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MIMS Data\Analysis Files\"/>
    </mc:Choice>
  </mc:AlternateContent>
  <xr:revisionPtr revIDLastSave="0" documentId="13_ncr:1_{6A0BB37C-C4A9-4BF6-A2A8-A0EDBF4EB71B}" xr6:coauthVersionLast="47" xr6:coauthVersionMax="47" xr10:uidLastSave="{00000000-0000-0000-0000-000000000000}"/>
  <bookViews>
    <workbookView xWindow="-120" yWindow="-120" windowWidth="29040" windowHeight="15840" firstSheet="3" activeTab="3" xr2:uid="{83D9017F-CDDF-D34D-A86C-4BABA59DC200}"/>
  </bookViews>
  <sheets>
    <sheet name="Gcrew_raw" sheetId="2" r:id="rId1"/>
    <sheet name="GCrew_usable" sheetId="3" r:id="rId2"/>
    <sheet name="Gcrew_Calc" sheetId="1" r:id="rId3"/>
    <sheet name="Gcrew Summary" sheetId="4" r:id="rId4"/>
    <sheet name="MSM 1 raw" sheetId="5" r:id="rId5"/>
    <sheet name="MSM usable" sheetId="6" r:id="rId6"/>
    <sheet name="MSM calc" sheetId="7" r:id="rId7"/>
    <sheet name="MSM summary" sheetId="8" r:id="rId8"/>
    <sheet name="MSM GWI Raw" sheetId="9" r:id="rId9"/>
    <sheet name="MSM GWI Usable" sheetId="10" r:id="rId10"/>
    <sheet name="MSM GWI Calc" sheetId="11" r:id="rId11"/>
    <sheet name="GWI Calc" sheetId="12" r:id="rId12"/>
    <sheet name="SWH Raw" sheetId="13" r:id="rId13"/>
    <sheet name="SWH Usable" sheetId="14" r:id="rId14"/>
    <sheet name="SWH Calc" sheetId="15" r:id="rId15"/>
    <sheet name="SWH summary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S79" i="15"/>
  <c r="R73" i="15"/>
  <c r="R74" i="15"/>
  <c r="R75" i="15"/>
  <c r="R79" i="15"/>
  <c r="R80" i="15"/>
  <c r="R81" i="15"/>
  <c r="R85" i="15"/>
  <c r="R86" i="15"/>
  <c r="R87" i="15"/>
  <c r="R91" i="15"/>
  <c r="R92" i="15"/>
  <c r="R93" i="15"/>
  <c r="R97" i="15"/>
  <c r="R98" i="15"/>
  <c r="R99" i="15"/>
  <c r="R103" i="15"/>
  <c r="R104" i="15"/>
  <c r="R105" i="15"/>
  <c r="R10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P72" i="15"/>
  <c r="P73" i="15"/>
  <c r="S73" i="15" s="1"/>
  <c r="P74" i="15"/>
  <c r="S74" i="15" s="1"/>
  <c r="P78" i="15"/>
  <c r="T78" i="15" s="1"/>
  <c r="U78" i="15" s="1"/>
  <c r="V78" i="15" s="1"/>
  <c r="W78" i="15" s="1"/>
  <c r="X78" i="15" s="1"/>
  <c r="P79" i="15"/>
  <c r="T79" i="15" s="1"/>
  <c r="U79" i="15" s="1"/>
  <c r="V79" i="15" s="1"/>
  <c r="W79" i="15" s="1"/>
  <c r="X79" i="15" s="1"/>
  <c r="P80" i="15"/>
  <c r="S80" i="15" s="1"/>
  <c r="P84" i="15"/>
  <c r="P85" i="15"/>
  <c r="T85" i="15" s="1"/>
  <c r="U85" i="15" s="1"/>
  <c r="V85" i="15" s="1"/>
  <c r="W85" i="15" s="1"/>
  <c r="X85" i="15" s="1"/>
  <c r="P86" i="15"/>
  <c r="S86" i="15" s="1"/>
  <c r="P90" i="15"/>
  <c r="T90" i="15" s="1"/>
  <c r="U90" i="15" s="1"/>
  <c r="V90" i="15" s="1"/>
  <c r="W90" i="15" s="1"/>
  <c r="X90" i="15" s="1"/>
  <c r="P91" i="15"/>
  <c r="T91" i="15" s="1"/>
  <c r="U91" i="15" s="1"/>
  <c r="V91" i="15" s="1"/>
  <c r="W91" i="15" s="1"/>
  <c r="X91" i="15" s="1"/>
  <c r="P92" i="15"/>
  <c r="S92" i="15" s="1"/>
  <c r="P96" i="15"/>
  <c r="P97" i="15"/>
  <c r="T97" i="15" s="1"/>
  <c r="U97" i="15" s="1"/>
  <c r="V97" i="15" s="1"/>
  <c r="W97" i="15" s="1"/>
  <c r="X97" i="15" s="1"/>
  <c r="P98" i="15"/>
  <c r="S98" i="15" s="1"/>
  <c r="P102" i="15"/>
  <c r="T102" i="15" s="1"/>
  <c r="U102" i="15" s="1"/>
  <c r="V102" i="15" s="1"/>
  <c r="W102" i="15" s="1"/>
  <c r="X102" i="15" s="1"/>
  <c r="P103" i="15"/>
  <c r="T103" i="15" s="1"/>
  <c r="U103" i="15" s="1"/>
  <c r="V103" i="15" s="1"/>
  <c r="W103" i="15" s="1"/>
  <c r="X103" i="15" s="1"/>
  <c r="P104" i="15"/>
  <c r="S104" i="15" s="1"/>
  <c r="P108" i="15"/>
  <c r="P109" i="15"/>
  <c r="T109" i="15" s="1"/>
  <c r="U109" i="15" s="1"/>
  <c r="V109" i="15" s="1"/>
  <c r="W109" i="15" s="1"/>
  <c r="X109" i="15" s="1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N70" i="15"/>
  <c r="R70" i="15" s="1"/>
  <c r="N71" i="15"/>
  <c r="R71" i="15" s="1"/>
  <c r="N72" i="15"/>
  <c r="R72" i="15" s="1"/>
  <c r="N73" i="15"/>
  <c r="N74" i="15"/>
  <c r="N75" i="15"/>
  <c r="P75" i="15" s="1"/>
  <c r="N76" i="15"/>
  <c r="R76" i="15" s="1"/>
  <c r="N77" i="15"/>
  <c r="R77" i="15" s="1"/>
  <c r="N78" i="15"/>
  <c r="R78" i="15" s="1"/>
  <c r="S78" i="15" s="1"/>
  <c r="N79" i="15"/>
  <c r="N80" i="15"/>
  <c r="N81" i="15"/>
  <c r="P81" i="15" s="1"/>
  <c r="N82" i="15"/>
  <c r="R82" i="15" s="1"/>
  <c r="N83" i="15"/>
  <c r="R83" i="15" s="1"/>
  <c r="N84" i="15"/>
  <c r="R84" i="15" s="1"/>
  <c r="N85" i="15"/>
  <c r="N86" i="15"/>
  <c r="N87" i="15"/>
  <c r="P87" i="15" s="1"/>
  <c r="N88" i="15"/>
  <c r="R88" i="15" s="1"/>
  <c r="N89" i="15"/>
  <c r="R89" i="15" s="1"/>
  <c r="N90" i="15"/>
  <c r="R90" i="15" s="1"/>
  <c r="N91" i="15"/>
  <c r="N92" i="15"/>
  <c r="N93" i="15"/>
  <c r="P93" i="15" s="1"/>
  <c r="N94" i="15"/>
  <c r="R94" i="15" s="1"/>
  <c r="N95" i="15"/>
  <c r="R95" i="15" s="1"/>
  <c r="N96" i="15"/>
  <c r="R96" i="15" s="1"/>
  <c r="N97" i="15"/>
  <c r="N98" i="15"/>
  <c r="N99" i="15"/>
  <c r="P99" i="15" s="1"/>
  <c r="N100" i="15"/>
  <c r="R100" i="15" s="1"/>
  <c r="N101" i="15"/>
  <c r="R101" i="15" s="1"/>
  <c r="N102" i="15"/>
  <c r="R102" i="15" s="1"/>
  <c r="N103" i="15"/>
  <c r="N104" i="15"/>
  <c r="N105" i="15"/>
  <c r="P105" i="15" s="1"/>
  <c r="N106" i="15"/>
  <c r="R106" i="15" s="1"/>
  <c r="N107" i="15"/>
  <c r="R107" i="15" s="1"/>
  <c r="N108" i="15"/>
  <c r="R108" i="15" s="1"/>
  <c r="N10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C109" i="15"/>
  <c r="F109" i="15"/>
  <c r="E109" i="15"/>
  <c r="D109" i="15"/>
  <c r="F108" i="15"/>
  <c r="E108" i="15"/>
  <c r="D108" i="15"/>
  <c r="C108" i="15"/>
  <c r="F107" i="15"/>
  <c r="E107" i="15"/>
  <c r="D107" i="15"/>
  <c r="C107" i="15"/>
  <c r="F106" i="15"/>
  <c r="E106" i="15"/>
  <c r="D106" i="15"/>
  <c r="C106" i="15"/>
  <c r="F105" i="15"/>
  <c r="E105" i="15"/>
  <c r="D105" i="15"/>
  <c r="C105" i="15"/>
  <c r="F104" i="15"/>
  <c r="E104" i="15"/>
  <c r="D104" i="15"/>
  <c r="C104" i="15"/>
  <c r="F103" i="15"/>
  <c r="E103" i="15"/>
  <c r="D103" i="15"/>
  <c r="C103" i="15"/>
  <c r="F102" i="15"/>
  <c r="E102" i="15"/>
  <c r="D102" i="15"/>
  <c r="C102" i="15"/>
  <c r="F101" i="15"/>
  <c r="E101" i="15"/>
  <c r="D101" i="15"/>
  <c r="C101" i="15"/>
  <c r="F100" i="15"/>
  <c r="E100" i="15"/>
  <c r="D100" i="15"/>
  <c r="C100" i="15"/>
  <c r="F99" i="15"/>
  <c r="E99" i="15"/>
  <c r="D99" i="15"/>
  <c r="C99" i="15"/>
  <c r="F98" i="15"/>
  <c r="E98" i="15"/>
  <c r="D98" i="15"/>
  <c r="C98" i="15"/>
  <c r="F97" i="15"/>
  <c r="E97" i="15"/>
  <c r="D97" i="15"/>
  <c r="C97" i="15"/>
  <c r="F96" i="15"/>
  <c r="E96" i="15"/>
  <c r="D96" i="15"/>
  <c r="C96" i="15"/>
  <c r="F95" i="15"/>
  <c r="E95" i="15"/>
  <c r="D95" i="15"/>
  <c r="C95" i="15"/>
  <c r="F94" i="15"/>
  <c r="E94" i="15"/>
  <c r="D94" i="15"/>
  <c r="C94" i="15"/>
  <c r="F93" i="15"/>
  <c r="E93" i="15"/>
  <c r="D93" i="15"/>
  <c r="C93" i="15"/>
  <c r="F92" i="15"/>
  <c r="E92" i="15"/>
  <c r="D92" i="15"/>
  <c r="C92" i="15"/>
  <c r="F91" i="15"/>
  <c r="E91" i="15"/>
  <c r="D91" i="15"/>
  <c r="C91" i="15"/>
  <c r="F90" i="15"/>
  <c r="E90" i="15"/>
  <c r="D90" i="15"/>
  <c r="C90" i="15"/>
  <c r="F89" i="15"/>
  <c r="E89" i="15"/>
  <c r="D89" i="15"/>
  <c r="C89" i="15"/>
  <c r="F88" i="15"/>
  <c r="E88" i="15"/>
  <c r="D88" i="15"/>
  <c r="C88" i="15"/>
  <c r="F87" i="15"/>
  <c r="E87" i="15"/>
  <c r="D87" i="15"/>
  <c r="C87" i="15"/>
  <c r="C86" i="15"/>
  <c r="F86" i="15"/>
  <c r="E86" i="15"/>
  <c r="D86" i="15"/>
  <c r="F85" i="15"/>
  <c r="E85" i="15"/>
  <c r="D85" i="15"/>
  <c r="C85" i="15"/>
  <c r="F84" i="15"/>
  <c r="E84" i="15"/>
  <c r="D84" i="15"/>
  <c r="C84" i="15"/>
  <c r="F83" i="15"/>
  <c r="E83" i="15"/>
  <c r="D83" i="15"/>
  <c r="C83" i="15"/>
  <c r="F82" i="15"/>
  <c r="E82" i="15"/>
  <c r="D82" i="15"/>
  <c r="C82" i="15"/>
  <c r="F81" i="15"/>
  <c r="E81" i="15"/>
  <c r="D81" i="15"/>
  <c r="C81" i="15"/>
  <c r="F80" i="15"/>
  <c r="E80" i="15"/>
  <c r="D80" i="15"/>
  <c r="C80" i="15"/>
  <c r="F79" i="15"/>
  <c r="E79" i="15"/>
  <c r="D79" i="15"/>
  <c r="C79" i="15"/>
  <c r="F78" i="15"/>
  <c r="E78" i="15"/>
  <c r="D78" i="15"/>
  <c r="C78" i="15"/>
  <c r="F77" i="15"/>
  <c r="E77" i="15"/>
  <c r="D77" i="15"/>
  <c r="C77" i="15"/>
  <c r="F76" i="15"/>
  <c r="E76" i="15"/>
  <c r="D76" i="15"/>
  <c r="C76" i="15"/>
  <c r="F75" i="15"/>
  <c r="E75" i="15"/>
  <c r="D75" i="15"/>
  <c r="C75" i="15"/>
  <c r="F74" i="15"/>
  <c r="E74" i="15"/>
  <c r="D74" i="15"/>
  <c r="C74" i="15"/>
  <c r="F73" i="15"/>
  <c r="E73" i="15"/>
  <c r="D73" i="15"/>
  <c r="C73" i="15"/>
  <c r="F72" i="15"/>
  <c r="E72" i="15"/>
  <c r="D72" i="15"/>
  <c r="C72" i="15"/>
  <c r="D71" i="15"/>
  <c r="E71" i="15"/>
  <c r="F71" i="15"/>
  <c r="C71" i="15"/>
  <c r="C70" i="15"/>
  <c r="C12" i="15"/>
  <c r="C7" i="15"/>
  <c r="E439" i="15"/>
  <c r="G439" i="15"/>
  <c r="I439" i="15"/>
  <c r="K439" i="15"/>
  <c r="E440" i="15"/>
  <c r="G440" i="15"/>
  <c r="I440" i="15"/>
  <c r="K440" i="15"/>
  <c r="H10" i="8"/>
  <c r="H12" i="8"/>
  <c r="H11" i="8"/>
  <c r="H15" i="12"/>
  <c r="H14" i="12"/>
  <c r="H13" i="12"/>
  <c r="H12" i="12"/>
  <c r="H11" i="12"/>
  <c r="H10" i="12"/>
  <c r="H9" i="12"/>
  <c r="H8" i="12"/>
  <c r="H7" i="12"/>
  <c r="J274" i="11"/>
  <c r="H274" i="11"/>
  <c r="F274" i="11"/>
  <c r="M265" i="11" s="1"/>
  <c r="D274" i="11"/>
  <c r="J273" i="11"/>
  <c r="H273" i="11"/>
  <c r="N268" i="11" s="1"/>
  <c r="F273" i="11"/>
  <c r="M268" i="11" s="1"/>
  <c r="D273" i="11"/>
  <c r="L242" i="11" s="1"/>
  <c r="O268" i="11"/>
  <c r="O267" i="11"/>
  <c r="N267" i="11"/>
  <c r="M267" i="11"/>
  <c r="O266" i="11"/>
  <c r="L266" i="11"/>
  <c r="O265" i="11"/>
  <c r="O264" i="11"/>
  <c r="N264" i="11"/>
  <c r="M264" i="11"/>
  <c r="O263" i="11"/>
  <c r="L263" i="11"/>
  <c r="O262" i="11"/>
  <c r="O261" i="11"/>
  <c r="N261" i="11"/>
  <c r="M261" i="11"/>
  <c r="O260" i="11"/>
  <c r="L260" i="11"/>
  <c r="O259" i="11"/>
  <c r="O258" i="11"/>
  <c r="N258" i="11"/>
  <c r="M258" i="11"/>
  <c r="O257" i="11"/>
  <c r="L257" i="11"/>
  <c r="O256" i="11"/>
  <c r="O255" i="11"/>
  <c r="N255" i="11"/>
  <c r="M255" i="11"/>
  <c r="O254" i="11"/>
  <c r="L254" i="11"/>
  <c r="O253" i="11"/>
  <c r="O252" i="11"/>
  <c r="N252" i="11"/>
  <c r="M252" i="11"/>
  <c r="O251" i="11"/>
  <c r="L251" i="11"/>
  <c r="O250" i="11"/>
  <c r="O249" i="11"/>
  <c r="N249" i="11"/>
  <c r="M249" i="11"/>
  <c r="O248" i="11"/>
  <c r="L248" i="11"/>
  <c r="O247" i="11"/>
  <c r="O246" i="11"/>
  <c r="N246" i="11"/>
  <c r="M246" i="11"/>
  <c r="O245" i="11"/>
  <c r="L245" i="11"/>
  <c r="O244" i="11"/>
  <c r="O243" i="11"/>
  <c r="N243" i="11"/>
  <c r="M243" i="11"/>
  <c r="O242" i="11"/>
  <c r="M242" i="11"/>
  <c r="O241" i="11"/>
  <c r="M241" i="11"/>
  <c r="O240" i="11"/>
  <c r="N240" i="11"/>
  <c r="M240" i="11"/>
  <c r="O239" i="11"/>
  <c r="M239" i="11"/>
  <c r="L239" i="11"/>
  <c r="O238" i="11"/>
  <c r="M238" i="11"/>
  <c r="O237" i="11"/>
  <c r="N237" i="11"/>
  <c r="M237" i="11"/>
  <c r="O236" i="11"/>
  <c r="M236" i="11"/>
  <c r="L236" i="11"/>
  <c r="O235" i="11"/>
  <c r="M235" i="11"/>
  <c r="O234" i="11"/>
  <c r="N234" i="11"/>
  <c r="M234" i="11"/>
  <c r="O233" i="11"/>
  <c r="M233" i="11"/>
  <c r="O232" i="11"/>
  <c r="M232" i="11"/>
  <c r="O231" i="11"/>
  <c r="N231" i="11"/>
  <c r="M231" i="11"/>
  <c r="O230" i="11"/>
  <c r="M230" i="11"/>
  <c r="L230" i="11"/>
  <c r="O229" i="11"/>
  <c r="F57" i="11" s="1"/>
  <c r="M229" i="11"/>
  <c r="O228" i="11"/>
  <c r="N228" i="11"/>
  <c r="M228" i="11"/>
  <c r="O227" i="11"/>
  <c r="M227" i="11"/>
  <c r="L227" i="11"/>
  <c r="O226" i="11"/>
  <c r="M226" i="11"/>
  <c r="O225" i="11"/>
  <c r="N225" i="11"/>
  <c r="M225" i="11"/>
  <c r="D56" i="11" s="1"/>
  <c r="O224" i="11"/>
  <c r="M224" i="11"/>
  <c r="L224" i="11"/>
  <c r="O223" i="11"/>
  <c r="M223" i="11"/>
  <c r="O222" i="11"/>
  <c r="N222" i="11"/>
  <c r="M222" i="11"/>
  <c r="O221" i="11"/>
  <c r="M221" i="11"/>
  <c r="L221" i="11"/>
  <c r="O220" i="11"/>
  <c r="F54" i="11" s="1"/>
  <c r="M220" i="11"/>
  <c r="O219" i="11"/>
  <c r="N219" i="11"/>
  <c r="M219" i="11"/>
  <c r="O218" i="11"/>
  <c r="M218" i="11"/>
  <c r="L218" i="11"/>
  <c r="O217" i="11"/>
  <c r="M217" i="11"/>
  <c r="O216" i="11"/>
  <c r="N216" i="11"/>
  <c r="M216" i="11"/>
  <c r="O215" i="11"/>
  <c r="M215" i="11"/>
  <c r="L215" i="11"/>
  <c r="O214" i="11"/>
  <c r="M214" i="11"/>
  <c r="O213" i="11"/>
  <c r="N213" i="11"/>
  <c r="M213" i="11"/>
  <c r="O212" i="11"/>
  <c r="M212" i="11"/>
  <c r="L212" i="11"/>
  <c r="O211" i="11"/>
  <c r="M211" i="11"/>
  <c r="O210" i="11"/>
  <c r="N210" i="11"/>
  <c r="M210" i="11"/>
  <c r="O209" i="11"/>
  <c r="M209" i="11"/>
  <c r="L209" i="11"/>
  <c r="O208" i="11"/>
  <c r="M208" i="11"/>
  <c r="O207" i="11"/>
  <c r="N207" i="11"/>
  <c r="M207" i="11"/>
  <c r="O206" i="11"/>
  <c r="M206" i="11"/>
  <c r="L206" i="11"/>
  <c r="O205" i="11"/>
  <c r="M205" i="11"/>
  <c r="O204" i="11"/>
  <c r="F49" i="11" s="1"/>
  <c r="N204" i="11"/>
  <c r="M204" i="11"/>
  <c r="O203" i="11"/>
  <c r="M203" i="11"/>
  <c r="L203" i="11"/>
  <c r="O202" i="11"/>
  <c r="M202" i="11"/>
  <c r="O201" i="11"/>
  <c r="N201" i="11"/>
  <c r="M201" i="11"/>
  <c r="O200" i="11"/>
  <c r="M200" i="11"/>
  <c r="D48" i="11" s="1"/>
  <c r="L200" i="11"/>
  <c r="O199" i="11"/>
  <c r="M199" i="11"/>
  <c r="O198" i="11"/>
  <c r="N198" i="11"/>
  <c r="M198" i="11"/>
  <c r="O197" i="11"/>
  <c r="M197" i="11"/>
  <c r="L197" i="11"/>
  <c r="O196" i="11"/>
  <c r="M196" i="11"/>
  <c r="D46" i="11" s="1"/>
  <c r="O195" i="11"/>
  <c r="F46" i="11" s="1"/>
  <c r="N195" i="11"/>
  <c r="M195" i="11"/>
  <c r="O194" i="11"/>
  <c r="M194" i="11"/>
  <c r="L194" i="11"/>
  <c r="O193" i="11"/>
  <c r="M193" i="11"/>
  <c r="O192" i="11"/>
  <c r="N192" i="11"/>
  <c r="M192" i="11"/>
  <c r="O191" i="11"/>
  <c r="M191" i="11"/>
  <c r="D45" i="11" s="1"/>
  <c r="L191" i="11"/>
  <c r="O190" i="11"/>
  <c r="M190" i="11"/>
  <c r="O189" i="11"/>
  <c r="N189" i="11"/>
  <c r="M189" i="11"/>
  <c r="O188" i="11"/>
  <c r="M188" i="11"/>
  <c r="L188" i="11"/>
  <c r="O187" i="11"/>
  <c r="M187" i="11"/>
  <c r="D43" i="11" s="1"/>
  <c r="O186" i="11"/>
  <c r="F43" i="11" s="1"/>
  <c r="N186" i="11"/>
  <c r="M186" i="11"/>
  <c r="O185" i="11"/>
  <c r="M185" i="11"/>
  <c r="L185" i="11"/>
  <c r="O184" i="11"/>
  <c r="M184" i="11"/>
  <c r="O183" i="11"/>
  <c r="N183" i="11"/>
  <c r="M183" i="11"/>
  <c r="O182" i="11"/>
  <c r="F42" i="11" s="1"/>
  <c r="M182" i="11"/>
  <c r="L182" i="11"/>
  <c r="O181" i="11"/>
  <c r="M181" i="11"/>
  <c r="O180" i="11"/>
  <c r="N180" i="11"/>
  <c r="M180" i="11"/>
  <c r="D41" i="11" s="1"/>
  <c r="O179" i="11"/>
  <c r="M179" i="11"/>
  <c r="L179" i="11"/>
  <c r="O178" i="11"/>
  <c r="M178" i="11"/>
  <c r="O177" i="11"/>
  <c r="F40" i="11" s="1"/>
  <c r="N177" i="11"/>
  <c r="M177" i="11"/>
  <c r="O176" i="11"/>
  <c r="M176" i="11"/>
  <c r="L176" i="11"/>
  <c r="O175" i="11"/>
  <c r="M175" i="11"/>
  <c r="O174" i="11"/>
  <c r="N174" i="11"/>
  <c r="M174" i="11"/>
  <c r="O173" i="11"/>
  <c r="F39" i="11" s="1"/>
  <c r="M173" i="11"/>
  <c r="D39" i="11" s="1"/>
  <c r="L173" i="11"/>
  <c r="O172" i="11"/>
  <c r="M172" i="11"/>
  <c r="O171" i="11"/>
  <c r="N171" i="11"/>
  <c r="M171" i="11"/>
  <c r="O170" i="11"/>
  <c r="M170" i="11"/>
  <c r="L170" i="11"/>
  <c r="O169" i="11"/>
  <c r="M169" i="11"/>
  <c r="D37" i="11" s="1"/>
  <c r="O168" i="11"/>
  <c r="F37" i="11" s="1"/>
  <c r="N168" i="11"/>
  <c r="M168" i="11"/>
  <c r="O167" i="11"/>
  <c r="M167" i="11"/>
  <c r="L167" i="11"/>
  <c r="O166" i="11"/>
  <c r="M166" i="11"/>
  <c r="O165" i="11"/>
  <c r="N165" i="11"/>
  <c r="M165" i="11"/>
  <c r="O164" i="11"/>
  <c r="F36" i="11" s="1"/>
  <c r="M164" i="11"/>
  <c r="L164" i="11"/>
  <c r="O163" i="11"/>
  <c r="M163" i="11"/>
  <c r="O162" i="11"/>
  <c r="N162" i="11"/>
  <c r="M162" i="11"/>
  <c r="D35" i="11" s="1"/>
  <c r="O161" i="11"/>
  <c r="M161" i="11"/>
  <c r="L161" i="11"/>
  <c r="O160" i="11"/>
  <c r="M160" i="11"/>
  <c r="O159" i="11"/>
  <c r="F34" i="11" s="1"/>
  <c r="N159" i="11"/>
  <c r="M159" i="11"/>
  <c r="O158" i="11"/>
  <c r="M158" i="11"/>
  <c r="L158" i="11"/>
  <c r="O157" i="11"/>
  <c r="M157" i="11"/>
  <c r="O156" i="11"/>
  <c r="N156" i="11"/>
  <c r="M156" i="11"/>
  <c r="O155" i="11"/>
  <c r="F33" i="11" s="1"/>
  <c r="M155" i="11"/>
  <c r="D33" i="11" s="1"/>
  <c r="L155" i="11"/>
  <c r="O154" i="11"/>
  <c r="M154" i="11"/>
  <c r="O153" i="11"/>
  <c r="N153" i="11"/>
  <c r="M153" i="11"/>
  <c r="O152" i="11"/>
  <c r="M152" i="11"/>
  <c r="L152" i="11"/>
  <c r="O151" i="11"/>
  <c r="M151" i="11"/>
  <c r="D31" i="11" s="1"/>
  <c r="O150" i="11"/>
  <c r="F31" i="11" s="1"/>
  <c r="N150" i="11"/>
  <c r="M150" i="11"/>
  <c r="O149" i="11"/>
  <c r="M149" i="11"/>
  <c r="L149" i="11"/>
  <c r="O148" i="11"/>
  <c r="M148" i="11"/>
  <c r="O147" i="11"/>
  <c r="N147" i="11"/>
  <c r="M147" i="11"/>
  <c r="O146" i="11"/>
  <c r="F30" i="11" s="1"/>
  <c r="M146" i="11"/>
  <c r="L146" i="11"/>
  <c r="O145" i="11"/>
  <c r="M145" i="11"/>
  <c r="O144" i="11"/>
  <c r="N144" i="11"/>
  <c r="M144" i="11"/>
  <c r="D29" i="11" s="1"/>
  <c r="O143" i="11"/>
  <c r="M143" i="11"/>
  <c r="L143" i="11"/>
  <c r="O142" i="11"/>
  <c r="N142" i="11"/>
  <c r="M142" i="11"/>
  <c r="L142" i="11"/>
  <c r="O141" i="11"/>
  <c r="N141" i="11"/>
  <c r="M141" i="11"/>
  <c r="L141" i="11"/>
  <c r="O140" i="11"/>
  <c r="F28" i="11" s="1"/>
  <c r="N140" i="11"/>
  <c r="M140" i="11"/>
  <c r="L140" i="11"/>
  <c r="O139" i="11"/>
  <c r="N139" i="11"/>
  <c r="E27" i="11" s="1"/>
  <c r="M139" i="11"/>
  <c r="D27" i="11" s="1"/>
  <c r="L139" i="11"/>
  <c r="O138" i="11"/>
  <c r="N138" i="11"/>
  <c r="M138" i="11"/>
  <c r="L138" i="11"/>
  <c r="O137" i="11"/>
  <c r="F27" i="11" s="1"/>
  <c r="N137" i="11"/>
  <c r="M137" i="11"/>
  <c r="L137" i="11"/>
  <c r="O136" i="11"/>
  <c r="N136" i="11"/>
  <c r="M136" i="11"/>
  <c r="L136" i="11"/>
  <c r="O135" i="11"/>
  <c r="N135" i="11"/>
  <c r="M135" i="11"/>
  <c r="L135" i="11"/>
  <c r="O134" i="11"/>
  <c r="F26" i="11" s="1"/>
  <c r="N134" i="11"/>
  <c r="M134" i="11"/>
  <c r="L134" i="11"/>
  <c r="O133" i="11"/>
  <c r="N133" i="11"/>
  <c r="E25" i="11" s="1"/>
  <c r="M133" i="11"/>
  <c r="D25" i="11" s="1"/>
  <c r="L133" i="11"/>
  <c r="O132" i="11"/>
  <c r="N132" i="11"/>
  <c r="M132" i="11"/>
  <c r="L132" i="11"/>
  <c r="O131" i="11"/>
  <c r="F25" i="11" s="1"/>
  <c r="N131" i="11"/>
  <c r="M131" i="11"/>
  <c r="L131" i="11"/>
  <c r="O130" i="11"/>
  <c r="N130" i="11"/>
  <c r="M130" i="11"/>
  <c r="L130" i="11"/>
  <c r="O129" i="11"/>
  <c r="N129" i="11"/>
  <c r="M129" i="11"/>
  <c r="L129" i="11"/>
  <c r="O128" i="11"/>
  <c r="F24" i="11" s="1"/>
  <c r="N128" i="11"/>
  <c r="M128" i="11"/>
  <c r="L128" i="11"/>
  <c r="O127" i="11"/>
  <c r="N127" i="11"/>
  <c r="E23" i="11" s="1"/>
  <c r="M127" i="11"/>
  <c r="D23" i="11" s="1"/>
  <c r="L127" i="11"/>
  <c r="O126" i="11"/>
  <c r="N126" i="11"/>
  <c r="M126" i="11"/>
  <c r="L126" i="11"/>
  <c r="O125" i="11"/>
  <c r="F23" i="11" s="1"/>
  <c r="N125" i="11"/>
  <c r="M125" i="11"/>
  <c r="L125" i="11"/>
  <c r="O124" i="11"/>
  <c r="N124" i="11"/>
  <c r="M124" i="11"/>
  <c r="L124" i="11"/>
  <c r="O123" i="11"/>
  <c r="N123" i="11"/>
  <c r="M123" i="11"/>
  <c r="L123" i="11"/>
  <c r="O122" i="11"/>
  <c r="F22" i="11" s="1"/>
  <c r="N122" i="11"/>
  <c r="M122" i="11"/>
  <c r="L122" i="11"/>
  <c r="O121" i="11"/>
  <c r="N121" i="11"/>
  <c r="E21" i="11" s="1"/>
  <c r="M121" i="11"/>
  <c r="D21" i="11" s="1"/>
  <c r="L121" i="11"/>
  <c r="O120" i="11"/>
  <c r="N120" i="11"/>
  <c r="M120" i="11"/>
  <c r="L120" i="11"/>
  <c r="O119" i="11"/>
  <c r="F21" i="11" s="1"/>
  <c r="N119" i="11"/>
  <c r="M119" i="11"/>
  <c r="L119" i="11"/>
  <c r="O118" i="11"/>
  <c r="N118" i="11"/>
  <c r="E20" i="11" s="1"/>
  <c r="M118" i="11"/>
  <c r="L118" i="11"/>
  <c r="O117" i="11"/>
  <c r="N117" i="11"/>
  <c r="M117" i="11"/>
  <c r="L117" i="11"/>
  <c r="O116" i="11"/>
  <c r="F20" i="11" s="1"/>
  <c r="N116" i="11"/>
  <c r="M116" i="11"/>
  <c r="L116" i="11"/>
  <c r="O115" i="11"/>
  <c r="N115" i="11"/>
  <c r="M115" i="11"/>
  <c r="D19" i="11" s="1"/>
  <c r="L115" i="11"/>
  <c r="O114" i="11"/>
  <c r="N114" i="11"/>
  <c r="M114" i="11"/>
  <c r="L114" i="11"/>
  <c r="O113" i="11"/>
  <c r="F19" i="11" s="1"/>
  <c r="N113" i="11"/>
  <c r="M113" i="11"/>
  <c r="L113" i="11"/>
  <c r="O112" i="11"/>
  <c r="N112" i="11"/>
  <c r="M112" i="11"/>
  <c r="D18" i="11" s="1"/>
  <c r="L112" i="11"/>
  <c r="O111" i="11"/>
  <c r="N111" i="11"/>
  <c r="M111" i="11"/>
  <c r="L111" i="11"/>
  <c r="O110" i="11"/>
  <c r="F18" i="11" s="1"/>
  <c r="N110" i="11"/>
  <c r="E18" i="11" s="1"/>
  <c r="M110" i="11"/>
  <c r="L110" i="11"/>
  <c r="O109" i="11"/>
  <c r="N109" i="11"/>
  <c r="M109" i="11"/>
  <c r="D17" i="11" s="1"/>
  <c r="L109" i="11"/>
  <c r="O108" i="11"/>
  <c r="N108" i="11"/>
  <c r="M108" i="11"/>
  <c r="L108" i="11"/>
  <c r="O107" i="11"/>
  <c r="F17" i="11" s="1"/>
  <c r="N107" i="11"/>
  <c r="M107" i="11"/>
  <c r="L107" i="11"/>
  <c r="O106" i="11"/>
  <c r="N106" i="11"/>
  <c r="M106" i="11"/>
  <c r="D16" i="11" s="1"/>
  <c r="L106" i="11"/>
  <c r="O105" i="11"/>
  <c r="N105" i="11"/>
  <c r="M105" i="11"/>
  <c r="L105" i="11"/>
  <c r="O104" i="11"/>
  <c r="F16" i="11" s="1"/>
  <c r="N104" i="11"/>
  <c r="E16" i="11" s="1"/>
  <c r="M104" i="11"/>
  <c r="L104" i="11"/>
  <c r="O103" i="11"/>
  <c r="N103" i="11"/>
  <c r="M103" i="11"/>
  <c r="D15" i="11" s="1"/>
  <c r="L103" i="11"/>
  <c r="O102" i="11"/>
  <c r="N102" i="11"/>
  <c r="M102" i="11"/>
  <c r="L102" i="11"/>
  <c r="O101" i="11"/>
  <c r="F15" i="11" s="1"/>
  <c r="N101" i="11"/>
  <c r="M101" i="11"/>
  <c r="L101" i="11"/>
  <c r="O100" i="11"/>
  <c r="N100" i="11"/>
  <c r="M100" i="11"/>
  <c r="D14" i="11" s="1"/>
  <c r="L100" i="11"/>
  <c r="O99" i="11"/>
  <c r="N99" i="11"/>
  <c r="M99" i="11"/>
  <c r="L99" i="11"/>
  <c r="O98" i="11"/>
  <c r="F14" i="11" s="1"/>
  <c r="N98" i="11"/>
  <c r="E14" i="11" s="1"/>
  <c r="M98" i="11"/>
  <c r="L98" i="11"/>
  <c r="O97" i="11"/>
  <c r="N97" i="11"/>
  <c r="M97" i="11"/>
  <c r="D13" i="11" s="1"/>
  <c r="L97" i="11"/>
  <c r="O96" i="11"/>
  <c r="N96" i="11"/>
  <c r="M96" i="11"/>
  <c r="L96" i="11"/>
  <c r="O95" i="11"/>
  <c r="F13" i="11" s="1"/>
  <c r="N95" i="11"/>
  <c r="M95" i="11"/>
  <c r="L95" i="11"/>
  <c r="O94" i="11"/>
  <c r="N94" i="11"/>
  <c r="M94" i="11"/>
  <c r="D12" i="11" s="1"/>
  <c r="L94" i="11"/>
  <c r="O93" i="11"/>
  <c r="N93" i="11"/>
  <c r="M93" i="11"/>
  <c r="L93" i="11"/>
  <c r="O92" i="11"/>
  <c r="F12" i="11" s="1"/>
  <c r="N92" i="11"/>
  <c r="E12" i="11" s="1"/>
  <c r="M92" i="11"/>
  <c r="L92" i="11"/>
  <c r="O90" i="11"/>
  <c r="N90" i="11"/>
  <c r="M90" i="11"/>
  <c r="L90" i="11"/>
  <c r="O89" i="11"/>
  <c r="N89" i="11"/>
  <c r="M89" i="11"/>
  <c r="L89" i="11"/>
  <c r="O88" i="11"/>
  <c r="F11" i="11" s="1"/>
  <c r="N88" i="11"/>
  <c r="M88" i="11"/>
  <c r="L88" i="11"/>
  <c r="O87" i="11"/>
  <c r="N87" i="11"/>
  <c r="M87" i="11"/>
  <c r="D11" i="11" s="1"/>
  <c r="L87" i="11"/>
  <c r="C11" i="11" s="1"/>
  <c r="O86" i="11"/>
  <c r="N86" i="11"/>
  <c r="M86" i="11"/>
  <c r="L86" i="11"/>
  <c r="O85" i="11"/>
  <c r="F10" i="11" s="1"/>
  <c r="N85" i="11"/>
  <c r="E10" i="11" s="1"/>
  <c r="M85" i="11"/>
  <c r="L85" i="11"/>
  <c r="O84" i="11"/>
  <c r="N84" i="11"/>
  <c r="M84" i="11"/>
  <c r="D9" i="11" s="1"/>
  <c r="L84" i="11"/>
  <c r="O83" i="11"/>
  <c r="N83" i="11"/>
  <c r="M83" i="11"/>
  <c r="L83" i="11"/>
  <c r="C9" i="11" s="1"/>
  <c r="O82" i="11"/>
  <c r="F8" i="11" s="1"/>
  <c r="N82" i="11"/>
  <c r="M82" i="11"/>
  <c r="L82" i="11"/>
  <c r="O81" i="11"/>
  <c r="N81" i="11"/>
  <c r="E8" i="11" s="1"/>
  <c r="M81" i="11"/>
  <c r="D8" i="11" s="1"/>
  <c r="L81" i="11"/>
  <c r="C8" i="11" s="1"/>
  <c r="O80" i="11"/>
  <c r="N80" i="11"/>
  <c r="M80" i="11"/>
  <c r="L80" i="11"/>
  <c r="O79" i="11"/>
  <c r="F7" i="11" s="1"/>
  <c r="L11" i="11" s="1"/>
  <c r="N79" i="11"/>
  <c r="M79" i="11"/>
  <c r="L79" i="11"/>
  <c r="F70" i="11"/>
  <c r="F69" i="11"/>
  <c r="F68" i="11"/>
  <c r="F67" i="11"/>
  <c r="F66" i="11"/>
  <c r="F65" i="11"/>
  <c r="F64" i="11"/>
  <c r="F63" i="11"/>
  <c r="F62" i="11"/>
  <c r="F61" i="11"/>
  <c r="D61" i="11"/>
  <c r="F60" i="11"/>
  <c r="D60" i="11"/>
  <c r="F59" i="11"/>
  <c r="D59" i="11"/>
  <c r="F58" i="11"/>
  <c r="D58" i="11"/>
  <c r="D57" i="11"/>
  <c r="F56" i="11"/>
  <c r="F55" i="11"/>
  <c r="D55" i="11"/>
  <c r="F53" i="11"/>
  <c r="F52" i="11"/>
  <c r="D52" i="11"/>
  <c r="F51" i="11"/>
  <c r="D51" i="11"/>
  <c r="F50" i="11"/>
  <c r="D50" i="11"/>
  <c r="D49" i="11"/>
  <c r="F48" i="11"/>
  <c r="F47" i="11"/>
  <c r="D47" i="11"/>
  <c r="F45" i="11"/>
  <c r="F44" i="11"/>
  <c r="D44" i="11"/>
  <c r="D42" i="11"/>
  <c r="F41" i="11"/>
  <c r="D40" i="11"/>
  <c r="F38" i="11"/>
  <c r="D38" i="11"/>
  <c r="D36" i="11"/>
  <c r="F35" i="11"/>
  <c r="D34" i="11"/>
  <c r="F32" i="11"/>
  <c r="D32" i="11"/>
  <c r="D30" i="11"/>
  <c r="F29" i="11"/>
  <c r="E28" i="11"/>
  <c r="D28" i="11"/>
  <c r="E26" i="11"/>
  <c r="D26" i="11"/>
  <c r="E24" i="11"/>
  <c r="D24" i="11"/>
  <c r="E22" i="11"/>
  <c r="D22" i="11"/>
  <c r="E19" i="11"/>
  <c r="E17" i="11"/>
  <c r="E15" i="11"/>
  <c r="E13" i="11"/>
  <c r="E11" i="11"/>
  <c r="D10" i="11"/>
  <c r="F9" i="11"/>
  <c r="E9" i="11"/>
  <c r="E7" i="11"/>
  <c r="D7" i="11"/>
  <c r="H15" i="8"/>
  <c r="H14" i="8"/>
  <c r="H13" i="8"/>
  <c r="H7" i="8"/>
  <c r="H9" i="8"/>
  <c r="H8" i="8"/>
  <c r="H13" i="4"/>
  <c r="H12" i="4"/>
  <c r="H11" i="4"/>
  <c r="H10" i="4"/>
  <c r="H9" i="4"/>
  <c r="H8" i="4"/>
  <c r="H7" i="4"/>
  <c r="H6" i="4"/>
  <c r="S105" i="15" l="1"/>
  <c r="T105" i="15"/>
  <c r="U105" i="15" s="1"/>
  <c r="V105" i="15" s="1"/>
  <c r="W105" i="15" s="1"/>
  <c r="X105" i="15" s="1"/>
  <c r="S93" i="15"/>
  <c r="T93" i="15"/>
  <c r="U93" i="15" s="1"/>
  <c r="V93" i="15" s="1"/>
  <c r="W93" i="15" s="1"/>
  <c r="X93" i="15" s="1"/>
  <c r="S75" i="15"/>
  <c r="T75" i="15"/>
  <c r="U75" i="15" s="1"/>
  <c r="V75" i="15" s="1"/>
  <c r="W75" i="15" s="1"/>
  <c r="X75" i="15" s="1"/>
  <c r="S99" i="15"/>
  <c r="T99" i="15"/>
  <c r="U99" i="15" s="1"/>
  <c r="V99" i="15" s="1"/>
  <c r="W99" i="15" s="1"/>
  <c r="X99" i="15" s="1"/>
  <c r="S81" i="15"/>
  <c r="T81" i="15"/>
  <c r="U81" i="15" s="1"/>
  <c r="V81" i="15" s="1"/>
  <c r="W81" i="15" s="1"/>
  <c r="X81" i="15" s="1"/>
  <c r="T108" i="15"/>
  <c r="U108" i="15" s="1"/>
  <c r="V108" i="15" s="1"/>
  <c r="W108" i="15" s="1"/>
  <c r="X108" i="15" s="1"/>
  <c r="T96" i="15"/>
  <c r="U96" i="15" s="1"/>
  <c r="V96" i="15" s="1"/>
  <c r="W96" i="15" s="1"/>
  <c r="X96" i="15" s="1"/>
  <c r="T84" i="15"/>
  <c r="U84" i="15" s="1"/>
  <c r="V84" i="15" s="1"/>
  <c r="W84" i="15" s="1"/>
  <c r="X84" i="15" s="1"/>
  <c r="S72" i="15"/>
  <c r="S87" i="15"/>
  <c r="T87" i="15"/>
  <c r="U87" i="15" s="1"/>
  <c r="V87" i="15" s="1"/>
  <c r="W87" i="15" s="1"/>
  <c r="X87" i="15" s="1"/>
  <c r="S97" i="15"/>
  <c r="S102" i="15"/>
  <c r="P107" i="15"/>
  <c r="P101" i="15"/>
  <c r="P95" i="15"/>
  <c r="P89" i="15"/>
  <c r="P83" i="15"/>
  <c r="P77" i="15"/>
  <c r="P71" i="15"/>
  <c r="S109" i="15"/>
  <c r="S103" i="15"/>
  <c r="S85" i="15"/>
  <c r="S90" i="15"/>
  <c r="P106" i="15"/>
  <c r="P100" i="15"/>
  <c r="P94" i="15"/>
  <c r="P88" i="15"/>
  <c r="P82" i="15"/>
  <c r="P76" i="15"/>
  <c r="P70" i="15"/>
  <c r="T104" i="15"/>
  <c r="U104" i="15" s="1"/>
  <c r="V104" i="15" s="1"/>
  <c r="W104" i="15" s="1"/>
  <c r="X104" i="15" s="1"/>
  <c r="T98" i="15"/>
  <c r="U98" i="15" s="1"/>
  <c r="V98" i="15" s="1"/>
  <c r="W98" i="15" s="1"/>
  <c r="X98" i="15" s="1"/>
  <c r="T92" i="15"/>
  <c r="U92" i="15" s="1"/>
  <c r="V92" i="15" s="1"/>
  <c r="W92" i="15" s="1"/>
  <c r="X92" i="15" s="1"/>
  <c r="T86" i="15"/>
  <c r="U86" i="15" s="1"/>
  <c r="V86" i="15" s="1"/>
  <c r="W86" i="15" s="1"/>
  <c r="X86" i="15" s="1"/>
  <c r="T80" i="15"/>
  <c r="U80" i="15" s="1"/>
  <c r="V80" i="15" s="1"/>
  <c r="W80" i="15" s="1"/>
  <c r="X80" i="15" s="1"/>
  <c r="T74" i="15"/>
  <c r="U74" i="15" s="1"/>
  <c r="V74" i="15" s="1"/>
  <c r="W74" i="15" s="1"/>
  <c r="X74" i="15" s="1"/>
  <c r="S91" i="15"/>
  <c r="S108" i="15"/>
  <c r="S96" i="15"/>
  <c r="T73" i="15"/>
  <c r="U73" i="15" s="1"/>
  <c r="V73" i="15" s="1"/>
  <c r="W73" i="15" s="1"/>
  <c r="X73" i="15" s="1"/>
  <c r="S84" i="15"/>
  <c r="T72" i="15"/>
  <c r="U72" i="15" s="1"/>
  <c r="V72" i="15" s="1"/>
  <c r="W72" i="15" s="1"/>
  <c r="X72" i="15" s="1"/>
  <c r="L353" i="15"/>
  <c r="L434" i="15"/>
  <c r="L348" i="15"/>
  <c r="L332" i="15"/>
  <c r="L407" i="15"/>
  <c r="L380" i="15"/>
  <c r="N326" i="15"/>
  <c r="L425" i="15"/>
  <c r="L398" i="15"/>
  <c r="L371" i="15"/>
  <c r="L344" i="15"/>
  <c r="L430" i="15"/>
  <c r="L376" i="15"/>
  <c r="L420" i="15"/>
  <c r="L394" i="15"/>
  <c r="L366" i="15"/>
  <c r="L340" i="15"/>
  <c r="L402" i="15"/>
  <c r="O377" i="15"/>
  <c r="L416" i="15"/>
  <c r="L389" i="15"/>
  <c r="L362" i="15"/>
  <c r="L321" i="15"/>
  <c r="L412" i="15"/>
  <c r="L384" i="15"/>
  <c r="L358" i="15"/>
  <c r="L323" i="15"/>
  <c r="N368" i="15"/>
  <c r="L432" i="15"/>
  <c r="L424" i="15"/>
  <c r="L414" i="15"/>
  <c r="L406" i="15"/>
  <c r="L396" i="15"/>
  <c r="L388" i="15"/>
  <c r="L378" i="15"/>
  <c r="L370" i="15"/>
  <c r="L360" i="15"/>
  <c r="L352" i="15"/>
  <c r="L342" i="15"/>
  <c r="L329" i="15"/>
  <c r="N410" i="15"/>
  <c r="N362" i="15"/>
  <c r="N422" i="15"/>
  <c r="L431" i="15"/>
  <c r="L422" i="15"/>
  <c r="L413" i="15"/>
  <c r="L404" i="15"/>
  <c r="L395" i="15"/>
  <c r="L386" i="15"/>
  <c r="L377" i="15"/>
  <c r="L368" i="15"/>
  <c r="L359" i="15"/>
  <c r="L350" i="15"/>
  <c r="L341" i="15"/>
  <c r="L326" i="15"/>
  <c r="N404" i="15"/>
  <c r="N350" i="15"/>
  <c r="N398" i="15"/>
  <c r="N338" i="15"/>
  <c r="L428" i="15"/>
  <c r="L419" i="15"/>
  <c r="L410" i="15"/>
  <c r="L401" i="15"/>
  <c r="L392" i="15"/>
  <c r="L383" i="15"/>
  <c r="L374" i="15"/>
  <c r="L365" i="15"/>
  <c r="L356" i="15"/>
  <c r="L347" i="15"/>
  <c r="L338" i="15"/>
  <c r="L320" i="15"/>
  <c r="N386" i="15"/>
  <c r="N332" i="15"/>
  <c r="L426" i="15"/>
  <c r="L418" i="15"/>
  <c r="L408" i="15"/>
  <c r="L400" i="15"/>
  <c r="L390" i="15"/>
  <c r="L382" i="15"/>
  <c r="L372" i="15"/>
  <c r="L364" i="15"/>
  <c r="L354" i="15"/>
  <c r="L346" i="15"/>
  <c r="L335" i="15"/>
  <c r="N434" i="15"/>
  <c r="N374" i="15"/>
  <c r="M318" i="15"/>
  <c r="M324" i="15"/>
  <c r="M330" i="15"/>
  <c r="M336" i="15"/>
  <c r="M342" i="15"/>
  <c r="M348" i="15"/>
  <c r="M354" i="15"/>
  <c r="M360" i="15"/>
  <c r="M366" i="15"/>
  <c r="M372" i="15"/>
  <c r="M378" i="15"/>
  <c r="M384" i="15"/>
  <c r="M390" i="15"/>
  <c r="M396" i="15"/>
  <c r="M402" i="15"/>
  <c r="M408" i="15"/>
  <c r="M414" i="15"/>
  <c r="M420" i="15"/>
  <c r="M426" i="15"/>
  <c r="M432" i="15"/>
  <c r="M319" i="15"/>
  <c r="M325" i="15"/>
  <c r="M331" i="15"/>
  <c r="M337" i="15"/>
  <c r="M343" i="15"/>
  <c r="M349" i="15"/>
  <c r="M355" i="15"/>
  <c r="M361" i="15"/>
  <c r="M367" i="15"/>
  <c r="M373" i="15"/>
  <c r="M379" i="15"/>
  <c r="M385" i="15"/>
  <c r="M391" i="15"/>
  <c r="M397" i="15"/>
  <c r="M403" i="15"/>
  <c r="M409" i="15"/>
  <c r="M415" i="15"/>
  <c r="M421" i="15"/>
  <c r="M427" i="15"/>
  <c r="M433" i="15"/>
  <c r="M320" i="15"/>
  <c r="M326" i="15"/>
  <c r="M332" i="15"/>
  <c r="M338" i="15"/>
  <c r="M344" i="15"/>
  <c r="M350" i="15"/>
  <c r="M356" i="15"/>
  <c r="M362" i="15"/>
  <c r="M368" i="15"/>
  <c r="M374" i="15"/>
  <c r="M380" i="15"/>
  <c r="M386" i="15"/>
  <c r="M392" i="15"/>
  <c r="M398" i="15"/>
  <c r="M404" i="15"/>
  <c r="M410" i="15"/>
  <c r="M416" i="15"/>
  <c r="M422" i="15"/>
  <c r="M428" i="15"/>
  <c r="M434" i="15"/>
  <c r="M321" i="15"/>
  <c r="M327" i="15"/>
  <c r="M333" i="15"/>
  <c r="M339" i="15"/>
  <c r="M345" i="15"/>
  <c r="M351" i="15"/>
  <c r="M357" i="15"/>
  <c r="M363" i="15"/>
  <c r="M369" i="15"/>
  <c r="M375" i="15"/>
  <c r="M381" i="15"/>
  <c r="M387" i="15"/>
  <c r="M393" i="15"/>
  <c r="M399" i="15"/>
  <c r="M405" i="15"/>
  <c r="M411" i="15"/>
  <c r="M417" i="15"/>
  <c r="M423" i="15"/>
  <c r="M429" i="15"/>
  <c r="M322" i="15"/>
  <c r="M328" i="15"/>
  <c r="M334" i="15"/>
  <c r="M340" i="15"/>
  <c r="M346" i="15"/>
  <c r="M352" i="15"/>
  <c r="M358" i="15"/>
  <c r="M364" i="15"/>
  <c r="M370" i="15"/>
  <c r="M376" i="15"/>
  <c r="M382" i="15"/>
  <c r="M388" i="15"/>
  <c r="M394" i="15"/>
  <c r="M400" i="15"/>
  <c r="M406" i="15"/>
  <c r="M412" i="15"/>
  <c r="M418" i="15"/>
  <c r="M424" i="15"/>
  <c r="M430" i="15"/>
  <c r="M365" i="15"/>
  <c r="M329" i="15"/>
  <c r="O413" i="15"/>
  <c r="O318" i="15"/>
  <c r="O324" i="15"/>
  <c r="O330" i="15"/>
  <c r="O336" i="15"/>
  <c r="O342" i="15"/>
  <c r="O348" i="15"/>
  <c r="O354" i="15"/>
  <c r="O360" i="15"/>
  <c r="O366" i="15"/>
  <c r="O372" i="15"/>
  <c r="O378" i="15"/>
  <c r="O384" i="15"/>
  <c r="O390" i="15"/>
  <c r="O396" i="15"/>
  <c r="O402" i="15"/>
  <c r="O408" i="15"/>
  <c r="O414" i="15"/>
  <c r="O420" i="15"/>
  <c r="O426" i="15"/>
  <c r="O432" i="15"/>
  <c r="O319" i="15"/>
  <c r="O325" i="15"/>
  <c r="O331" i="15"/>
  <c r="O337" i="15"/>
  <c r="O343" i="15"/>
  <c r="O349" i="15"/>
  <c r="O355" i="15"/>
  <c r="O361" i="15"/>
  <c r="O367" i="15"/>
  <c r="O373" i="15"/>
  <c r="O379" i="15"/>
  <c r="O385" i="15"/>
  <c r="O391" i="15"/>
  <c r="O397" i="15"/>
  <c r="O403" i="15"/>
  <c r="O409" i="15"/>
  <c r="O415" i="15"/>
  <c r="O421" i="15"/>
  <c r="O427" i="15"/>
  <c r="O433" i="15"/>
  <c r="O320" i="15"/>
  <c r="O326" i="15"/>
  <c r="O332" i="15"/>
  <c r="O338" i="15"/>
  <c r="O344" i="15"/>
  <c r="O350" i="15"/>
  <c r="O356" i="15"/>
  <c r="O362" i="15"/>
  <c r="O368" i="15"/>
  <c r="O374" i="15"/>
  <c r="O380" i="15"/>
  <c r="O386" i="15"/>
  <c r="O392" i="15"/>
  <c r="O398" i="15"/>
  <c r="O404" i="15"/>
  <c r="O410" i="15"/>
  <c r="O416" i="15"/>
  <c r="O422" i="15"/>
  <c r="O428" i="15"/>
  <c r="O434" i="15"/>
  <c r="O321" i="15"/>
  <c r="O327" i="15"/>
  <c r="O333" i="15"/>
  <c r="O339" i="15"/>
  <c r="O345" i="15"/>
  <c r="O351" i="15"/>
  <c r="O357" i="15"/>
  <c r="O363" i="15"/>
  <c r="O369" i="15"/>
  <c r="O375" i="15"/>
  <c r="O381" i="15"/>
  <c r="O387" i="15"/>
  <c r="O393" i="15"/>
  <c r="O399" i="15"/>
  <c r="O405" i="15"/>
  <c r="O411" i="15"/>
  <c r="O417" i="15"/>
  <c r="O423" i="15"/>
  <c r="O429" i="15"/>
  <c r="O322" i="15"/>
  <c r="O328" i="15"/>
  <c r="O334" i="15"/>
  <c r="O340" i="15"/>
  <c r="O346" i="15"/>
  <c r="O352" i="15"/>
  <c r="O358" i="15"/>
  <c r="O364" i="15"/>
  <c r="O370" i="15"/>
  <c r="O376" i="15"/>
  <c r="O382" i="15"/>
  <c r="O388" i="15"/>
  <c r="O394" i="15"/>
  <c r="O400" i="15"/>
  <c r="O406" i="15"/>
  <c r="O412" i="15"/>
  <c r="O418" i="15"/>
  <c r="O424" i="15"/>
  <c r="O430" i="15"/>
  <c r="O323" i="15"/>
  <c r="O329" i="15"/>
  <c r="O335" i="15"/>
  <c r="O341" i="15"/>
  <c r="O347" i="15"/>
  <c r="O353" i="15"/>
  <c r="O359" i="15"/>
  <c r="M413" i="15"/>
  <c r="M377" i="15"/>
  <c r="M341" i="15"/>
  <c r="O431" i="15"/>
  <c r="O395" i="15"/>
  <c r="N321" i="15"/>
  <c r="N327" i="15"/>
  <c r="N333" i="15"/>
  <c r="N339" i="15"/>
  <c r="N345" i="15"/>
  <c r="N351" i="15"/>
  <c r="N357" i="15"/>
  <c r="N363" i="15"/>
  <c r="N369" i="15"/>
  <c r="N375" i="15"/>
  <c r="N381" i="15"/>
  <c r="N387" i="15"/>
  <c r="N393" i="15"/>
  <c r="N399" i="15"/>
  <c r="N405" i="15"/>
  <c r="N411" i="15"/>
  <c r="N417" i="15"/>
  <c r="N423" i="15"/>
  <c r="N429" i="15"/>
  <c r="N322" i="15"/>
  <c r="N328" i="15"/>
  <c r="N334" i="15"/>
  <c r="N340" i="15"/>
  <c r="N346" i="15"/>
  <c r="N352" i="15"/>
  <c r="N358" i="15"/>
  <c r="N364" i="15"/>
  <c r="N370" i="15"/>
  <c r="N376" i="15"/>
  <c r="N382" i="15"/>
  <c r="N388" i="15"/>
  <c r="N394" i="15"/>
  <c r="N400" i="15"/>
  <c r="N406" i="15"/>
  <c r="N412" i="15"/>
  <c r="N418" i="15"/>
  <c r="N424" i="15"/>
  <c r="N430" i="15"/>
  <c r="N323" i="15"/>
  <c r="N329" i="15"/>
  <c r="N335" i="15"/>
  <c r="N341" i="15"/>
  <c r="N347" i="15"/>
  <c r="N353" i="15"/>
  <c r="N359" i="15"/>
  <c r="N365" i="15"/>
  <c r="N371" i="15"/>
  <c r="N377" i="15"/>
  <c r="N383" i="15"/>
  <c r="N389" i="15"/>
  <c r="N395" i="15"/>
  <c r="N401" i="15"/>
  <c r="N407" i="15"/>
  <c r="N413" i="15"/>
  <c r="N419" i="15"/>
  <c r="N425" i="15"/>
  <c r="N431" i="15"/>
  <c r="N318" i="15"/>
  <c r="N324" i="15"/>
  <c r="N330" i="15"/>
  <c r="N336" i="15"/>
  <c r="N342" i="15"/>
  <c r="N348" i="15"/>
  <c r="N354" i="15"/>
  <c r="N360" i="15"/>
  <c r="N366" i="15"/>
  <c r="N372" i="15"/>
  <c r="N378" i="15"/>
  <c r="N384" i="15"/>
  <c r="N390" i="15"/>
  <c r="N396" i="15"/>
  <c r="N402" i="15"/>
  <c r="N408" i="15"/>
  <c r="N414" i="15"/>
  <c r="N420" i="15"/>
  <c r="N426" i="15"/>
  <c r="N432" i="15"/>
  <c r="N319" i="15"/>
  <c r="N325" i="15"/>
  <c r="N331" i="15"/>
  <c r="N337" i="15"/>
  <c r="N343" i="15"/>
  <c r="N349" i="15"/>
  <c r="N355" i="15"/>
  <c r="N361" i="15"/>
  <c r="N367" i="15"/>
  <c r="N373" i="15"/>
  <c r="N379" i="15"/>
  <c r="N385" i="15"/>
  <c r="N391" i="15"/>
  <c r="N397" i="15"/>
  <c r="N403" i="15"/>
  <c r="N409" i="15"/>
  <c r="N415" i="15"/>
  <c r="N421" i="15"/>
  <c r="N427" i="15"/>
  <c r="N433" i="15"/>
  <c r="M407" i="15"/>
  <c r="M371" i="15"/>
  <c r="M335" i="15"/>
  <c r="N416" i="15"/>
  <c r="N380" i="15"/>
  <c r="N344" i="15"/>
  <c r="O425" i="15"/>
  <c r="O389" i="15"/>
  <c r="O419" i="15"/>
  <c r="M401" i="15"/>
  <c r="O383" i="15"/>
  <c r="M431" i="15"/>
  <c r="M395" i="15"/>
  <c r="M359" i="15"/>
  <c r="M323" i="15"/>
  <c r="M425" i="15"/>
  <c r="M389" i="15"/>
  <c r="M353" i="15"/>
  <c r="O407" i="15"/>
  <c r="O371" i="15"/>
  <c r="M419" i="15"/>
  <c r="M383" i="15"/>
  <c r="M347" i="15"/>
  <c r="N428" i="15"/>
  <c r="N392" i="15"/>
  <c r="N356" i="15"/>
  <c r="N320" i="15"/>
  <c r="O401" i="15"/>
  <c r="O365" i="15"/>
  <c r="L433" i="15"/>
  <c r="L427" i="15"/>
  <c r="L421" i="15"/>
  <c r="L415" i="15"/>
  <c r="L409" i="15"/>
  <c r="L403" i="15"/>
  <c r="L397" i="15"/>
  <c r="L391" i="15"/>
  <c r="L385" i="15"/>
  <c r="L379" i="15"/>
  <c r="L373" i="15"/>
  <c r="L367" i="15"/>
  <c r="L361" i="15"/>
  <c r="L355" i="15"/>
  <c r="L349" i="15"/>
  <c r="L343" i="15"/>
  <c r="L337" i="15"/>
  <c r="L331" i="15"/>
  <c r="L325" i="15"/>
  <c r="L319" i="15"/>
  <c r="L336" i="15"/>
  <c r="L330" i="15"/>
  <c r="L324" i="15"/>
  <c r="L318" i="15"/>
  <c r="L334" i="15"/>
  <c r="L328" i="15"/>
  <c r="L322" i="15"/>
  <c r="L429" i="15"/>
  <c r="L423" i="15"/>
  <c r="L417" i="15"/>
  <c r="L411" i="15"/>
  <c r="L405" i="15"/>
  <c r="L399" i="15"/>
  <c r="L393" i="15"/>
  <c r="L387" i="15"/>
  <c r="L381" i="15"/>
  <c r="L375" i="15"/>
  <c r="L369" i="15"/>
  <c r="L363" i="15"/>
  <c r="L357" i="15"/>
  <c r="L351" i="15"/>
  <c r="L345" i="15"/>
  <c r="L339" i="15"/>
  <c r="L333" i="15"/>
  <c r="L327" i="15"/>
  <c r="M201" i="15"/>
  <c r="L194" i="15"/>
  <c r="M189" i="15"/>
  <c r="M134" i="15"/>
  <c r="L156" i="15"/>
  <c r="M225" i="15"/>
  <c r="M147" i="15"/>
  <c r="M164" i="15"/>
  <c r="M213" i="15"/>
  <c r="L236" i="15"/>
  <c r="L283" i="15"/>
  <c r="M195" i="15"/>
  <c r="M128" i="15"/>
  <c r="M176" i="15"/>
  <c r="L128" i="15"/>
  <c r="M159" i="15"/>
  <c r="M302" i="15"/>
  <c r="L137" i="15"/>
  <c r="L178" i="15"/>
  <c r="L218" i="15"/>
  <c r="L240" i="15"/>
  <c r="L292" i="15"/>
  <c r="N276" i="15"/>
  <c r="L133" i="15"/>
  <c r="M141" i="15"/>
  <c r="L165" i="15"/>
  <c r="M182" i="15"/>
  <c r="L203" i="15"/>
  <c r="M219" i="15"/>
  <c r="L256" i="15"/>
  <c r="L309" i="15"/>
  <c r="O159" i="15"/>
  <c r="L132" i="15"/>
  <c r="L259" i="15"/>
  <c r="L166" i="15"/>
  <c r="L206" i="15"/>
  <c r="L311" i="15"/>
  <c r="L304" i="15"/>
  <c r="L131" i="15"/>
  <c r="M153" i="15"/>
  <c r="M170" i="15"/>
  <c r="L191" i="15"/>
  <c r="M207" i="15"/>
  <c r="L227" i="15"/>
  <c r="L265" i="15"/>
  <c r="M312" i="15"/>
  <c r="L130" i="15"/>
  <c r="L129" i="15"/>
  <c r="L177" i="15"/>
  <c r="L215" i="15"/>
  <c r="L237" i="15"/>
  <c r="L286" i="15"/>
  <c r="O228" i="15"/>
  <c r="L144" i="15"/>
  <c r="L171" i="15"/>
  <c r="L183" i="15"/>
  <c r="L230" i="15"/>
  <c r="L241" i="15"/>
  <c r="L268" i="15"/>
  <c r="L295" i="15"/>
  <c r="M317" i="15"/>
  <c r="L160" i="15"/>
  <c r="L172" i="15"/>
  <c r="L184" i="15"/>
  <c r="L197" i="15"/>
  <c r="L209" i="15"/>
  <c r="L221" i="15"/>
  <c r="L231" i="15"/>
  <c r="L247" i="15"/>
  <c r="L274" i="15"/>
  <c r="L301" i="15"/>
  <c r="L316" i="15"/>
  <c r="L150" i="15"/>
  <c r="L188" i="15"/>
  <c r="L200" i="15"/>
  <c r="L212" i="15"/>
  <c r="L224" i="15"/>
  <c r="L234" i="15"/>
  <c r="L250" i="15"/>
  <c r="L277" i="15"/>
  <c r="O240" i="15"/>
  <c r="M129" i="15"/>
  <c r="M144" i="15"/>
  <c r="M161" i="15"/>
  <c r="M173" i="15"/>
  <c r="M185" i="15"/>
  <c r="M251" i="15"/>
  <c r="M260" i="15"/>
  <c r="M278" i="15"/>
  <c r="M287" i="15"/>
  <c r="M296" i="15"/>
  <c r="M305" i="15"/>
  <c r="M314" i="15"/>
  <c r="M131" i="15"/>
  <c r="M138" i="15"/>
  <c r="M145" i="15"/>
  <c r="M151" i="15"/>
  <c r="M157" i="15"/>
  <c r="L162" i="15"/>
  <c r="L168" i="15"/>
  <c r="L174" i="15"/>
  <c r="L180" i="15"/>
  <c r="L186" i="15"/>
  <c r="M191" i="15"/>
  <c r="M197" i="15"/>
  <c r="M203" i="15"/>
  <c r="M209" i="15"/>
  <c r="M215" i="15"/>
  <c r="M221" i="15"/>
  <c r="M227" i="15"/>
  <c r="M232" i="15"/>
  <c r="M238" i="15"/>
  <c r="L244" i="15"/>
  <c r="L253" i="15"/>
  <c r="L262" i="15"/>
  <c r="L271" i="15"/>
  <c r="L280" i="15"/>
  <c r="L289" i="15"/>
  <c r="L298" i="15"/>
  <c r="M307" i="15"/>
  <c r="L315" i="15"/>
  <c r="M137" i="15"/>
  <c r="M150" i="15"/>
  <c r="M156" i="15"/>
  <c r="M167" i="15"/>
  <c r="M179" i="15"/>
  <c r="M242" i="15"/>
  <c r="M269" i="15"/>
  <c r="L134" i="15"/>
  <c r="L141" i="15"/>
  <c r="L147" i="15"/>
  <c r="L153" i="15"/>
  <c r="L159" i="15"/>
  <c r="L163" i="15"/>
  <c r="L169" i="15"/>
  <c r="L175" i="15"/>
  <c r="L181" i="15"/>
  <c r="O186" i="15"/>
  <c r="M192" i="15"/>
  <c r="M198" i="15"/>
  <c r="M204" i="15"/>
  <c r="M210" i="15"/>
  <c r="M216" i="15"/>
  <c r="M222" i="15"/>
  <c r="M228" i="15"/>
  <c r="L233" i="15"/>
  <c r="L239" i="15"/>
  <c r="M245" i="15"/>
  <c r="M254" i="15"/>
  <c r="M263" i="15"/>
  <c r="M272" i="15"/>
  <c r="M281" i="15"/>
  <c r="M290" i="15"/>
  <c r="M299" i="15"/>
  <c r="L308" i="15"/>
  <c r="O315" i="15"/>
  <c r="M315" i="15"/>
  <c r="M135" i="15"/>
  <c r="M142" i="15"/>
  <c r="M148" i="15"/>
  <c r="M154" i="15"/>
  <c r="M188" i="15"/>
  <c r="M194" i="15"/>
  <c r="M200" i="15"/>
  <c r="M206" i="15"/>
  <c r="M212" i="15"/>
  <c r="M218" i="15"/>
  <c r="M224" i="15"/>
  <c r="M229" i="15"/>
  <c r="M235" i="15"/>
  <c r="M248" i="15"/>
  <c r="M257" i="15"/>
  <c r="M266" i="15"/>
  <c r="M275" i="15"/>
  <c r="M284" i="15"/>
  <c r="M293" i="15"/>
  <c r="M132" i="15"/>
  <c r="L136" i="15"/>
  <c r="L139" i="15"/>
  <c r="L143" i="15"/>
  <c r="L146" i="15"/>
  <c r="L149" i="15"/>
  <c r="L152" i="15"/>
  <c r="L155" i="15"/>
  <c r="L158" i="15"/>
  <c r="M160" i="15"/>
  <c r="M163" i="15"/>
  <c r="M166" i="15"/>
  <c r="M169" i="15"/>
  <c r="M172" i="15"/>
  <c r="M175" i="15"/>
  <c r="M178" i="15"/>
  <c r="M181" i="15"/>
  <c r="M184" i="15"/>
  <c r="L187" i="15"/>
  <c r="L190" i="15"/>
  <c r="L193" i="15"/>
  <c r="L196" i="15"/>
  <c r="L199" i="15"/>
  <c r="L202" i="15"/>
  <c r="L205" i="15"/>
  <c r="L208" i="15"/>
  <c r="L211" i="15"/>
  <c r="L214" i="15"/>
  <c r="L217" i="15"/>
  <c r="L220" i="15"/>
  <c r="L223" i="15"/>
  <c r="L226" i="15"/>
  <c r="M231" i="15"/>
  <c r="M234" i="15"/>
  <c r="M237" i="15"/>
  <c r="M240" i="15"/>
  <c r="L243" i="15"/>
  <c r="L246" i="15"/>
  <c r="L249" i="15"/>
  <c r="L252" i="15"/>
  <c r="L255" i="15"/>
  <c r="L258" i="15"/>
  <c r="L261" i="15"/>
  <c r="L264" i="15"/>
  <c r="L267" i="15"/>
  <c r="L270" i="15"/>
  <c r="L273" i="15"/>
  <c r="L276" i="15"/>
  <c r="L279" i="15"/>
  <c r="L282" i="15"/>
  <c r="L285" i="15"/>
  <c r="L288" i="15"/>
  <c r="L291" i="15"/>
  <c r="L294" i="15"/>
  <c r="L297" i="15"/>
  <c r="L300" i="15"/>
  <c r="L303" i="15"/>
  <c r="L306" i="15"/>
  <c r="M309" i="15"/>
  <c r="M313" i="15"/>
  <c r="M316" i="15"/>
  <c r="M133" i="15"/>
  <c r="M136" i="15"/>
  <c r="M139" i="15"/>
  <c r="M143" i="15"/>
  <c r="M146" i="15"/>
  <c r="M149" i="15"/>
  <c r="M152" i="15"/>
  <c r="M155" i="15"/>
  <c r="M158" i="15"/>
  <c r="L161" i="15"/>
  <c r="L164" i="15"/>
  <c r="L167" i="15"/>
  <c r="L170" i="15"/>
  <c r="L173" i="15"/>
  <c r="L176" i="15"/>
  <c r="L179" i="15"/>
  <c r="L182" i="15"/>
  <c r="L185" i="15"/>
  <c r="M187" i="15"/>
  <c r="M190" i="15"/>
  <c r="M193" i="15"/>
  <c r="M196" i="15"/>
  <c r="M199" i="15"/>
  <c r="M202" i="15"/>
  <c r="M205" i="15"/>
  <c r="M208" i="15"/>
  <c r="M211" i="15"/>
  <c r="M214" i="15"/>
  <c r="M217" i="15"/>
  <c r="M220" i="15"/>
  <c r="M223" i="15"/>
  <c r="M226" i="15"/>
  <c r="L229" i="15"/>
  <c r="L232" i="15"/>
  <c r="L235" i="15"/>
  <c r="L238" i="15"/>
  <c r="M243" i="15"/>
  <c r="M246" i="15"/>
  <c r="M249" i="15"/>
  <c r="M252" i="15"/>
  <c r="M255" i="15"/>
  <c r="M258" i="15"/>
  <c r="M261" i="15"/>
  <c r="M264" i="15"/>
  <c r="M267" i="15"/>
  <c r="M270" i="15"/>
  <c r="M273" i="15"/>
  <c r="M276" i="15"/>
  <c r="M279" i="15"/>
  <c r="M282" i="15"/>
  <c r="M285" i="15"/>
  <c r="M288" i="15"/>
  <c r="M291" i="15"/>
  <c r="M294" i="15"/>
  <c r="M297" i="15"/>
  <c r="M300" i="15"/>
  <c r="M303" i="15"/>
  <c r="M306" i="15"/>
  <c r="M310" i="15"/>
  <c r="L314" i="15"/>
  <c r="L317" i="15"/>
  <c r="M241" i="15"/>
  <c r="M244" i="15"/>
  <c r="M247" i="15"/>
  <c r="M250" i="15"/>
  <c r="M253" i="15"/>
  <c r="M256" i="15"/>
  <c r="M259" i="15"/>
  <c r="M262" i="15"/>
  <c r="M265" i="15"/>
  <c r="M268" i="15"/>
  <c r="M271" i="15"/>
  <c r="M274" i="15"/>
  <c r="M277" i="15"/>
  <c r="M280" i="15"/>
  <c r="M283" i="15"/>
  <c r="M286" i="15"/>
  <c r="M289" i="15"/>
  <c r="M292" i="15"/>
  <c r="M295" i="15"/>
  <c r="M298" i="15"/>
  <c r="M301" i="15"/>
  <c r="M304" i="15"/>
  <c r="M311" i="15"/>
  <c r="M130" i="15"/>
  <c r="L135" i="15"/>
  <c r="L138" i="15"/>
  <c r="L142" i="15"/>
  <c r="L145" i="15"/>
  <c r="L148" i="15"/>
  <c r="L151" i="15"/>
  <c r="L154" i="15"/>
  <c r="L157" i="15"/>
  <c r="M162" i="15"/>
  <c r="M165" i="15"/>
  <c r="M168" i="15"/>
  <c r="M171" i="15"/>
  <c r="M174" i="15"/>
  <c r="M177" i="15"/>
  <c r="M180" i="15"/>
  <c r="M183" i="15"/>
  <c r="M186" i="15"/>
  <c r="L189" i="15"/>
  <c r="L192" i="15"/>
  <c r="L195" i="15"/>
  <c r="L198" i="15"/>
  <c r="L201" i="15"/>
  <c r="L204" i="15"/>
  <c r="L207" i="15"/>
  <c r="L210" i="15"/>
  <c r="L213" i="15"/>
  <c r="L216" i="15"/>
  <c r="L219" i="15"/>
  <c r="L222" i="15"/>
  <c r="L225" i="15"/>
  <c r="L228" i="15"/>
  <c r="M230" i="15"/>
  <c r="M233" i="15"/>
  <c r="M236" i="15"/>
  <c r="M239" i="15"/>
  <c r="L242" i="15"/>
  <c r="L245" i="15"/>
  <c r="L248" i="15"/>
  <c r="L251" i="15"/>
  <c r="L254" i="15"/>
  <c r="L257" i="15"/>
  <c r="L260" i="15"/>
  <c r="L263" i="15"/>
  <c r="L266" i="15"/>
  <c r="L269" i="15"/>
  <c r="L272" i="15"/>
  <c r="L275" i="15"/>
  <c r="L278" i="15"/>
  <c r="L281" i="15"/>
  <c r="L284" i="15"/>
  <c r="L287" i="15"/>
  <c r="L290" i="15"/>
  <c r="L293" i="15"/>
  <c r="L296" i="15"/>
  <c r="L299" i="15"/>
  <c r="L302" i="15"/>
  <c r="L305" i="15"/>
  <c r="M308" i="15"/>
  <c r="L312" i="15"/>
  <c r="O316" i="15"/>
  <c r="O313" i="15"/>
  <c r="O310" i="15"/>
  <c r="O307" i="15"/>
  <c r="O304" i="15"/>
  <c r="O301" i="15"/>
  <c r="O298" i="15"/>
  <c r="O295" i="15"/>
  <c r="O292" i="15"/>
  <c r="O289" i="15"/>
  <c r="O286" i="15"/>
  <c r="O283" i="15"/>
  <c r="O280" i="15"/>
  <c r="O277" i="15"/>
  <c r="O274" i="15"/>
  <c r="O271" i="15"/>
  <c r="O268" i="15"/>
  <c r="O265" i="15"/>
  <c r="O262" i="15"/>
  <c r="O259" i="15"/>
  <c r="O256" i="15"/>
  <c r="O253" i="15"/>
  <c r="O250" i="15"/>
  <c r="O247" i="15"/>
  <c r="O244" i="15"/>
  <c r="O241" i="15"/>
  <c r="O238" i="15"/>
  <c r="O235" i="15"/>
  <c r="O232" i="15"/>
  <c r="O229" i="15"/>
  <c r="O226" i="15"/>
  <c r="O223" i="15"/>
  <c r="O220" i="15"/>
  <c r="O217" i="15"/>
  <c r="O214" i="15"/>
  <c r="O211" i="15"/>
  <c r="O208" i="15"/>
  <c r="O205" i="15"/>
  <c r="O202" i="15"/>
  <c r="O199" i="15"/>
  <c r="O196" i="15"/>
  <c r="O193" i="15"/>
  <c r="O190" i="15"/>
  <c r="O187" i="15"/>
  <c r="O184" i="15"/>
  <c r="O181" i="15"/>
  <c r="O178" i="15"/>
  <c r="O175" i="15"/>
  <c r="O172" i="15"/>
  <c r="O169" i="15"/>
  <c r="O166" i="15"/>
  <c r="O163" i="15"/>
  <c r="O160" i="15"/>
  <c r="O157" i="15"/>
  <c r="O154" i="15"/>
  <c r="O151" i="15"/>
  <c r="O148" i="15"/>
  <c r="O145" i="15"/>
  <c r="O142" i="15"/>
  <c r="O138" i="15"/>
  <c r="O135" i="15"/>
  <c r="O132" i="15"/>
  <c r="O129" i="15"/>
  <c r="O317" i="15"/>
  <c r="O314" i="15"/>
  <c r="O311" i="15"/>
  <c r="O308" i="15"/>
  <c r="O305" i="15"/>
  <c r="O302" i="15"/>
  <c r="O299" i="15"/>
  <c r="O296" i="15"/>
  <c r="O293" i="15"/>
  <c r="O290" i="15"/>
  <c r="O287" i="15"/>
  <c r="O284" i="15"/>
  <c r="O281" i="15"/>
  <c r="O278" i="15"/>
  <c r="O275" i="15"/>
  <c r="O272" i="15"/>
  <c r="O269" i="15"/>
  <c r="O266" i="15"/>
  <c r="O263" i="15"/>
  <c r="O260" i="15"/>
  <c r="O257" i="15"/>
  <c r="O254" i="15"/>
  <c r="O251" i="15"/>
  <c r="O248" i="15"/>
  <c r="O245" i="15"/>
  <c r="O242" i="15"/>
  <c r="O239" i="15"/>
  <c r="O236" i="15"/>
  <c r="O233" i="15"/>
  <c r="O230" i="15"/>
  <c r="O227" i="15"/>
  <c r="O224" i="15"/>
  <c r="O221" i="15"/>
  <c r="O218" i="15"/>
  <c r="O215" i="15"/>
  <c r="O212" i="15"/>
  <c r="O209" i="15"/>
  <c r="O206" i="15"/>
  <c r="O203" i="15"/>
  <c r="O200" i="15"/>
  <c r="O197" i="15"/>
  <c r="O194" i="15"/>
  <c r="O191" i="15"/>
  <c r="O188" i="15"/>
  <c r="O185" i="15"/>
  <c r="O182" i="15"/>
  <c r="O179" i="15"/>
  <c r="O176" i="15"/>
  <c r="O173" i="15"/>
  <c r="O170" i="15"/>
  <c r="O167" i="15"/>
  <c r="O164" i="15"/>
  <c r="O161" i="15"/>
  <c r="O158" i="15"/>
  <c r="O155" i="15"/>
  <c r="O152" i="15"/>
  <c r="O149" i="15"/>
  <c r="O146" i="15"/>
  <c r="O143" i="15"/>
  <c r="O139" i="15"/>
  <c r="O136" i="15"/>
  <c r="O133" i="15"/>
  <c r="O130" i="15"/>
  <c r="O312" i="15"/>
  <c r="O300" i="15"/>
  <c r="O291" i="15"/>
  <c r="O282" i="15"/>
  <c r="O273" i="15"/>
  <c r="O309" i="15"/>
  <c r="O306" i="15"/>
  <c r="O297" i="15"/>
  <c r="O288" i="15"/>
  <c r="O279" i="15"/>
  <c r="O270" i="15"/>
  <c r="O261" i="15"/>
  <c r="O252" i="15"/>
  <c r="O243" i="15"/>
  <c r="O234" i="15"/>
  <c r="O225" i="15"/>
  <c r="O216" i="15"/>
  <c r="O207" i="15"/>
  <c r="O198" i="15"/>
  <c r="O189" i="15"/>
  <c r="O180" i="15"/>
  <c r="O171" i="15"/>
  <c r="O162" i="15"/>
  <c r="O153" i="15"/>
  <c r="O144" i="15"/>
  <c r="O134" i="15"/>
  <c r="O128" i="15"/>
  <c r="F7" i="15" s="1"/>
  <c r="O249" i="15"/>
  <c r="O237" i="15"/>
  <c r="O222" i="15"/>
  <c r="O210" i="15"/>
  <c r="O195" i="15"/>
  <c r="O183" i="15"/>
  <c r="O168" i="15"/>
  <c r="O156" i="15"/>
  <c r="O141" i="15"/>
  <c r="O131" i="15"/>
  <c r="O285" i="15"/>
  <c r="O264" i="15"/>
  <c r="O258" i="15"/>
  <c r="O246" i="15"/>
  <c r="O231" i="15"/>
  <c r="O219" i="15"/>
  <c r="O204" i="15"/>
  <c r="O192" i="15"/>
  <c r="O177" i="15"/>
  <c r="O165" i="15"/>
  <c r="O150" i="15"/>
  <c r="O137" i="15"/>
  <c r="O303" i="15"/>
  <c r="O276" i="15"/>
  <c r="O267" i="15"/>
  <c r="O147" i="15"/>
  <c r="O255" i="15"/>
  <c r="O213" i="15"/>
  <c r="O174" i="15"/>
  <c r="N316" i="15"/>
  <c r="N313" i="15"/>
  <c r="N310" i="15"/>
  <c r="N307" i="15"/>
  <c r="N304" i="15"/>
  <c r="N301" i="15"/>
  <c r="N298" i="15"/>
  <c r="N295" i="15"/>
  <c r="N292" i="15"/>
  <c r="N289" i="15"/>
  <c r="N286" i="15"/>
  <c r="N283" i="15"/>
  <c r="N280" i="15"/>
  <c r="N277" i="15"/>
  <c r="N274" i="15"/>
  <c r="N271" i="15"/>
  <c r="N268" i="15"/>
  <c r="N265" i="15"/>
  <c r="N262" i="15"/>
  <c r="N259" i="15"/>
  <c r="N256" i="15"/>
  <c r="N253" i="15"/>
  <c r="N250" i="15"/>
  <c r="N247" i="15"/>
  <c r="N244" i="15"/>
  <c r="N241" i="15"/>
  <c r="N238" i="15"/>
  <c r="N235" i="15"/>
  <c r="N232" i="15"/>
  <c r="N229" i="15"/>
  <c r="N226" i="15"/>
  <c r="N223" i="15"/>
  <c r="N220" i="15"/>
  <c r="N217" i="15"/>
  <c r="N214" i="15"/>
  <c r="N211" i="15"/>
  <c r="N208" i="15"/>
  <c r="N205" i="15"/>
  <c r="N202" i="15"/>
  <c r="N199" i="15"/>
  <c r="N196" i="15"/>
  <c r="N193" i="15"/>
  <c r="N190" i="15"/>
  <c r="N187" i="15"/>
  <c r="N184" i="15"/>
  <c r="N181" i="15"/>
  <c r="N178" i="15"/>
  <c r="N175" i="15"/>
  <c r="N172" i="15"/>
  <c r="N169" i="15"/>
  <c r="N166" i="15"/>
  <c r="N163" i="15"/>
  <c r="N160" i="15"/>
  <c r="N157" i="15"/>
  <c r="N154" i="15"/>
  <c r="N151" i="15"/>
  <c r="N148" i="15"/>
  <c r="N145" i="15"/>
  <c r="N142" i="15"/>
  <c r="N138" i="15"/>
  <c r="N317" i="15"/>
  <c r="N314" i="15"/>
  <c r="N311" i="15"/>
  <c r="N308" i="15"/>
  <c r="N305" i="15"/>
  <c r="N302" i="15"/>
  <c r="N299" i="15"/>
  <c r="N296" i="15"/>
  <c r="N293" i="15"/>
  <c r="N290" i="15"/>
  <c r="N287" i="15"/>
  <c r="N284" i="15"/>
  <c r="N281" i="15"/>
  <c r="N278" i="15"/>
  <c r="N275" i="15"/>
  <c r="N272" i="15"/>
  <c r="N269" i="15"/>
  <c r="N266" i="15"/>
  <c r="N263" i="15"/>
  <c r="N260" i="15"/>
  <c r="N257" i="15"/>
  <c r="N254" i="15"/>
  <c r="N251" i="15"/>
  <c r="N248" i="15"/>
  <c r="N245" i="15"/>
  <c r="N242" i="15"/>
  <c r="N239" i="15"/>
  <c r="N236" i="15"/>
  <c r="N233" i="15"/>
  <c r="N230" i="15"/>
  <c r="N227" i="15"/>
  <c r="N224" i="15"/>
  <c r="N221" i="15"/>
  <c r="N218" i="15"/>
  <c r="N215" i="15"/>
  <c r="N212" i="15"/>
  <c r="N209" i="15"/>
  <c r="N206" i="15"/>
  <c r="N203" i="15"/>
  <c r="N200" i="15"/>
  <c r="N197" i="15"/>
  <c r="N194" i="15"/>
  <c r="N191" i="15"/>
  <c r="N188" i="15"/>
  <c r="N185" i="15"/>
  <c r="N182" i="15"/>
  <c r="N179" i="15"/>
  <c r="N176" i="15"/>
  <c r="N173" i="15"/>
  <c r="N170" i="15"/>
  <c r="N167" i="15"/>
  <c r="N164" i="15"/>
  <c r="N161" i="15"/>
  <c r="N158" i="15"/>
  <c r="N155" i="15"/>
  <c r="N152" i="15"/>
  <c r="N149" i="15"/>
  <c r="N146" i="15"/>
  <c r="N143" i="15"/>
  <c r="N139" i="15"/>
  <c r="N136" i="15"/>
  <c r="N133" i="15"/>
  <c r="N130" i="15"/>
  <c r="N315" i="15"/>
  <c r="N312" i="15"/>
  <c r="N300" i="15"/>
  <c r="E65" i="15" s="1"/>
  <c r="N291" i="15"/>
  <c r="N282" i="15"/>
  <c r="N273" i="15"/>
  <c r="E56" i="15" s="1"/>
  <c r="N264" i="15"/>
  <c r="N309" i="15"/>
  <c r="N306" i="15"/>
  <c r="N297" i="15"/>
  <c r="E64" i="15" s="1"/>
  <c r="N288" i="15"/>
  <c r="N279" i="15"/>
  <c r="N270" i="15"/>
  <c r="E55" i="15" s="1"/>
  <c r="N261" i="15"/>
  <c r="N252" i="15"/>
  <c r="N243" i="15"/>
  <c r="E46" i="15" s="1"/>
  <c r="N234" i="15"/>
  <c r="N225" i="15"/>
  <c r="N216" i="15"/>
  <c r="E37" i="15" s="1"/>
  <c r="N207" i="15"/>
  <c r="N198" i="15"/>
  <c r="N189" i="15"/>
  <c r="E28" i="15" s="1"/>
  <c r="N180" i="15"/>
  <c r="N171" i="15"/>
  <c r="N162" i="15"/>
  <c r="E19" i="15" s="1"/>
  <c r="N153" i="15"/>
  <c r="N144" i="15"/>
  <c r="N132" i="15"/>
  <c r="N294" i="15"/>
  <c r="E63" i="15" s="1"/>
  <c r="N267" i="15"/>
  <c r="N129" i="15"/>
  <c r="N249" i="15"/>
  <c r="E48" i="15" s="1"/>
  <c r="N237" i="15"/>
  <c r="N222" i="15"/>
  <c r="N210" i="15"/>
  <c r="N195" i="15"/>
  <c r="N183" i="15"/>
  <c r="N168" i="15"/>
  <c r="N285" i="15"/>
  <c r="N135" i="15"/>
  <c r="N258" i="15"/>
  <c r="E51" i="15" s="1"/>
  <c r="N246" i="15"/>
  <c r="N231" i="15"/>
  <c r="N219" i="15"/>
  <c r="N204" i="15"/>
  <c r="N192" i="15"/>
  <c r="N177" i="15"/>
  <c r="N165" i="15"/>
  <c r="N150" i="15"/>
  <c r="N137" i="15"/>
  <c r="N128" i="15"/>
  <c r="N228" i="15"/>
  <c r="N186" i="15"/>
  <c r="E27" i="15" s="1"/>
  <c r="N147" i="15"/>
  <c r="E14" i="15" s="1"/>
  <c r="N255" i="15"/>
  <c r="N213" i="15"/>
  <c r="N174" i="15"/>
  <c r="E23" i="15" s="1"/>
  <c r="N141" i="15"/>
  <c r="N303" i="15"/>
  <c r="N131" i="15"/>
  <c r="N201" i="15"/>
  <c r="O294" i="15"/>
  <c r="N134" i="15"/>
  <c r="O201" i="15"/>
  <c r="N156" i="15"/>
  <c r="N159" i="15"/>
  <c r="N240" i="15"/>
  <c r="L307" i="15"/>
  <c r="L310" i="15"/>
  <c r="L313" i="15"/>
  <c r="C55" i="11"/>
  <c r="C43" i="11"/>
  <c r="C37" i="11"/>
  <c r="Q37" i="11" s="1"/>
  <c r="C7" i="11"/>
  <c r="C10" i="11"/>
  <c r="C12" i="11"/>
  <c r="C13" i="11"/>
  <c r="O13" i="11" s="1"/>
  <c r="C14" i="11"/>
  <c r="O14" i="11" s="1"/>
  <c r="C15" i="11"/>
  <c r="O15" i="11" s="1"/>
  <c r="C16" i="11"/>
  <c r="C17" i="11"/>
  <c r="C18" i="11"/>
  <c r="C19" i="11"/>
  <c r="O19" i="11" s="1"/>
  <c r="C20" i="11"/>
  <c r="Q20" i="11" s="1"/>
  <c r="C21" i="11"/>
  <c r="C22" i="11"/>
  <c r="C23" i="11"/>
  <c r="C24" i="11"/>
  <c r="C26" i="11"/>
  <c r="C27" i="11"/>
  <c r="O27" i="11" s="1"/>
  <c r="C28" i="11"/>
  <c r="C38" i="11"/>
  <c r="C41" i="11"/>
  <c r="Q41" i="11" s="1"/>
  <c r="L233" i="11"/>
  <c r="D20" i="11"/>
  <c r="L267" i="11"/>
  <c r="L264" i="11"/>
  <c r="L261" i="11"/>
  <c r="L258" i="11"/>
  <c r="L255" i="11"/>
  <c r="L252" i="11"/>
  <c r="L249" i="11"/>
  <c r="L246" i="11"/>
  <c r="L243" i="11"/>
  <c r="C62" i="11" s="1"/>
  <c r="L240" i="11"/>
  <c r="C61" i="11" s="1"/>
  <c r="O61" i="11" s="1"/>
  <c r="P61" i="11" s="1"/>
  <c r="L237" i="11"/>
  <c r="L234" i="11"/>
  <c r="L231" i="11"/>
  <c r="C58" i="11" s="1"/>
  <c r="L228" i="11"/>
  <c r="L225" i="11"/>
  <c r="L222" i="11"/>
  <c r="L219" i="11"/>
  <c r="L216" i="11"/>
  <c r="L213" i="11"/>
  <c r="L210" i="11"/>
  <c r="L207" i="11"/>
  <c r="L204" i="11"/>
  <c r="L201" i="11"/>
  <c r="L198" i="11"/>
  <c r="L195" i="11"/>
  <c r="L192" i="11"/>
  <c r="L189" i="11"/>
  <c r="C44" i="11" s="1"/>
  <c r="L186" i="11"/>
  <c r="L183" i="11"/>
  <c r="L180" i="11"/>
  <c r="L177" i="11"/>
  <c r="C40" i="11" s="1"/>
  <c r="L174" i="11"/>
  <c r="L171" i="11"/>
  <c r="L168" i="11"/>
  <c r="L165" i="11"/>
  <c r="L162" i="11"/>
  <c r="C35" i="11" s="1"/>
  <c r="L159" i="11"/>
  <c r="C34" i="11" s="1"/>
  <c r="O34" i="11" s="1"/>
  <c r="L156" i="11"/>
  <c r="L153" i="11"/>
  <c r="C32" i="11" s="1"/>
  <c r="O32" i="11" s="1"/>
  <c r="L150" i="11"/>
  <c r="C31" i="11" s="1"/>
  <c r="L147" i="11"/>
  <c r="L144" i="11"/>
  <c r="C29" i="11" s="1"/>
  <c r="L268" i="11"/>
  <c r="L265" i="11"/>
  <c r="L262" i="11"/>
  <c r="L259" i="11"/>
  <c r="L256" i="11"/>
  <c r="L253" i="11"/>
  <c r="L250" i="11"/>
  <c r="L247" i="11"/>
  <c r="L244" i="11"/>
  <c r="L241" i="11"/>
  <c r="L238" i="11"/>
  <c r="L235" i="11"/>
  <c r="L232" i="11"/>
  <c r="L229" i="11"/>
  <c r="L226" i="11"/>
  <c r="L223" i="11"/>
  <c r="L220" i="11"/>
  <c r="L217" i="11"/>
  <c r="L214" i="11"/>
  <c r="L211" i="11"/>
  <c r="L208" i="11"/>
  <c r="L205" i="11"/>
  <c r="L202" i="11"/>
  <c r="L199" i="11"/>
  <c r="L196" i="11"/>
  <c r="L193" i="11"/>
  <c r="L190" i="11"/>
  <c r="L187" i="11"/>
  <c r="L184" i="11"/>
  <c r="L181" i="11"/>
  <c r="L178" i="11"/>
  <c r="L175" i="11"/>
  <c r="L172" i="11"/>
  <c r="L169" i="11"/>
  <c r="L166" i="11"/>
  <c r="L163" i="11"/>
  <c r="L160" i="11"/>
  <c r="L157" i="11"/>
  <c r="L154" i="11"/>
  <c r="L151" i="11"/>
  <c r="L148" i="11"/>
  <c r="L145" i="11"/>
  <c r="N262" i="11"/>
  <c r="N259" i="11"/>
  <c r="N256" i="11"/>
  <c r="N253" i="11"/>
  <c r="N250" i="11"/>
  <c r="N247" i="11"/>
  <c r="N244" i="11"/>
  <c r="N241" i="11"/>
  <c r="N238" i="11"/>
  <c r="N235" i="11"/>
  <c r="N232" i="11"/>
  <c r="N229" i="11"/>
  <c r="N226" i="11"/>
  <c r="N223" i="11"/>
  <c r="N220" i="11"/>
  <c r="N217" i="11"/>
  <c r="N214" i="11"/>
  <c r="N211" i="11"/>
  <c r="N208" i="11"/>
  <c r="N205" i="11"/>
  <c r="N202" i="11"/>
  <c r="N199" i="11"/>
  <c r="N196" i="11"/>
  <c r="N193" i="11"/>
  <c r="N190" i="11"/>
  <c r="N187" i="11"/>
  <c r="N184" i="11"/>
  <c r="N181" i="11"/>
  <c r="N178" i="11"/>
  <c r="N175" i="11"/>
  <c r="N172" i="11"/>
  <c r="N169" i="11"/>
  <c r="N166" i="11"/>
  <c r="N163" i="11"/>
  <c r="N160" i="11"/>
  <c r="N157" i="11"/>
  <c r="N154" i="11"/>
  <c r="N151" i="11"/>
  <c r="N148" i="11"/>
  <c r="N145" i="11"/>
  <c r="N266" i="11"/>
  <c r="E70" i="11" s="1"/>
  <c r="N263" i="11"/>
  <c r="E69" i="11" s="1"/>
  <c r="N260" i="11"/>
  <c r="E68" i="11" s="1"/>
  <c r="N257" i="11"/>
  <c r="E67" i="11" s="1"/>
  <c r="N254" i="11"/>
  <c r="E66" i="11" s="1"/>
  <c r="N251" i="11"/>
  <c r="E65" i="11" s="1"/>
  <c r="N248" i="11"/>
  <c r="E64" i="11" s="1"/>
  <c r="N245" i="11"/>
  <c r="E63" i="11" s="1"/>
  <c r="N242" i="11"/>
  <c r="E62" i="11" s="1"/>
  <c r="N239" i="11"/>
  <c r="E61" i="11" s="1"/>
  <c r="N236" i="11"/>
  <c r="E60" i="11" s="1"/>
  <c r="N233" i="11"/>
  <c r="E59" i="11" s="1"/>
  <c r="N230" i="11"/>
  <c r="E58" i="11" s="1"/>
  <c r="N227" i="11"/>
  <c r="E57" i="11" s="1"/>
  <c r="N224" i="11"/>
  <c r="E56" i="11" s="1"/>
  <c r="N221" i="11"/>
  <c r="E55" i="11" s="1"/>
  <c r="Q55" i="11" s="1"/>
  <c r="N218" i="11"/>
  <c r="E54" i="11" s="1"/>
  <c r="N215" i="11"/>
  <c r="E53" i="11" s="1"/>
  <c r="N212" i="11"/>
  <c r="E52" i="11" s="1"/>
  <c r="N209" i="11"/>
  <c r="E51" i="11" s="1"/>
  <c r="N206" i="11"/>
  <c r="E50" i="11" s="1"/>
  <c r="N203" i="11"/>
  <c r="E49" i="11" s="1"/>
  <c r="N200" i="11"/>
  <c r="E48" i="11" s="1"/>
  <c r="N197" i="11"/>
  <c r="E47" i="11" s="1"/>
  <c r="N194" i="11"/>
  <c r="E46" i="11" s="1"/>
  <c r="N191" i="11"/>
  <c r="E45" i="11" s="1"/>
  <c r="N188" i="11"/>
  <c r="E44" i="11" s="1"/>
  <c r="N185" i="11"/>
  <c r="E43" i="11" s="1"/>
  <c r="N182" i="11"/>
  <c r="E42" i="11" s="1"/>
  <c r="Q42" i="11" s="1"/>
  <c r="N179" i="11"/>
  <c r="E41" i="11" s="1"/>
  <c r="N176" i="11"/>
  <c r="E40" i="11" s="1"/>
  <c r="N173" i="11"/>
  <c r="E39" i="11" s="1"/>
  <c r="N170" i="11"/>
  <c r="E38" i="11" s="1"/>
  <c r="Q38" i="11" s="1"/>
  <c r="N167" i="11"/>
  <c r="E37" i="11" s="1"/>
  <c r="N164" i="11"/>
  <c r="E36" i="11" s="1"/>
  <c r="Q36" i="11" s="1"/>
  <c r="N161" i="11"/>
  <c r="E35" i="11" s="1"/>
  <c r="N158" i="11"/>
  <c r="E34" i="11" s="1"/>
  <c r="N155" i="11"/>
  <c r="E33" i="11" s="1"/>
  <c r="Q33" i="11" s="1"/>
  <c r="N152" i="11"/>
  <c r="E32" i="11" s="1"/>
  <c r="Q32" i="11" s="1"/>
  <c r="N149" i="11"/>
  <c r="E31" i="11" s="1"/>
  <c r="N146" i="11"/>
  <c r="E30" i="11" s="1"/>
  <c r="N143" i="11"/>
  <c r="E29" i="11" s="1"/>
  <c r="C30" i="11"/>
  <c r="C33" i="11"/>
  <c r="O33" i="11" s="1"/>
  <c r="C36" i="11"/>
  <c r="O36" i="11" s="1"/>
  <c r="C39" i="11"/>
  <c r="C42" i="11"/>
  <c r="D53" i="11"/>
  <c r="D54" i="11"/>
  <c r="M245" i="11"/>
  <c r="D63" i="11" s="1"/>
  <c r="M248" i="11"/>
  <c r="D64" i="11" s="1"/>
  <c r="M251" i="11"/>
  <c r="M254" i="11"/>
  <c r="M257" i="11"/>
  <c r="M260" i="11"/>
  <c r="M263" i="11"/>
  <c r="D69" i="11" s="1"/>
  <c r="M266" i="11"/>
  <c r="D70" i="11" s="1"/>
  <c r="M244" i="11"/>
  <c r="D62" i="11" s="1"/>
  <c r="M247" i="11"/>
  <c r="M250" i="11"/>
  <c r="M253" i="11"/>
  <c r="M256" i="11"/>
  <c r="M259" i="11"/>
  <c r="M262" i="11"/>
  <c r="N265" i="11"/>
  <c r="Q15" i="11"/>
  <c r="Q43" i="11"/>
  <c r="R43" i="11" s="1"/>
  <c r="C25" i="11"/>
  <c r="O25" i="11" s="1"/>
  <c r="M17" i="11"/>
  <c r="N17" i="11" s="1"/>
  <c r="R17" i="11" s="1"/>
  <c r="O11" i="11"/>
  <c r="O12" i="11"/>
  <c r="O16" i="11"/>
  <c r="O17" i="11"/>
  <c r="O26" i="11"/>
  <c r="O28" i="11"/>
  <c r="O30" i="11"/>
  <c r="O42" i="11"/>
  <c r="Q11" i="11"/>
  <c r="Q17" i="11"/>
  <c r="Q21" i="11"/>
  <c r="Q22" i="11"/>
  <c r="Q39" i="11"/>
  <c r="O55" i="11"/>
  <c r="Q12" i="11"/>
  <c r="Q16" i="11"/>
  <c r="Q18" i="11"/>
  <c r="Q19" i="11"/>
  <c r="O43" i="11"/>
  <c r="O18" i="11"/>
  <c r="O21" i="11"/>
  <c r="O22" i="11"/>
  <c r="Q23" i="11"/>
  <c r="Q24" i="11"/>
  <c r="Q26" i="11"/>
  <c r="Q28" i="11"/>
  <c r="Q30" i="11"/>
  <c r="M67" i="11"/>
  <c r="N67" i="11" s="1"/>
  <c r="M63" i="11"/>
  <c r="N63" i="11" s="1"/>
  <c r="M59" i="11"/>
  <c r="N59" i="11" s="1"/>
  <c r="M55" i="11"/>
  <c r="N55" i="11" s="1"/>
  <c r="M66" i="11"/>
  <c r="N66" i="11" s="1"/>
  <c r="M62" i="11"/>
  <c r="N62" i="11" s="1"/>
  <c r="M58" i="11"/>
  <c r="N58" i="11" s="1"/>
  <c r="M54" i="11"/>
  <c r="N54" i="11" s="1"/>
  <c r="M69" i="11"/>
  <c r="N69" i="11" s="1"/>
  <c r="M65" i="11"/>
  <c r="N65" i="11" s="1"/>
  <c r="M61" i="11"/>
  <c r="N61" i="11" s="1"/>
  <c r="M57" i="11"/>
  <c r="N57" i="11" s="1"/>
  <c r="M53" i="11"/>
  <c r="N53" i="11" s="1"/>
  <c r="M49" i="11"/>
  <c r="N49" i="11" s="1"/>
  <c r="M45" i="11"/>
  <c r="N45" i="11" s="1"/>
  <c r="M68" i="11"/>
  <c r="N68" i="11" s="1"/>
  <c r="M64" i="11"/>
  <c r="N64" i="11" s="1"/>
  <c r="M60" i="11"/>
  <c r="N60" i="11" s="1"/>
  <c r="M56" i="11"/>
  <c r="N56" i="11" s="1"/>
  <c r="M52" i="11"/>
  <c r="N52" i="11" s="1"/>
  <c r="M46" i="11"/>
  <c r="N46" i="11" s="1"/>
  <c r="M43" i="11"/>
  <c r="N43" i="11" s="1"/>
  <c r="M50" i="11"/>
  <c r="N50" i="11" s="1"/>
  <c r="M47" i="11"/>
  <c r="N47" i="11" s="1"/>
  <c r="M44" i="11"/>
  <c r="N44" i="11" s="1"/>
  <c r="M48" i="11"/>
  <c r="N48" i="11" s="1"/>
  <c r="M51" i="11"/>
  <c r="N51" i="11" s="1"/>
  <c r="M42" i="11"/>
  <c r="N42" i="11" s="1"/>
  <c r="M41" i="11"/>
  <c r="N41" i="11" s="1"/>
  <c r="M37" i="11"/>
  <c r="N37" i="11" s="1"/>
  <c r="M33" i="11"/>
  <c r="N33" i="11" s="1"/>
  <c r="M32" i="11"/>
  <c r="N32" i="11" s="1"/>
  <c r="M31" i="11"/>
  <c r="N31" i="11" s="1"/>
  <c r="M30" i="11"/>
  <c r="N30" i="11" s="1"/>
  <c r="M29" i="11"/>
  <c r="N29" i="11" s="1"/>
  <c r="M28" i="11"/>
  <c r="N28" i="11" s="1"/>
  <c r="R28" i="11" s="1"/>
  <c r="M27" i="11"/>
  <c r="N27" i="11" s="1"/>
  <c r="M26" i="11"/>
  <c r="N26" i="11" s="1"/>
  <c r="M22" i="11"/>
  <c r="N22" i="11" s="1"/>
  <c r="M23" i="11"/>
  <c r="N23" i="11" s="1"/>
  <c r="M24" i="11"/>
  <c r="N24" i="11" s="1"/>
  <c r="M20" i="11"/>
  <c r="N20" i="11" s="1"/>
  <c r="M19" i="11"/>
  <c r="N19" i="11" s="1"/>
  <c r="R19" i="11" s="1"/>
  <c r="M18" i="11"/>
  <c r="N18" i="11" s="1"/>
  <c r="M16" i="11"/>
  <c r="N16" i="11" s="1"/>
  <c r="M15" i="11"/>
  <c r="N15" i="11" s="1"/>
  <c r="M14" i="11"/>
  <c r="N14" i="11" s="1"/>
  <c r="M12" i="11"/>
  <c r="N12" i="11" s="1"/>
  <c r="M13" i="11"/>
  <c r="N13" i="11" s="1"/>
  <c r="M36" i="11"/>
  <c r="N36" i="11" s="1"/>
  <c r="O20" i="11"/>
  <c r="M38" i="11"/>
  <c r="N38" i="11" s="1"/>
  <c r="M21" i="11"/>
  <c r="N21" i="11" s="1"/>
  <c r="R21" i="11" s="1"/>
  <c r="O24" i="11"/>
  <c r="M25" i="11"/>
  <c r="N25" i="11" s="1"/>
  <c r="M34" i="11"/>
  <c r="N34" i="11" s="1"/>
  <c r="M39" i="11"/>
  <c r="N39" i="11" s="1"/>
  <c r="R39" i="11" s="1"/>
  <c r="O23" i="11"/>
  <c r="M35" i="11"/>
  <c r="N35" i="11" s="1"/>
  <c r="M40" i="11"/>
  <c r="N40" i="11" s="1"/>
  <c r="O41" i="11"/>
  <c r="O38" i="11"/>
  <c r="O39" i="11"/>
  <c r="T71" i="15" l="1"/>
  <c r="U71" i="15" s="1"/>
  <c r="V71" i="15" s="1"/>
  <c r="W71" i="15" s="1"/>
  <c r="X71" i="15" s="1"/>
  <c r="S71" i="15"/>
  <c r="T106" i="15"/>
  <c r="U106" i="15" s="1"/>
  <c r="V106" i="15" s="1"/>
  <c r="W106" i="15" s="1"/>
  <c r="X106" i="15" s="1"/>
  <c r="S106" i="15"/>
  <c r="T76" i="15"/>
  <c r="U76" i="15" s="1"/>
  <c r="V76" i="15" s="1"/>
  <c r="W76" i="15" s="1"/>
  <c r="X76" i="15" s="1"/>
  <c r="S76" i="15"/>
  <c r="T83" i="15"/>
  <c r="U83" i="15" s="1"/>
  <c r="V83" i="15" s="1"/>
  <c r="W83" i="15" s="1"/>
  <c r="X83" i="15" s="1"/>
  <c r="S83" i="15"/>
  <c r="T82" i="15"/>
  <c r="U82" i="15" s="1"/>
  <c r="V82" i="15" s="1"/>
  <c r="W82" i="15" s="1"/>
  <c r="X82" i="15" s="1"/>
  <c r="S82" i="15"/>
  <c r="T89" i="15"/>
  <c r="U89" i="15" s="1"/>
  <c r="V89" i="15" s="1"/>
  <c r="W89" i="15" s="1"/>
  <c r="X89" i="15" s="1"/>
  <c r="S89" i="15"/>
  <c r="T100" i="15"/>
  <c r="U100" i="15" s="1"/>
  <c r="V100" i="15" s="1"/>
  <c r="W100" i="15" s="1"/>
  <c r="X100" i="15" s="1"/>
  <c r="S100" i="15"/>
  <c r="T107" i="15"/>
  <c r="U107" i="15" s="1"/>
  <c r="V107" i="15" s="1"/>
  <c r="W107" i="15" s="1"/>
  <c r="X107" i="15" s="1"/>
  <c r="S107" i="15"/>
  <c r="T70" i="15"/>
  <c r="U70" i="15" s="1"/>
  <c r="V70" i="15" s="1"/>
  <c r="W70" i="15" s="1"/>
  <c r="X70" i="15" s="1"/>
  <c r="S70" i="15"/>
  <c r="T77" i="15"/>
  <c r="U77" i="15" s="1"/>
  <c r="V77" i="15" s="1"/>
  <c r="W77" i="15" s="1"/>
  <c r="X77" i="15" s="1"/>
  <c r="S77" i="15"/>
  <c r="T88" i="15"/>
  <c r="U88" i="15" s="1"/>
  <c r="V88" i="15" s="1"/>
  <c r="W88" i="15" s="1"/>
  <c r="X88" i="15" s="1"/>
  <c r="S88" i="15"/>
  <c r="T95" i="15"/>
  <c r="U95" i="15" s="1"/>
  <c r="V95" i="15" s="1"/>
  <c r="W95" i="15" s="1"/>
  <c r="X95" i="15" s="1"/>
  <c r="S95" i="15"/>
  <c r="T94" i="15"/>
  <c r="U94" i="15" s="1"/>
  <c r="V94" i="15" s="1"/>
  <c r="W94" i="15" s="1"/>
  <c r="X94" i="15" s="1"/>
  <c r="S94" i="15"/>
  <c r="T101" i="15"/>
  <c r="U101" i="15" s="1"/>
  <c r="V101" i="15" s="1"/>
  <c r="W101" i="15" s="1"/>
  <c r="X101" i="15" s="1"/>
  <c r="S101" i="15"/>
  <c r="R37" i="11"/>
  <c r="R22" i="11"/>
  <c r="P34" i="11"/>
  <c r="S34" i="11" s="1"/>
  <c r="P33" i="11"/>
  <c r="R33" i="11"/>
  <c r="T33" i="11" s="1"/>
  <c r="U33" i="11" s="1"/>
  <c r="V33" i="11" s="1"/>
  <c r="W33" i="11" s="1"/>
  <c r="X33" i="11" s="1"/>
  <c r="E20" i="15"/>
  <c r="C68" i="15"/>
  <c r="E36" i="15"/>
  <c r="D69" i="15"/>
  <c r="D10" i="15"/>
  <c r="C31" i="15"/>
  <c r="D25" i="15"/>
  <c r="C29" i="15"/>
  <c r="C8" i="15"/>
  <c r="D41" i="15"/>
  <c r="C17" i="15"/>
  <c r="D7" i="15"/>
  <c r="C37" i="15"/>
  <c r="Q37" i="15" s="1"/>
  <c r="D19" i="15"/>
  <c r="C36" i="15"/>
  <c r="C9" i="15"/>
  <c r="D23" i="15"/>
  <c r="C26" i="15"/>
  <c r="C27" i="15"/>
  <c r="Q27" i="15" s="1"/>
  <c r="C67" i="15"/>
  <c r="C11" i="15"/>
  <c r="D63" i="15"/>
  <c r="C18" i="15"/>
  <c r="C13" i="15"/>
  <c r="C43" i="15"/>
  <c r="C25" i="15"/>
  <c r="D13" i="15"/>
  <c r="E17" i="15"/>
  <c r="D49" i="15"/>
  <c r="C42" i="15"/>
  <c r="C24" i="15"/>
  <c r="F32" i="15"/>
  <c r="F41" i="15"/>
  <c r="C30" i="15"/>
  <c r="D35" i="15"/>
  <c r="C23" i="15"/>
  <c r="D18" i="15"/>
  <c r="D14" i="15"/>
  <c r="C10" i="15"/>
  <c r="D34" i="15"/>
  <c r="D29" i="15"/>
  <c r="D33" i="15"/>
  <c r="C21" i="15"/>
  <c r="E42" i="15"/>
  <c r="D57" i="15"/>
  <c r="D51" i="15"/>
  <c r="C44" i="15"/>
  <c r="D38" i="15"/>
  <c r="D32" i="15"/>
  <c r="C20" i="15"/>
  <c r="D70" i="15"/>
  <c r="D9" i="15"/>
  <c r="C61" i="15"/>
  <c r="D43" i="15"/>
  <c r="C64" i="15"/>
  <c r="Q64" i="15" s="1"/>
  <c r="C52" i="15"/>
  <c r="C41" i="15"/>
  <c r="C35" i="15"/>
  <c r="D36" i="15"/>
  <c r="D30" i="15"/>
  <c r="D12" i="15"/>
  <c r="C57" i="15"/>
  <c r="C51" i="15"/>
  <c r="Q51" i="15" s="1"/>
  <c r="C45" i="15"/>
  <c r="D62" i="15"/>
  <c r="D17" i="15"/>
  <c r="C14" i="15"/>
  <c r="D55" i="15"/>
  <c r="D40" i="15"/>
  <c r="D28" i="15"/>
  <c r="C22" i="15"/>
  <c r="D16" i="15"/>
  <c r="D11" i="15"/>
  <c r="E22" i="15"/>
  <c r="E40" i="15"/>
  <c r="E58" i="15"/>
  <c r="F47" i="15"/>
  <c r="F17" i="15"/>
  <c r="C38" i="15"/>
  <c r="C32" i="15"/>
  <c r="D26" i="15"/>
  <c r="D20" i="15"/>
  <c r="F70" i="15"/>
  <c r="C40" i="15"/>
  <c r="C34" i="15"/>
  <c r="C28" i="15"/>
  <c r="Q28" i="15" s="1"/>
  <c r="D22" i="15"/>
  <c r="D8" i="15"/>
  <c r="D37" i="15"/>
  <c r="D31" i="15"/>
  <c r="C19" i="15"/>
  <c r="Q19" i="15" s="1"/>
  <c r="E15" i="15"/>
  <c r="E53" i="15"/>
  <c r="E70" i="15"/>
  <c r="F50" i="15"/>
  <c r="C39" i="15"/>
  <c r="C33" i="15"/>
  <c r="D27" i="15"/>
  <c r="D21" i="15"/>
  <c r="D67" i="15"/>
  <c r="D61" i="15"/>
  <c r="E47" i="15"/>
  <c r="F18" i="15"/>
  <c r="D66" i="15"/>
  <c r="D65" i="15"/>
  <c r="D59" i="15"/>
  <c r="D53" i="15"/>
  <c r="D47" i="15"/>
  <c r="C66" i="15"/>
  <c r="E41" i="15"/>
  <c r="E29" i="15"/>
  <c r="D24" i="15"/>
  <c r="D58" i="15"/>
  <c r="D52" i="15"/>
  <c r="D46" i="15"/>
  <c r="D39" i="15"/>
  <c r="D15" i="15"/>
  <c r="C65" i="15"/>
  <c r="Q65" i="15" s="1"/>
  <c r="C59" i="15"/>
  <c r="C53" i="15"/>
  <c r="C47" i="15"/>
  <c r="E54" i="15"/>
  <c r="F19" i="15"/>
  <c r="C69" i="15"/>
  <c r="E18" i="15"/>
  <c r="E12" i="15"/>
  <c r="E11" i="15"/>
  <c r="F29" i="15"/>
  <c r="F53" i="15"/>
  <c r="F26" i="15"/>
  <c r="F62" i="15"/>
  <c r="C60" i="15"/>
  <c r="C54" i="15"/>
  <c r="C48" i="15"/>
  <c r="Q48" i="15" s="1"/>
  <c r="D42" i="15"/>
  <c r="C62" i="15"/>
  <c r="C56" i="15"/>
  <c r="Q56" i="15" s="1"/>
  <c r="C50" i="15"/>
  <c r="D44" i="15"/>
  <c r="E30" i="15"/>
  <c r="F14" i="15"/>
  <c r="F44" i="15"/>
  <c r="F56" i="15"/>
  <c r="E60" i="15"/>
  <c r="F10" i="15"/>
  <c r="F45" i="15"/>
  <c r="D60" i="15"/>
  <c r="D54" i="15"/>
  <c r="D48" i="15"/>
  <c r="C55" i="15"/>
  <c r="C49" i="15"/>
  <c r="F8" i="15"/>
  <c r="D64" i="15"/>
  <c r="C16" i="15"/>
  <c r="F20" i="15"/>
  <c r="F37" i="15"/>
  <c r="C15" i="15"/>
  <c r="E8" i="15"/>
  <c r="F55" i="15"/>
  <c r="C58" i="15"/>
  <c r="C46" i="15"/>
  <c r="Q46" i="15" s="1"/>
  <c r="E10" i="15"/>
  <c r="E66" i="15"/>
  <c r="E24" i="15"/>
  <c r="E35" i="15"/>
  <c r="E25" i="15"/>
  <c r="E43" i="15"/>
  <c r="E61" i="15"/>
  <c r="E59" i="15"/>
  <c r="E57" i="15"/>
  <c r="F22" i="15"/>
  <c r="F40" i="15"/>
  <c r="F58" i="15"/>
  <c r="F59" i="15"/>
  <c r="F11" i="15"/>
  <c r="D68" i="15"/>
  <c r="D56" i="15"/>
  <c r="D50" i="15"/>
  <c r="C63" i="15"/>
  <c r="D45" i="15"/>
  <c r="F63" i="15"/>
  <c r="F54" i="15"/>
  <c r="F51" i="15"/>
  <c r="F48" i="15"/>
  <c r="F25" i="15"/>
  <c r="F61" i="15"/>
  <c r="E45" i="15"/>
  <c r="E7" i="15"/>
  <c r="E33" i="15"/>
  <c r="E44" i="15"/>
  <c r="E13" i="15"/>
  <c r="E31" i="15"/>
  <c r="E49" i="15"/>
  <c r="E67" i="15"/>
  <c r="F23" i="15"/>
  <c r="F66" i="15"/>
  <c r="F33" i="15"/>
  <c r="F60" i="15"/>
  <c r="F30" i="15"/>
  <c r="F28" i="15"/>
  <c r="F46" i="15"/>
  <c r="F64" i="15"/>
  <c r="F65" i="15"/>
  <c r="F9" i="15"/>
  <c r="F27" i="15"/>
  <c r="F24" i="15"/>
  <c r="F21" i="15"/>
  <c r="E32" i="15"/>
  <c r="E39" i="15"/>
  <c r="E9" i="15"/>
  <c r="E62" i="15"/>
  <c r="F57" i="15"/>
  <c r="F43" i="15"/>
  <c r="E38" i="15"/>
  <c r="E21" i="15"/>
  <c r="E16" i="15"/>
  <c r="E34" i="15"/>
  <c r="E52" i="15"/>
  <c r="E68" i="15"/>
  <c r="E69" i="15"/>
  <c r="F36" i="15"/>
  <c r="F38" i="15"/>
  <c r="F35" i="15"/>
  <c r="F13" i="15"/>
  <c r="F31" i="15"/>
  <c r="F49" i="15"/>
  <c r="F67" i="15"/>
  <c r="F69" i="15"/>
  <c r="E50" i="15"/>
  <c r="E26" i="15"/>
  <c r="F15" i="15"/>
  <c r="F42" i="15"/>
  <c r="F12" i="15"/>
  <c r="F39" i="15"/>
  <c r="F16" i="15"/>
  <c r="F34" i="15"/>
  <c r="F52" i="15"/>
  <c r="F68" i="15"/>
  <c r="O64" i="11"/>
  <c r="P64" i="11" s="1"/>
  <c r="Q50" i="11"/>
  <c r="R50" i="11" s="1"/>
  <c r="S50" i="11" s="1"/>
  <c r="O58" i="11"/>
  <c r="Q58" i="11"/>
  <c r="R58" i="11" s="1"/>
  <c r="O35" i="11"/>
  <c r="Q35" i="11"/>
  <c r="R35" i="11" s="1"/>
  <c r="O44" i="11"/>
  <c r="P44" i="11" s="1"/>
  <c r="Q44" i="11"/>
  <c r="O62" i="11"/>
  <c r="P62" i="11" s="1"/>
  <c r="S62" i="11" s="1"/>
  <c r="Q62" i="11"/>
  <c r="R62" i="11" s="1"/>
  <c r="O40" i="11"/>
  <c r="P40" i="11" s="1"/>
  <c r="Q40" i="11"/>
  <c r="R40" i="11" s="1"/>
  <c r="Q29" i="11"/>
  <c r="R29" i="11" s="1"/>
  <c r="O29" i="11"/>
  <c r="Q34" i="11"/>
  <c r="Q31" i="11"/>
  <c r="R31" i="11" s="1"/>
  <c r="O31" i="11"/>
  <c r="Q61" i="11"/>
  <c r="R61" i="11" s="1"/>
  <c r="T61" i="11" s="1"/>
  <c r="U61" i="11" s="1"/>
  <c r="V61" i="11" s="1"/>
  <c r="W61" i="11" s="1"/>
  <c r="X61" i="11" s="1"/>
  <c r="C46" i="11"/>
  <c r="O46" i="11" s="1"/>
  <c r="P46" i="11" s="1"/>
  <c r="C64" i="11"/>
  <c r="Q64" i="11" s="1"/>
  <c r="C47" i="11"/>
  <c r="O47" i="11" s="1"/>
  <c r="P47" i="11" s="1"/>
  <c r="C53" i="11"/>
  <c r="C65" i="11"/>
  <c r="Q65" i="11" s="1"/>
  <c r="R65" i="11" s="1"/>
  <c r="R36" i="11"/>
  <c r="R41" i="11"/>
  <c r="R64" i="11"/>
  <c r="Q13" i="11"/>
  <c r="R13" i="11" s="1"/>
  <c r="Q14" i="11"/>
  <c r="R14" i="11" s="1"/>
  <c r="D68" i="11"/>
  <c r="C48" i="11"/>
  <c r="O48" i="11" s="1"/>
  <c r="P48" i="11" s="1"/>
  <c r="C54" i="11"/>
  <c r="O54" i="11" s="1"/>
  <c r="P54" i="11" s="1"/>
  <c r="C60" i="11"/>
  <c r="C66" i="11"/>
  <c r="Q66" i="11" s="1"/>
  <c r="R66" i="11" s="1"/>
  <c r="R15" i="11"/>
  <c r="R23" i="11"/>
  <c r="P42" i="11"/>
  <c r="T42" i="11" s="1"/>
  <c r="U42" i="11" s="1"/>
  <c r="V42" i="11" s="1"/>
  <c r="W42" i="11" s="1"/>
  <c r="X42" i="11" s="1"/>
  <c r="R55" i="11"/>
  <c r="Q27" i="11"/>
  <c r="R27" i="11" s="1"/>
  <c r="D67" i="11"/>
  <c r="C49" i="11"/>
  <c r="C67" i="11"/>
  <c r="Q67" i="11" s="1"/>
  <c r="R67" i="11" s="1"/>
  <c r="C52" i="11"/>
  <c r="O52" i="11" s="1"/>
  <c r="P52" i="11" s="1"/>
  <c r="O37" i="11"/>
  <c r="R38" i="11"/>
  <c r="R16" i="11"/>
  <c r="C50" i="11"/>
  <c r="O50" i="11" s="1"/>
  <c r="C56" i="11"/>
  <c r="O56" i="11" s="1"/>
  <c r="C68" i="11"/>
  <c r="Q68" i="11" s="1"/>
  <c r="R68" i="11" s="1"/>
  <c r="C59" i="11"/>
  <c r="R44" i="11"/>
  <c r="C70" i="11"/>
  <c r="D66" i="11"/>
  <c r="R18" i="11"/>
  <c r="R32" i="11"/>
  <c r="Q25" i="11"/>
  <c r="R25" i="11" s="1"/>
  <c r="D65" i="11"/>
  <c r="C45" i="11"/>
  <c r="O45" i="11" s="1"/>
  <c r="C51" i="11"/>
  <c r="O51" i="11" s="1"/>
  <c r="P51" i="11" s="1"/>
  <c r="C57" i="11"/>
  <c r="O57" i="11" s="1"/>
  <c r="P57" i="11" s="1"/>
  <c r="C63" i="11"/>
  <c r="Q63" i="11" s="1"/>
  <c r="R63" i="11" s="1"/>
  <c r="C69" i="11"/>
  <c r="P14" i="11"/>
  <c r="R34" i="11"/>
  <c r="R42" i="11"/>
  <c r="R24" i="11"/>
  <c r="R20" i="11"/>
  <c r="R12" i="11"/>
  <c r="P29" i="11"/>
  <c r="S29" i="11" s="1"/>
  <c r="P18" i="11"/>
  <c r="T18" i="11" s="1"/>
  <c r="U18" i="11" s="1"/>
  <c r="V18" i="11" s="1"/>
  <c r="W18" i="11" s="1"/>
  <c r="X18" i="11" s="1"/>
  <c r="P58" i="11"/>
  <c r="S58" i="11" s="1"/>
  <c r="P39" i="11"/>
  <c r="P56" i="11"/>
  <c r="P50" i="11"/>
  <c r="P45" i="11"/>
  <c r="P23" i="11"/>
  <c r="P28" i="11"/>
  <c r="T28" i="11" s="1"/>
  <c r="U28" i="11" s="1"/>
  <c r="V28" i="11" s="1"/>
  <c r="W28" i="11" s="1"/>
  <c r="X28" i="11" s="1"/>
  <c r="P19" i="11"/>
  <c r="P41" i="11"/>
  <c r="S41" i="11" s="1"/>
  <c r="P43" i="11"/>
  <c r="T43" i="11" s="1"/>
  <c r="U43" i="11" s="1"/>
  <c r="V43" i="11" s="1"/>
  <c r="W43" i="11" s="1"/>
  <c r="X43" i="11" s="1"/>
  <c r="P32" i="11"/>
  <c r="P26" i="11"/>
  <c r="P30" i="11"/>
  <c r="P17" i="11"/>
  <c r="S17" i="11" s="1"/>
  <c r="P12" i="11"/>
  <c r="T12" i="11" s="1"/>
  <c r="U12" i="11" s="1"/>
  <c r="V12" i="11" s="1"/>
  <c r="W12" i="11" s="1"/>
  <c r="X12" i="11" s="1"/>
  <c r="P55" i="11"/>
  <c r="P38" i="11"/>
  <c r="T38" i="11" s="1"/>
  <c r="U38" i="11" s="1"/>
  <c r="V38" i="11" s="1"/>
  <c r="W38" i="11" s="1"/>
  <c r="X38" i="11" s="1"/>
  <c r="P37" i="11"/>
  <c r="S37" i="11" s="1"/>
  <c r="P36" i="11"/>
  <c r="P31" i="11"/>
  <c r="S31" i="11" s="1"/>
  <c r="P22" i="11"/>
  <c r="T22" i="11" s="1"/>
  <c r="U22" i="11" s="1"/>
  <c r="V22" i="11" s="1"/>
  <c r="W22" i="11" s="1"/>
  <c r="X22" i="11" s="1"/>
  <c r="P13" i="11"/>
  <c r="P27" i="11"/>
  <c r="S27" i="11" s="1"/>
  <c r="P24" i="11"/>
  <c r="T24" i="11" s="1"/>
  <c r="U24" i="11" s="1"/>
  <c r="V24" i="11" s="1"/>
  <c r="W24" i="11" s="1"/>
  <c r="X24" i="11" s="1"/>
  <c r="P25" i="11"/>
  <c r="P20" i="11"/>
  <c r="S28" i="11"/>
  <c r="P21" i="11"/>
  <c r="T41" i="11"/>
  <c r="U41" i="11" s="1"/>
  <c r="V41" i="11" s="1"/>
  <c r="W41" i="11" s="1"/>
  <c r="X41" i="11" s="1"/>
  <c r="S39" i="11"/>
  <c r="T39" i="11"/>
  <c r="U39" i="11" s="1"/>
  <c r="V39" i="11" s="1"/>
  <c r="W39" i="11" s="1"/>
  <c r="X39" i="11" s="1"/>
  <c r="S33" i="11"/>
  <c r="R30" i="11"/>
  <c r="R26" i="11"/>
  <c r="T19" i="11"/>
  <c r="U19" i="11" s="1"/>
  <c r="V19" i="11" s="1"/>
  <c r="W19" i="11" s="1"/>
  <c r="X19" i="11" s="1"/>
  <c r="S19" i="11"/>
  <c r="P16" i="11"/>
  <c r="T17" i="11"/>
  <c r="U17" i="11" s="1"/>
  <c r="V17" i="11" s="1"/>
  <c r="W17" i="11" s="1"/>
  <c r="X17" i="11" s="1"/>
  <c r="P35" i="11"/>
  <c r="P15" i="11"/>
  <c r="S18" i="11" l="1"/>
  <c r="T62" i="11"/>
  <c r="U62" i="11" s="1"/>
  <c r="V62" i="11" s="1"/>
  <c r="W62" i="11" s="1"/>
  <c r="X62" i="11" s="1"/>
  <c r="T34" i="11"/>
  <c r="U34" i="11" s="1"/>
  <c r="V34" i="11" s="1"/>
  <c r="W34" i="11" s="1"/>
  <c r="X34" i="11" s="1"/>
  <c r="S24" i="11"/>
  <c r="T23" i="11"/>
  <c r="U23" i="11" s="1"/>
  <c r="V23" i="11" s="1"/>
  <c r="W23" i="11" s="1"/>
  <c r="X23" i="11" s="1"/>
  <c r="T31" i="11"/>
  <c r="U31" i="11" s="1"/>
  <c r="V31" i="11" s="1"/>
  <c r="W31" i="11" s="1"/>
  <c r="X31" i="11" s="1"/>
  <c r="T36" i="11"/>
  <c r="U36" i="11" s="1"/>
  <c r="V36" i="11" s="1"/>
  <c r="W36" i="11" s="1"/>
  <c r="X36" i="11" s="1"/>
  <c r="T26" i="11"/>
  <c r="U26" i="11" s="1"/>
  <c r="V26" i="11" s="1"/>
  <c r="W26" i="11" s="1"/>
  <c r="X26" i="11" s="1"/>
  <c r="T29" i="11"/>
  <c r="U29" i="11" s="1"/>
  <c r="V29" i="11" s="1"/>
  <c r="W29" i="11" s="1"/>
  <c r="X29" i="11" s="1"/>
  <c r="S38" i="11"/>
  <c r="T50" i="11"/>
  <c r="U50" i="11" s="1"/>
  <c r="V50" i="11" s="1"/>
  <c r="W50" i="11" s="1"/>
  <c r="X50" i="11" s="1"/>
  <c r="S55" i="11"/>
  <c r="Q20" i="15"/>
  <c r="Q68" i="15"/>
  <c r="O68" i="15"/>
  <c r="Q36" i="15"/>
  <c r="Q31" i="15"/>
  <c r="O69" i="15"/>
  <c r="O31" i="15"/>
  <c r="O25" i="15"/>
  <c r="Q60" i="15"/>
  <c r="O43" i="15"/>
  <c r="Q29" i="15"/>
  <c r="O21" i="15"/>
  <c r="O29" i="15"/>
  <c r="Q26" i="15"/>
  <c r="Q67" i="15"/>
  <c r="Q24" i="15"/>
  <c r="O32" i="15"/>
  <c r="O18" i="15"/>
  <c r="Q25" i="15"/>
  <c r="O67" i="15"/>
  <c r="O23" i="15"/>
  <c r="Q18" i="15"/>
  <c r="O61" i="15"/>
  <c r="O17" i="15"/>
  <c r="O16" i="15"/>
  <c r="Q40" i="15"/>
  <c r="Q17" i="15"/>
  <c r="Q66" i="15"/>
  <c r="O20" i="15"/>
  <c r="O26" i="15"/>
  <c r="O36" i="15"/>
  <c r="Q44" i="15"/>
  <c r="O41" i="15"/>
  <c r="O35" i="15"/>
  <c r="O45" i="15"/>
  <c r="Q61" i="15"/>
  <c r="O37" i="15"/>
  <c r="Q50" i="15"/>
  <c r="Q39" i="15"/>
  <c r="O60" i="15"/>
  <c r="O27" i="15"/>
  <c r="O13" i="15"/>
  <c r="Q32" i="15"/>
  <c r="O50" i="15"/>
  <c r="Q35" i="15"/>
  <c r="O49" i="15"/>
  <c r="O44" i="15"/>
  <c r="Q22" i="15"/>
  <c r="O57" i="15"/>
  <c r="O33" i="15"/>
  <c r="Q15" i="15"/>
  <c r="Q13" i="15"/>
  <c r="O63" i="15"/>
  <c r="O54" i="15"/>
  <c r="O62" i="15"/>
  <c r="Q57" i="15"/>
  <c r="O42" i="15"/>
  <c r="O24" i="15"/>
  <c r="Q23" i="15"/>
  <c r="O12" i="15"/>
  <c r="Q42" i="15"/>
  <c r="Q30" i="15"/>
  <c r="O40" i="15"/>
  <c r="O30" i="15"/>
  <c r="Q21" i="15"/>
  <c r="Q43" i="15"/>
  <c r="O55" i="15"/>
  <c r="Q12" i="15"/>
  <c r="O38" i="15"/>
  <c r="O14" i="15"/>
  <c r="Q41" i="15"/>
  <c r="O34" i="15"/>
  <c r="O52" i="15"/>
  <c r="O51" i="15"/>
  <c r="Q52" i="15"/>
  <c r="Q54" i="15"/>
  <c r="Q45" i="15"/>
  <c r="Q14" i="15"/>
  <c r="O11" i="15"/>
  <c r="Q58" i="15"/>
  <c r="Q59" i="15"/>
  <c r="Q38" i="15"/>
  <c r="O22" i="15"/>
  <c r="Q33" i="15"/>
  <c r="O15" i="15"/>
  <c r="O64" i="15"/>
  <c r="O66" i="15"/>
  <c r="O28" i="15"/>
  <c r="O53" i="15"/>
  <c r="O59" i="15"/>
  <c r="Q53" i="15"/>
  <c r="Q34" i="15"/>
  <c r="Q62" i="15"/>
  <c r="Q49" i="15"/>
  <c r="O46" i="15"/>
  <c r="O65" i="15"/>
  <c r="Q47" i="15"/>
  <c r="Q16" i="15"/>
  <c r="O19" i="15"/>
  <c r="O39" i="15"/>
  <c r="O47" i="15"/>
  <c r="Q63" i="15"/>
  <c r="L11" i="15"/>
  <c r="M40" i="15" s="1"/>
  <c r="N40" i="15" s="1"/>
  <c r="O58" i="15"/>
  <c r="Q69" i="15"/>
  <c r="O56" i="15"/>
  <c r="O48" i="15"/>
  <c r="Q55" i="15"/>
  <c r="Q11" i="15"/>
  <c r="T46" i="11"/>
  <c r="U46" i="11" s="1"/>
  <c r="V46" i="11" s="1"/>
  <c r="W46" i="11" s="1"/>
  <c r="X46" i="11" s="1"/>
  <c r="T44" i="11"/>
  <c r="U44" i="11" s="1"/>
  <c r="V44" i="11" s="1"/>
  <c r="W44" i="11" s="1"/>
  <c r="X44" i="11" s="1"/>
  <c r="S44" i="11"/>
  <c r="S64" i="11"/>
  <c r="T64" i="11"/>
  <c r="U64" i="11" s="1"/>
  <c r="V64" i="11" s="1"/>
  <c r="W64" i="11" s="1"/>
  <c r="X64" i="11" s="1"/>
  <c r="S14" i="11"/>
  <c r="T14" i="11"/>
  <c r="U14" i="11" s="1"/>
  <c r="V14" i="11" s="1"/>
  <c r="W14" i="11" s="1"/>
  <c r="X14" i="11" s="1"/>
  <c r="AA13" i="11" s="1"/>
  <c r="Q57" i="11"/>
  <c r="R57" i="11" s="1"/>
  <c r="T57" i="11" s="1"/>
  <c r="U57" i="11" s="1"/>
  <c r="V57" i="11" s="1"/>
  <c r="W57" i="11" s="1"/>
  <c r="X57" i="11" s="1"/>
  <c r="T55" i="11"/>
  <c r="U55" i="11" s="1"/>
  <c r="V55" i="11" s="1"/>
  <c r="W55" i="11" s="1"/>
  <c r="X55" i="11" s="1"/>
  <c r="S22" i="11"/>
  <c r="S36" i="11"/>
  <c r="S61" i="11"/>
  <c r="T27" i="11"/>
  <c r="U27" i="11" s="1"/>
  <c r="V27" i="11" s="1"/>
  <c r="W27" i="11" s="1"/>
  <c r="X27" i="11" s="1"/>
  <c r="Q48" i="11"/>
  <c r="R48" i="11" s="1"/>
  <c r="T48" i="11" s="1"/>
  <c r="U48" i="11" s="1"/>
  <c r="V48" i="11" s="1"/>
  <c r="W48" i="11" s="1"/>
  <c r="X48" i="11" s="1"/>
  <c r="Q47" i="11"/>
  <c r="R47" i="11" s="1"/>
  <c r="Q46" i="11"/>
  <c r="R46" i="11" s="1"/>
  <c r="S46" i="11" s="1"/>
  <c r="Q45" i="11"/>
  <c r="R45" i="11" s="1"/>
  <c r="T45" i="11" s="1"/>
  <c r="U45" i="11" s="1"/>
  <c r="V45" i="11" s="1"/>
  <c r="W45" i="11" s="1"/>
  <c r="X45" i="11" s="1"/>
  <c r="Q54" i="11"/>
  <c r="R54" i="11" s="1"/>
  <c r="T54" i="11" s="1"/>
  <c r="U54" i="11" s="1"/>
  <c r="V54" i="11" s="1"/>
  <c r="W54" i="11" s="1"/>
  <c r="X54" i="11" s="1"/>
  <c r="Q51" i="11"/>
  <c r="R51" i="11" s="1"/>
  <c r="T51" i="11" s="1"/>
  <c r="U51" i="11" s="1"/>
  <c r="V51" i="11" s="1"/>
  <c r="W51" i="11" s="1"/>
  <c r="X51" i="11" s="1"/>
  <c r="S42" i="11"/>
  <c r="S23" i="11"/>
  <c r="O65" i="11"/>
  <c r="P65" i="11" s="1"/>
  <c r="O66" i="11"/>
  <c r="P66" i="11" s="1"/>
  <c r="O67" i="11"/>
  <c r="P67" i="11" s="1"/>
  <c r="O68" i="11"/>
  <c r="P68" i="11" s="1"/>
  <c r="Q56" i="11"/>
  <c r="R56" i="11" s="1"/>
  <c r="T56" i="11" s="1"/>
  <c r="U56" i="11" s="1"/>
  <c r="V56" i="11" s="1"/>
  <c r="W56" i="11" s="1"/>
  <c r="X56" i="11" s="1"/>
  <c r="Q52" i="11"/>
  <c r="R52" i="11" s="1"/>
  <c r="T52" i="11" s="1"/>
  <c r="U52" i="11" s="1"/>
  <c r="V52" i="11" s="1"/>
  <c r="W52" i="11" s="1"/>
  <c r="X52" i="11" s="1"/>
  <c r="O63" i="11"/>
  <c r="P63" i="11" s="1"/>
  <c r="T63" i="11" s="1"/>
  <c r="U63" i="11" s="1"/>
  <c r="V63" i="11" s="1"/>
  <c r="W63" i="11" s="1"/>
  <c r="X63" i="11" s="1"/>
  <c r="T30" i="11"/>
  <c r="U30" i="11" s="1"/>
  <c r="V30" i="11" s="1"/>
  <c r="W30" i="11" s="1"/>
  <c r="X30" i="11" s="1"/>
  <c r="Q69" i="11"/>
  <c r="R69" i="11" s="1"/>
  <c r="O69" i="11"/>
  <c r="P69" i="11" s="1"/>
  <c r="O60" i="11"/>
  <c r="P60" i="11" s="1"/>
  <c r="Q60" i="11"/>
  <c r="R60" i="11" s="1"/>
  <c r="T58" i="11"/>
  <c r="U58" i="11" s="1"/>
  <c r="V58" i="11" s="1"/>
  <c r="W58" i="11" s="1"/>
  <c r="X58" i="11" s="1"/>
  <c r="O53" i="11"/>
  <c r="P53" i="11" s="1"/>
  <c r="Q53" i="11"/>
  <c r="R53" i="11" s="1"/>
  <c r="S32" i="11"/>
  <c r="O59" i="11"/>
  <c r="P59" i="11" s="1"/>
  <c r="Q59" i="11"/>
  <c r="R59" i="11" s="1"/>
  <c r="Q49" i="11"/>
  <c r="R49" i="11" s="1"/>
  <c r="O49" i="11"/>
  <c r="P49" i="11" s="1"/>
  <c r="T32" i="11"/>
  <c r="U32" i="11" s="1"/>
  <c r="V32" i="11" s="1"/>
  <c r="W32" i="11" s="1"/>
  <c r="X32" i="11" s="1"/>
  <c r="S12" i="11"/>
  <c r="T37" i="11"/>
  <c r="U37" i="11" s="1"/>
  <c r="V37" i="11" s="1"/>
  <c r="W37" i="11" s="1"/>
  <c r="X37" i="11" s="1"/>
  <c r="S43" i="11"/>
  <c r="T13" i="11"/>
  <c r="U13" i="11" s="1"/>
  <c r="V13" i="11" s="1"/>
  <c r="W13" i="11" s="1"/>
  <c r="X13" i="11" s="1"/>
  <c r="T15" i="11"/>
  <c r="U15" i="11" s="1"/>
  <c r="V15" i="11" s="1"/>
  <c r="W15" i="11" s="1"/>
  <c r="X15" i="11" s="1"/>
  <c r="S15" i="11"/>
  <c r="T16" i="11"/>
  <c r="U16" i="11" s="1"/>
  <c r="V16" i="11" s="1"/>
  <c r="W16" i="11" s="1"/>
  <c r="X16" i="11" s="1"/>
  <c r="AA16" i="11" s="1"/>
  <c r="S16" i="11"/>
  <c r="T21" i="11"/>
  <c r="U21" i="11" s="1"/>
  <c r="V21" i="11" s="1"/>
  <c r="W21" i="11" s="1"/>
  <c r="X21" i="11" s="1"/>
  <c r="AB21" i="11" s="1"/>
  <c r="S21" i="11"/>
  <c r="T25" i="11"/>
  <c r="U25" i="11" s="1"/>
  <c r="V25" i="11" s="1"/>
  <c r="W25" i="11" s="1"/>
  <c r="X25" i="11" s="1"/>
  <c r="S25" i="11"/>
  <c r="S30" i="11"/>
  <c r="AA17" i="11"/>
  <c r="S35" i="11"/>
  <c r="T35" i="11"/>
  <c r="U35" i="11" s="1"/>
  <c r="V35" i="11" s="1"/>
  <c r="W35" i="11" s="1"/>
  <c r="X35" i="11" s="1"/>
  <c r="AB17" i="11"/>
  <c r="S20" i="11"/>
  <c r="T20" i="11"/>
  <c r="U20" i="11" s="1"/>
  <c r="V20" i="11" s="1"/>
  <c r="W20" i="11" s="1"/>
  <c r="X20" i="11" s="1"/>
  <c r="S40" i="11"/>
  <c r="T40" i="11"/>
  <c r="U40" i="11" s="1"/>
  <c r="V40" i="11" s="1"/>
  <c r="W40" i="11" s="1"/>
  <c r="X40" i="11" s="1"/>
  <c r="S13" i="11"/>
  <c r="S26" i="11"/>
  <c r="S48" i="11" l="1"/>
  <c r="S56" i="11"/>
  <c r="AA12" i="11"/>
  <c r="S54" i="11"/>
  <c r="AB20" i="11"/>
  <c r="S63" i="11"/>
  <c r="S59" i="11"/>
  <c r="P40" i="15"/>
  <c r="M52" i="15"/>
  <c r="N52" i="15" s="1"/>
  <c r="P52" i="15" s="1"/>
  <c r="M64" i="15"/>
  <c r="N64" i="15" s="1"/>
  <c r="P64" i="15" s="1"/>
  <c r="M24" i="15"/>
  <c r="N24" i="15" s="1"/>
  <c r="P24" i="15" s="1"/>
  <c r="M54" i="15"/>
  <c r="N54" i="15" s="1"/>
  <c r="P54" i="15" s="1"/>
  <c r="M22" i="15"/>
  <c r="N22" i="15" s="1"/>
  <c r="P22" i="15" s="1"/>
  <c r="M65" i="15"/>
  <c r="N65" i="15" s="1"/>
  <c r="P65" i="15" s="1"/>
  <c r="M42" i="15"/>
  <c r="N42" i="15" s="1"/>
  <c r="P42" i="15" s="1"/>
  <c r="M30" i="15"/>
  <c r="N30" i="15" s="1"/>
  <c r="P30" i="15" s="1"/>
  <c r="M17" i="15"/>
  <c r="N17" i="15" s="1"/>
  <c r="P17" i="15" s="1"/>
  <c r="M21" i="15"/>
  <c r="N21" i="15" s="1"/>
  <c r="P21" i="15" s="1"/>
  <c r="M38" i="15"/>
  <c r="N38" i="15" s="1"/>
  <c r="P38" i="15" s="1"/>
  <c r="M27" i="15"/>
  <c r="N27" i="15" s="1"/>
  <c r="P27" i="15" s="1"/>
  <c r="M53" i="15"/>
  <c r="N53" i="15" s="1"/>
  <c r="P53" i="15" s="1"/>
  <c r="M44" i="15"/>
  <c r="N44" i="15" s="1"/>
  <c r="P44" i="15" s="1"/>
  <c r="M58" i="15"/>
  <c r="N58" i="15" s="1"/>
  <c r="P58" i="15" s="1"/>
  <c r="M20" i="15"/>
  <c r="N20" i="15" s="1"/>
  <c r="P20" i="15" s="1"/>
  <c r="M16" i="15"/>
  <c r="N16" i="15" s="1"/>
  <c r="P16" i="15" s="1"/>
  <c r="M28" i="15"/>
  <c r="N28" i="15" s="1"/>
  <c r="P28" i="15" s="1"/>
  <c r="M26" i="15"/>
  <c r="N26" i="15" s="1"/>
  <c r="P26" i="15" s="1"/>
  <c r="M66" i="15"/>
  <c r="N66" i="15" s="1"/>
  <c r="P66" i="15" s="1"/>
  <c r="M25" i="15"/>
  <c r="N25" i="15" s="1"/>
  <c r="P25" i="15" s="1"/>
  <c r="M59" i="15"/>
  <c r="N59" i="15" s="1"/>
  <c r="P59" i="15" s="1"/>
  <c r="M41" i="15"/>
  <c r="N41" i="15" s="1"/>
  <c r="P41" i="15" s="1"/>
  <c r="M48" i="15"/>
  <c r="N48" i="15" s="1"/>
  <c r="P48" i="15" s="1"/>
  <c r="M39" i="15"/>
  <c r="N39" i="15" s="1"/>
  <c r="P39" i="15" s="1"/>
  <c r="M69" i="15"/>
  <c r="N69" i="15" s="1"/>
  <c r="P69" i="15" s="1"/>
  <c r="M46" i="15"/>
  <c r="N46" i="15" s="1"/>
  <c r="P46" i="15" s="1"/>
  <c r="M33" i="15"/>
  <c r="N33" i="15" s="1"/>
  <c r="P33" i="15" s="1"/>
  <c r="M34" i="15"/>
  <c r="N34" i="15" s="1"/>
  <c r="P34" i="15" s="1"/>
  <c r="M63" i="15"/>
  <c r="N63" i="15" s="1"/>
  <c r="P63" i="15" s="1"/>
  <c r="M47" i="15"/>
  <c r="N47" i="15" s="1"/>
  <c r="P47" i="15" s="1"/>
  <c r="M14" i="15"/>
  <c r="N14" i="15" s="1"/>
  <c r="P14" i="15" s="1"/>
  <c r="M32" i="15"/>
  <c r="N32" i="15" s="1"/>
  <c r="P32" i="15" s="1"/>
  <c r="M36" i="15"/>
  <c r="N36" i="15" s="1"/>
  <c r="P36" i="15" s="1"/>
  <c r="M61" i="15"/>
  <c r="N61" i="15" s="1"/>
  <c r="P61" i="15" s="1"/>
  <c r="M57" i="15"/>
  <c r="N57" i="15" s="1"/>
  <c r="P57" i="15" s="1"/>
  <c r="M56" i="15"/>
  <c r="N56" i="15" s="1"/>
  <c r="P56" i="15" s="1"/>
  <c r="M37" i="15"/>
  <c r="N37" i="15" s="1"/>
  <c r="P37" i="15" s="1"/>
  <c r="M45" i="15"/>
  <c r="N45" i="15" s="1"/>
  <c r="M12" i="15"/>
  <c r="N12" i="15" s="1"/>
  <c r="P12" i="15" s="1"/>
  <c r="M49" i="15"/>
  <c r="N49" i="15" s="1"/>
  <c r="P49" i="15" s="1"/>
  <c r="M68" i="15"/>
  <c r="N68" i="15" s="1"/>
  <c r="P68" i="15" s="1"/>
  <c r="M15" i="15"/>
  <c r="N15" i="15" s="1"/>
  <c r="P15" i="15" s="1"/>
  <c r="M19" i="15"/>
  <c r="N19" i="15" s="1"/>
  <c r="P19" i="15" s="1"/>
  <c r="M55" i="15"/>
  <c r="N55" i="15" s="1"/>
  <c r="P55" i="15" s="1"/>
  <c r="M62" i="15"/>
  <c r="N62" i="15" s="1"/>
  <c r="M18" i="15"/>
  <c r="N18" i="15" s="1"/>
  <c r="P18" i="15" s="1"/>
  <c r="M23" i="15"/>
  <c r="N23" i="15" s="1"/>
  <c r="P23" i="15" s="1"/>
  <c r="M31" i="15"/>
  <c r="N31" i="15" s="1"/>
  <c r="M43" i="15"/>
  <c r="N43" i="15" s="1"/>
  <c r="P43" i="15" s="1"/>
  <c r="M67" i="15"/>
  <c r="N67" i="15" s="1"/>
  <c r="M60" i="15"/>
  <c r="N60" i="15" s="1"/>
  <c r="P60" i="15" s="1"/>
  <c r="M51" i="15"/>
  <c r="N51" i="15" s="1"/>
  <c r="P51" i="15" s="1"/>
  <c r="M35" i="15"/>
  <c r="N35" i="15" s="1"/>
  <c r="P35" i="15" s="1"/>
  <c r="M13" i="15"/>
  <c r="N13" i="15" s="1"/>
  <c r="P13" i="15" s="1"/>
  <c r="M50" i="15"/>
  <c r="N50" i="15" s="1"/>
  <c r="P50" i="15" s="1"/>
  <c r="M29" i="15"/>
  <c r="N29" i="15" s="1"/>
  <c r="P29" i="15" s="1"/>
  <c r="R40" i="15"/>
  <c r="S57" i="11"/>
  <c r="S67" i="11"/>
  <c r="T67" i="11"/>
  <c r="U67" i="11" s="1"/>
  <c r="V67" i="11" s="1"/>
  <c r="W67" i="11" s="1"/>
  <c r="X67" i="11" s="1"/>
  <c r="S49" i="11"/>
  <c r="T49" i="11"/>
  <c r="U49" i="11" s="1"/>
  <c r="V49" i="11" s="1"/>
  <c r="W49" i="11" s="1"/>
  <c r="X49" i="11" s="1"/>
  <c r="S53" i="11"/>
  <c r="T53" i="11"/>
  <c r="U53" i="11" s="1"/>
  <c r="V53" i="11" s="1"/>
  <c r="W53" i="11" s="1"/>
  <c r="X53" i="11" s="1"/>
  <c r="S66" i="11"/>
  <c r="T66" i="11"/>
  <c r="U66" i="11" s="1"/>
  <c r="V66" i="11" s="1"/>
  <c r="W66" i="11" s="1"/>
  <c r="X66" i="11" s="1"/>
  <c r="S52" i="11"/>
  <c r="S65" i="11"/>
  <c r="T65" i="11"/>
  <c r="U65" i="11" s="1"/>
  <c r="V65" i="11" s="1"/>
  <c r="W65" i="11" s="1"/>
  <c r="X65" i="11" s="1"/>
  <c r="S51" i="11"/>
  <c r="T69" i="11"/>
  <c r="U69" i="11" s="1"/>
  <c r="V69" i="11" s="1"/>
  <c r="W69" i="11" s="1"/>
  <c r="X69" i="11" s="1"/>
  <c r="S69" i="11"/>
  <c r="T68" i="11"/>
  <c r="U68" i="11" s="1"/>
  <c r="V68" i="11" s="1"/>
  <c r="W68" i="11" s="1"/>
  <c r="X68" i="11" s="1"/>
  <c r="S68" i="11"/>
  <c r="T47" i="11"/>
  <c r="U47" i="11" s="1"/>
  <c r="V47" i="11" s="1"/>
  <c r="W47" i="11" s="1"/>
  <c r="X47" i="11" s="1"/>
  <c r="S47" i="11"/>
  <c r="T59" i="11"/>
  <c r="U59" i="11" s="1"/>
  <c r="V59" i="11" s="1"/>
  <c r="W59" i="11" s="1"/>
  <c r="X59" i="11" s="1"/>
  <c r="T60" i="11"/>
  <c r="U60" i="11" s="1"/>
  <c r="V60" i="11" s="1"/>
  <c r="W60" i="11" s="1"/>
  <c r="X60" i="11" s="1"/>
  <c r="S60" i="11"/>
  <c r="S45" i="11"/>
  <c r="AB16" i="11"/>
  <c r="AA20" i="11"/>
  <c r="AA21" i="11"/>
  <c r="AB13" i="11"/>
  <c r="AB12" i="11"/>
  <c r="R21" i="15" l="1"/>
  <c r="T21" i="15" s="1"/>
  <c r="U21" i="15" s="1"/>
  <c r="V21" i="15" s="1"/>
  <c r="W21" i="15" s="1"/>
  <c r="X21" i="15" s="1"/>
  <c r="R51" i="15"/>
  <c r="T51" i="15" s="1"/>
  <c r="U51" i="15" s="1"/>
  <c r="V51" i="15" s="1"/>
  <c r="W51" i="15" s="1"/>
  <c r="X51" i="15" s="1"/>
  <c r="R59" i="15"/>
  <c r="S59" i="15" s="1"/>
  <c r="R46" i="15"/>
  <c r="S46" i="15" s="1"/>
  <c r="T40" i="15"/>
  <c r="U40" i="15" s="1"/>
  <c r="V40" i="15" s="1"/>
  <c r="W40" i="15" s="1"/>
  <c r="X40" i="15" s="1"/>
  <c r="R58" i="15"/>
  <c r="T58" i="15" s="1"/>
  <c r="U58" i="15" s="1"/>
  <c r="V58" i="15" s="1"/>
  <c r="W58" i="15" s="1"/>
  <c r="X58" i="15" s="1"/>
  <c r="R32" i="15"/>
  <c r="T32" i="15" s="1"/>
  <c r="U32" i="15" s="1"/>
  <c r="V32" i="15" s="1"/>
  <c r="W32" i="15" s="1"/>
  <c r="X32" i="15" s="1"/>
  <c r="R25" i="15"/>
  <c r="T25" i="15" s="1"/>
  <c r="U25" i="15" s="1"/>
  <c r="V25" i="15" s="1"/>
  <c r="W25" i="15" s="1"/>
  <c r="X25" i="15" s="1"/>
  <c r="R30" i="15"/>
  <c r="T30" i="15" s="1"/>
  <c r="U30" i="15" s="1"/>
  <c r="V30" i="15" s="1"/>
  <c r="W30" i="15" s="1"/>
  <c r="X30" i="15" s="1"/>
  <c r="R64" i="15"/>
  <c r="S64" i="15" s="1"/>
  <c r="R42" i="15"/>
  <c r="T42" i="15" s="1"/>
  <c r="U42" i="15" s="1"/>
  <c r="V42" i="15" s="1"/>
  <c r="W42" i="15" s="1"/>
  <c r="X42" i="15" s="1"/>
  <c r="R52" i="15"/>
  <c r="T52" i="15" s="1"/>
  <c r="U52" i="15" s="1"/>
  <c r="V52" i="15" s="1"/>
  <c r="W52" i="15" s="1"/>
  <c r="X52" i="15" s="1"/>
  <c r="R20" i="15"/>
  <c r="T20" i="15" s="1"/>
  <c r="U20" i="15" s="1"/>
  <c r="V20" i="15" s="1"/>
  <c r="W20" i="15" s="1"/>
  <c r="X20" i="15" s="1"/>
  <c r="R26" i="15"/>
  <c r="S26" i="15" s="1"/>
  <c r="R48" i="15"/>
  <c r="T48" i="15" s="1"/>
  <c r="U48" i="15" s="1"/>
  <c r="V48" i="15" s="1"/>
  <c r="W48" i="15" s="1"/>
  <c r="X48" i="15" s="1"/>
  <c r="R65" i="15"/>
  <c r="S65" i="15" s="1"/>
  <c r="R38" i="15"/>
  <c r="T38" i="15" s="1"/>
  <c r="U38" i="15" s="1"/>
  <c r="V38" i="15" s="1"/>
  <c r="W38" i="15" s="1"/>
  <c r="X38" i="15" s="1"/>
  <c r="R22" i="15"/>
  <c r="T22" i="15" s="1"/>
  <c r="U22" i="15" s="1"/>
  <c r="V22" i="15" s="1"/>
  <c r="W22" i="15" s="1"/>
  <c r="X22" i="15" s="1"/>
  <c r="R27" i="15"/>
  <c r="S27" i="15" s="1"/>
  <c r="R17" i="15"/>
  <c r="S17" i="15" s="1"/>
  <c r="R47" i="15"/>
  <c r="S47" i="15" s="1"/>
  <c r="R24" i="15"/>
  <c r="T24" i="15" s="1"/>
  <c r="U24" i="15" s="1"/>
  <c r="V24" i="15" s="1"/>
  <c r="W24" i="15" s="1"/>
  <c r="X24" i="15" s="1"/>
  <c r="R37" i="15"/>
  <c r="R14" i="15"/>
  <c r="S14" i="15" s="1"/>
  <c r="R44" i="15"/>
  <c r="S44" i="15" s="1"/>
  <c r="R39" i="15"/>
  <c r="S39" i="15" s="1"/>
  <c r="R69" i="15"/>
  <c r="T69" i="15" s="1"/>
  <c r="U69" i="15" s="1"/>
  <c r="V69" i="15" s="1"/>
  <c r="W69" i="15" s="1"/>
  <c r="X69" i="15" s="1"/>
  <c r="R49" i="15"/>
  <c r="S49" i="15" s="1"/>
  <c r="R23" i="15"/>
  <c r="S23" i="15" s="1"/>
  <c r="R66" i="15"/>
  <c r="T66" i="15" s="1"/>
  <c r="U66" i="15" s="1"/>
  <c r="V66" i="15" s="1"/>
  <c r="W66" i="15" s="1"/>
  <c r="X66" i="15" s="1"/>
  <c r="R16" i="15"/>
  <c r="R53" i="15"/>
  <c r="S53" i="15" s="1"/>
  <c r="R54" i="15"/>
  <c r="S40" i="15"/>
  <c r="R33" i="15"/>
  <c r="R63" i="15"/>
  <c r="T63" i="15" s="1"/>
  <c r="U63" i="15" s="1"/>
  <c r="V63" i="15" s="1"/>
  <c r="W63" i="15" s="1"/>
  <c r="X63" i="15" s="1"/>
  <c r="R19" i="15"/>
  <c r="S19" i="15" s="1"/>
  <c r="R41" i="15"/>
  <c r="T41" i="15" s="1"/>
  <c r="U41" i="15" s="1"/>
  <c r="V41" i="15" s="1"/>
  <c r="W41" i="15" s="1"/>
  <c r="X41" i="15" s="1"/>
  <c r="R15" i="15"/>
  <c r="S15" i="15" s="1"/>
  <c r="R28" i="15"/>
  <c r="S28" i="15" s="1"/>
  <c r="R34" i="15"/>
  <c r="T34" i="15" s="1"/>
  <c r="U34" i="15" s="1"/>
  <c r="V34" i="15" s="1"/>
  <c r="W34" i="15" s="1"/>
  <c r="X34" i="15" s="1"/>
  <c r="R29" i="15"/>
  <c r="T29" i="15" s="1"/>
  <c r="U29" i="15" s="1"/>
  <c r="V29" i="15" s="1"/>
  <c r="W29" i="15" s="1"/>
  <c r="X29" i="15" s="1"/>
  <c r="P62" i="15"/>
  <c r="R62" i="15"/>
  <c r="R18" i="15"/>
  <c r="S18" i="15" s="1"/>
  <c r="P45" i="15"/>
  <c r="R45" i="15"/>
  <c r="R55" i="15"/>
  <c r="T55" i="15" s="1"/>
  <c r="U55" i="15" s="1"/>
  <c r="V55" i="15" s="1"/>
  <c r="W55" i="15" s="1"/>
  <c r="X55" i="15" s="1"/>
  <c r="R57" i="15"/>
  <c r="T57" i="15" s="1"/>
  <c r="U57" i="15" s="1"/>
  <c r="V57" i="15" s="1"/>
  <c r="W57" i="15" s="1"/>
  <c r="X57" i="15" s="1"/>
  <c r="R13" i="15"/>
  <c r="R36" i="15"/>
  <c r="T36" i="15" s="1"/>
  <c r="U36" i="15" s="1"/>
  <c r="V36" i="15" s="1"/>
  <c r="W36" i="15" s="1"/>
  <c r="X36" i="15" s="1"/>
  <c r="R12" i="15"/>
  <c r="S12" i="15" s="1"/>
  <c r="R61" i="15"/>
  <c r="T61" i="15" s="1"/>
  <c r="U61" i="15" s="1"/>
  <c r="V61" i="15" s="1"/>
  <c r="W61" i="15" s="1"/>
  <c r="X61" i="15" s="1"/>
  <c r="R56" i="15"/>
  <c r="T56" i="15" s="1"/>
  <c r="U56" i="15" s="1"/>
  <c r="V56" i="15" s="1"/>
  <c r="W56" i="15" s="1"/>
  <c r="X56" i="15" s="1"/>
  <c r="R68" i="15"/>
  <c r="T68" i="15" s="1"/>
  <c r="U68" i="15" s="1"/>
  <c r="V68" i="15" s="1"/>
  <c r="W68" i="15" s="1"/>
  <c r="X68" i="15" s="1"/>
  <c r="R50" i="15"/>
  <c r="S50" i="15" s="1"/>
  <c r="P31" i="15"/>
  <c r="R31" i="15"/>
  <c r="R43" i="15"/>
  <c r="S43" i="15" s="1"/>
  <c r="R35" i="15"/>
  <c r="S35" i="15" s="1"/>
  <c r="R60" i="15"/>
  <c r="P67" i="15"/>
  <c r="R67" i="15"/>
  <c r="AC12" i="11"/>
  <c r="AD12" i="11"/>
  <c r="S21" i="15" l="1"/>
  <c r="T26" i="15"/>
  <c r="U26" i="15" s="1"/>
  <c r="V26" i="15" s="1"/>
  <c r="W26" i="15" s="1"/>
  <c r="X26" i="15" s="1"/>
  <c r="T44" i="15"/>
  <c r="U44" i="15" s="1"/>
  <c r="V44" i="15" s="1"/>
  <c r="W44" i="15" s="1"/>
  <c r="X44" i="15" s="1"/>
  <c r="S51" i="15"/>
  <c r="T59" i="15"/>
  <c r="U59" i="15" s="1"/>
  <c r="V59" i="15" s="1"/>
  <c r="W59" i="15" s="1"/>
  <c r="X59" i="15" s="1"/>
  <c r="S25" i="15"/>
  <c r="S20" i="15"/>
  <c r="S58" i="15"/>
  <c r="T46" i="15"/>
  <c r="U46" i="15" s="1"/>
  <c r="V46" i="15" s="1"/>
  <c r="W46" i="15" s="1"/>
  <c r="X46" i="15" s="1"/>
  <c r="S32" i="15"/>
  <c r="T17" i="15"/>
  <c r="U17" i="15" s="1"/>
  <c r="V17" i="15" s="1"/>
  <c r="W17" i="15" s="1"/>
  <c r="X17" i="15" s="1"/>
  <c r="S30" i="15"/>
  <c r="T49" i="15"/>
  <c r="U49" i="15" s="1"/>
  <c r="V49" i="15" s="1"/>
  <c r="W49" i="15" s="1"/>
  <c r="X49" i="15" s="1"/>
  <c r="AA20" i="15"/>
  <c r="T27" i="15"/>
  <c r="U27" i="15" s="1"/>
  <c r="V27" i="15" s="1"/>
  <c r="W27" i="15" s="1"/>
  <c r="X27" i="15" s="1"/>
  <c r="AA21" i="15"/>
  <c r="T64" i="15"/>
  <c r="U64" i="15" s="1"/>
  <c r="V64" i="15" s="1"/>
  <c r="W64" i="15" s="1"/>
  <c r="X64" i="15" s="1"/>
  <c r="T39" i="15"/>
  <c r="U39" i="15" s="1"/>
  <c r="V39" i="15" s="1"/>
  <c r="W39" i="15" s="1"/>
  <c r="X39" i="15" s="1"/>
  <c r="S22" i="15"/>
  <c r="S52" i="15"/>
  <c r="S69" i="15"/>
  <c r="S38" i="15"/>
  <c r="S42" i="15"/>
  <c r="S66" i="15"/>
  <c r="T14" i="15"/>
  <c r="U14" i="15" s="1"/>
  <c r="V14" i="15" s="1"/>
  <c r="W14" i="15" s="1"/>
  <c r="X14" i="15" s="1"/>
  <c r="T65" i="15"/>
  <c r="U65" i="15" s="1"/>
  <c r="V65" i="15" s="1"/>
  <c r="W65" i="15" s="1"/>
  <c r="X65" i="15" s="1"/>
  <c r="S48" i="15"/>
  <c r="T23" i="15"/>
  <c r="U23" i="15" s="1"/>
  <c r="V23" i="15" s="1"/>
  <c r="W23" i="15" s="1"/>
  <c r="X23" i="15" s="1"/>
  <c r="AB21" i="15" s="1"/>
  <c r="S36" i="15"/>
  <c r="T37" i="15"/>
  <c r="U37" i="15" s="1"/>
  <c r="V37" i="15" s="1"/>
  <c r="W37" i="15" s="1"/>
  <c r="X37" i="15" s="1"/>
  <c r="S37" i="15"/>
  <c r="T43" i="15"/>
  <c r="U43" i="15" s="1"/>
  <c r="V43" i="15" s="1"/>
  <c r="W43" i="15" s="1"/>
  <c r="X43" i="15" s="1"/>
  <c r="S63" i="15"/>
  <c r="S34" i="15"/>
  <c r="S24" i="15"/>
  <c r="T47" i="15"/>
  <c r="U47" i="15" s="1"/>
  <c r="V47" i="15" s="1"/>
  <c r="W47" i="15" s="1"/>
  <c r="X47" i="15" s="1"/>
  <c r="S33" i="15"/>
  <c r="T33" i="15"/>
  <c r="U33" i="15" s="1"/>
  <c r="V33" i="15" s="1"/>
  <c r="W33" i="15" s="1"/>
  <c r="X33" i="15" s="1"/>
  <c r="T18" i="15"/>
  <c r="U18" i="15" s="1"/>
  <c r="V18" i="15" s="1"/>
  <c r="W18" i="15" s="1"/>
  <c r="X18" i="15" s="1"/>
  <c r="S56" i="15"/>
  <c r="S16" i="15"/>
  <c r="T16" i="15"/>
  <c r="U16" i="15" s="1"/>
  <c r="V16" i="15" s="1"/>
  <c r="W16" i="15" s="1"/>
  <c r="X16" i="15" s="1"/>
  <c r="T19" i="15"/>
  <c r="U19" i="15" s="1"/>
  <c r="V19" i="15" s="1"/>
  <c r="W19" i="15" s="1"/>
  <c r="X19" i="15" s="1"/>
  <c r="T15" i="15"/>
  <c r="U15" i="15" s="1"/>
  <c r="V15" i="15" s="1"/>
  <c r="W15" i="15" s="1"/>
  <c r="X15" i="15" s="1"/>
  <c r="T28" i="15"/>
  <c r="U28" i="15" s="1"/>
  <c r="V28" i="15" s="1"/>
  <c r="W28" i="15" s="1"/>
  <c r="X28" i="15" s="1"/>
  <c r="T54" i="15"/>
  <c r="U54" i="15" s="1"/>
  <c r="V54" i="15" s="1"/>
  <c r="W54" i="15" s="1"/>
  <c r="X54" i="15" s="1"/>
  <c r="S54" i="15"/>
  <c r="S41" i="15"/>
  <c r="T53" i="15"/>
  <c r="U53" i="15" s="1"/>
  <c r="V53" i="15" s="1"/>
  <c r="W53" i="15" s="1"/>
  <c r="X53" i="15" s="1"/>
  <c r="S13" i="15"/>
  <c r="T13" i="15"/>
  <c r="U13" i="15" s="1"/>
  <c r="V13" i="15" s="1"/>
  <c r="W13" i="15" s="1"/>
  <c r="X13" i="15" s="1"/>
  <c r="S62" i="15"/>
  <c r="T62" i="15"/>
  <c r="U62" i="15" s="1"/>
  <c r="V62" i="15" s="1"/>
  <c r="W62" i="15" s="1"/>
  <c r="X62" i="15" s="1"/>
  <c r="S68" i="15"/>
  <c r="S45" i="15"/>
  <c r="T45" i="15"/>
  <c r="U45" i="15" s="1"/>
  <c r="V45" i="15" s="1"/>
  <c r="W45" i="15" s="1"/>
  <c r="X45" i="15" s="1"/>
  <c r="S57" i="15"/>
  <c r="S61" i="15"/>
  <c r="S29" i="15"/>
  <c r="T12" i="15"/>
  <c r="U12" i="15" s="1"/>
  <c r="V12" i="15" s="1"/>
  <c r="W12" i="15" s="1"/>
  <c r="X12" i="15" s="1"/>
  <c r="S55" i="15"/>
  <c r="T35" i="15"/>
  <c r="U35" i="15" s="1"/>
  <c r="V35" i="15" s="1"/>
  <c r="W35" i="15" s="1"/>
  <c r="X35" i="15" s="1"/>
  <c r="T60" i="15"/>
  <c r="U60" i="15" s="1"/>
  <c r="V60" i="15" s="1"/>
  <c r="W60" i="15" s="1"/>
  <c r="X60" i="15" s="1"/>
  <c r="S60" i="15"/>
  <c r="T31" i="15"/>
  <c r="U31" i="15" s="1"/>
  <c r="V31" i="15" s="1"/>
  <c r="W31" i="15" s="1"/>
  <c r="X31" i="15" s="1"/>
  <c r="S31" i="15"/>
  <c r="T50" i="15"/>
  <c r="U50" i="15" s="1"/>
  <c r="V50" i="15" s="1"/>
  <c r="W50" i="15" s="1"/>
  <c r="X50" i="15" s="1"/>
  <c r="S67" i="15"/>
  <c r="T67" i="15"/>
  <c r="U67" i="15" s="1"/>
  <c r="V67" i="15" s="1"/>
  <c r="W67" i="15" s="1"/>
  <c r="X67" i="15" s="1"/>
  <c r="J274" i="7"/>
  <c r="H274" i="7"/>
  <c r="F274" i="7"/>
  <c r="D274" i="7"/>
  <c r="J273" i="7"/>
  <c r="H273" i="7"/>
  <c r="F273" i="7"/>
  <c r="D273" i="7"/>
  <c r="O268" i="7"/>
  <c r="N268" i="7"/>
  <c r="E70" i="7" s="1"/>
  <c r="N267" i="7"/>
  <c r="L267" i="7"/>
  <c r="N266" i="7"/>
  <c r="N265" i="7"/>
  <c r="O264" i="7"/>
  <c r="N264" i="7"/>
  <c r="M264" i="7"/>
  <c r="N263" i="7"/>
  <c r="O262" i="7"/>
  <c r="N262" i="7"/>
  <c r="O261" i="7"/>
  <c r="N261" i="7"/>
  <c r="N260" i="7"/>
  <c r="O259" i="7"/>
  <c r="N259" i="7"/>
  <c r="E67" i="7" s="1"/>
  <c r="N258" i="7"/>
  <c r="L258" i="7"/>
  <c r="N257" i="7"/>
  <c r="N256" i="7"/>
  <c r="O255" i="7"/>
  <c r="N255" i="7"/>
  <c r="M255" i="7"/>
  <c r="N254" i="7"/>
  <c r="O253" i="7"/>
  <c r="N253" i="7"/>
  <c r="O252" i="7"/>
  <c r="N252" i="7"/>
  <c r="N251" i="7"/>
  <c r="O250" i="7"/>
  <c r="N250" i="7"/>
  <c r="E64" i="7" s="1"/>
  <c r="N249" i="7"/>
  <c r="L249" i="7"/>
  <c r="N248" i="7"/>
  <c r="N247" i="7"/>
  <c r="O246" i="7"/>
  <c r="N246" i="7"/>
  <c r="M246" i="7"/>
  <c r="N245" i="7"/>
  <c r="O244" i="7"/>
  <c r="N244" i="7"/>
  <c r="O243" i="7"/>
  <c r="N243" i="7"/>
  <c r="N242" i="7"/>
  <c r="O241" i="7"/>
  <c r="N241" i="7"/>
  <c r="E61" i="7" s="1"/>
  <c r="N240" i="7"/>
  <c r="L240" i="7"/>
  <c r="N239" i="7"/>
  <c r="N238" i="7"/>
  <c r="O237" i="7"/>
  <c r="N237" i="7"/>
  <c r="M237" i="7"/>
  <c r="N236" i="7"/>
  <c r="O235" i="7"/>
  <c r="N235" i="7"/>
  <c r="E59" i="7" s="1"/>
  <c r="O234" i="7"/>
  <c r="N234" i="7"/>
  <c r="N233" i="7"/>
  <c r="O232" i="7"/>
  <c r="N232" i="7"/>
  <c r="N231" i="7"/>
  <c r="L231" i="7"/>
  <c r="N230" i="7"/>
  <c r="N229" i="7"/>
  <c r="O228" i="7"/>
  <c r="N228" i="7"/>
  <c r="M228" i="7"/>
  <c r="N227" i="7"/>
  <c r="O226" i="7"/>
  <c r="N226" i="7"/>
  <c r="E56" i="7" s="1"/>
  <c r="O225" i="7"/>
  <c r="N225" i="7"/>
  <c r="N224" i="7"/>
  <c r="O223" i="7"/>
  <c r="N223" i="7"/>
  <c r="O222" i="7"/>
  <c r="N222" i="7"/>
  <c r="N221" i="7"/>
  <c r="M221" i="7"/>
  <c r="O220" i="7"/>
  <c r="N220" i="7"/>
  <c r="O219" i="7"/>
  <c r="N219" i="7"/>
  <c r="L219" i="7"/>
  <c r="N218" i="7"/>
  <c r="O217" i="7"/>
  <c r="N217" i="7"/>
  <c r="E53" i="7" s="1"/>
  <c r="O216" i="7"/>
  <c r="N216" i="7"/>
  <c r="N215" i="7"/>
  <c r="M215" i="7"/>
  <c r="O214" i="7"/>
  <c r="N214" i="7"/>
  <c r="E52" i="7" s="1"/>
  <c r="O213" i="7"/>
  <c r="N213" i="7"/>
  <c r="L213" i="7"/>
  <c r="N212" i="7"/>
  <c r="M212" i="7"/>
  <c r="O211" i="7"/>
  <c r="N211" i="7"/>
  <c r="O210" i="7"/>
  <c r="N210" i="7"/>
  <c r="M210" i="7"/>
  <c r="L210" i="7"/>
  <c r="N209" i="7"/>
  <c r="O208" i="7"/>
  <c r="N208" i="7"/>
  <c r="O207" i="7"/>
  <c r="N207" i="7"/>
  <c r="N206" i="7"/>
  <c r="M206" i="7"/>
  <c r="O205" i="7"/>
  <c r="N205" i="7"/>
  <c r="E49" i="7" s="1"/>
  <c r="O204" i="7"/>
  <c r="N204" i="7"/>
  <c r="L204" i="7"/>
  <c r="N203" i="7"/>
  <c r="O202" i="7"/>
  <c r="N202" i="7"/>
  <c r="O201" i="7"/>
  <c r="N201" i="7"/>
  <c r="M201" i="7"/>
  <c r="N200" i="7"/>
  <c r="O199" i="7"/>
  <c r="N199" i="7"/>
  <c r="O198" i="7"/>
  <c r="N198" i="7"/>
  <c r="N197" i="7"/>
  <c r="M197" i="7"/>
  <c r="O196" i="7"/>
  <c r="N196" i="7"/>
  <c r="E46" i="7" s="1"/>
  <c r="O195" i="7"/>
  <c r="N195" i="7"/>
  <c r="N194" i="7"/>
  <c r="M194" i="7"/>
  <c r="O193" i="7"/>
  <c r="N193" i="7"/>
  <c r="O192" i="7"/>
  <c r="N192" i="7"/>
  <c r="M192" i="7"/>
  <c r="L192" i="7"/>
  <c r="N191" i="7"/>
  <c r="O190" i="7"/>
  <c r="N190" i="7"/>
  <c r="E44" i="7" s="1"/>
  <c r="O189" i="7"/>
  <c r="N189" i="7"/>
  <c r="N188" i="7"/>
  <c r="M188" i="7"/>
  <c r="O187" i="7"/>
  <c r="N187" i="7"/>
  <c r="E43" i="7" s="1"/>
  <c r="O186" i="7"/>
  <c r="N186" i="7"/>
  <c r="L186" i="7"/>
  <c r="N185" i="7"/>
  <c r="M185" i="7"/>
  <c r="O184" i="7"/>
  <c r="N184" i="7"/>
  <c r="O183" i="7"/>
  <c r="N183" i="7"/>
  <c r="M183" i="7"/>
  <c r="L183" i="7"/>
  <c r="N182" i="7"/>
  <c r="O181" i="7"/>
  <c r="N181" i="7"/>
  <c r="O180" i="7"/>
  <c r="N180" i="7"/>
  <c r="N179" i="7"/>
  <c r="M179" i="7"/>
  <c r="O178" i="7"/>
  <c r="N178" i="7"/>
  <c r="O177" i="7"/>
  <c r="N177" i="7"/>
  <c r="L177" i="7"/>
  <c r="N176" i="7"/>
  <c r="O175" i="7"/>
  <c r="N175" i="7"/>
  <c r="O174" i="7"/>
  <c r="N174" i="7"/>
  <c r="M174" i="7"/>
  <c r="N173" i="7"/>
  <c r="O172" i="7"/>
  <c r="N172" i="7"/>
  <c r="O171" i="7"/>
  <c r="N171" i="7"/>
  <c r="N170" i="7"/>
  <c r="M170" i="7"/>
  <c r="O169" i="7"/>
  <c r="N169" i="7"/>
  <c r="E37" i="7" s="1"/>
  <c r="O168" i="7"/>
  <c r="N168" i="7"/>
  <c r="N167" i="7"/>
  <c r="M167" i="7"/>
  <c r="O166" i="7"/>
  <c r="N166" i="7"/>
  <c r="O165" i="7"/>
  <c r="N165" i="7"/>
  <c r="M165" i="7"/>
  <c r="L165" i="7"/>
  <c r="N164" i="7"/>
  <c r="O163" i="7"/>
  <c r="N163" i="7"/>
  <c r="E35" i="7" s="1"/>
  <c r="O162" i="7"/>
  <c r="N162" i="7"/>
  <c r="N161" i="7"/>
  <c r="M161" i="7"/>
  <c r="O160" i="7"/>
  <c r="N160" i="7"/>
  <c r="E34" i="7" s="1"/>
  <c r="O159" i="7"/>
  <c r="N159" i="7"/>
  <c r="L159" i="7"/>
  <c r="N158" i="7"/>
  <c r="M158" i="7"/>
  <c r="O157" i="7"/>
  <c r="N157" i="7"/>
  <c r="O156" i="7"/>
  <c r="N156" i="7"/>
  <c r="M156" i="7"/>
  <c r="L156" i="7"/>
  <c r="N155" i="7"/>
  <c r="O154" i="7"/>
  <c r="N154" i="7"/>
  <c r="O153" i="7"/>
  <c r="N153" i="7"/>
  <c r="N152" i="7"/>
  <c r="M152" i="7"/>
  <c r="O151" i="7"/>
  <c r="N151" i="7"/>
  <c r="O150" i="7"/>
  <c r="N150" i="7"/>
  <c r="L150" i="7"/>
  <c r="N149" i="7"/>
  <c r="M149" i="7"/>
  <c r="O148" i="7"/>
  <c r="N148" i="7"/>
  <c r="O147" i="7"/>
  <c r="N147" i="7"/>
  <c r="M147" i="7"/>
  <c r="N146" i="7"/>
  <c r="O145" i="7"/>
  <c r="N145" i="7"/>
  <c r="O144" i="7"/>
  <c r="N144" i="7"/>
  <c r="N143" i="7"/>
  <c r="M143" i="7"/>
  <c r="O142" i="7"/>
  <c r="N142" i="7"/>
  <c r="O141" i="7"/>
  <c r="N141" i="7"/>
  <c r="N140" i="7"/>
  <c r="M140" i="7"/>
  <c r="O139" i="7"/>
  <c r="N139" i="7"/>
  <c r="O138" i="7"/>
  <c r="N138" i="7"/>
  <c r="M138" i="7"/>
  <c r="L138" i="7"/>
  <c r="N137" i="7"/>
  <c r="O136" i="7"/>
  <c r="N136" i="7"/>
  <c r="E26" i="7" s="1"/>
  <c r="O135" i="7"/>
  <c r="N135" i="7"/>
  <c r="N134" i="7"/>
  <c r="M134" i="7"/>
  <c r="L134" i="7"/>
  <c r="O133" i="7"/>
  <c r="N133" i="7"/>
  <c r="O132" i="7"/>
  <c r="N132" i="7"/>
  <c r="E25" i="7" s="1"/>
  <c r="M132" i="7"/>
  <c r="L132" i="7"/>
  <c r="N131" i="7"/>
  <c r="O130" i="7"/>
  <c r="N130" i="7"/>
  <c r="L130" i="7"/>
  <c r="O129" i="7"/>
  <c r="N129" i="7"/>
  <c r="L129" i="7"/>
  <c r="N128" i="7"/>
  <c r="M128" i="7"/>
  <c r="O127" i="7"/>
  <c r="N127" i="7"/>
  <c r="L127" i="7"/>
  <c r="O126" i="7"/>
  <c r="F23" i="7" s="1"/>
  <c r="N126" i="7"/>
  <c r="O125" i="7"/>
  <c r="N125" i="7"/>
  <c r="M125" i="7"/>
  <c r="L125" i="7"/>
  <c r="O124" i="7"/>
  <c r="N124" i="7"/>
  <c r="L124" i="7"/>
  <c r="O123" i="7"/>
  <c r="F22" i="7" s="1"/>
  <c r="N123" i="7"/>
  <c r="O122" i="7"/>
  <c r="N122" i="7"/>
  <c r="E22" i="7" s="1"/>
  <c r="M122" i="7"/>
  <c r="L122" i="7"/>
  <c r="O121" i="7"/>
  <c r="N121" i="7"/>
  <c r="L121" i="7"/>
  <c r="O120" i="7"/>
  <c r="F21" i="7" s="1"/>
  <c r="N120" i="7"/>
  <c r="O119" i="7"/>
  <c r="N119" i="7"/>
  <c r="M119" i="7"/>
  <c r="L119" i="7"/>
  <c r="O118" i="7"/>
  <c r="N118" i="7"/>
  <c r="L118" i="7"/>
  <c r="O117" i="7"/>
  <c r="N117" i="7"/>
  <c r="O116" i="7"/>
  <c r="N116" i="7"/>
  <c r="E20" i="7" s="1"/>
  <c r="M116" i="7"/>
  <c r="L116" i="7"/>
  <c r="O115" i="7"/>
  <c r="N115" i="7"/>
  <c r="L115" i="7"/>
  <c r="O114" i="7"/>
  <c r="N114" i="7"/>
  <c r="O113" i="7"/>
  <c r="N113" i="7"/>
  <c r="E19" i="7" s="1"/>
  <c r="M113" i="7"/>
  <c r="L113" i="7"/>
  <c r="O112" i="7"/>
  <c r="N112" i="7"/>
  <c r="L112" i="7"/>
  <c r="O111" i="7"/>
  <c r="N111" i="7"/>
  <c r="O110" i="7"/>
  <c r="N110" i="7"/>
  <c r="E18" i="7" s="1"/>
  <c r="M110" i="7"/>
  <c r="L110" i="7"/>
  <c r="O109" i="7"/>
  <c r="N109" i="7"/>
  <c r="L109" i="7"/>
  <c r="O108" i="7"/>
  <c r="N108" i="7"/>
  <c r="O107" i="7"/>
  <c r="N107" i="7"/>
  <c r="E17" i="7" s="1"/>
  <c r="M107" i="7"/>
  <c r="L107" i="7"/>
  <c r="O106" i="7"/>
  <c r="N106" i="7"/>
  <c r="L106" i="7"/>
  <c r="O105" i="7"/>
  <c r="N105" i="7"/>
  <c r="O104" i="7"/>
  <c r="N104" i="7"/>
  <c r="E16" i="7" s="1"/>
  <c r="M104" i="7"/>
  <c r="L104" i="7"/>
  <c r="O103" i="7"/>
  <c r="N103" i="7"/>
  <c r="L103" i="7"/>
  <c r="O102" i="7"/>
  <c r="N102" i="7"/>
  <c r="O101" i="7"/>
  <c r="N101" i="7"/>
  <c r="E15" i="7" s="1"/>
  <c r="M101" i="7"/>
  <c r="L101" i="7"/>
  <c r="O100" i="7"/>
  <c r="N100" i="7"/>
  <c r="L100" i="7"/>
  <c r="O99" i="7"/>
  <c r="N99" i="7"/>
  <c r="O98" i="7"/>
  <c r="N98" i="7"/>
  <c r="E14" i="7" s="1"/>
  <c r="M98" i="7"/>
  <c r="L98" i="7"/>
  <c r="O97" i="7"/>
  <c r="N97" i="7"/>
  <c r="L97" i="7"/>
  <c r="O96" i="7"/>
  <c r="F13" i="7" s="1"/>
  <c r="N96" i="7"/>
  <c r="O95" i="7"/>
  <c r="N95" i="7"/>
  <c r="M95" i="7"/>
  <c r="L95" i="7"/>
  <c r="O94" i="7"/>
  <c r="N94" i="7"/>
  <c r="L94" i="7"/>
  <c r="O93" i="7"/>
  <c r="F12" i="7" s="1"/>
  <c r="N93" i="7"/>
  <c r="O92" i="7"/>
  <c r="N92" i="7"/>
  <c r="E12" i="7" s="1"/>
  <c r="M92" i="7"/>
  <c r="L92" i="7"/>
  <c r="O90" i="7"/>
  <c r="N90" i="7"/>
  <c r="L90" i="7"/>
  <c r="O89" i="7"/>
  <c r="N89" i="7"/>
  <c r="O88" i="7"/>
  <c r="N88" i="7"/>
  <c r="M88" i="7"/>
  <c r="L88" i="7"/>
  <c r="O87" i="7"/>
  <c r="N87" i="7"/>
  <c r="L87" i="7"/>
  <c r="O86" i="7"/>
  <c r="F10" i="7" s="1"/>
  <c r="N86" i="7"/>
  <c r="O85" i="7"/>
  <c r="N85" i="7"/>
  <c r="E10" i="7" s="1"/>
  <c r="M85" i="7"/>
  <c r="L85" i="7"/>
  <c r="O84" i="7"/>
  <c r="N84" i="7"/>
  <c r="L84" i="7"/>
  <c r="O83" i="7"/>
  <c r="F9" i="7" s="1"/>
  <c r="N83" i="7"/>
  <c r="O82" i="7"/>
  <c r="N82" i="7"/>
  <c r="M82" i="7"/>
  <c r="L82" i="7"/>
  <c r="O81" i="7"/>
  <c r="N81" i="7"/>
  <c r="L81" i="7"/>
  <c r="O80" i="7"/>
  <c r="F7" i="7" s="1"/>
  <c r="N80" i="7"/>
  <c r="O79" i="7"/>
  <c r="N79" i="7"/>
  <c r="E7" i="7" s="1"/>
  <c r="M79" i="7"/>
  <c r="L79" i="7"/>
  <c r="E69" i="7"/>
  <c r="E68" i="7"/>
  <c r="E66" i="7"/>
  <c r="E65" i="7"/>
  <c r="E63" i="7"/>
  <c r="E62" i="7"/>
  <c r="E60" i="7"/>
  <c r="E58" i="7"/>
  <c r="E57" i="7"/>
  <c r="E55" i="7"/>
  <c r="E54" i="7"/>
  <c r="E51" i="7"/>
  <c r="E50" i="7"/>
  <c r="E48" i="7"/>
  <c r="E47" i="7"/>
  <c r="E45" i="7"/>
  <c r="E42" i="7"/>
  <c r="E41" i="7"/>
  <c r="E40" i="7"/>
  <c r="E39" i="7"/>
  <c r="E38" i="7"/>
  <c r="E36" i="7"/>
  <c r="E33" i="7"/>
  <c r="E32" i="7"/>
  <c r="E31" i="7"/>
  <c r="E30" i="7"/>
  <c r="E29" i="7"/>
  <c r="E28" i="7"/>
  <c r="E27" i="7"/>
  <c r="E24" i="7"/>
  <c r="E23" i="7"/>
  <c r="E21" i="7"/>
  <c r="F20" i="7"/>
  <c r="F19" i="7"/>
  <c r="F18" i="7"/>
  <c r="F17" i="7"/>
  <c r="F16" i="7"/>
  <c r="F14" i="7"/>
  <c r="E13" i="7"/>
  <c r="F11" i="7"/>
  <c r="E11" i="7"/>
  <c r="C11" i="7"/>
  <c r="E9" i="7"/>
  <c r="F8" i="7"/>
  <c r="E8" i="7"/>
  <c r="C8" i="7"/>
  <c r="J274" i="1"/>
  <c r="J273" i="1"/>
  <c r="O87" i="1" s="1"/>
  <c r="H274" i="1"/>
  <c r="F274" i="1"/>
  <c r="D274" i="1"/>
  <c r="H273" i="1"/>
  <c r="F273" i="1"/>
  <c r="D273" i="1"/>
  <c r="L90" i="1" s="1"/>
  <c r="AB17" i="15" l="1"/>
  <c r="AA17" i="15"/>
  <c r="AA12" i="15"/>
  <c r="AA13" i="15"/>
  <c r="AB20" i="15"/>
  <c r="AA16" i="15"/>
  <c r="AB13" i="15"/>
  <c r="AB12" i="15"/>
  <c r="AB16" i="15"/>
  <c r="D21" i="7"/>
  <c r="D23" i="7"/>
  <c r="L11" i="7"/>
  <c r="M17" i="7" s="1"/>
  <c r="N17" i="7" s="1"/>
  <c r="M12" i="7"/>
  <c r="N12" i="7" s="1"/>
  <c r="Q14" i="7"/>
  <c r="M23" i="7"/>
  <c r="N23" i="7" s="1"/>
  <c r="D53" i="7"/>
  <c r="L265" i="7"/>
  <c r="L262" i="7"/>
  <c r="L259" i="7"/>
  <c r="L256" i="7"/>
  <c r="L253" i="7"/>
  <c r="L250" i="7"/>
  <c r="L247" i="7"/>
  <c r="L244" i="7"/>
  <c r="L241" i="7"/>
  <c r="L238" i="7"/>
  <c r="L235" i="7"/>
  <c r="L232" i="7"/>
  <c r="L229" i="7"/>
  <c r="L226" i="7"/>
  <c r="L223" i="7"/>
  <c r="L220" i="7"/>
  <c r="L217" i="7"/>
  <c r="L214" i="7"/>
  <c r="L211" i="7"/>
  <c r="L208" i="7"/>
  <c r="L205" i="7"/>
  <c r="L202" i="7"/>
  <c r="L199" i="7"/>
  <c r="L196" i="7"/>
  <c r="L193" i="7"/>
  <c r="L190" i="7"/>
  <c r="L187" i="7"/>
  <c r="L184" i="7"/>
  <c r="L181" i="7"/>
  <c r="L178" i="7"/>
  <c r="L175" i="7"/>
  <c r="L172" i="7"/>
  <c r="L169" i="7"/>
  <c r="L166" i="7"/>
  <c r="L163" i="7"/>
  <c r="L160" i="7"/>
  <c r="L157" i="7"/>
  <c r="L154" i="7"/>
  <c r="L151" i="7"/>
  <c r="L148" i="7"/>
  <c r="L145" i="7"/>
  <c r="L142" i="7"/>
  <c r="L139" i="7"/>
  <c r="L136" i="7"/>
  <c r="L266" i="7"/>
  <c r="L263" i="7"/>
  <c r="L260" i="7"/>
  <c r="L257" i="7"/>
  <c r="L254" i="7"/>
  <c r="L251" i="7"/>
  <c r="C65" i="7" s="1"/>
  <c r="Q65" i="7" s="1"/>
  <c r="L248" i="7"/>
  <c r="C64" i="7" s="1"/>
  <c r="Q64" i="7" s="1"/>
  <c r="L245" i="7"/>
  <c r="L242" i="7"/>
  <c r="L239" i="7"/>
  <c r="L236" i="7"/>
  <c r="L233" i="7"/>
  <c r="L230" i="7"/>
  <c r="C58" i="7" s="1"/>
  <c r="Q58" i="7" s="1"/>
  <c r="L227" i="7"/>
  <c r="L224" i="7"/>
  <c r="L221" i="7"/>
  <c r="L218" i="7"/>
  <c r="C54" i="7" s="1"/>
  <c r="Q54" i="7" s="1"/>
  <c r="L215" i="7"/>
  <c r="C53" i="7" s="1"/>
  <c r="Q53" i="7" s="1"/>
  <c r="L212" i="7"/>
  <c r="C52" i="7" s="1"/>
  <c r="Q52" i="7" s="1"/>
  <c r="L209" i="7"/>
  <c r="L206" i="7"/>
  <c r="L203" i="7"/>
  <c r="L200" i="7"/>
  <c r="L197" i="7"/>
  <c r="C47" i="7" s="1"/>
  <c r="Q47" i="7" s="1"/>
  <c r="L194" i="7"/>
  <c r="L191" i="7"/>
  <c r="L188" i="7"/>
  <c r="L185" i="7"/>
  <c r="L182" i="7"/>
  <c r="C42" i="7" s="1"/>
  <c r="L179" i="7"/>
  <c r="L176" i="7"/>
  <c r="C40" i="7" s="1"/>
  <c r="Q40" i="7" s="1"/>
  <c r="L173" i="7"/>
  <c r="L170" i="7"/>
  <c r="L167" i="7"/>
  <c r="L164" i="7"/>
  <c r="C36" i="7" s="1"/>
  <c r="L161" i="7"/>
  <c r="C35" i="7" s="1"/>
  <c r="Q35" i="7" s="1"/>
  <c r="L158" i="7"/>
  <c r="C34" i="7" s="1"/>
  <c r="Q34" i="7" s="1"/>
  <c r="L155" i="7"/>
  <c r="L152" i="7"/>
  <c r="L149" i="7"/>
  <c r="L146" i="7"/>
  <c r="L143" i="7"/>
  <c r="C29" i="7" s="1"/>
  <c r="Q29" i="7" s="1"/>
  <c r="L140" i="7"/>
  <c r="C28" i="7" s="1"/>
  <c r="Q28" i="7" s="1"/>
  <c r="L137" i="7"/>
  <c r="L128" i="7"/>
  <c r="C24" i="7" s="1"/>
  <c r="L261" i="7"/>
  <c r="L252" i="7"/>
  <c r="L243" i="7"/>
  <c r="L234" i="7"/>
  <c r="L225" i="7"/>
  <c r="L216" i="7"/>
  <c r="L207" i="7"/>
  <c r="L198" i="7"/>
  <c r="L189" i="7"/>
  <c r="L180" i="7"/>
  <c r="L171" i="7"/>
  <c r="L162" i="7"/>
  <c r="L153" i="7"/>
  <c r="L144" i="7"/>
  <c r="L135" i="7"/>
  <c r="C26" i="7" s="1"/>
  <c r="Q26" i="7" s="1"/>
  <c r="L133" i="7"/>
  <c r="L126" i="7"/>
  <c r="C23" i="7" s="1"/>
  <c r="Q23" i="7" s="1"/>
  <c r="L123" i="7"/>
  <c r="C22" i="7" s="1"/>
  <c r="Q22" i="7" s="1"/>
  <c r="L120" i="7"/>
  <c r="C21" i="7" s="1"/>
  <c r="Q21" i="7" s="1"/>
  <c r="L117" i="7"/>
  <c r="C20" i="7" s="1"/>
  <c r="Q20" i="7" s="1"/>
  <c r="L114" i="7"/>
  <c r="C19" i="7" s="1"/>
  <c r="Q19" i="7" s="1"/>
  <c r="R19" i="7" s="1"/>
  <c r="L111" i="7"/>
  <c r="C18" i="7" s="1"/>
  <c r="Q18" i="7" s="1"/>
  <c r="L108" i="7"/>
  <c r="C17" i="7" s="1"/>
  <c r="Q17" i="7" s="1"/>
  <c r="L105" i="7"/>
  <c r="L102" i="7"/>
  <c r="C15" i="7" s="1"/>
  <c r="L99" i="7"/>
  <c r="C14" i="7" s="1"/>
  <c r="L96" i="7"/>
  <c r="C13" i="7" s="1"/>
  <c r="Q13" i="7" s="1"/>
  <c r="L93" i="7"/>
  <c r="C12" i="7" s="1"/>
  <c r="Q12" i="7" s="1"/>
  <c r="L89" i="7"/>
  <c r="L86" i="7"/>
  <c r="C10" i="7" s="1"/>
  <c r="L83" i="7"/>
  <c r="C9" i="7" s="1"/>
  <c r="L80" i="7"/>
  <c r="C7" i="7" s="1"/>
  <c r="L131" i="7"/>
  <c r="M14" i="7"/>
  <c r="N14" i="7" s="1"/>
  <c r="Q24" i="7"/>
  <c r="O84" i="1"/>
  <c r="Q15" i="7"/>
  <c r="D55" i="7"/>
  <c r="M216" i="7"/>
  <c r="M207" i="7"/>
  <c r="M198" i="7"/>
  <c r="M189" i="7"/>
  <c r="M180" i="7"/>
  <c r="D41" i="7" s="1"/>
  <c r="M171" i="7"/>
  <c r="M162" i="7"/>
  <c r="M153" i="7"/>
  <c r="M144" i="7"/>
  <c r="M135" i="7"/>
  <c r="M126" i="7"/>
  <c r="M123" i="7"/>
  <c r="D22" i="7" s="1"/>
  <c r="O22" i="7" s="1"/>
  <c r="M120" i="7"/>
  <c r="M117" i="7"/>
  <c r="M114" i="7"/>
  <c r="D19" i="7" s="1"/>
  <c r="O19" i="7" s="1"/>
  <c r="M111" i="7"/>
  <c r="M108" i="7"/>
  <c r="D17" i="7" s="1"/>
  <c r="M105" i="7"/>
  <c r="D16" i="7" s="1"/>
  <c r="O16" i="7" s="1"/>
  <c r="M102" i="7"/>
  <c r="M99" i="7"/>
  <c r="M96" i="7"/>
  <c r="M93" i="7"/>
  <c r="M89" i="7"/>
  <c r="M86" i="7"/>
  <c r="D10" i="7" s="1"/>
  <c r="M83" i="7"/>
  <c r="M80" i="7"/>
  <c r="D7" i="7" s="1"/>
  <c r="M236" i="7"/>
  <c r="M227" i="7"/>
  <c r="M218" i="7"/>
  <c r="D54" i="7" s="1"/>
  <c r="O54" i="7" s="1"/>
  <c r="M209" i="7"/>
  <c r="D51" i="7" s="1"/>
  <c r="M200" i="7"/>
  <c r="M191" i="7"/>
  <c r="M182" i="7"/>
  <c r="M173" i="7"/>
  <c r="M164" i="7"/>
  <c r="D36" i="7" s="1"/>
  <c r="O36" i="7" s="1"/>
  <c r="M155" i="7"/>
  <c r="D33" i="7" s="1"/>
  <c r="M146" i="7"/>
  <c r="M137" i="7"/>
  <c r="M131" i="7"/>
  <c r="M267" i="7"/>
  <c r="M258" i="7"/>
  <c r="M249" i="7"/>
  <c r="M240" i="7"/>
  <c r="M231" i="7"/>
  <c r="M222" i="7"/>
  <c r="M213" i="7"/>
  <c r="D52" i="7" s="1"/>
  <c r="O52" i="7" s="1"/>
  <c r="M204" i="7"/>
  <c r="M195" i="7"/>
  <c r="D46" i="7" s="1"/>
  <c r="M186" i="7"/>
  <c r="D43" i="7" s="1"/>
  <c r="M177" i="7"/>
  <c r="M168" i="7"/>
  <c r="M159" i="7"/>
  <c r="M150" i="7"/>
  <c r="D31" i="7" s="1"/>
  <c r="M141" i="7"/>
  <c r="D28" i="7" s="1"/>
  <c r="O28" i="7" s="1"/>
  <c r="M129" i="7"/>
  <c r="M124" i="7"/>
  <c r="M121" i="7"/>
  <c r="M118" i="7"/>
  <c r="M115" i="7"/>
  <c r="M112" i="7"/>
  <c r="M109" i="7"/>
  <c r="M106" i="7"/>
  <c r="M103" i="7"/>
  <c r="M100" i="7"/>
  <c r="M97" i="7"/>
  <c r="M94" i="7"/>
  <c r="M90" i="7"/>
  <c r="M87" i="7"/>
  <c r="D11" i="7" s="1"/>
  <c r="M84" i="7"/>
  <c r="M81" i="7"/>
  <c r="D8" i="7" s="1"/>
  <c r="O80" i="1"/>
  <c r="M19" i="7"/>
  <c r="N19" i="7" s="1"/>
  <c r="C16" i="7"/>
  <c r="D24" i="7"/>
  <c r="O24" i="7" s="1"/>
  <c r="M219" i="7"/>
  <c r="M224" i="7"/>
  <c r="M230" i="7"/>
  <c r="M233" i="7"/>
  <c r="M239" i="7"/>
  <c r="D61" i="7" s="1"/>
  <c r="M242" i="7"/>
  <c r="M248" i="7"/>
  <c r="M251" i="7"/>
  <c r="M257" i="7"/>
  <c r="M260" i="7"/>
  <c r="M266" i="7"/>
  <c r="D70" i="7" s="1"/>
  <c r="L268" i="7"/>
  <c r="Q16" i="7"/>
  <c r="O81" i="1"/>
  <c r="F8" i="1" s="1"/>
  <c r="O82" i="1"/>
  <c r="O86" i="1"/>
  <c r="D12" i="7"/>
  <c r="L141" i="7"/>
  <c r="L147" i="7"/>
  <c r="L168" i="7"/>
  <c r="L174" i="7"/>
  <c r="M176" i="7"/>
  <c r="D40" i="7" s="1"/>
  <c r="L195" i="7"/>
  <c r="L201" i="7"/>
  <c r="M203" i="7"/>
  <c r="L222" i="7"/>
  <c r="L228" i="7"/>
  <c r="L237" i="7"/>
  <c r="L246" i="7"/>
  <c r="L255" i="7"/>
  <c r="L264" i="7"/>
  <c r="F15" i="7"/>
  <c r="M268" i="7"/>
  <c r="M265" i="7"/>
  <c r="M262" i="7"/>
  <c r="M259" i="7"/>
  <c r="M256" i="7"/>
  <c r="M253" i="7"/>
  <c r="M250" i="7"/>
  <c r="M247" i="7"/>
  <c r="M244" i="7"/>
  <c r="M241" i="7"/>
  <c r="M238" i="7"/>
  <c r="M235" i="7"/>
  <c r="M232" i="7"/>
  <c r="M229" i="7"/>
  <c r="M226" i="7"/>
  <c r="M223" i="7"/>
  <c r="M220" i="7"/>
  <c r="M217" i="7"/>
  <c r="M214" i="7"/>
  <c r="M211" i="7"/>
  <c r="M208" i="7"/>
  <c r="M205" i="7"/>
  <c r="M202" i="7"/>
  <c r="M199" i="7"/>
  <c r="M196" i="7"/>
  <c r="M193" i="7"/>
  <c r="M190" i="7"/>
  <c r="M187" i="7"/>
  <c r="M184" i="7"/>
  <c r="M181" i="7"/>
  <c r="M178" i="7"/>
  <c r="M175" i="7"/>
  <c r="M172" i="7"/>
  <c r="M169" i="7"/>
  <c r="M166" i="7"/>
  <c r="M163" i="7"/>
  <c r="M160" i="7"/>
  <c r="M157" i="7"/>
  <c r="M154" i="7"/>
  <c r="M151" i="7"/>
  <c r="M148" i="7"/>
  <c r="M145" i="7"/>
  <c r="M142" i="7"/>
  <c r="M139" i="7"/>
  <c r="M136" i="7"/>
  <c r="M133" i="7"/>
  <c r="M130" i="7"/>
  <c r="M127" i="7"/>
  <c r="O266" i="7"/>
  <c r="O263" i="7"/>
  <c r="F69" i="7" s="1"/>
  <c r="M69" i="7" s="1"/>
  <c r="N69" i="7" s="1"/>
  <c r="O260" i="7"/>
  <c r="F68" i="7" s="1"/>
  <c r="M68" i="7" s="1"/>
  <c r="N68" i="7" s="1"/>
  <c r="O257" i="7"/>
  <c r="O254" i="7"/>
  <c r="O251" i="7"/>
  <c r="F65" i="7" s="1"/>
  <c r="O248" i="7"/>
  <c r="O245" i="7"/>
  <c r="F63" i="7" s="1"/>
  <c r="M63" i="7" s="1"/>
  <c r="N63" i="7" s="1"/>
  <c r="O242" i="7"/>
  <c r="F62" i="7" s="1"/>
  <c r="M62" i="7" s="1"/>
  <c r="N62" i="7" s="1"/>
  <c r="O239" i="7"/>
  <c r="O236" i="7"/>
  <c r="O233" i="7"/>
  <c r="F59" i="7" s="1"/>
  <c r="O230" i="7"/>
  <c r="F58" i="7" s="1"/>
  <c r="O227" i="7"/>
  <c r="F57" i="7" s="1"/>
  <c r="M57" i="7" s="1"/>
  <c r="N57" i="7" s="1"/>
  <c r="O224" i="7"/>
  <c r="F56" i="7" s="1"/>
  <c r="M56" i="7" s="1"/>
  <c r="N56" i="7" s="1"/>
  <c r="O221" i="7"/>
  <c r="F55" i="7" s="1"/>
  <c r="O218" i="7"/>
  <c r="F54" i="7" s="1"/>
  <c r="O215" i="7"/>
  <c r="F53" i="7" s="1"/>
  <c r="O212" i="7"/>
  <c r="F52" i="7" s="1"/>
  <c r="O209" i="7"/>
  <c r="F51" i="7" s="1"/>
  <c r="M51" i="7" s="1"/>
  <c r="N51" i="7" s="1"/>
  <c r="O206" i="7"/>
  <c r="F50" i="7" s="1"/>
  <c r="M50" i="7" s="1"/>
  <c r="N50" i="7" s="1"/>
  <c r="O203" i="7"/>
  <c r="F49" i="7" s="1"/>
  <c r="O200" i="7"/>
  <c r="F48" i="7" s="1"/>
  <c r="O197" i="7"/>
  <c r="F47" i="7" s="1"/>
  <c r="O194" i="7"/>
  <c r="F46" i="7" s="1"/>
  <c r="O191" i="7"/>
  <c r="F45" i="7" s="1"/>
  <c r="M45" i="7" s="1"/>
  <c r="N45" i="7" s="1"/>
  <c r="O188" i="7"/>
  <c r="F44" i="7" s="1"/>
  <c r="M44" i="7" s="1"/>
  <c r="N44" i="7" s="1"/>
  <c r="O185" i="7"/>
  <c r="F43" i="7" s="1"/>
  <c r="O182" i="7"/>
  <c r="F42" i="7" s="1"/>
  <c r="O179" i="7"/>
  <c r="F41" i="7" s="1"/>
  <c r="O176" i="7"/>
  <c r="F40" i="7" s="1"/>
  <c r="O173" i="7"/>
  <c r="F39" i="7" s="1"/>
  <c r="M39" i="7" s="1"/>
  <c r="N39" i="7" s="1"/>
  <c r="O170" i="7"/>
  <c r="F38" i="7" s="1"/>
  <c r="M38" i="7" s="1"/>
  <c r="N38" i="7" s="1"/>
  <c r="O167" i="7"/>
  <c r="F37" i="7" s="1"/>
  <c r="O164" i="7"/>
  <c r="F36" i="7" s="1"/>
  <c r="O161" i="7"/>
  <c r="F35" i="7" s="1"/>
  <c r="O158" i="7"/>
  <c r="F34" i="7" s="1"/>
  <c r="O155" i="7"/>
  <c r="F33" i="7" s="1"/>
  <c r="M33" i="7" s="1"/>
  <c r="N33" i="7" s="1"/>
  <c r="O152" i="7"/>
  <c r="F32" i="7" s="1"/>
  <c r="M32" i="7" s="1"/>
  <c r="N32" i="7" s="1"/>
  <c r="O149" i="7"/>
  <c r="F31" i="7" s="1"/>
  <c r="O146" i="7"/>
  <c r="F30" i="7" s="1"/>
  <c r="O143" i="7"/>
  <c r="F29" i="7" s="1"/>
  <c r="O140" i="7"/>
  <c r="F28" i="7" s="1"/>
  <c r="O137" i="7"/>
  <c r="F27" i="7" s="1"/>
  <c r="M27" i="7" s="1"/>
  <c r="N27" i="7" s="1"/>
  <c r="O134" i="7"/>
  <c r="F26" i="7" s="1"/>
  <c r="M26" i="7" s="1"/>
  <c r="N26" i="7" s="1"/>
  <c r="O131" i="7"/>
  <c r="F25" i="7" s="1"/>
  <c r="O128" i="7"/>
  <c r="F24" i="7" s="1"/>
  <c r="M245" i="7"/>
  <c r="M254" i="7"/>
  <c r="D66" i="7" s="1"/>
  <c r="M263" i="7"/>
  <c r="D69" i="7" s="1"/>
  <c r="Q36" i="7"/>
  <c r="Q42" i="7"/>
  <c r="M225" i="7"/>
  <c r="O229" i="7"/>
  <c r="O231" i="7"/>
  <c r="M234" i="7"/>
  <c r="O238" i="7"/>
  <c r="O240" i="7"/>
  <c r="M243" i="7"/>
  <c r="O247" i="7"/>
  <c r="O249" i="7"/>
  <c r="M252" i="7"/>
  <c r="O256" i="7"/>
  <c r="O258" i="7"/>
  <c r="M261" i="7"/>
  <c r="O265" i="7"/>
  <c r="O267" i="7"/>
  <c r="Q11" i="7"/>
  <c r="O89" i="1"/>
  <c r="O79" i="1"/>
  <c r="O83" i="1"/>
  <c r="O88" i="1"/>
  <c r="F11" i="1" s="1"/>
  <c r="N83" i="1"/>
  <c r="N90" i="1"/>
  <c r="O85" i="1"/>
  <c r="F10" i="1" s="1"/>
  <c r="N85" i="1"/>
  <c r="M92" i="1"/>
  <c r="N81" i="1"/>
  <c r="N89" i="1"/>
  <c r="N92" i="1"/>
  <c r="N79" i="1"/>
  <c r="N87" i="1"/>
  <c r="N80" i="1"/>
  <c r="N82" i="1"/>
  <c r="N84" i="1"/>
  <c r="N86" i="1"/>
  <c r="N88" i="1"/>
  <c r="M79" i="1"/>
  <c r="M83" i="1"/>
  <c r="M87" i="1"/>
  <c r="M82" i="1"/>
  <c r="M86" i="1"/>
  <c r="M90" i="1"/>
  <c r="M81" i="1"/>
  <c r="M85" i="1"/>
  <c r="M89" i="1"/>
  <c r="M80" i="1"/>
  <c r="M84" i="1"/>
  <c r="M88" i="1"/>
  <c r="L80" i="1"/>
  <c r="L81" i="1"/>
  <c r="L82" i="1"/>
  <c r="L83" i="1"/>
  <c r="L84" i="1"/>
  <c r="L85" i="1"/>
  <c r="L86" i="1"/>
  <c r="L87" i="1"/>
  <c r="L88" i="1"/>
  <c r="L89" i="1"/>
  <c r="L79" i="1"/>
  <c r="C7" i="1" s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3" i="1"/>
  <c r="L168" i="1"/>
  <c r="L163" i="1"/>
  <c r="L157" i="1"/>
  <c r="L152" i="1"/>
  <c r="L147" i="1"/>
  <c r="L141" i="1"/>
  <c r="L136" i="1"/>
  <c r="L131" i="1"/>
  <c r="L125" i="1"/>
  <c r="L120" i="1"/>
  <c r="L115" i="1"/>
  <c r="L109" i="1"/>
  <c r="L104" i="1"/>
  <c r="L99" i="1"/>
  <c r="L93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95" i="1"/>
  <c r="M99" i="1"/>
  <c r="M103" i="1"/>
  <c r="M107" i="1"/>
  <c r="D16" i="1" s="1"/>
  <c r="M111" i="1"/>
  <c r="M115" i="1"/>
  <c r="M119" i="1"/>
  <c r="D20" i="1" s="1"/>
  <c r="M123" i="1"/>
  <c r="M127" i="1"/>
  <c r="M131" i="1"/>
  <c r="D24" i="1" s="1"/>
  <c r="M135" i="1"/>
  <c r="M139" i="1"/>
  <c r="M143" i="1"/>
  <c r="M147" i="1"/>
  <c r="M151" i="1"/>
  <c r="M155" i="1"/>
  <c r="D32" i="1" s="1"/>
  <c r="M159" i="1"/>
  <c r="M163" i="1"/>
  <c r="M167" i="1"/>
  <c r="D36" i="1" s="1"/>
  <c r="M171" i="1"/>
  <c r="M175" i="1"/>
  <c r="M179" i="1"/>
  <c r="D40" i="1" s="1"/>
  <c r="M183" i="1"/>
  <c r="M187" i="1"/>
  <c r="M191" i="1"/>
  <c r="M195" i="1"/>
  <c r="M199" i="1"/>
  <c r="M203" i="1"/>
  <c r="D48" i="1" s="1"/>
  <c r="M207" i="1"/>
  <c r="M211" i="1"/>
  <c r="M215" i="1"/>
  <c r="D52" i="1" s="1"/>
  <c r="M219" i="1"/>
  <c r="M223" i="1"/>
  <c r="M227" i="1"/>
  <c r="D56" i="1" s="1"/>
  <c r="M231" i="1"/>
  <c r="M235" i="1"/>
  <c r="M239" i="1"/>
  <c r="M243" i="1"/>
  <c r="M247" i="1"/>
  <c r="M251" i="1"/>
  <c r="D64" i="1" s="1"/>
  <c r="M255" i="1"/>
  <c r="M259" i="1"/>
  <c r="M263" i="1"/>
  <c r="D68" i="1" s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7" i="1"/>
  <c r="L172" i="1"/>
  <c r="L167" i="1"/>
  <c r="L161" i="1"/>
  <c r="L156" i="1"/>
  <c r="L151" i="1"/>
  <c r="L145" i="1"/>
  <c r="L140" i="1"/>
  <c r="L135" i="1"/>
  <c r="L129" i="1"/>
  <c r="L124" i="1"/>
  <c r="L119" i="1"/>
  <c r="L113" i="1"/>
  <c r="C18" i="1" s="1"/>
  <c r="L108" i="1"/>
  <c r="L103" i="1"/>
  <c r="L97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96" i="1"/>
  <c r="O100" i="1"/>
  <c r="O104" i="1"/>
  <c r="F15" i="1" s="1"/>
  <c r="O108" i="1"/>
  <c r="O112" i="1"/>
  <c r="O116" i="1"/>
  <c r="O120" i="1"/>
  <c r="O124" i="1"/>
  <c r="O128" i="1"/>
  <c r="F23" i="1" s="1"/>
  <c r="O132" i="1"/>
  <c r="O136" i="1"/>
  <c r="O140" i="1"/>
  <c r="O144" i="1"/>
  <c r="O148" i="1"/>
  <c r="O152" i="1"/>
  <c r="F31" i="1" s="1"/>
  <c r="O156" i="1"/>
  <c r="O160" i="1"/>
  <c r="O164" i="1"/>
  <c r="O168" i="1"/>
  <c r="O172" i="1"/>
  <c r="O176" i="1"/>
  <c r="F39" i="1" s="1"/>
  <c r="O180" i="1"/>
  <c r="O184" i="1"/>
  <c r="O188" i="1"/>
  <c r="O192" i="1"/>
  <c r="O196" i="1"/>
  <c r="O200" i="1"/>
  <c r="F47" i="1" s="1"/>
  <c r="O204" i="1"/>
  <c r="O208" i="1"/>
  <c r="O212" i="1"/>
  <c r="O216" i="1"/>
  <c r="O220" i="1"/>
  <c r="O224" i="1"/>
  <c r="F55" i="1" s="1"/>
  <c r="O228" i="1"/>
  <c r="O232" i="1"/>
  <c r="O236" i="1"/>
  <c r="O240" i="1"/>
  <c r="O244" i="1"/>
  <c r="O248" i="1"/>
  <c r="F63" i="1" s="1"/>
  <c r="O252" i="1"/>
  <c r="O256" i="1"/>
  <c r="O260" i="1"/>
  <c r="O264" i="1"/>
  <c r="O268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90" i="1"/>
  <c r="N194" i="1"/>
  <c r="N198" i="1"/>
  <c r="N202" i="1"/>
  <c r="N206" i="1"/>
  <c r="N210" i="1"/>
  <c r="N214" i="1"/>
  <c r="N218" i="1"/>
  <c r="N222" i="1"/>
  <c r="N226" i="1"/>
  <c r="N230" i="1"/>
  <c r="N191" i="1"/>
  <c r="N195" i="1"/>
  <c r="N199" i="1"/>
  <c r="N203" i="1"/>
  <c r="N207" i="1"/>
  <c r="N211" i="1"/>
  <c r="N215" i="1"/>
  <c r="N219" i="1"/>
  <c r="N223" i="1"/>
  <c r="N227" i="1"/>
  <c r="E56" i="1" s="1"/>
  <c r="N231" i="1"/>
  <c r="N234" i="1"/>
  <c r="N242" i="1"/>
  <c r="N250" i="1"/>
  <c r="N258" i="1"/>
  <c r="N266" i="1"/>
  <c r="N98" i="1"/>
  <c r="N106" i="1"/>
  <c r="N114" i="1"/>
  <c r="N122" i="1"/>
  <c r="N130" i="1"/>
  <c r="N138" i="1"/>
  <c r="N146" i="1"/>
  <c r="N154" i="1"/>
  <c r="N162" i="1"/>
  <c r="N170" i="1"/>
  <c r="N175" i="1"/>
  <c r="N179" i="1"/>
  <c r="N183" i="1"/>
  <c r="N187" i="1"/>
  <c r="N235" i="1"/>
  <c r="N243" i="1"/>
  <c r="N251" i="1"/>
  <c r="E64" i="1" s="1"/>
  <c r="N259" i="1"/>
  <c r="N267" i="1"/>
  <c r="N99" i="1"/>
  <c r="N107" i="1"/>
  <c r="N115" i="1"/>
  <c r="N123" i="1"/>
  <c r="N131" i="1"/>
  <c r="N139" i="1"/>
  <c r="N147" i="1"/>
  <c r="N155" i="1"/>
  <c r="N163" i="1"/>
  <c r="N171" i="1"/>
  <c r="N176" i="1"/>
  <c r="N180" i="1"/>
  <c r="N184" i="1"/>
  <c r="N238" i="1"/>
  <c r="N246" i="1"/>
  <c r="N254" i="1"/>
  <c r="N262" i="1"/>
  <c r="N94" i="1"/>
  <c r="N102" i="1"/>
  <c r="N110" i="1"/>
  <c r="N118" i="1"/>
  <c r="N126" i="1"/>
  <c r="N134" i="1"/>
  <c r="N142" i="1"/>
  <c r="N150" i="1"/>
  <c r="N158" i="1"/>
  <c r="N166" i="1"/>
  <c r="N172" i="1"/>
  <c r="N177" i="1"/>
  <c r="N181" i="1"/>
  <c r="N185" i="1"/>
  <c r="N239" i="1"/>
  <c r="N247" i="1"/>
  <c r="N255" i="1"/>
  <c r="N263" i="1"/>
  <c r="E68" i="1" s="1"/>
  <c r="N95" i="1"/>
  <c r="E13" i="1" s="1"/>
  <c r="N103" i="1"/>
  <c r="N111" i="1"/>
  <c r="N119" i="1"/>
  <c r="E20" i="1" s="1"/>
  <c r="N127" i="1"/>
  <c r="N135" i="1"/>
  <c r="N143" i="1"/>
  <c r="N151" i="1"/>
  <c r="N159" i="1"/>
  <c r="N167" i="1"/>
  <c r="E36" i="1" s="1"/>
  <c r="N174" i="1"/>
  <c r="N178" i="1"/>
  <c r="N182" i="1"/>
  <c r="N186" i="1"/>
  <c r="L92" i="1"/>
  <c r="L265" i="1"/>
  <c r="L261" i="1"/>
  <c r="L257" i="1"/>
  <c r="L253" i="1"/>
  <c r="L249" i="1"/>
  <c r="L245" i="1"/>
  <c r="C62" i="1" s="1"/>
  <c r="L241" i="1"/>
  <c r="L237" i="1"/>
  <c r="L233" i="1"/>
  <c r="L229" i="1"/>
  <c r="L225" i="1"/>
  <c r="L221" i="1"/>
  <c r="C54" i="1" s="1"/>
  <c r="L217" i="1"/>
  <c r="L213" i="1"/>
  <c r="L209" i="1"/>
  <c r="L205" i="1"/>
  <c r="L201" i="1"/>
  <c r="L197" i="1"/>
  <c r="C46" i="1" s="1"/>
  <c r="L193" i="1"/>
  <c r="L189" i="1"/>
  <c r="L185" i="1"/>
  <c r="L181" i="1"/>
  <c r="L176" i="1"/>
  <c r="L171" i="1"/>
  <c r="L165" i="1"/>
  <c r="L160" i="1"/>
  <c r="L155" i="1"/>
  <c r="L149" i="1"/>
  <c r="C30" i="1" s="1"/>
  <c r="L144" i="1"/>
  <c r="L139" i="1"/>
  <c r="L133" i="1"/>
  <c r="L128" i="1"/>
  <c r="C23" i="1" s="1"/>
  <c r="L123" i="1"/>
  <c r="L117" i="1"/>
  <c r="L112" i="1"/>
  <c r="L107" i="1"/>
  <c r="C16" i="1" s="1"/>
  <c r="L101" i="1"/>
  <c r="L96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5" i="1"/>
  <c r="L169" i="1"/>
  <c r="L164" i="1"/>
  <c r="L159" i="1"/>
  <c r="L153" i="1"/>
  <c r="L148" i="1"/>
  <c r="L143" i="1"/>
  <c r="L137" i="1"/>
  <c r="L132" i="1"/>
  <c r="L127" i="1"/>
  <c r="L121" i="1"/>
  <c r="L116" i="1"/>
  <c r="L111" i="1"/>
  <c r="L105" i="1"/>
  <c r="L100" i="1"/>
  <c r="L95" i="1"/>
  <c r="M267" i="1"/>
  <c r="O90" i="1"/>
  <c r="O92" i="1"/>
  <c r="R26" i="7" l="1"/>
  <c r="R17" i="7"/>
  <c r="R23" i="7"/>
  <c r="AD12" i="15"/>
  <c r="AC12" i="15"/>
  <c r="R52" i="7"/>
  <c r="R13" i="7"/>
  <c r="O17" i="7"/>
  <c r="O46" i="7"/>
  <c r="P46" i="7" s="1"/>
  <c r="P16" i="7"/>
  <c r="E24" i="1"/>
  <c r="C25" i="7"/>
  <c r="Q25" i="7" s="1"/>
  <c r="R25" i="7" s="1"/>
  <c r="C41" i="7"/>
  <c r="Q41" i="7" s="1"/>
  <c r="O53" i="7"/>
  <c r="D63" i="7"/>
  <c r="M28" i="7"/>
  <c r="N28" i="7" s="1"/>
  <c r="R28" i="7" s="1"/>
  <c r="M34" i="7"/>
  <c r="N34" i="7" s="1"/>
  <c r="R34" i="7" s="1"/>
  <c r="M40" i="7"/>
  <c r="N40" i="7" s="1"/>
  <c r="R40" i="7" s="1"/>
  <c r="M46" i="7"/>
  <c r="N46" i="7" s="1"/>
  <c r="M52" i="7"/>
  <c r="N52" i="7" s="1"/>
  <c r="M58" i="7"/>
  <c r="N58" i="7" s="1"/>
  <c r="R58" i="7" s="1"/>
  <c r="F64" i="7"/>
  <c r="M64" i="7" s="1"/>
  <c r="N64" i="7" s="1"/>
  <c r="R64" i="7" s="1"/>
  <c r="F70" i="7"/>
  <c r="D68" i="7"/>
  <c r="D59" i="7"/>
  <c r="D34" i="7"/>
  <c r="O34" i="7" s="1"/>
  <c r="D39" i="7"/>
  <c r="D57" i="7"/>
  <c r="D18" i="7"/>
  <c r="O18" i="7" s="1"/>
  <c r="D26" i="7"/>
  <c r="O26" i="7" s="1"/>
  <c r="P26" i="7" s="1"/>
  <c r="D44" i="7"/>
  <c r="C30" i="7"/>
  <c r="Q30" i="7" s="1"/>
  <c r="C48" i="7"/>
  <c r="Q48" i="7" s="1"/>
  <c r="C60" i="7"/>
  <c r="Q60" i="7" s="1"/>
  <c r="C66" i="7"/>
  <c r="Q66" i="7" s="1"/>
  <c r="M21" i="7"/>
  <c r="N21" i="7" s="1"/>
  <c r="R21" i="7" s="1"/>
  <c r="D62" i="7"/>
  <c r="C46" i="7"/>
  <c r="Q46" i="7" s="1"/>
  <c r="R46" i="7" s="1"/>
  <c r="C70" i="7"/>
  <c r="O23" i="7"/>
  <c r="P23" i="7" s="1"/>
  <c r="O21" i="7"/>
  <c r="C63" i="1"/>
  <c r="F67" i="1"/>
  <c r="F51" i="1"/>
  <c r="F35" i="1"/>
  <c r="F19" i="1"/>
  <c r="M19" i="1" s="1"/>
  <c r="N19" i="1" s="1"/>
  <c r="C34" i="1"/>
  <c r="M29" i="7"/>
  <c r="N29" i="7" s="1"/>
  <c r="R29" i="7" s="1"/>
  <c r="M35" i="7"/>
  <c r="N35" i="7" s="1"/>
  <c r="R35" i="7" s="1"/>
  <c r="M41" i="7"/>
  <c r="N41" i="7" s="1"/>
  <c r="M47" i="7"/>
  <c r="N47" i="7" s="1"/>
  <c r="R47" i="7" s="1"/>
  <c r="M53" i="7"/>
  <c r="N53" i="7" s="1"/>
  <c r="R53" i="7" s="1"/>
  <c r="M59" i="7"/>
  <c r="N59" i="7" s="1"/>
  <c r="M65" i="7"/>
  <c r="N65" i="7" s="1"/>
  <c r="R65" i="7" s="1"/>
  <c r="M15" i="7"/>
  <c r="N15" i="7" s="1"/>
  <c r="M18" i="7"/>
  <c r="N18" i="7" s="1"/>
  <c r="R18" i="7" s="1"/>
  <c r="D67" i="7"/>
  <c r="D58" i="7"/>
  <c r="O58" i="7" s="1"/>
  <c r="M20" i="7"/>
  <c r="N20" i="7" s="1"/>
  <c r="R20" i="7" s="1"/>
  <c r="D37" i="7"/>
  <c r="D25" i="7"/>
  <c r="D42" i="7"/>
  <c r="O42" i="7" s="1"/>
  <c r="D60" i="7"/>
  <c r="O60" i="7" s="1"/>
  <c r="D13" i="7"/>
  <c r="O13" i="7" s="1"/>
  <c r="D29" i="7"/>
  <c r="O29" i="7" s="1"/>
  <c r="D47" i="7"/>
  <c r="O47" i="7" s="1"/>
  <c r="R15" i="7"/>
  <c r="M13" i="7"/>
  <c r="N13" i="7" s="1"/>
  <c r="C31" i="7"/>
  <c r="Q31" i="7" s="1"/>
  <c r="C37" i="7"/>
  <c r="Q37" i="7" s="1"/>
  <c r="C43" i="7"/>
  <c r="Q43" i="7" s="1"/>
  <c r="C49" i="7"/>
  <c r="Q49" i="7" s="1"/>
  <c r="C55" i="7"/>
  <c r="Q55" i="7" s="1"/>
  <c r="C61" i="7"/>
  <c r="Q61" i="7" s="1"/>
  <c r="C67" i="7"/>
  <c r="Q67" i="7" s="1"/>
  <c r="D38" i="7"/>
  <c r="O38" i="7" s="1"/>
  <c r="O61" i="7"/>
  <c r="P54" i="7"/>
  <c r="C12" i="1"/>
  <c r="E60" i="1"/>
  <c r="E52" i="1"/>
  <c r="E44" i="1"/>
  <c r="F9" i="1"/>
  <c r="M24" i="7"/>
  <c r="N24" i="7" s="1"/>
  <c r="R24" i="7" s="1"/>
  <c r="M30" i="7"/>
  <c r="N30" i="7" s="1"/>
  <c r="M36" i="7"/>
  <c r="N36" i="7" s="1"/>
  <c r="R36" i="7" s="1"/>
  <c r="M42" i="7"/>
  <c r="N42" i="7" s="1"/>
  <c r="M48" i="7"/>
  <c r="N48" i="7" s="1"/>
  <c r="M54" i="7"/>
  <c r="N54" i="7" s="1"/>
  <c r="R54" i="7" s="1"/>
  <c r="F60" i="7"/>
  <c r="M60" i="7" s="1"/>
  <c r="N60" i="7" s="1"/>
  <c r="F66" i="7"/>
  <c r="M66" i="7" s="1"/>
  <c r="N66" i="7" s="1"/>
  <c r="D49" i="7"/>
  <c r="D65" i="7"/>
  <c r="O65" i="7" s="1"/>
  <c r="D56" i="7"/>
  <c r="M16" i="7"/>
  <c r="N16" i="7" s="1"/>
  <c r="R16" i="7" s="1"/>
  <c r="D27" i="7"/>
  <c r="D45" i="7"/>
  <c r="D14" i="7"/>
  <c r="O14" i="7" s="1"/>
  <c r="D20" i="7"/>
  <c r="O20" i="7" s="1"/>
  <c r="D32" i="7"/>
  <c r="D50" i="7"/>
  <c r="O50" i="7" s="1"/>
  <c r="P50" i="7" s="1"/>
  <c r="C32" i="7"/>
  <c r="Q32" i="7" s="1"/>
  <c r="R32" i="7" s="1"/>
  <c r="C38" i="7"/>
  <c r="Q38" i="7" s="1"/>
  <c r="R38" i="7" s="1"/>
  <c r="C44" i="7"/>
  <c r="Q44" i="7" s="1"/>
  <c r="R44" i="7" s="1"/>
  <c r="C50" i="7"/>
  <c r="Q50" i="7" s="1"/>
  <c r="R50" i="7" s="1"/>
  <c r="C56" i="7"/>
  <c r="Q56" i="7" s="1"/>
  <c r="R56" i="7" s="1"/>
  <c r="C62" i="7"/>
  <c r="Q62" i="7" s="1"/>
  <c r="R62" i="7" s="1"/>
  <c r="C68" i="7"/>
  <c r="Q68" i="7" s="1"/>
  <c r="R68" i="7" s="1"/>
  <c r="M22" i="7"/>
  <c r="N22" i="7" s="1"/>
  <c r="R22" i="7" s="1"/>
  <c r="O69" i="7"/>
  <c r="O12" i="7"/>
  <c r="O33" i="7"/>
  <c r="R42" i="7"/>
  <c r="O40" i="7"/>
  <c r="P40" i="7" s="1"/>
  <c r="C59" i="7"/>
  <c r="Q59" i="7" s="1"/>
  <c r="R59" i="7" s="1"/>
  <c r="R14" i="7"/>
  <c r="F12" i="1"/>
  <c r="C47" i="1"/>
  <c r="O47" i="1" s="1"/>
  <c r="C27" i="1"/>
  <c r="D8" i="1"/>
  <c r="E11" i="1"/>
  <c r="F7" i="1"/>
  <c r="M25" i="7"/>
  <c r="N25" i="7" s="1"/>
  <c r="M31" i="7"/>
  <c r="N31" i="7" s="1"/>
  <c r="M37" i="7"/>
  <c r="N37" i="7" s="1"/>
  <c r="M43" i="7"/>
  <c r="N43" i="7" s="1"/>
  <c r="M49" i="7"/>
  <c r="N49" i="7" s="1"/>
  <c r="M55" i="7"/>
  <c r="N55" i="7" s="1"/>
  <c r="F61" i="7"/>
  <c r="M61" i="7" s="1"/>
  <c r="N61" i="7" s="1"/>
  <c r="F67" i="7"/>
  <c r="M67" i="7" s="1"/>
  <c r="N67" i="7" s="1"/>
  <c r="D64" i="7"/>
  <c r="O64" i="7" s="1"/>
  <c r="D30" i="7"/>
  <c r="O30" i="7" s="1"/>
  <c r="D48" i="7"/>
  <c r="O48" i="7" s="1"/>
  <c r="D9" i="7"/>
  <c r="O11" i="7" s="1"/>
  <c r="P19" i="7" s="1"/>
  <c r="D15" i="7"/>
  <c r="O15" i="7" s="1"/>
  <c r="D35" i="7"/>
  <c r="O35" i="7" s="1"/>
  <c r="C27" i="7"/>
  <c r="Q27" i="7" s="1"/>
  <c r="R27" i="7" s="1"/>
  <c r="C33" i="7"/>
  <c r="Q33" i="7" s="1"/>
  <c r="R33" i="7" s="1"/>
  <c r="C39" i="7"/>
  <c r="Q39" i="7" s="1"/>
  <c r="R39" i="7" s="1"/>
  <c r="C45" i="7"/>
  <c r="Q45" i="7" s="1"/>
  <c r="R45" i="7" s="1"/>
  <c r="C51" i="7"/>
  <c r="Q51" i="7" s="1"/>
  <c r="R51" i="7" s="1"/>
  <c r="C57" i="7"/>
  <c r="Q57" i="7" s="1"/>
  <c r="R57" i="7" s="1"/>
  <c r="C63" i="7"/>
  <c r="Q63" i="7" s="1"/>
  <c r="R63" i="7" s="1"/>
  <c r="C69" i="7"/>
  <c r="Q69" i="7" s="1"/>
  <c r="R69" i="7" s="1"/>
  <c r="R12" i="7"/>
  <c r="C28" i="1"/>
  <c r="C35" i="1"/>
  <c r="E28" i="1"/>
  <c r="Q28" i="1" s="1"/>
  <c r="C42" i="1"/>
  <c r="C58" i="1"/>
  <c r="E16" i="1"/>
  <c r="C43" i="1"/>
  <c r="C59" i="1"/>
  <c r="C32" i="1"/>
  <c r="C39" i="1"/>
  <c r="C50" i="1"/>
  <c r="C66" i="1"/>
  <c r="E48" i="1"/>
  <c r="F59" i="1"/>
  <c r="F43" i="1"/>
  <c r="M43" i="1" s="1"/>
  <c r="N43" i="1" s="1"/>
  <c r="F27" i="1"/>
  <c r="D60" i="1"/>
  <c r="D44" i="1"/>
  <c r="D28" i="1"/>
  <c r="O28" i="1" s="1"/>
  <c r="D13" i="1"/>
  <c r="C55" i="1"/>
  <c r="E41" i="1"/>
  <c r="E17" i="1"/>
  <c r="E65" i="1"/>
  <c r="E32" i="1"/>
  <c r="E29" i="1"/>
  <c r="E45" i="1"/>
  <c r="E30" i="1"/>
  <c r="E62" i="1"/>
  <c r="E46" i="1"/>
  <c r="E35" i="1"/>
  <c r="E19" i="1"/>
  <c r="E67" i="1"/>
  <c r="E51" i="1"/>
  <c r="F68" i="1"/>
  <c r="F52" i="1"/>
  <c r="F36" i="1"/>
  <c r="F20" i="1"/>
  <c r="F57" i="1"/>
  <c r="M57" i="1" s="1"/>
  <c r="N57" i="1" s="1"/>
  <c r="F41" i="1"/>
  <c r="F25" i="1"/>
  <c r="F62" i="1"/>
  <c r="F46" i="1"/>
  <c r="F30" i="1"/>
  <c r="C36" i="1"/>
  <c r="C53" i="1"/>
  <c r="C69" i="1"/>
  <c r="D69" i="1"/>
  <c r="D53" i="1"/>
  <c r="D37" i="1"/>
  <c r="D21" i="1"/>
  <c r="D58" i="1"/>
  <c r="O58" i="1" s="1"/>
  <c r="D42" i="1"/>
  <c r="D26" i="1"/>
  <c r="D59" i="1"/>
  <c r="D43" i="1"/>
  <c r="D27" i="1"/>
  <c r="C40" i="1"/>
  <c r="O40" i="1" s="1"/>
  <c r="C56" i="1"/>
  <c r="C33" i="1"/>
  <c r="C17" i="1"/>
  <c r="D10" i="1"/>
  <c r="C19" i="1"/>
  <c r="C26" i="1"/>
  <c r="C51" i="1"/>
  <c r="C67" i="1"/>
  <c r="E42" i="1"/>
  <c r="E25" i="1"/>
  <c r="E39" i="1"/>
  <c r="E37" i="1"/>
  <c r="E49" i="1"/>
  <c r="E34" i="1"/>
  <c r="E18" i="1"/>
  <c r="E66" i="1"/>
  <c r="E50" i="1"/>
  <c r="E23" i="1"/>
  <c r="E55" i="1"/>
  <c r="F56" i="1"/>
  <c r="F40" i="1"/>
  <c r="F24" i="1"/>
  <c r="F61" i="1"/>
  <c r="F45" i="1"/>
  <c r="F29" i="1"/>
  <c r="F14" i="1"/>
  <c r="F66" i="1"/>
  <c r="F50" i="1"/>
  <c r="F34" i="1"/>
  <c r="M34" i="1" s="1"/>
  <c r="N34" i="1" s="1"/>
  <c r="F18" i="1"/>
  <c r="C49" i="1"/>
  <c r="C65" i="1"/>
  <c r="D57" i="1"/>
  <c r="D41" i="1"/>
  <c r="D25" i="1"/>
  <c r="D62" i="1"/>
  <c r="D46" i="1"/>
  <c r="D30" i="1"/>
  <c r="D63" i="1"/>
  <c r="D47" i="1"/>
  <c r="D31" i="1"/>
  <c r="D15" i="1"/>
  <c r="O15" i="1" s="1"/>
  <c r="C52" i="1"/>
  <c r="C68" i="1"/>
  <c r="C37" i="1"/>
  <c r="C21" i="1"/>
  <c r="D11" i="1"/>
  <c r="E8" i="1"/>
  <c r="L11" i="1"/>
  <c r="M12" i="1" s="1"/>
  <c r="N12" i="1" s="1"/>
  <c r="E33" i="1"/>
  <c r="E14" i="1"/>
  <c r="E61" i="1"/>
  <c r="E53" i="1"/>
  <c r="E38" i="1"/>
  <c r="E22" i="1"/>
  <c r="E54" i="1"/>
  <c r="E27" i="1"/>
  <c r="E59" i="1"/>
  <c r="E43" i="1"/>
  <c r="F60" i="1"/>
  <c r="F44" i="1"/>
  <c r="M44" i="1" s="1"/>
  <c r="N44" i="1" s="1"/>
  <c r="F28" i="1"/>
  <c r="F13" i="1"/>
  <c r="F65" i="1"/>
  <c r="F49" i="1"/>
  <c r="F33" i="1"/>
  <c r="F17" i="1"/>
  <c r="F54" i="1"/>
  <c r="F38" i="1"/>
  <c r="M38" i="1" s="1"/>
  <c r="N38" i="1" s="1"/>
  <c r="F22" i="1"/>
  <c r="C45" i="1"/>
  <c r="C61" i="1"/>
  <c r="D61" i="1"/>
  <c r="D45" i="1"/>
  <c r="D29" i="1"/>
  <c r="D14" i="1"/>
  <c r="D66" i="1"/>
  <c r="D50" i="1"/>
  <c r="D34" i="1"/>
  <c r="D18" i="1"/>
  <c r="D67" i="1"/>
  <c r="D51" i="1"/>
  <c r="O51" i="1" s="1"/>
  <c r="D35" i="1"/>
  <c r="D19" i="1"/>
  <c r="C15" i="1"/>
  <c r="C22" i="1"/>
  <c r="C48" i="1"/>
  <c r="C64" i="1"/>
  <c r="C25" i="1"/>
  <c r="D9" i="1"/>
  <c r="E7" i="1"/>
  <c r="D12" i="1"/>
  <c r="E9" i="1"/>
  <c r="E40" i="1"/>
  <c r="E21" i="1"/>
  <c r="E69" i="1"/>
  <c r="E57" i="1"/>
  <c r="E26" i="1"/>
  <c r="E58" i="1"/>
  <c r="E31" i="1"/>
  <c r="E15" i="1"/>
  <c r="E63" i="1"/>
  <c r="Q63" i="1" s="1"/>
  <c r="E47" i="1"/>
  <c r="F64" i="1"/>
  <c r="F48" i="1"/>
  <c r="F32" i="1"/>
  <c r="M32" i="1" s="1"/>
  <c r="N32" i="1" s="1"/>
  <c r="F16" i="1"/>
  <c r="F69" i="1"/>
  <c r="F53" i="1"/>
  <c r="M53" i="1" s="1"/>
  <c r="N53" i="1" s="1"/>
  <c r="F37" i="1"/>
  <c r="F21" i="1"/>
  <c r="F58" i="1"/>
  <c r="F42" i="1"/>
  <c r="M42" i="1" s="1"/>
  <c r="N42" i="1" s="1"/>
  <c r="F26" i="1"/>
  <c r="C20" i="1"/>
  <c r="C41" i="1"/>
  <c r="C57" i="1"/>
  <c r="D65" i="1"/>
  <c r="D49" i="1"/>
  <c r="D33" i="1"/>
  <c r="D17" i="1"/>
  <c r="O17" i="1" s="1"/>
  <c r="D54" i="1"/>
  <c r="D38" i="1"/>
  <c r="D22" i="1"/>
  <c r="D55" i="1"/>
  <c r="O55" i="1" s="1"/>
  <c r="D39" i="1"/>
  <c r="D23" i="1"/>
  <c r="C24" i="1"/>
  <c r="C31" i="1"/>
  <c r="C38" i="1"/>
  <c r="C44" i="1"/>
  <c r="C60" i="1"/>
  <c r="O60" i="1" s="1"/>
  <c r="C29" i="1"/>
  <c r="C14" i="1"/>
  <c r="O14" i="1" s="1"/>
  <c r="D7" i="1"/>
  <c r="E12" i="1"/>
  <c r="E10" i="1"/>
  <c r="C9" i="1"/>
  <c r="C11" i="1"/>
  <c r="C13" i="1"/>
  <c r="C10" i="1"/>
  <c r="C8" i="1"/>
  <c r="Q64" i="1"/>
  <c r="Q48" i="1"/>
  <c r="O23" i="1"/>
  <c r="Q45" i="1"/>
  <c r="Q58" i="1"/>
  <c r="Q52" i="1"/>
  <c r="Q24" i="1"/>
  <c r="Q50" i="1"/>
  <c r="O63" i="1"/>
  <c r="O64" i="1"/>
  <c r="O48" i="1"/>
  <c r="M23" i="1"/>
  <c r="N23" i="1" s="1"/>
  <c r="M20" i="1"/>
  <c r="N20" i="1" s="1"/>
  <c r="M36" i="1"/>
  <c r="N36" i="1" s="1"/>
  <c r="M63" i="1"/>
  <c r="N63" i="1" s="1"/>
  <c r="M61" i="1"/>
  <c r="N61" i="1" s="1"/>
  <c r="M47" i="1"/>
  <c r="N47" i="1" s="1"/>
  <c r="M64" i="1"/>
  <c r="N64" i="1" s="1"/>
  <c r="M31" i="1"/>
  <c r="N31" i="1" s="1"/>
  <c r="P64" i="7" l="1"/>
  <c r="T64" i="7" s="1"/>
  <c r="U64" i="7" s="1"/>
  <c r="V64" i="7" s="1"/>
  <c r="W64" i="7" s="1"/>
  <c r="X64" i="7" s="1"/>
  <c r="R41" i="7"/>
  <c r="P35" i="7"/>
  <c r="P15" i="7"/>
  <c r="P28" i="7"/>
  <c r="S28" i="7" s="1"/>
  <c r="P13" i="7"/>
  <c r="T13" i="7" s="1"/>
  <c r="U13" i="7" s="1"/>
  <c r="V13" i="7" s="1"/>
  <c r="W13" i="7" s="1"/>
  <c r="X13" i="7" s="1"/>
  <c r="P58" i="7"/>
  <c r="S58" i="7" s="1"/>
  <c r="P36" i="7"/>
  <c r="P18" i="7"/>
  <c r="S18" i="7" s="1"/>
  <c r="T19" i="7"/>
  <c r="U19" i="7" s="1"/>
  <c r="V19" i="7" s="1"/>
  <c r="W19" i="7" s="1"/>
  <c r="X19" i="7" s="1"/>
  <c r="S19" i="7"/>
  <c r="S40" i="7"/>
  <c r="T40" i="7"/>
  <c r="U40" i="7" s="1"/>
  <c r="V40" i="7" s="1"/>
  <c r="W40" i="7" s="1"/>
  <c r="X40" i="7" s="1"/>
  <c r="T28" i="7"/>
  <c r="U28" i="7" s="1"/>
  <c r="V28" i="7" s="1"/>
  <c r="W28" i="7" s="1"/>
  <c r="X28" i="7" s="1"/>
  <c r="S16" i="7"/>
  <c r="T16" i="7"/>
  <c r="U16" i="7" s="1"/>
  <c r="V16" i="7" s="1"/>
  <c r="W16" i="7" s="1"/>
  <c r="X16" i="7" s="1"/>
  <c r="T35" i="7"/>
  <c r="U35" i="7" s="1"/>
  <c r="V35" i="7" s="1"/>
  <c r="W35" i="7" s="1"/>
  <c r="X35" i="7" s="1"/>
  <c r="S35" i="7"/>
  <c r="R31" i="7"/>
  <c r="R66" i="7"/>
  <c r="Q12" i="1"/>
  <c r="T15" i="7"/>
  <c r="U15" i="7" s="1"/>
  <c r="V15" i="7" s="1"/>
  <c r="W15" i="7" s="1"/>
  <c r="X15" i="7" s="1"/>
  <c r="S15" i="7"/>
  <c r="P33" i="7"/>
  <c r="O32" i="7"/>
  <c r="P32" i="7" s="1"/>
  <c r="O56" i="7"/>
  <c r="P56" i="7" s="1"/>
  <c r="P61" i="7"/>
  <c r="R61" i="7"/>
  <c r="P42" i="7"/>
  <c r="R60" i="7"/>
  <c r="O57" i="7"/>
  <c r="P57" i="7" s="1"/>
  <c r="O31" i="7"/>
  <c r="P31" i="7" s="1"/>
  <c r="O43" i="7"/>
  <c r="P43" i="7" s="1"/>
  <c r="O27" i="7"/>
  <c r="P27" i="7" s="1"/>
  <c r="T26" i="7"/>
  <c r="U26" i="7" s="1"/>
  <c r="V26" i="7" s="1"/>
  <c r="W26" i="7" s="1"/>
  <c r="X26" i="7" s="1"/>
  <c r="S26" i="7"/>
  <c r="P60" i="7"/>
  <c r="T18" i="7"/>
  <c r="U18" i="7" s="1"/>
  <c r="V18" i="7" s="1"/>
  <c r="W18" i="7" s="1"/>
  <c r="X18" i="7" s="1"/>
  <c r="AA16" i="7" s="1"/>
  <c r="S46" i="7"/>
  <c r="T46" i="7"/>
  <c r="U46" i="7" s="1"/>
  <c r="V46" i="7" s="1"/>
  <c r="W46" i="7" s="1"/>
  <c r="X46" i="7" s="1"/>
  <c r="Q27" i="1"/>
  <c r="Q42" i="1"/>
  <c r="M46" i="1"/>
  <c r="N46" i="1" s="1"/>
  <c r="P12" i="7"/>
  <c r="P20" i="7"/>
  <c r="P65" i="7"/>
  <c r="O66" i="7"/>
  <c r="P66" i="7" s="1"/>
  <c r="R55" i="7"/>
  <c r="O25" i="7"/>
  <c r="P25" i="7" s="1"/>
  <c r="R48" i="7"/>
  <c r="O39" i="7"/>
  <c r="P39" i="7" s="1"/>
  <c r="O63" i="7"/>
  <c r="P63" i="7" s="1"/>
  <c r="P24" i="7"/>
  <c r="O41" i="7"/>
  <c r="P41" i="7" s="1"/>
  <c r="R37" i="7"/>
  <c r="T50" i="7"/>
  <c r="U50" i="7" s="1"/>
  <c r="V50" i="7" s="1"/>
  <c r="W50" i="7" s="1"/>
  <c r="X50" i="7" s="1"/>
  <c r="S50" i="7"/>
  <c r="S54" i="7"/>
  <c r="T54" i="7"/>
  <c r="U54" i="7" s="1"/>
  <c r="V54" i="7" s="1"/>
  <c r="W54" i="7" s="1"/>
  <c r="X54" i="7" s="1"/>
  <c r="O67" i="7"/>
  <c r="P67" i="7" s="1"/>
  <c r="Q60" i="1"/>
  <c r="O12" i="1"/>
  <c r="P48" i="7"/>
  <c r="P69" i="7"/>
  <c r="P14" i="7"/>
  <c r="P38" i="7"/>
  <c r="R49" i="7"/>
  <c r="P47" i="7"/>
  <c r="O37" i="7"/>
  <c r="P37" i="7" s="1"/>
  <c r="P22" i="7"/>
  <c r="R30" i="7"/>
  <c r="P34" i="7"/>
  <c r="P17" i="7"/>
  <c r="T36" i="7"/>
  <c r="U36" i="7" s="1"/>
  <c r="V36" i="7" s="1"/>
  <c r="W36" i="7" s="1"/>
  <c r="X36" i="7" s="1"/>
  <c r="S36" i="7"/>
  <c r="O68" i="7"/>
  <c r="P68" i="7" s="1"/>
  <c r="R67" i="7"/>
  <c r="T23" i="7"/>
  <c r="U23" i="7" s="1"/>
  <c r="V23" i="7" s="1"/>
  <c r="W23" i="7" s="1"/>
  <c r="X23" i="7" s="1"/>
  <c r="S23" i="7"/>
  <c r="M29" i="1"/>
  <c r="N29" i="1" s="1"/>
  <c r="M68" i="1"/>
  <c r="N68" i="1" s="1"/>
  <c r="Q17" i="1"/>
  <c r="P30" i="7"/>
  <c r="O45" i="7"/>
  <c r="P45" i="7" s="1"/>
  <c r="O49" i="7"/>
  <c r="P49" i="7" s="1"/>
  <c r="O51" i="7"/>
  <c r="P51" i="7" s="1"/>
  <c r="R43" i="7"/>
  <c r="P29" i="7"/>
  <c r="P21" i="7"/>
  <c r="O62" i="7"/>
  <c r="P62" i="7" s="1"/>
  <c r="O44" i="7"/>
  <c r="P44" i="7" s="1"/>
  <c r="O59" i="7"/>
  <c r="P59" i="7" s="1"/>
  <c r="P53" i="7"/>
  <c r="O55" i="7"/>
  <c r="P55" i="7" s="1"/>
  <c r="P52" i="7"/>
  <c r="M69" i="1"/>
  <c r="N69" i="1" s="1"/>
  <c r="M65" i="1"/>
  <c r="N65" i="1" s="1"/>
  <c r="M50" i="1"/>
  <c r="N50" i="1" s="1"/>
  <c r="M21" i="1"/>
  <c r="N21" i="1" s="1"/>
  <c r="M67" i="1"/>
  <c r="N67" i="1" s="1"/>
  <c r="M33" i="1"/>
  <c r="N33" i="1" s="1"/>
  <c r="M14" i="1"/>
  <c r="N14" i="1" s="1"/>
  <c r="M51" i="1"/>
  <c r="N51" i="1" s="1"/>
  <c r="M55" i="1"/>
  <c r="N55" i="1" s="1"/>
  <c r="M28" i="1"/>
  <c r="N28" i="1" s="1"/>
  <c r="M52" i="1"/>
  <c r="N52" i="1" s="1"/>
  <c r="M62" i="1"/>
  <c r="N62" i="1" s="1"/>
  <c r="M13" i="1"/>
  <c r="N13" i="1" s="1"/>
  <c r="M37" i="1"/>
  <c r="N37" i="1" s="1"/>
  <c r="M22" i="1"/>
  <c r="N22" i="1" s="1"/>
  <c r="M35" i="1"/>
  <c r="N35" i="1" s="1"/>
  <c r="M66" i="1"/>
  <c r="N66" i="1" s="1"/>
  <c r="M39" i="1"/>
  <c r="N39" i="1" s="1"/>
  <c r="M54" i="1"/>
  <c r="N54" i="1" s="1"/>
  <c r="M30" i="1"/>
  <c r="N30" i="1" s="1"/>
  <c r="M16" i="1"/>
  <c r="N16" i="1" s="1"/>
  <c r="M15" i="1"/>
  <c r="N15" i="1" s="1"/>
  <c r="O11" i="1"/>
  <c r="Q11" i="1"/>
  <c r="R12" i="1" s="1"/>
  <c r="Q51" i="1"/>
  <c r="AB16" i="7"/>
  <c r="M49" i="1"/>
  <c r="N49" i="1" s="1"/>
  <c r="M40" i="1"/>
  <c r="N40" i="1" s="1"/>
  <c r="M17" i="1"/>
  <c r="N17" i="1" s="1"/>
  <c r="M59" i="1"/>
  <c r="N59" i="1" s="1"/>
  <c r="M58" i="1"/>
  <c r="N58" i="1" s="1"/>
  <c r="M27" i="1"/>
  <c r="N27" i="1" s="1"/>
  <c r="M26" i="1"/>
  <c r="N26" i="1" s="1"/>
  <c r="M25" i="1"/>
  <c r="N25" i="1" s="1"/>
  <c r="M24" i="1"/>
  <c r="N24" i="1" s="1"/>
  <c r="M41" i="1"/>
  <c r="N41" i="1" s="1"/>
  <c r="M48" i="1"/>
  <c r="N48" i="1" s="1"/>
  <c r="Q40" i="1"/>
  <c r="Q19" i="1"/>
  <c r="Q57" i="1"/>
  <c r="Q36" i="1"/>
  <c r="Q31" i="1"/>
  <c r="Q33" i="1"/>
  <c r="O36" i="1"/>
  <c r="Q13" i="1"/>
  <c r="O32" i="1"/>
  <c r="O31" i="1"/>
  <c r="O42" i="1"/>
  <c r="Q56" i="1"/>
  <c r="O20" i="1"/>
  <c r="O41" i="1"/>
  <c r="O27" i="1"/>
  <c r="O33" i="1"/>
  <c r="Q47" i="1"/>
  <c r="Q38" i="1"/>
  <c r="O24" i="1"/>
  <c r="O52" i="1"/>
  <c r="M60" i="1"/>
  <c r="N60" i="1" s="1"/>
  <c r="M45" i="1"/>
  <c r="N45" i="1" s="1"/>
  <c r="M18" i="1"/>
  <c r="N18" i="1" s="1"/>
  <c r="M56" i="1"/>
  <c r="N56" i="1" s="1"/>
  <c r="O19" i="1"/>
  <c r="Q35" i="1"/>
  <c r="O49" i="1"/>
  <c r="O35" i="1"/>
  <c r="Q29" i="1"/>
  <c r="Q66" i="1"/>
  <c r="Q55" i="1"/>
  <c r="O53" i="1"/>
  <c r="Q67" i="1"/>
  <c r="Q23" i="1"/>
  <c r="O16" i="1"/>
  <c r="O26" i="1"/>
  <c r="Q26" i="1"/>
  <c r="Q34" i="1"/>
  <c r="O38" i="1"/>
  <c r="O13" i="1"/>
  <c r="Q46" i="1"/>
  <c r="Q68" i="1"/>
  <c r="O68" i="1"/>
  <c r="O29" i="1"/>
  <c r="O67" i="1"/>
  <c r="Q32" i="1"/>
  <c r="O46" i="1"/>
  <c r="O54" i="1"/>
  <c r="Q43" i="1"/>
  <c r="Q62" i="1"/>
  <c r="O62" i="1"/>
  <c r="Q14" i="1"/>
  <c r="Q16" i="1"/>
  <c r="P52" i="1"/>
  <c r="Q69" i="1"/>
  <c r="O69" i="1"/>
  <c r="Q39" i="1"/>
  <c r="O39" i="1"/>
  <c r="O37" i="1"/>
  <c r="Q37" i="1"/>
  <c r="Q53" i="1"/>
  <c r="Q18" i="1"/>
  <c r="O61" i="1"/>
  <c r="Q61" i="1"/>
  <c r="O50" i="1"/>
  <c r="O45" i="1"/>
  <c r="Q59" i="1"/>
  <c r="Q44" i="1"/>
  <c r="O44" i="1"/>
  <c r="O43" i="1"/>
  <c r="O66" i="1"/>
  <c r="Q22" i="1"/>
  <c r="O59" i="1"/>
  <c r="Q20" i="1"/>
  <c r="Q15" i="1"/>
  <c r="Q30" i="1"/>
  <c r="O56" i="1"/>
  <c r="O18" i="1"/>
  <c r="Q49" i="1"/>
  <c r="Q41" i="1"/>
  <c r="O22" i="1"/>
  <c r="Q25" i="1"/>
  <c r="O25" i="1"/>
  <c r="O34" i="1"/>
  <c r="O21" i="1"/>
  <c r="Q21" i="1"/>
  <c r="Q54" i="1"/>
  <c r="Q65" i="1"/>
  <c r="O65" i="1"/>
  <c r="O30" i="1"/>
  <c r="O57" i="1"/>
  <c r="S64" i="7" l="1"/>
  <c r="T58" i="7"/>
  <c r="U58" i="7" s="1"/>
  <c r="V58" i="7" s="1"/>
  <c r="W58" i="7" s="1"/>
  <c r="X58" i="7" s="1"/>
  <c r="S13" i="7"/>
  <c r="S39" i="7"/>
  <c r="T39" i="7"/>
  <c r="U39" i="7" s="1"/>
  <c r="V39" i="7" s="1"/>
  <c r="W39" i="7" s="1"/>
  <c r="X39" i="7" s="1"/>
  <c r="S57" i="7"/>
  <c r="T57" i="7"/>
  <c r="U57" i="7" s="1"/>
  <c r="V57" i="7" s="1"/>
  <c r="W57" i="7" s="1"/>
  <c r="X57" i="7" s="1"/>
  <c r="P12" i="1"/>
  <c r="T12" i="1" s="1"/>
  <c r="U12" i="1" s="1"/>
  <c r="V12" i="1" s="1"/>
  <c r="W12" i="1" s="1"/>
  <c r="X12" i="1" s="1"/>
  <c r="S52" i="7"/>
  <c r="T52" i="7"/>
  <c r="U52" i="7" s="1"/>
  <c r="V52" i="7" s="1"/>
  <c r="W52" i="7" s="1"/>
  <c r="X52" i="7" s="1"/>
  <c r="S21" i="7"/>
  <c r="T21" i="7"/>
  <c r="U21" i="7" s="1"/>
  <c r="V21" i="7" s="1"/>
  <c r="W21" i="7" s="1"/>
  <c r="X21" i="7" s="1"/>
  <c r="AB21" i="7" s="1"/>
  <c r="S30" i="7"/>
  <c r="T30" i="7"/>
  <c r="U30" i="7" s="1"/>
  <c r="V30" i="7" s="1"/>
  <c r="W30" i="7" s="1"/>
  <c r="X30" i="7" s="1"/>
  <c r="T17" i="7"/>
  <c r="U17" i="7" s="1"/>
  <c r="V17" i="7" s="1"/>
  <c r="W17" i="7" s="1"/>
  <c r="X17" i="7" s="1"/>
  <c r="S17" i="7"/>
  <c r="T25" i="7"/>
  <c r="U25" i="7" s="1"/>
  <c r="V25" i="7" s="1"/>
  <c r="W25" i="7" s="1"/>
  <c r="X25" i="7" s="1"/>
  <c r="S25" i="7"/>
  <c r="T27" i="7"/>
  <c r="U27" i="7" s="1"/>
  <c r="V27" i="7" s="1"/>
  <c r="W27" i="7" s="1"/>
  <c r="X27" i="7" s="1"/>
  <c r="S27" i="7"/>
  <c r="T33" i="7"/>
  <c r="U33" i="7" s="1"/>
  <c r="V33" i="7" s="1"/>
  <c r="W33" i="7" s="1"/>
  <c r="X33" i="7" s="1"/>
  <c r="S33" i="7"/>
  <c r="S44" i="7"/>
  <c r="T44" i="7"/>
  <c r="U44" i="7" s="1"/>
  <c r="V44" i="7" s="1"/>
  <c r="W44" i="7" s="1"/>
  <c r="X44" i="7" s="1"/>
  <c r="T62" i="7"/>
  <c r="U62" i="7" s="1"/>
  <c r="V62" i="7" s="1"/>
  <c r="W62" i="7" s="1"/>
  <c r="X62" i="7" s="1"/>
  <c r="S62" i="7"/>
  <c r="T47" i="7"/>
  <c r="U47" i="7" s="1"/>
  <c r="V47" i="7" s="1"/>
  <c r="W47" i="7" s="1"/>
  <c r="X47" i="7" s="1"/>
  <c r="S47" i="7"/>
  <c r="S12" i="7"/>
  <c r="T12" i="7"/>
  <c r="U12" i="7" s="1"/>
  <c r="V12" i="7" s="1"/>
  <c r="W12" i="7" s="1"/>
  <c r="X12" i="7" s="1"/>
  <c r="AB12" i="7" s="1"/>
  <c r="T55" i="7"/>
  <c r="U55" i="7" s="1"/>
  <c r="V55" i="7" s="1"/>
  <c r="W55" i="7" s="1"/>
  <c r="X55" i="7" s="1"/>
  <c r="S55" i="7"/>
  <c r="T29" i="7"/>
  <c r="U29" i="7" s="1"/>
  <c r="V29" i="7" s="1"/>
  <c r="W29" i="7" s="1"/>
  <c r="X29" i="7" s="1"/>
  <c r="S29" i="7"/>
  <c r="T68" i="7"/>
  <c r="U68" i="7" s="1"/>
  <c r="V68" i="7" s="1"/>
  <c r="W68" i="7" s="1"/>
  <c r="X68" i="7" s="1"/>
  <c r="S68" i="7"/>
  <c r="S34" i="7"/>
  <c r="T34" i="7"/>
  <c r="U34" i="7" s="1"/>
  <c r="V34" i="7" s="1"/>
  <c r="W34" i="7" s="1"/>
  <c r="X34" i="7" s="1"/>
  <c r="T38" i="7"/>
  <c r="U38" i="7" s="1"/>
  <c r="V38" i="7" s="1"/>
  <c r="W38" i="7" s="1"/>
  <c r="X38" i="7" s="1"/>
  <c r="S38" i="7"/>
  <c r="T67" i="7"/>
  <c r="U67" i="7" s="1"/>
  <c r="V67" i="7" s="1"/>
  <c r="W67" i="7" s="1"/>
  <c r="X67" i="7" s="1"/>
  <c r="S67" i="7"/>
  <c r="T41" i="7"/>
  <c r="U41" i="7" s="1"/>
  <c r="V41" i="7" s="1"/>
  <c r="W41" i="7" s="1"/>
  <c r="X41" i="7" s="1"/>
  <c r="S41" i="7"/>
  <c r="T60" i="7"/>
  <c r="U60" i="7" s="1"/>
  <c r="V60" i="7" s="1"/>
  <c r="W60" i="7" s="1"/>
  <c r="X60" i="7" s="1"/>
  <c r="S60" i="7"/>
  <c r="T42" i="7"/>
  <c r="U42" i="7" s="1"/>
  <c r="V42" i="7" s="1"/>
  <c r="W42" i="7" s="1"/>
  <c r="X42" i="7" s="1"/>
  <c r="S42" i="7"/>
  <c r="T49" i="7"/>
  <c r="U49" i="7" s="1"/>
  <c r="V49" i="7" s="1"/>
  <c r="W49" i="7" s="1"/>
  <c r="X49" i="7" s="1"/>
  <c r="S49" i="7"/>
  <c r="T37" i="7"/>
  <c r="U37" i="7" s="1"/>
  <c r="V37" i="7" s="1"/>
  <c r="W37" i="7" s="1"/>
  <c r="X37" i="7" s="1"/>
  <c r="S37" i="7"/>
  <c r="S20" i="7"/>
  <c r="T20" i="7"/>
  <c r="U20" i="7" s="1"/>
  <c r="V20" i="7" s="1"/>
  <c r="W20" i="7" s="1"/>
  <c r="X20" i="7" s="1"/>
  <c r="AB20" i="7" s="1"/>
  <c r="T56" i="7"/>
  <c r="U56" i="7" s="1"/>
  <c r="V56" i="7" s="1"/>
  <c r="W56" i="7" s="1"/>
  <c r="X56" i="7" s="1"/>
  <c r="S56" i="7"/>
  <c r="T45" i="7"/>
  <c r="U45" i="7" s="1"/>
  <c r="V45" i="7" s="1"/>
  <c r="W45" i="7" s="1"/>
  <c r="X45" i="7" s="1"/>
  <c r="S45" i="7"/>
  <c r="S32" i="7"/>
  <c r="T32" i="7"/>
  <c r="U32" i="7" s="1"/>
  <c r="V32" i="7" s="1"/>
  <c r="W32" i="7" s="1"/>
  <c r="X32" i="7" s="1"/>
  <c r="S53" i="7"/>
  <c r="T53" i="7"/>
  <c r="U53" i="7" s="1"/>
  <c r="V53" i="7" s="1"/>
  <c r="W53" i="7" s="1"/>
  <c r="X53" i="7" s="1"/>
  <c r="T14" i="7"/>
  <c r="U14" i="7" s="1"/>
  <c r="V14" i="7" s="1"/>
  <c r="W14" i="7" s="1"/>
  <c r="X14" i="7" s="1"/>
  <c r="AA13" i="7" s="1"/>
  <c r="S14" i="7"/>
  <c r="T24" i="7"/>
  <c r="U24" i="7" s="1"/>
  <c r="V24" i="7" s="1"/>
  <c r="W24" i="7" s="1"/>
  <c r="X24" i="7" s="1"/>
  <c r="S24" i="7"/>
  <c r="S66" i="7"/>
  <c r="T66" i="7"/>
  <c r="U66" i="7" s="1"/>
  <c r="V66" i="7" s="1"/>
  <c r="W66" i="7" s="1"/>
  <c r="X66" i="7" s="1"/>
  <c r="S48" i="7"/>
  <c r="T48" i="7"/>
  <c r="U48" i="7" s="1"/>
  <c r="V48" i="7" s="1"/>
  <c r="W48" i="7" s="1"/>
  <c r="X48" i="7" s="1"/>
  <c r="T31" i="7"/>
  <c r="U31" i="7" s="1"/>
  <c r="V31" i="7" s="1"/>
  <c r="W31" i="7" s="1"/>
  <c r="X31" i="7" s="1"/>
  <c r="S31" i="7"/>
  <c r="T59" i="7"/>
  <c r="U59" i="7" s="1"/>
  <c r="V59" i="7" s="1"/>
  <c r="W59" i="7" s="1"/>
  <c r="X59" i="7" s="1"/>
  <c r="S59" i="7"/>
  <c r="T51" i="7"/>
  <c r="U51" i="7" s="1"/>
  <c r="V51" i="7" s="1"/>
  <c r="W51" i="7" s="1"/>
  <c r="X51" i="7" s="1"/>
  <c r="S51" i="7"/>
  <c r="S22" i="7"/>
  <c r="T22" i="7"/>
  <c r="U22" i="7" s="1"/>
  <c r="V22" i="7" s="1"/>
  <c r="W22" i="7" s="1"/>
  <c r="X22" i="7" s="1"/>
  <c r="T69" i="7"/>
  <c r="U69" i="7" s="1"/>
  <c r="V69" i="7" s="1"/>
  <c r="W69" i="7" s="1"/>
  <c r="X69" i="7" s="1"/>
  <c r="S69" i="7"/>
  <c r="S63" i="7"/>
  <c r="T63" i="7"/>
  <c r="U63" i="7" s="1"/>
  <c r="V63" i="7" s="1"/>
  <c r="W63" i="7" s="1"/>
  <c r="X63" i="7" s="1"/>
  <c r="S65" i="7"/>
  <c r="T65" i="7"/>
  <c r="U65" i="7" s="1"/>
  <c r="V65" i="7" s="1"/>
  <c r="W65" i="7" s="1"/>
  <c r="X65" i="7" s="1"/>
  <c r="T43" i="7"/>
  <c r="U43" i="7" s="1"/>
  <c r="V43" i="7" s="1"/>
  <c r="W43" i="7" s="1"/>
  <c r="X43" i="7" s="1"/>
  <c r="S43" i="7"/>
  <c r="T61" i="7"/>
  <c r="U61" i="7" s="1"/>
  <c r="V61" i="7" s="1"/>
  <c r="W61" i="7" s="1"/>
  <c r="X61" i="7" s="1"/>
  <c r="S61" i="7"/>
  <c r="AA12" i="7"/>
  <c r="AB13" i="7"/>
  <c r="R35" i="1"/>
  <c r="P20" i="1"/>
  <c r="P50" i="1"/>
  <c r="P43" i="1"/>
  <c r="P68" i="1"/>
  <c r="P55" i="1"/>
  <c r="P24" i="1"/>
  <c r="P30" i="1"/>
  <c r="P65" i="1"/>
  <c r="P21" i="1"/>
  <c r="P22" i="1"/>
  <c r="R67" i="1"/>
  <c r="R69" i="1"/>
  <c r="R31" i="1"/>
  <c r="R22" i="1"/>
  <c r="R56" i="1"/>
  <c r="R17" i="1"/>
  <c r="R54" i="1"/>
  <c r="R53" i="1"/>
  <c r="R20" i="1"/>
  <c r="R23" i="1"/>
  <c r="R65" i="1"/>
  <c r="R44" i="1"/>
  <c r="R39" i="1"/>
  <c r="R57" i="1"/>
  <c r="R46" i="1"/>
  <c r="R27" i="1"/>
  <c r="R49" i="1"/>
  <c r="R21" i="1"/>
  <c r="R25" i="1"/>
  <c r="R15" i="1"/>
  <c r="P60" i="1"/>
  <c r="P54" i="1"/>
  <c r="P62" i="1"/>
  <c r="P69" i="1"/>
  <c r="P64" i="1"/>
  <c r="P39" i="1"/>
  <c r="P41" i="1"/>
  <c r="P37" i="1"/>
  <c r="P61" i="1"/>
  <c r="P66" i="1"/>
  <c r="P46" i="1"/>
  <c r="P13" i="1"/>
  <c r="R62" i="1"/>
  <c r="P53" i="1"/>
  <c r="P15" i="1"/>
  <c r="R60" i="1"/>
  <c r="P33" i="1"/>
  <c r="P63" i="1"/>
  <c r="P58" i="1"/>
  <c r="R66" i="1"/>
  <c r="R13" i="1"/>
  <c r="P40" i="1"/>
  <c r="P28" i="1"/>
  <c r="P42" i="1"/>
  <c r="P57" i="1"/>
  <c r="P25" i="1"/>
  <c r="R34" i="1"/>
  <c r="P18" i="1"/>
  <c r="P35" i="1"/>
  <c r="P26" i="1"/>
  <c r="P38" i="1"/>
  <c r="P34" i="1"/>
  <c r="P56" i="1"/>
  <c r="P59" i="1"/>
  <c r="P44" i="1"/>
  <c r="P45" i="1"/>
  <c r="P67" i="1"/>
  <c r="P48" i="1"/>
  <c r="R18" i="1"/>
  <c r="R59" i="1"/>
  <c r="R16" i="1"/>
  <c r="R42" i="1"/>
  <c r="R45" i="1"/>
  <c r="P23" i="1"/>
  <c r="R28" i="1"/>
  <c r="P27" i="1"/>
  <c r="R14" i="1"/>
  <c r="R50" i="1"/>
  <c r="R38" i="1"/>
  <c r="R26" i="1"/>
  <c r="R48" i="1"/>
  <c r="R29" i="1"/>
  <c r="R47" i="1"/>
  <c r="R51" i="1"/>
  <c r="R19" i="1"/>
  <c r="R52" i="1"/>
  <c r="T52" i="1" s="1"/>
  <c r="U52" i="1" s="1"/>
  <c r="V52" i="1" s="1"/>
  <c r="W52" i="1" s="1"/>
  <c r="X52" i="1" s="1"/>
  <c r="R58" i="1"/>
  <c r="R33" i="1"/>
  <c r="R63" i="1"/>
  <c r="R36" i="1"/>
  <c r="R68" i="1"/>
  <c r="R40" i="1"/>
  <c r="R41" i="1"/>
  <c r="R30" i="1"/>
  <c r="R61" i="1"/>
  <c r="R37" i="1"/>
  <c r="P36" i="1"/>
  <c r="P47" i="1"/>
  <c r="P14" i="1"/>
  <c r="P29" i="1"/>
  <c r="P32" i="1"/>
  <c r="P19" i="1"/>
  <c r="P51" i="1"/>
  <c r="P16" i="1"/>
  <c r="P49" i="1"/>
  <c r="R55" i="1"/>
  <c r="P31" i="1"/>
  <c r="T31" i="1" s="1"/>
  <c r="U31" i="1" s="1"/>
  <c r="V31" i="1" s="1"/>
  <c r="W31" i="1" s="1"/>
  <c r="X31" i="1" s="1"/>
  <c r="R24" i="1"/>
  <c r="R64" i="1"/>
  <c r="R32" i="1"/>
  <c r="R43" i="1"/>
  <c r="S43" i="1" s="1"/>
  <c r="P17" i="1"/>
  <c r="S69" i="1" l="1"/>
  <c r="T65" i="1"/>
  <c r="U65" i="1" s="1"/>
  <c r="V65" i="1" s="1"/>
  <c r="W65" i="1" s="1"/>
  <c r="X65" i="1" s="1"/>
  <c r="T22" i="1"/>
  <c r="U22" i="1" s="1"/>
  <c r="V22" i="1" s="1"/>
  <c r="W22" i="1" s="1"/>
  <c r="X22" i="1" s="1"/>
  <c r="AA20" i="7"/>
  <c r="AA21" i="7"/>
  <c r="S12" i="1"/>
  <c r="S39" i="1"/>
  <c r="AA17" i="7"/>
  <c r="AB17" i="7"/>
  <c r="T44" i="1"/>
  <c r="U44" i="1" s="1"/>
  <c r="V44" i="1" s="1"/>
  <c r="W44" i="1" s="1"/>
  <c r="X44" i="1" s="1"/>
  <c r="S20" i="1"/>
  <c r="S35" i="1"/>
  <c r="AD12" i="7"/>
  <c r="AC12" i="7"/>
  <c r="T17" i="1"/>
  <c r="U17" i="1" s="1"/>
  <c r="V17" i="1" s="1"/>
  <c r="W17" i="1" s="1"/>
  <c r="X17" i="1" s="1"/>
  <c r="T67" i="1"/>
  <c r="U67" i="1" s="1"/>
  <c r="V67" i="1" s="1"/>
  <c r="W67" i="1" s="1"/>
  <c r="X67" i="1" s="1"/>
  <c r="S56" i="1"/>
  <c r="T33" i="1"/>
  <c r="U33" i="1" s="1"/>
  <c r="V33" i="1" s="1"/>
  <c r="W33" i="1" s="1"/>
  <c r="X33" i="1" s="1"/>
  <c r="S42" i="1"/>
  <c r="S22" i="1"/>
  <c r="T35" i="1"/>
  <c r="U35" i="1" s="1"/>
  <c r="V35" i="1" s="1"/>
  <c r="W35" i="1" s="1"/>
  <c r="X35" i="1" s="1"/>
  <c r="T57" i="1"/>
  <c r="U57" i="1" s="1"/>
  <c r="V57" i="1" s="1"/>
  <c r="W57" i="1" s="1"/>
  <c r="X57" i="1" s="1"/>
  <c r="S53" i="1"/>
  <c r="T69" i="1"/>
  <c r="U69" i="1" s="1"/>
  <c r="V69" i="1" s="1"/>
  <c r="W69" i="1" s="1"/>
  <c r="X69" i="1" s="1"/>
  <c r="T49" i="1"/>
  <c r="U49" i="1" s="1"/>
  <c r="V49" i="1" s="1"/>
  <c r="W49" i="1" s="1"/>
  <c r="X49" i="1" s="1"/>
  <c r="S41" i="1"/>
  <c r="S33" i="1"/>
  <c r="T39" i="1"/>
  <c r="U39" i="1" s="1"/>
  <c r="V39" i="1" s="1"/>
  <c r="W39" i="1" s="1"/>
  <c r="X39" i="1" s="1"/>
  <c r="S24" i="1"/>
  <c r="S64" i="1"/>
  <c r="T20" i="1"/>
  <c r="U20" i="1" s="1"/>
  <c r="V20" i="1" s="1"/>
  <c r="W20" i="1" s="1"/>
  <c r="X20" i="1" s="1"/>
  <c r="AA20" i="1" s="1"/>
  <c r="S66" i="1"/>
  <c r="T60" i="1"/>
  <c r="U60" i="1" s="1"/>
  <c r="V60" i="1" s="1"/>
  <c r="W60" i="1" s="1"/>
  <c r="X60" i="1" s="1"/>
  <c r="S62" i="1"/>
  <c r="S26" i="1"/>
  <c r="T66" i="1"/>
  <c r="U66" i="1" s="1"/>
  <c r="V66" i="1" s="1"/>
  <c r="W66" i="1" s="1"/>
  <c r="X66" i="1" s="1"/>
  <c r="T30" i="1"/>
  <c r="U30" i="1" s="1"/>
  <c r="V30" i="1" s="1"/>
  <c r="W30" i="1" s="1"/>
  <c r="X30" i="1" s="1"/>
  <c r="S55" i="1"/>
  <c r="T54" i="1"/>
  <c r="U54" i="1" s="1"/>
  <c r="V54" i="1" s="1"/>
  <c r="W54" i="1" s="1"/>
  <c r="X54" i="1" s="1"/>
  <c r="S44" i="1"/>
  <c r="S60" i="1"/>
  <c r="T61" i="1"/>
  <c r="U61" i="1" s="1"/>
  <c r="V61" i="1" s="1"/>
  <c r="W61" i="1" s="1"/>
  <c r="X61" i="1" s="1"/>
  <c r="T27" i="1"/>
  <c r="U27" i="1" s="1"/>
  <c r="V27" i="1" s="1"/>
  <c r="W27" i="1" s="1"/>
  <c r="X27" i="1" s="1"/>
  <c r="T55" i="1"/>
  <c r="U55" i="1" s="1"/>
  <c r="V55" i="1" s="1"/>
  <c r="W55" i="1" s="1"/>
  <c r="X55" i="1" s="1"/>
  <c r="S57" i="1"/>
  <c r="T53" i="1"/>
  <c r="U53" i="1" s="1"/>
  <c r="V53" i="1" s="1"/>
  <c r="W53" i="1" s="1"/>
  <c r="X53" i="1" s="1"/>
  <c r="S38" i="1"/>
  <c r="S34" i="1"/>
  <c r="T15" i="1"/>
  <c r="U15" i="1" s="1"/>
  <c r="V15" i="1" s="1"/>
  <c r="W15" i="1" s="1"/>
  <c r="T62" i="1"/>
  <c r="U62" i="1" s="1"/>
  <c r="V62" i="1" s="1"/>
  <c r="W62" i="1" s="1"/>
  <c r="X62" i="1" s="1"/>
  <c r="S65" i="1"/>
  <c r="S68" i="1"/>
  <c r="S15" i="1"/>
  <c r="S28" i="1"/>
  <c r="T68" i="1"/>
  <c r="U68" i="1" s="1"/>
  <c r="V68" i="1" s="1"/>
  <c r="W68" i="1" s="1"/>
  <c r="X68" i="1" s="1"/>
  <c r="T58" i="1"/>
  <c r="U58" i="1" s="1"/>
  <c r="V58" i="1" s="1"/>
  <c r="W58" i="1" s="1"/>
  <c r="X58" i="1" s="1"/>
  <c r="T56" i="1"/>
  <c r="U56" i="1" s="1"/>
  <c r="V56" i="1" s="1"/>
  <c r="W56" i="1" s="1"/>
  <c r="X56" i="1" s="1"/>
  <c r="T25" i="1"/>
  <c r="U25" i="1" s="1"/>
  <c r="V25" i="1" s="1"/>
  <c r="W25" i="1" s="1"/>
  <c r="X25" i="1" s="1"/>
  <c r="T38" i="1"/>
  <c r="U38" i="1" s="1"/>
  <c r="V38" i="1" s="1"/>
  <c r="W38" i="1" s="1"/>
  <c r="X38" i="1" s="1"/>
  <c r="T34" i="1"/>
  <c r="U34" i="1" s="1"/>
  <c r="V34" i="1" s="1"/>
  <c r="W34" i="1" s="1"/>
  <c r="X34" i="1" s="1"/>
  <c r="T26" i="1"/>
  <c r="U26" i="1" s="1"/>
  <c r="V26" i="1" s="1"/>
  <c r="W26" i="1" s="1"/>
  <c r="X26" i="1" s="1"/>
  <c r="S40" i="1"/>
  <c r="T64" i="1"/>
  <c r="U64" i="1" s="1"/>
  <c r="V64" i="1" s="1"/>
  <c r="W64" i="1" s="1"/>
  <c r="X64" i="1" s="1"/>
  <c r="T21" i="1"/>
  <c r="U21" i="1" s="1"/>
  <c r="V21" i="1" s="1"/>
  <c r="W21" i="1" s="1"/>
  <c r="X21" i="1" s="1"/>
  <c r="AA21" i="1" s="1"/>
  <c r="S54" i="1"/>
  <c r="S58" i="1"/>
  <c r="S21" i="1"/>
  <c r="T37" i="1"/>
  <c r="U37" i="1" s="1"/>
  <c r="V37" i="1" s="1"/>
  <c r="W37" i="1" s="1"/>
  <c r="X37" i="1" s="1"/>
  <c r="S23" i="1"/>
  <c r="S63" i="1"/>
  <c r="T13" i="1"/>
  <c r="U13" i="1" s="1"/>
  <c r="V13" i="1" s="1"/>
  <c r="W13" i="1" s="1"/>
  <c r="X13" i="1" s="1"/>
  <c r="S46" i="1"/>
  <c r="S31" i="1"/>
  <c r="T43" i="1"/>
  <c r="U43" i="1" s="1"/>
  <c r="V43" i="1" s="1"/>
  <c r="W43" i="1" s="1"/>
  <c r="X43" i="1" s="1"/>
  <c r="T63" i="1"/>
  <c r="U63" i="1" s="1"/>
  <c r="V63" i="1" s="1"/>
  <c r="W63" i="1" s="1"/>
  <c r="X63" i="1" s="1"/>
  <c r="T40" i="1"/>
  <c r="U40" i="1" s="1"/>
  <c r="V40" i="1" s="1"/>
  <c r="W40" i="1" s="1"/>
  <c r="X40" i="1" s="1"/>
  <c r="T46" i="1"/>
  <c r="U46" i="1" s="1"/>
  <c r="V46" i="1" s="1"/>
  <c r="W46" i="1" s="1"/>
  <c r="X46" i="1" s="1"/>
  <c r="S67" i="1"/>
  <c r="S30" i="1"/>
  <c r="S25" i="1"/>
  <c r="S17" i="1"/>
  <c r="T42" i="1"/>
  <c r="U42" i="1" s="1"/>
  <c r="V42" i="1" s="1"/>
  <c r="W42" i="1" s="1"/>
  <c r="X42" i="1" s="1"/>
  <c r="T41" i="1"/>
  <c r="U41" i="1" s="1"/>
  <c r="V41" i="1" s="1"/>
  <c r="W41" i="1" s="1"/>
  <c r="X41" i="1" s="1"/>
  <c r="S13" i="1"/>
  <c r="S49" i="1"/>
  <c r="T24" i="1"/>
  <c r="U24" i="1" s="1"/>
  <c r="V24" i="1" s="1"/>
  <c r="W24" i="1" s="1"/>
  <c r="X24" i="1" s="1"/>
  <c r="S37" i="1"/>
  <c r="T29" i="1"/>
  <c r="U29" i="1" s="1"/>
  <c r="V29" i="1" s="1"/>
  <c r="W29" i="1" s="1"/>
  <c r="X29" i="1" s="1"/>
  <c r="T16" i="1"/>
  <c r="U16" i="1" s="1"/>
  <c r="V16" i="1" s="1"/>
  <c r="W16" i="1" s="1"/>
  <c r="X16" i="1" s="1"/>
  <c r="S16" i="1"/>
  <c r="S29" i="1"/>
  <c r="S50" i="1"/>
  <c r="T50" i="1"/>
  <c r="U50" i="1" s="1"/>
  <c r="V50" i="1" s="1"/>
  <c r="W50" i="1" s="1"/>
  <c r="X50" i="1" s="1"/>
  <c r="S27" i="1"/>
  <c r="S51" i="1"/>
  <c r="T51" i="1"/>
  <c r="U51" i="1" s="1"/>
  <c r="V51" i="1" s="1"/>
  <c r="W51" i="1" s="1"/>
  <c r="X51" i="1" s="1"/>
  <c r="T14" i="1"/>
  <c r="U14" i="1" s="1"/>
  <c r="V14" i="1" s="1"/>
  <c r="W14" i="1" s="1"/>
  <c r="X14" i="1" s="1"/>
  <c r="AA12" i="1" s="1"/>
  <c r="S14" i="1"/>
  <c r="S59" i="1"/>
  <c r="T59" i="1"/>
  <c r="U59" i="1" s="1"/>
  <c r="V59" i="1" s="1"/>
  <c r="W59" i="1" s="1"/>
  <c r="X59" i="1" s="1"/>
  <c r="S61" i="1"/>
  <c r="S19" i="1"/>
  <c r="T19" i="1"/>
  <c r="U19" i="1" s="1"/>
  <c r="V19" i="1" s="1"/>
  <c r="W19" i="1" s="1"/>
  <c r="X19" i="1" s="1"/>
  <c r="S47" i="1"/>
  <c r="T47" i="1"/>
  <c r="U47" i="1" s="1"/>
  <c r="V47" i="1" s="1"/>
  <c r="W47" i="1" s="1"/>
  <c r="X47" i="1" s="1"/>
  <c r="T48" i="1"/>
  <c r="U48" i="1" s="1"/>
  <c r="V48" i="1" s="1"/>
  <c r="W48" i="1" s="1"/>
  <c r="X48" i="1" s="1"/>
  <c r="S48" i="1"/>
  <c r="S45" i="1"/>
  <c r="T45" i="1"/>
  <c r="U45" i="1" s="1"/>
  <c r="V45" i="1" s="1"/>
  <c r="W45" i="1" s="1"/>
  <c r="X45" i="1" s="1"/>
  <c r="S18" i="1"/>
  <c r="T18" i="1"/>
  <c r="U18" i="1" s="1"/>
  <c r="V18" i="1" s="1"/>
  <c r="W18" i="1" s="1"/>
  <c r="X18" i="1" s="1"/>
  <c r="S52" i="1"/>
  <c r="T32" i="1"/>
  <c r="U32" i="1" s="1"/>
  <c r="V32" i="1" s="1"/>
  <c r="W32" i="1" s="1"/>
  <c r="X32" i="1" s="1"/>
  <c r="S32" i="1"/>
  <c r="T36" i="1"/>
  <c r="U36" i="1" s="1"/>
  <c r="V36" i="1" s="1"/>
  <c r="W36" i="1" s="1"/>
  <c r="X36" i="1" s="1"/>
  <c r="S36" i="1"/>
  <c r="T23" i="1"/>
  <c r="U23" i="1" s="1"/>
  <c r="V23" i="1" s="1"/>
  <c r="W23" i="1" s="1"/>
  <c r="X23" i="1" s="1"/>
  <c r="T28" i="1"/>
  <c r="U28" i="1" s="1"/>
  <c r="V28" i="1" s="1"/>
  <c r="W28" i="1" s="1"/>
  <c r="X28" i="1" s="1"/>
  <c r="X15" i="1" l="1"/>
  <c r="AB12" i="1" s="1"/>
  <c r="AB21" i="1"/>
  <c r="AB20" i="1"/>
  <c r="AA13" i="1"/>
  <c r="AA16" i="1"/>
  <c r="AA17" i="1"/>
  <c r="AB16" i="1"/>
  <c r="AB17" i="1"/>
  <c r="AB13" i="1" l="1"/>
  <c r="AC12" i="1"/>
  <c r="AD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Murphy</author>
  </authors>
  <commentList>
    <comment ref="V4" authorId="0" shapeId="0" xr:uid="{560825C3-391F-564B-93F8-6A011E0E94F9}">
      <text>
        <r>
          <rPr>
            <b/>
            <sz val="9"/>
            <color indexed="81"/>
            <rFont val="Arial"/>
            <family val="2"/>
          </rPr>
          <t>Annie Murphy:</t>
        </r>
        <r>
          <rPr>
            <sz val="9"/>
            <color indexed="81"/>
            <rFont val="Arial"/>
            <family val="2"/>
          </rPr>
          <t xml:space="preserve">
AFTER ADVICE FROM DANIELE AND MARCO:  subtracted the uM concentrations (rather than the mmols after multiplying by volumes) then multiplied by volume of -L or -D core and divide SA divide Inc time; tweaked the p29 and p30 slightly but really changed the 28N2 production - much better!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Murphy</author>
  </authors>
  <commentList>
    <comment ref="V4" authorId="0" shapeId="0" xr:uid="{FBD7E9EE-6CA1-DD46-9CE3-66CD7E76DB8F}">
      <text>
        <r>
          <rPr>
            <b/>
            <sz val="9"/>
            <color indexed="81"/>
            <rFont val="Arial"/>
            <family val="2"/>
          </rPr>
          <t>Annie Murphy:</t>
        </r>
        <r>
          <rPr>
            <sz val="9"/>
            <color indexed="81"/>
            <rFont val="Arial"/>
            <family val="2"/>
          </rPr>
          <t xml:space="preserve">
AFTER ADVICE FROM DANIELE AND MARCO:  subtracted the uM concentrations (rather than the mmols after multiplying by volumes) then multiplied by volume of -L or -D core and divide SA divide Inc time; tweaked the p29 and p30 slightly but really changed the 28N2 production - much better!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Murphy</author>
  </authors>
  <commentList>
    <comment ref="V4" authorId="0" shapeId="0" xr:uid="{132D5D0E-ABE2-A740-9C41-1D404DE5E542}">
      <text>
        <r>
          <rPr>
            <b/>
            <sz val="9"/>
            <color indexed="81"/>
            <rFont val="Arial"/>
            <family val="2"/>
          </rPr>
          <t>Annie Murphy:</t>
        </r>
        <r>
          <rPr>
            <sz val="9"/>
            <color indexed="81"/>
            <rFont val="Arial"/>
            <family val="2"/>
          </rPr>
          <t xml:space="preserve">
AFTER ADVICE FROM DANIELE AND MARCO:  subtracted the uM concentrations (rather than the mmols after multiplying by volumes) then multiplied by volume of -L or -D core and divide SA divide Inc time; tweaked the p29 and p30 slightly but really changed the 28N2 production - much better!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Annie Murphy</author>
  </authors>
  <commentList>
    <comment ref="V4" authorId="0" shapeId="0" xr:uid="{5DB368B0-7208-4AFF-A110-92CB7CC23726}">
      <text>
        <r>
          <rPr>
            <b/>
            <sz val="9"/>
            <color indexed="81"/>
            <rFont val="Arial"/>
            <family val="2"/>
          </rPr>
          <t>Annie Murphy:</t>
        </r>
        <r>
          <rPr>
            <sz val="9"/>
            <color indexed="81"/>
            <rFont val="Arial"/>
            <family val="2"/>
          </rPr>
          <t xml:space="preserve">
AFTER ADVICE FROM DANIELE AND MARCO:  subtracted the uM concentrations (rather than the mmols after multiplying by volumes) then multiplied by volume of -L or -D core and divide SA divide Inc time; tweaked the p29 and p30 slightly but really changed the 28N2 production - much better!</t>
        </r>
      </text>
    </comment>
  </commentList>
</comments>
</file>

<file path=xl/sharedStrings.xml><?xml version="1.0" encoding="utf-8"?>
<sst xmlns="http://schemas.openxmlformats.org/spreadsheetml/2006/main" count="4053" uniqueCount="346">
  <si>
    <t>DANIELE'S METHOD</t>
    <phoneticPr fontId="0" type="noConversion"/>
  </si>
  <si>
    <t>Cal factor</t>
    <phoneticPr fontId="0" type="noConversion"/>
  </si>
  <si>
    <t>N2/Ar (uM/uM)</t>
    <phoneticPr fontId="0" type="noConversion"/>
  </si>
  <si>
    <t>N2 (uM)</t>
    <phoneticPr fontId="0" type="noConversion"/>
  </si>
  <si>
    <t>29/28</t>
    <phoneticPr fontId="0" type="noConversion"/>
  </si>
  <si>
    <t>29 (uM)</t>
    <phoneticPr fontId="0" type="noConversion"/>
  </si>
  <si>
    <t>30/28</t>
    <phoneticPr fontId="0" type="noConversion"/>
  </si>
  <si>
    <t>30 (uM)</t>
    <phoneticPr fontId="0" type="noConversion"/>
  </si>
  <si>
    <t>DI:</t>
  </si>
  <si>
    <t>ion currents</t>
    <phoneticPr fontId="0" type="noConversion"/>
  </si>
  <si>
    <t>excess</t>
    <phoneticPr fontId="0" type="noConversion"/>
  </si>
  <si>
    <t>M. Bartoli and D. Nizzoli method</t>
    <phoneticPr fontId="0" type="noConversion"/>
  </si>
  <si>
    <t>N2:Ar (sol.@0ppt) / N2:Ar (DI mea)</t>
    <phoneticPr fontId="0" type="noConversion"/>
  </si>
  <si>
    <t>N2/Ar (mea)*cal factor</t>
    <phoneticPr fontId="0" type="noConversion"/>
  </si>
  <si>
    <t>N2/Ar (calc samp) * Ar (sol. @ sample salinity)</t>
    <phoneticPr fontId="0" type="noConversion"/>
  </si>
  <si>
    <t>29/28 (mea)</t>
    <phoneticPr fontId="0" type="noConversion"/>
  </si>
  <si>
    <t>[29/28(samp) - 29/28 (DI)] * N2 (uM)</t>
    <phoneticPr fontId="0" type="noConversion"/>
  </si>
  <si>
    <t>30/28 (mea)</t>
    <phoneticPr fontId="0" type="noConversion"/>
  </si>
  <si>
    <t>[30/28(samp) - 30/28 (DI)] * N2 (uM)</t>
    <phoneticPr fontId="0" type="noConversion"/>
  </si>
  <si>
    <t>Total excess NH4+ uM</t>
  </si>
  <si>
    <t>Total excess NH4+ nmoles/L</t>
  </si>
  <si>
    <t>Total excess NH4+ nmole/mL</t>
  </si>
  <si>
    <t>nmole/26mL dilution</t>
  </si>
  <si>
    <t>nmole/mL KCl</t>
  </si>
  <si>
    <t>nmole 15NH4/g sed</t>
  </si>
  <si>
    <t>Timepoint rep</t>
  </si>
  <si>
    <t>nmole produced with spike</t>
  </si>
  <si>
    <t>rate nmole/g/hr</t>
  </si>
  <si>
    <t>Average Rate</t>
  </si>
  <si>
    <t>stdev</t>
  </si>
  <si>
    <t xml:space="preserve">MIMS Output </t>
    <phoneticPr fontId="0" type="noConversion"/>
  </si>
  <si>
    <t>^don't need this one because we didn't run unspiked samples</t>
  </si>
  <si>
    <t>Core</t>
  </si>
  <si>
    <t>Rep</t>
  </si>
  <si>
    <t>Avg_N2</t>
  </si>
  <si>
    <t>Avg_29</t>
  </si>
  <si>
    <t>Avg 30</t>
  </si>
  <si>
    <t>N2/Ar</t>
  </si>
  <si>
    <t>DI STD</t>
    <phoneticPr fontId="0" type="noConversion"/>
  </si>
  <si>
    <t>Concentration</t>
  </si>
  <si>
    <t>Spike</t>
  </si>
  <si>
    <t>Index</t>
  </si>
  <si>
    <t>Time</t>
  </si>
  <si>
    <t>29/28</t>
  </si>
  <si>
    <t>30/28</t>
  </si>
  <si>
    <t>drift N2</t>
  </si>
  <si>
    <t>drift 29</t>
  </si>
  <si>
    <t>drift 30</t>
  </si>
  <si>
    <t>drift N2/Ar</t>
  </si>
  <si>
    <t>STD</t>
  </si>
  <si>
    <t>N2 slope</t>
  </si>
  <si>
    <t>29 slope</t>
  </si>
  <si>
    <t>30 slope</t>
  </si>
  <si>
    <t>N2/Ar slope</t>
  </si>
  <si>
    <t>N2 int</t>
  </si>
  <si>
    <t>29 int</t>
  </si>
  <si>
    <t>30 int</t>
  </si>
  <si>
    <t>N2/Ar int</t>
  </si>
  <si>
    <t>Sample</t>
  </si>
  <si>
    <t>O2/Ar</t>
  </si>
  <si>
    <t>CH4/Ar</t>
  </si>
  <si>
    <t>MIMS Temp:</t>
  </si>
  <si>
    <t>STD_0_A</t>
  </si>
  <si>
    <t>STD_0_B</t>
  </si>
  <si>
    <t>STD_50_15N_A</t>
  </si>
  <si>
    <t>STD_50_15N_B</t>
  </si>
  <si>
    <t>STD_100_1415N_A</t>
  </si>
  <si>
    <t>STD_100_1415N_B</t>
  </si>
  <si>
    <t>STD_100_15N_A</t>
  </si>
  <si>
    <r>
      <t>STD_100_15N_</t>
    </r>
    <r>
      <rPr>
        <b/>
        <sz val="12"/>
        <color theme="1"/>
        <rFont val="Arial"/>
        <family val="2"/>
      </rPr>
      <t>B</t>
    </r>
  </si>
  <si>
    <t>Trial_Sample_1</t>
  </si>
  <si>
    <t>DI</t>
  </si>
  <si>
    <t>Trial_Sample_2</t>
  </si>
  <si>
    <t>Trial_Sample_3</t>
  </si>
  <si>
    <t>Trial_Sample_4</t>
  </si>
  <si>
    <t>Trial_Sample_5</t>
  </si>
  <si>
    <t>Trial_Sample_6</t>
  </si>
  <si>
    <t>Gcrew_UP_A_TO</t>
  </si>
  <si>
    <t>Gcrew_UP_A_T1</t>
  </si>
  <si>
    <t>Gcrew_UP_A_T2</t>
  </si>
  <si>
    <t>Gcrew_UP_A_T3</t>
  </si>
  <si>
    <t>Gcrew_UP_A_T4</t>
  </si>
  <si>
    <t>Gcrew_UP_A_T5</t>
  </si>
  <si>
    <t>Gcrew_UP_A_T6</t>
  </si>
  <si>
    <t>Gcrew_UP_B_TO</t>
  </si>
  <si>
    <t>T0_bump</t>
  </si>
  <si>
    <t>na</t>
  </si>
  <si>
    <t>Gcrew_UP_B_T1</t>
  </si>
  <si>
    <t>T1_bump</t>
  </si>
  <si>
    <t>Gcrew_UP_B_T2</t>
  </si>
  <si>
    <t>T2_bump</t>
  </si>
  <si>
    <t>Gcrew_UP_B_T3</t>
  </si>
  <si>
    <t>T3_bump</t>
  </si>
  <si>
    <t>Gcrew_UP_B_T4</t>
  </si>
  <si>
    <t>T4_bump</t>
  </si>
  <si>
    <t>Gcrew_UP_B_T5</t>
  </si>
  <si>
    <t>T5_bump</t>
  </si>
  <si>
    <t>Gcrew_UP_B_T6</t>
  </si>
  <si>
    <t>T6_bump</t>
  </si>
  <si>
    <t>Gcrew_UP_C_TO</t>
  </si>
  <si>
    <t>Gcrew_UP_C_T1</t>
  </si>
  <si>
    <t>Gcrew_UP_C_T2_bump</t>
  </si>
  <si>
    <t>bump</t>
  </si>
  <si>
    <t>Gcrew_UP_C_T2</t>
  </si>
  <si>
    <t>UP_C_T3_Bump</t>
  </si>
  <si>
    <t>bump2</t>
  </si>
  <si>
    <t>bump3</t>
  </si>
  <si>
    <t>Gcrew_UP_C_T3</t>
  </si>
  <si>
    <t>Gcrew_UP_C_T4</t>
  </si>
  <si>
    <t>Gcrew_UP_C_T5</t>
  </si>
  <si>
    <t>Gcrew_TR_A_T0</t>
  </si>
  <si>
    <t>Gcrew_TR_A_T1</t>
  </si>
  <si>
    <t>Gcrew_TR_B_T0</t>
  </si>
  <si>
    <t>Gcrew_TR_B_T1</t>
  </si>
  <si>
    <t>Gcrew_TR_C_T0</t>
  </si>
  <si>
    <t>Gcrew_TR_C_T1</t>
  </si>
  <si>
    <t>Gcrew_WC_A_T0</t>
  </si>
  <si>
    <t>Gcrew_WC_A_T1</t>
  </si>
  <si>
    <t>Gcrew_WC_A_T2</t>
  </si>
  <si>
    <t>Gcrew_WC_A_T3</t>
  </si>
  <si>
    <t>DI_Blank</t>
  </si>
  <si>
    <t>DI-Blank</t>
  </si>
  <si>
    <t>Gcrew_WC_A_T4</t>
  </si>
  <si>
    <t>Gcrew_WC_A_T5</t>
  </si>
  <si>
    <t>Gcrew_WC_A_T6</t>
  </si>
  <si>
    <t>Gcrew_WC_B_T0</t>
  </si>
  <si>
    <t>Gcrew_WC_B_T1</t>
  </si>
  <si>
    <t>Gcrew_WC_B_T2</t>
  </si>
  <si>
    <t>Gcrew_WC_B_T3</t>
  </si>
  <si>
    <t>Gcrew_WC_B_T4</t>
  </si>
  <si>
    <t>Gcrew_WC_B_T5</t>
  </si>
  <si>
    <t>Gcrew_WC_B_T6</t>
  </si>
  <si>
    <t>Gcrew_WC_C_T0</t>
  </si>
  <si>
    <t>Gcrew_WC_C_T1</t>
  </si>
  <si>
    <t>Gcrew_WC_C_T2</t>
  </si>
  <si>
    <t>Gcrew_WC_C_T3</t>
  </si>
  <si>
    <t>Gcrew_WC_C_T4</t>
  </si>
  <si>
    <t>Gcrew_WC_C_T5</t>
  </si>
  <si>
    <r>
      <t>STD_100_15N_</t>
    </r>
    <r>
      <rPr>
        <sz val="12"/>
        <color theme="1"/>
        <rFont val="Arial"/>
        <family val="2"/>
      </rPr>
      <t>B</t>
    </r>
  </si>
  <si>
    <t>Std 0</t>
  </si>
  <si>
    <t xml:space="preserve">Std 0 </t>
  </si>
  <si>
    <t>Std 100 15N nmol</t>
  </si>
  <si>
    <t>Std 50 nmol</t>
  </si>
  <si>
    <t>Std 100 14_15N nmol</t>
  </si>
  <si>
    <t>T0</t>
  </si>
  <si>
    <t>T1</t>
  </si>
  <si>
    <t>T2</t>
  </si>
  <si>
    <t>T3</t>
  </si>
  <si>
    <t>T4</t>
  </si>
  <si>
    <t>T5</t>
  </si>
  <si>
    <t>T6</t>
  </si>
  <si>
    <t>Hours</t>
  </si>
  <si>
    <t>MSM_UP_A_T0</t>
  </si>
  <si>
    <t>MSM_UP_A_T1</t>
  </si>
  <si>
    <t>MSM_UP_A_T2</t>
  </si>
  <si>
    <t>MSM_UP_A_T3</t>
  </si>
  <si>
    <t>MSM_UP_A_T4</t>
  </si>
  <si>
    <t>MSM_UP_A_T5</t>
  </si>
  <si>
    <t>MSM_UP_A_T6</t>
  </si>
  <si>
    <t>MSM_UP_B_T0</t>
  </si>
  <si>
    <t>MSM_UP_B_T1</t>
  </si>
  <si>
    <t>MSM_UP_B_T2</t>
  </si>
  <si>
    <t>MSM_UP_B_T3</t>
  </si>
  <si>
    <t>MSM_UP_B_T4</t>
  </si>
  <si>
    <t>MSM_UP_B_T5</t>
  </si>
  <si>
    <t>MSM_UP_B_T6</t>
  </si>
  <si>
    <t>MSM_UP_C_T0</t>
  </si>
  <si>
    <t>MSM_UP_C_T1</t>
  </si>
  <si>
    <t>MSM_UP_C_T2</t>
  </si>
  <si>
    <t>MSM_UP_C_T3</t>
  </si>
  <si>
    <t>MSM_UP_C_T4</t>
  </si>
  <si>
    <t>MSM_UP_C_T5</t>
  </si>
  <si>
    <t>MSM_UP_C_T6</t>
  </si>
  <si>
    <t>MSM_WC_A_T0</t>
  </si>
  <si>
    <t>MSM_WC_A_T1</t>
  </si>
  <si>
    <t>MSM_WC_A_T2</t>
  </si>
  <si>
    <t>MSM_WC_A_T3</t>
  </si>
  <si>
    <t>MSM_WC_A_T4</t>
  </si>
  <si>
    <t>MSM_WC_A_T5</t>
  </si>
  <si>
    <t>MSM_WC_A_T6</t>
  </si>
  <si>
    <t>MSM_WC_B_T0</t>
  </si>
  <si>
    <t>MSM_WC_B_T1</t>
  </si>
  <si>
    <t>MSM_WC_B_T2</t>
  </si>
  <si>
    <t>MSM_WC_B_T3</t>
  </si>
  <si>
    <t>MSM_WC_B_T4</t>
  </si>
  <si>
    <t>MSM_WC_B_T5</t>
  </si>
  <si>
    <t>MSM_WC_B_T6</t>
  </si>
  <si>
    <t>MSM_WC_C_T0</t>
  </si>
  <si>
    <t>MSM_WC_C_T1</t>
  </si>
  <si>
    <t>MSM_WC_C_T2</t>
  </si>
  <si>
    <t>MSM_WC_C_T3</t>
  </si>
  <si>
    <t>MSM_WC_C_T4</t>
  </si>
  <si>
    <t>MSM_WC_C_T5</t>
  </si>
  <si>
    <t>MSM_WC_C_T6</t>
  </si>
  <si>
    <t>Site</t>
  </si>
  <si>
    <t>Zone</t>
  </si>
  <si>
    <t>DNRA Rate nmoles N g-1 h-1</t>
  </si>
  <si>
    <t>#TimePoints</t>
  </si>
  <si>
    <t>Gcrew</t>
  </si>
  <si>
    <t>Upland</t>
  </si>
  <si>
    <t>A</t>
  </si>
  <si>
    <t xml:space="preserve">Upland </t>
  </si>
  <si>
    <t>B</t>
  </si>
  <si>
    <t>C</t>
  </si>
  <si>
    <t>Transition</t>
  </si>
  <si>
    <t>Wetland</t>
  </si>
  <si>
    <t>MSM</t>
  </si>
  <si>
    <t>MSM_TR_A_T0</t>
  </si>
  <si>
    <t>MSM_TR_A_T1</t>
  </si>
  <si>
    <t>MSM_TR_B_T0</t>
  </si>
  <si>
    <t>MSM_TR_B_T1</t>
  </si>
  <si>
    <t>MSM_TR_C_T0</t>
  </si>
  <si>
    <t>MSM_TR_C_T1</t>
  </si>
  <si>
    <t>GWI_UP_A_T0</t>
  </si>
  <si>
    <t>GWI_UP_A_T1</t>
  </si>
  <si>
    <t>GWI_UP_A_T2</t>
  </si>
  <si>
    <t>GWI_UP_A_T3</t>
  </si>
  <si>
    <t>GWI_UP_A_T4</t>
  </si>
  <si>
    <t>GWI_UP_A_T5</t>
  </si>
  <si>
    <t>GWI_UP_A_T6</t>
  </si>
  <si>
    <t>GWI_UP_B_T0</t>
  </si>
  <si>
    <t>GWI_UP_B_T1</t>
  </si>
  <si>
    <t>GWI_UP_B_T2</t>
  </si>
  <si>
    <t>GWI_UP_B_T3</t>
  </si>
  <si>
    <t>GWI_UP_B_T4</t>
  </si>
  <si>
    <t>GWI_UP_B_T5</t>
  </si>
  <si>
    <t>GWI_UP_B_T6</t>
  </si>
  <si>
    <t>GWI_UP_C_T0</t>
  </si>
  <si>
    <t>GWI_UP_C_T1</t>
  </si>
  <si>
    <t>GWI_UP_C_T2</t>
  </si>
  <si>
    <t>GWI_UP_C_T3</t>
  </si>
  <si>
    <t>GWI_UP_C_T4</t>
  </si>
  <si>
    <t>GWI_UP_C_T5</t>
  </si>
  <si>
    <t>GWI_UP_C_T6</t>
  </si>
  <si>
    <t>GWI_TR_A_T0</t>
  </si>
  <si>
    <t>GWI_TR_A_T1</t>
  </si>
  <si>
    <t>GWI_TR_B_T0</t>
  </si>
  <si>
    <t>GWI_TR_B_T1</t>
  </si>
  <si>
    <t>GWI_TR_C_T0</t>
  </si>
  <si>
    <t>GWI_TR_C_T1</t>
  </si>
  <si>
    <t>GWI_WC_A_T0</t>
  </si>
  <si>
    <t>GWI_WC_A_T1</t>
  </si>
  <si>
    <t>GWI_WC_B_T0</t>
  </si>
  <si>
    <t>GWI_WC_B_T1</t>
  </si>
  <si>
    <t>GWI_WC_C_T0</t>
  </si>
  <si>
    <t>GWI_WC_C_T1</t>
  </si>
  <si>
    <t>GWI</t>
  </si>
  <si>
    <r>
      <t>STD_100_15N_</t>
    </r>
    <r>
      <rPr>
        <b/>
        <sz val="11"/>
        <color theme="1"/>
        <rFont val="Arial"/>
        <family val="2"/>
      </rPr>
      <t>B</t>
    </r>
  </si>
  <si>
    <t>Gcrew_UP_C_T6</t>
  </si>
  <si>
    <t>Gcrew_TR_A_T2</t>
  </si>
  <si>
    <t>Gcrew_TR_A_T3</t>
  </si>
  <si>
    <t>Gcrew_TR_B_T2</t>
  </si>
  <si>
    <t>Gcrew_TR_B_T3</t>
  </si>
  <si>
    <t>Gcrew_TR_B_T5</t>
  </si>
  <si>
    <t>Gcrew_TR_C_T2</t>
  </si>
  <si>
    <t>Gcrew_TR_C_T3</t>
  </si>
  <si>
    <t>Gcrew_WC_C_T6</t>
  </si>
  <si>
    <t>MSM_TR_A_T2</t>
  </si>
  <si>
    <t>MSM_TR_A_T3</t>
  </si>
  <si>
    <t>MSM_TR_B_T2</t>
  </si>
  <si>
    <t>MSM_TR_B_T3</t>
  </si>
  <si>
    <t>MSM_TR_C_T2</t>
  </si>
  <si>
    <t>MSM_TR_C_T3</t>
  </si>
  <si>
    <t>GWI_TR_A_T2</t>
  </si>
  <si>
    <t>GWI_TR_A_T3</t>
  </si>
  <si>
    <t>GWI_TR_B_T2</t>
  </si>
  <si>
    <t>GWI_TR_B_T3</t>
  </si>
  <si>
    <t>GWI_TR_C_T2</t>
  </si>
  <si>
    <t>GWI_TR_C_T3</t>
  </si>
  <si>
    <t>GWI_WC_A_T2</t>
  </si>
  <si>
    <t>GWI_WC_A_T3</t>
  </si>
  <si>
    <t>GWI_WC_B_T2</t>
  </si>
  <si>
    <t>GWI_WC_B_T3</t>
  </si>
  <si>
    <t>GWI_WC_C_T2</t>
  </si>
  <si>
    <t>GWI_WC_C_T3</t>
  </si>
  <si>
    <t>SWH_WC_A_T4</t>
  </si>
  <si>
    <t>SWH_WC_A_T5</t>
  </si>
  <si>
    <t>SWH_WC_A_T6</t>
  </si>
  <si>
    <t>SWH_WC_B_T4</t>
  </si>
  <si>
    <t>SWH_WC_B_T5</t>
  </si>
  <si>
    <t>SWH_WC_B_T6</t>
  </si>
  <si>
    <t>SWH_WC_C_T4</t>
  </si>
  <si>
    <t>SWH_WC_C_T5</t>
  </si>
  <si>
    <t>SWH_WC_C_T6</t>
  </si>
  <si>
    <t>SWH_TR_A_T4</t>
  </si>
  <si>
    <t>SWH_TR_A_T5</t>
  </si>
  <si>
    <t>SWH_TR_A_T6</t>
  </si>
  <si>
    <t>SWH_TR_B_T4</t>
  </si>
  <si>
    <t>SWH_TR_B_T5</t>
  </si>
  <si>
    <t>SWH_TR_B_T6</t>
  </si>
  <si>
    <t>SWH_TR_C_T4</t>
  </si>
  <si>
    <t>SWH_TR_C_T5</t>
  </si>
  <si>
    <t>SWH_TR_C_T6</t>
  </si>
  <si>
    <t>SWH_UP_A_T4</t>
  </si>
  <si>
    <t>SWH_UP_A_T5</t>
  </si>
  <si>
    <t>SWH_UP_A_T6</t>
  </si>
  <si>
    <t>SWH_UP_B_T4</t>
  </si>
  <si>
    <t>SWH_UP_B_T5</t>
  </si>
  <si>
    <t>SWH_UP_B_T6</t>
  </si>
  <si>
    <t>SWH_UP_C_T4</t>
  </si>
  <si>
    <t>SWH_UP_C_T5</t>
  </si>
  <si>
    <t>SWH_UP_C_T6</t>
  </si>
  <si>
    <t>SWH_UP_A_T0</t>
  </si>
  <si>
    <t>SWH_UP_A_T1</t>
  </si>
  <si>
    <t>SWH_UP_A_T2</t>
  </si>
  <si>
    <t>SWH_UP_A_T3</t>
  </si>
  <si>
    <t>SWH_UP_B_T0</t>
  </si>
  <si>
    <t>SWH_UP_B_T1</t>
  </si>
  <si>
    <t>SWH_UP_B_T2</t>
  </si>
  <si>
    <t>SWH_UP_B_T3</t>
  </si>
  <si>
    <t>SWH_UP_C_T0</t>
  </si>
  <si>
    <t>SWH_UP_C_T1</t>
  </si>
  <si>
    <t>SWH_UP_C_T2</t>
  </si>
  <si>
    <t>SWH_UP_C_T3</t>
  </si>
  <si>
    <t>SWH_TR_A_T0</t>
  </si>
  <si>
    <t>SWH_TR_A_T1</t>
  </si>
  <si>
    <t>SWH_TR_A_T2</t>
  </si>
  <si>
    <t>SWH_TR_A_T3</t>
  </si>
  <si>
    <t>SWH_TR_B_T0</t>
  </si>
  <si>
    <t>SWH_TR_B_T1</t>
  </si>
  <si>
    <t>SWH_TR_B_T2</t>
  </si>
  <si>
    <t>SWH_TR_B_T3</t>
  </si>
  <si>
    <t>SWH_TR_C_T0</t>
  </si>
  <si>
    <t>SWH_TR_C_T1</t>
  </si>
  <si>
    <t>SWH_TR_C_T2</t>
  </si>
  <si>
    <t>SWH_TR_C_T3</t>
  </si>
  <si>
    <t>SWH_WC_A_T0</t>
  </si>
  <si>
    <t>SWH_WC_A_T1</t>
  </si>
  <si>
    <t>SWH_WC_A_T2</t>
  </si>
  <si>
    <t>SWH_WC_A_T3</t>
  </si>
  <si>
    <t>SWH_WC_B_T0</t>
  </si>
  <si>
    <t>SWH_WC_B_T1</t>
  </si>
  <si>
    <t>SWH_WC_B_T2</t>
  </si>
  <si>
    <t>SWH_WC_B_T3</t>
  </si>
  <si>
    <t>SWH_WC_C_T0</t>
  </si>
  <si>
    <t>SWH_WC_C_T1</t>
  </si>
  <si>
    <t>SWH_WC_C_T2</t>
  </si>
  <si>
    <t>SWH_WC_C_T3</t>
  </si>
  <si>
    <t>STD_100_15N_B</t>
  </si>
  <si>
    <t xml:space="preserve">Sample: </t>
  </si>
  <si>
    <t>N2 Solubility @ 21C and 16ppt</t>
  </si>
  <si>
    <t>N2/Ar @ 21C and 16 ppt</t>
  </si>
  <si>
    <t>N2 Solubility @ 21C and 0ppt</t>
  </si>
  <si>
    <t>Ar solubility @ 21C and 0ppt</t>
  </si>
  <si>
    <t>Ar @ 21C and 0ppt</t>
  </si>
  <si>
    <t>Ar @ 21C and 16ppt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</si>
</sst>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E+000"/>
    <numFmt numFmtId="166" formatCode="hh:mm:ss\ AM/PM"/>
    <numFmt numFmtId="167" formatCode="[$-409]General"/>
    <numFmt numFmtId="168" formatCode="hh&quot;:&quot;mm&quot;:&quot;ss&quot; &quot;AM/PM"/>
  </numFmts>
  <fonts count="2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2"/>
      <color rgb="FF7030A0"/>
      <name val="Arial"/>
      <family val="2"/>
    </font>
    <font>
      <sz val="10"/>
      <color indexed="59"/>
      <name val="Arial"/>
      <family val="2"/>
    </font>
    <font>
      <sz val="10"/>
      <color indexed="16"/>
      <name val="Arial"/>
      <family val="2"/>
    </font>
    <font>
      <sz val="10"/>
      <color indexed="21"/>
      <name val="Arial"/>
      <family val="2"/>
    </font>
    <font>
      <sz val="10"/>
      <color indexed="12"/>
      <name val="Arial"/>
      <family val="2"/>
    </font>
    <font>
      <sz val="10"/>
      <color theme="1"/>
      <name val="Verdana"/>
      <family val="2"/>
    </font>
    <font>
      <sz val="10"/>
      <color indexed="10"/>
      <name val="Verdana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2"/>
      <color rgb="FF000000"/>
      <name val="Calibri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C00000"/>
      <name val="Arial"/>
      <family val="2"/>
    </font>
    <font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167" fontId="18" fillId="0" borderId="0"/>
  </cellStyleXfs>
  <cellXfs count="6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64" fontId="8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1" fontId="5" fillId="0" borderId="0" xfId="0" applyNumberFormat="1" applyFont="1"/>
    <xf numFmtId="11" fontId="6" fillId="0" borderId="0" xfId="0" applyNumberFormat="1" applyFont="1"/>
    <xf numFmtId="11" fontId="7" fillId="0" borderId="0" xfId="0" applyNumberFormat="1" applyFont="1"/>
    <xf numFmtId="11" fontId="8" fillId="0" borderId="0" xfId="0" applyNumberFormat="1" applyFont="1"/>
    <xf numFmtId="11" fontId="9" fillId="0" borderId="0" xfId="0" applyNumberFormat="1" applyFont="1"/>
    <xf numFmtId="11" fontId="10" fillId="0" borderId="0" xfId="0" applyNumberFormat="1" applyFont="1"/>
    <xf numFmtId="11" fontId="11" fillId="0" borderId="0" xfId="0" applyNumberFormat="1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2" fillId="0" borderId="0" xfId="0" applyNumberFormat="1" applyFont="1"/>
    <xf numFmtId="2" fontId="0" fillId="3" borderId="0" xfId="0" applyNumberFormat="1" applyFill="1"/>
    <xf numFmtId="2" fontId="13" fillId="0" borderId="0" xfId="0" applyNumberFormat="1" applyFont="1"/>
    <xf numFmtId="2" fontId="0" fillId="4" borderId="0" xfId="0" applyNumberFormat="1" applyFill="1"/>
    <xf numFmtId="2" fontId="14" fillId="0" borderId="0" xfId="0" applyNumberFormat="1" applyFont="1"/>
    <xf numFmtId="0" fontId="14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1" fontId="15" fillId="0" borderId="0" xfId="0" applyNumberFormat="1" applyFont="1"/>
    <xf numFmtId="11" fontId="16" fillId="0" borderId="0" xfId="0" applyNumberFormat="1" applyFont="1"/>
    <xf numFmtId="11" fontId="17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7" fontId="18" fillId="0" borderId="0" xfId="2"/>
    <xf numFmtId="0" fontId="4" fillId="0" borderId="0" xfId="0" applyFont="1"/>
    <xf numFmtId="0" fontId="21" fillId="0" borderId="0" xfId="0" applyFont="1" applyAlignment="1">
      <alignment horizontal="center"/>
    </xf>
    <xf numFmtId="168" fontId="0" fillId="0" borderId="0" xfId="0" applyNumberFormat="1"/>
    <xf numFmtId="0" fontId="22" fillId="0" borderId="0" xfId="0" applyFont="1"/>
    <xf numFmtId="0" fontId="0" fillId="0" borderId="0" xfId="0" applyFont="1" applyAlignment="1">
      <alignment horizontal="center"/>
    </xf>
    <xf numFmtId="11" fontId="24" fillId="0" borderId="0" xfId="0" applyNumberFormat="1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8" fillId="0" borderId="0" xfId="0" applyFont="1"/>
    <xf numFmtId="0" fontId="1" fillId="0" borderId="0" xfId="0" applyFont="1" applyAlignment="1">
      <alignment horizontal="center" wrapText="1"/>
    </xf>
    <xf numFmtId="0" fontId="2" fillId="0" borderId="0" xfId="1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</cellXfs>
  <cellStyles count="3">
    <cellStyle name="Excel Built-in Normal" xfId="2" xr:uid="{1A24F27A-C427-214D-A5A6-B3E26031AEF0}"/>
    <cellStyle name="Normal" xfId="0" builtinId="0"/>
    <cellStyle name="Normale 2" xfId="1" xr:uid="{A8E024C0-A577-F147-8A6A-C3FA8454EB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GCrew</a:t>
            </a:r>
            <a:r>
              <a:rPr lang="en-US" baseline="0"/>
              <a:t> Upland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'Gcrew Summary'!$B$2:$B$8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'Gcrew Summary'!$C$2:$C$8</c:f>
              <c:numCache>
                <c:formatCode>General</c:formatCode>
                <c:ptCount val="7"/>
                <c:pt idx="0">
                  <c:v>5.5163766613510781</c:v>
                </c:pt>
                <c:pt idx="1">
                  <c:v>4.1193622961749004</c:v>
                </c:pt>
                <c:pt idx="2">
                  <c:v>5.0174264634558288</c:v>
                </c:pt>
                <c:pt idx="3">
                  <c:v>6.4000163097420941</c:v>
                </c:pt>
                <c:pt idx="4">
                  <c:v>8.2529470242040617</c:v>
                </c:pt>
                <c:pt idx="5">
                  <c:v>15.733429967964536</c:v>
                </c:pt>
                <c:pt idx="6">
                  <c:v>19.968365094594851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6-3F4D-B2E9-1436A3A67708}"/>
            </c:ext>
          </c:extLst>
        </c:ser>
        <c:ser>
          <c:idx val="1"/>
          <c:order val="1"/>
          <c:tx>
            <c:v>UP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'Gcrew Summary'!$B$9:$B$15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'Gcrew Summary'!$C$9:$C$15</c:f>
              <c:numCache>
                <c:formatCode>General</c:formatCode>
                <c:ptCount val="7"/>
                <c:pt idx="0">
                  <c:v>0.23000657562720972</c:v>
                </c:pt>
                <c:pt idx="1">
                  <c:v>3.605048189431999</c:v>
                </c:pt>
                <c:pt idx="2">
                  <c:v>4.7925205623463549</c:v>
                </c:pt>
                <c:pt idx="3">
                  <c:v>7.6533974840712826</c:v>
                </c:pt>
                <c:pt idx="4">
                  <c:v>7.424008288846605</c:v>
                </c:pt>
                <c:pt idx="5">
                  <c:v>13.051887451844738</c:v>
                </c:pt>
                <c:pt idx="6">
                  <c:v>16.107907402278329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6-3F4D-B2E9-1436A3A67708}"/>
            </c:ext>
          </c:extLst>
        </c:ser>
        <c:ser>
          <c:idx val="2"/>
          <c:order val="2"/>
          <c:tx>
            <c:v>UP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'Gcrew Summary'!$B$16:$B$21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'Gcrew Summary'!$C$16:$C$21</c:f>
              <c:numCache>
                <c:formatCode>General</c:formatCode>
                <c:ptCount val="6"/>
                <c:pt idx="0">
                  <c:v>2.663793962759764</c:v>
                </c:pt>
                <c:pt idx="1">
                  <c:v>3.5614064027849124</c:v>
                </c:pt>
                <c:pt idx="2">
                  <c:v>4.6424012227791369</c:v>
                </c:pt>
                <c:pt idx="3">
                  <c:v>9.0611761295116864</c:v>
                </c:pt>
                <c:pt idx="4">
                  <c:v>8.9856913732200656</c:v>
                </c:pt>
                <c:pt idx="5">
                  <c:v>14.033689335089324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F6-3F4D-B2E9-1436A3A6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GCrew</a:t>
            </a:r>
            <a:r>
              <a:rPr lang="en-US" baseline="0"/>
              <a:t> Transition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'Gcrew Summary'!$B$22:$B$23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'Gcrew Summary'!$C$22:$C$23</c:f>
              <c:numCache>
                <c:formatCode>General</c:formatCode>
                <c:ptCount val="2"/>
                <c:pt idx="0">
                  <c:v>2.6625081902179231</c:v>
                </c:pt>
                <c:pt idx="1">
                  <c:v>4.283501352598023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E-004E-B470-F33E2889D8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'Gcrew Summary'!$B$26:$B$27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'Gcrew Summary'!$C$26:$C$27</c:f>
              <c:numCache>
                <c:formatCode>General</c:formatCode>
                <c:ptCount val="2"/>
                <c:pt idx="0">
                  <c:v>2.0394703822426044</c:v>
                </c:pt>
                <c:pt idx="1">
                  <c:v>6.637806128065014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7E-004E-B470-F33E2889D8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'Gcrew Summary'!$B$24:$B$25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'Gcrew Summary'!$C$24:$C$25</c:f>
              <c:numCache>
                <c:formatCode>General</c:formatCode>
                <c:ptCount val="2"/>
                <c:pt idx="0">
                  <c:v>2.66550856151503</c:v>
                </c:pt>
                <c:pt idx="1">
                  <c:v>3.7225981170321001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7E-004E-B470-F33E2889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GCrew</a:t>
            </a:r>
            <a:r>
              <a:rPr lang="en-US" baseline="0"/>
              <a:t> Wetland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'Gcrew Summary'!$B$28:$B$34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'Gcrew Summary'!$C$28:$C$34</c:f>
              <c:numCache>
                <c:formatCode>General</c:formatCode>
                <c:ptCount val="7"/>
                <c:pt idx="0">
                  <c:v>3.705595493338345</c:v>
                </c:pt>
                <c:pt idx="1">
                  <c:v>16.834600031112817</c:v>
                </c:pt>
                <c:pt idx="2">
                  <c:v>20.066455858760946</c:v>
                </c:pt>
                <c:pt idx="3">
                  <c:v>28.71392884232457</c:v>
                </c:pt>
                <c:pt idx="4">
                  <c:v>31.730760511947274</c:v>
                </c:pt>
                <c:pt idx="5">
                  <c:v>25.006560973121189</c:v>
                </c:pt>
                <c:pt idx="6">
                  <c:v>24.778038990516418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4-2641-AF9F-EAE62C3F10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'Gcrew Summary'!$B$42:$B$47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'Gcrew Summary'!$C$42:$C$47</c:f>
              <c:numCache>
                <c:formatCode>General</c:formatCode>
                <c:ptCount val="6"/>
                <c:pt idx="0">
                  <c:v>-0.73852893766762462</c:v>
                </c:pt>
                <c:pt idx="1">
                  <c:v>6.2901750021325782</c:v>
                </c:pt>
                <c:pt idx="2">
                  <c:v>6.9914445334515554</c:v>
                </c:pt>
                <c:pt idx="3">
                  <c:v>12.97006637862123</c:v>
                </c:pt>
                <c:pt idx="4">
                  <c:v>10.780841363305775</c:v>
                </c:pt>
                <c:pt idx="5">
                  <c:v>11.957539594792284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84-2641-AF9F-EAE62C3F10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'Gcrew Summary'!$B$35:$B$41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'Gcrew Summary'!$C$35:$C$41</c:f>
              <c:numCache>
                <c:formatCode>General</c:formatCode>
                <c:ptCount val="7"/>
                <c:pt idx="0">
                  <c:v>2.8010006170863457</c:v>
                </c:pt>
                <c:pt idx="1">
                  <c:v>24.523362756756107</c:v>
                </c:pt>
                <c:pt idx="2">
                  <c:v>11.261424569217214</c:v>
                </c:pt>
                <c:pt idx="3">
                  <c:v>23.814753909113566</c:v>
                </c:pt>
                <c:pt idx="4">
                  <c:v>4.1779259832403364</c:v>
                </c:pt>
                <c:pt idx="5">
                  <c:v>7.3004441267535922</c:v>
                </c:pt>
                <c:pt idx="6">
                  <c:v>4.4097280691906429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84-2641-AF9F-EAE62C3F1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</a:t>
            </a:r>
            <a:r>
              <a:rPr lang="en-US" baseline="0"/>
              <a:t> Upland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'MSM summary'!$B$2:$B$8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'MSM summary'!$C$2:$C$8</c:f>
              <c:numCache>
                <c:formatCode>General</c:formatCode>
                <c:ptCount val="7"/>
                <c:pt idx="0">
                  <c:v>0.64488126871515972</c:v>
                </c:pt>
                <c:pt idx="1">
                  <c:v>0.74808991234333733</c:v>
                </c:pt>
                <c:pt idx="2">
                  <c:v>1.6510055242466846</c:v>
                </c:pt>
                <c:pt idx="3">
                  <c:v>1.3258835501766362</c:v>
                </c:pt>
                <c:pt idx="4">
                  <c:v>2.1016534204112132</c:v>
                </c:pt>
                <c:pt idx="5">
                  <c:v>2.1266098321821945</c:v>
                </c:pt>
                <c:pt idx="6">
                  <c:v>0.89213089489398012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3-3343-87A4-B7716FE6F037}"/>
            </c:ext>
          </c:extLst>
        </c:ser>
        <c:ser>
          <c:idx val="1"/>
          <c:order val="1"/>
          <c:tx>
            <c:v>UP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'MSM summary'!$B$9:$B$15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'MSM summary'!$C$9:$C$15</c:f>
              <c:numCache>
                <c:formatCode>General</c:formatCode>
                <c:ptCount val="7"/>
                <c:pt idx="0">
                  <c:v>-0.44760804554472411</c:v>
                </c:pt>
                <c:pt idx="1">
                  <c:v>0.76918123791619419</c:v>
                </c:pt>
                <c:pt idx="2">
                  <c:v>1.5374184505467079</c:v>
                </c:pt>
                <c:pt idx="3">
                  <c:v>3.9394135060287967</c:v>
                </c:pt>
                <c:pt idx="4">
                  <c:v>12.719006137729224</c:v>
                </c:pt>
                <c:pt idx="5">
                  <c:v>18.950067260091533</c:v>
                </c:pt>
                <c:pt idx="6">
                  <c:v>26.005886862905086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13-3343-87A4-B7716FE6F037}"/>
            </c:ext>
          </c:extLst>
        </c:ser>
        <c:ser>
          <c:idx val="2"/>
          <c:order val="2"/>
          <c:tx>
            <c:v>UP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'MSM summary'!$B$16:$B$21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'MSM summary'!$C$16:$C$21</c:f>
              <c:numCache>
                <c:formatCode>General</c:formatCode>
                <c:ptCount val="6"/>
                <c:pt idx="0">
                  <c:v>1.2669024653384067</c:v>
                </c:pt>
                <c:pt idx="1">
                  <c:v>2.9719896229539282</c:v>
                </c:pt>
                <c:pt idx="2">
                  <c:v>6.0491970037020817</c:v>
                </c:pt>
                <c:pt idx="3">
                  <c:v>13.768884597759627</c:v>
                </c:pt>
                <c:pt idx="4">
                  <c:v>20.398036368660787</c:v>
                </c:pt>
                <c:pt idx="5">
                  <c:v>3.1826827536403957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13-3343-87A4-B7716FE6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</a:t>
            </a:r>
            <a:r>
              <a:rPr lang="en-US" baseline="0"/>
              <a:t> Wetland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WC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'MSM summary'!$B$23:$B$29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'MSM summary'!$C$23:$C$29</c:f>
              <c:numCache>
                <c:formatCode>General</c:formatCode>
                <c:ptCount val="7"/>
                <c:pt idx="0">
                  <c:v>1.0144181946081108</c:v>
                </c:pt>
                <c:pt idx="1">
                  <c:v>4.3375461637359773</c:v>
                </c:pt>
                <c:pt idx="2">
                  <c:v>5.4050413188595305</c:v>
                </c:pt>
                <c:pt idx="3">
                  <c:v>7.8859517555070351</c:v>
                </c:pt>
                <c:pt idx="4">
                  <c:v>15.342812988057197</c:v>
                </c:pt>
                <c:pt idx="5">
                  <c:v>26.9514614960705</c:v>
                </c:pt>
                <c:pt idx="6">
                  <c:v>12.240669650269762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E-FC48-B4C8-58C4B8777B6B}"/>
            </c:ext>
          </c:extLst>
        </c:ser>
        <c:ser>
          <c:idx val="1"/>
          <c:order val="1"/>
          <c:tx>
            <c:v>WC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'MSM summary'!$B$30:$B$36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'MSM summary'!$C$30:$C$36</c:f>
              <c:numCache>
                <c:formatCode>General</c:formatCode>
                <c:ptCount val="7"/>
                <c:pt idx="0">
                  <c:v>0.98535877617251288</c:v>
                </c:pt>
                <c:pt idx="1">
                  <c:v>10.736279933814775</c:v>
                </c:pt>
                <c:pt idx="2">
                  <c:v>7.3115574441933262</c:v>
                </c:pt>
                <c:pt idx="3">
                  <c:v>5.9002803312675498</c:v>
                </c:pt>
                <c:pt idx="4">
                  <c:v>7.0652346468900422</c:v>
                </c:pt>
                <c:pt idx="5">
                  <c:v>5.9053170049175723</c:v>
                </c:pt>
                <c:pt idx="6">
                  <c:v>2.3720804411070482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E-FC48-B4C8-58C4B8777B6B}"/>
            </c:ext>
          </c:extLst>
        </c:ser>
        <c:ser>
          <c:idx val="2"/>
          <c:order val="2"/>
          <c:tx>
            <c:v>WC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'MSM summary'!$B$37:$B$43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'MSM summary'!$C$37:$C$43</c:f>
              <c:numCache>
                <c:formatCode>General</c:formatCode>
                <c:ptCount val="7"/>
                <c:pt idx="0">
                  <c:v>0.25065240971591984</c:v>
                </c:pt>
                <c:pt idx="1">
                  <c:v>11.688508124168502</c:v>
                </c:pt>
                <c:pt idx="2">
                  <c:v>16.671404970433269</c:v>
                </c:pt>
                <c:pt idx="3">
                  <c:v>17.672115177004631</c:v>
                </c:pt>
                <c:pt idx="4">
                  <c:v>19.361152062187731</c:v>
                </c:pt>
                <c:pt idx="5">
                  <c:v>12.330419495456555</c:v>
                </c:pt>
                <c:pt idx="6">
                  <c:v>4.2180102837851923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E-FC48-B4C8-58C4B877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</a:t>
            </a:r>
            <a:r>
              <a:rPr lang="en-US" baseline="0"/>
              <a:t> Upland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'GWI Calc'!$B$2:$B$8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'GWI Calc'!$C$2:$C$8</c:f>
              <c:numCache>
                <c:formatCode>General</c:formatCode>
                <c:ptCount val="7"/>
                <c:pt idx="0">
                  <c:v>2.2947981018838974</c:v>
                </c:pt>
                <c:pt idx="1">
                  <c:v>3.4780715292228885</c:v>
                </c:pt>
                <c:pt idx="2">
                  <c:v>3.5379787789403077</c:v>
                </c:pt>
                <c:pt idx="3">
                  <c:v>5.3740737543911514</c:v>
                </c:pt>
                <c:pt idx="4">
                  <c:v>9.684976256220045</c:v>
                </c:pt>
                <c:pt idx="5">
                  <c:v>21.447544874668068</c:v>
                </c:pt>
                <c:pt idx="6">
                  <c:v>17.097033044100311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0-9B44-9942-9F91544855AD}"/>
            </c:ext>
          </c:extLst>
        </c:ser>
        <c:ser>
          <c:idx val="1"/>
          <c:order val="1"/>
          <c:tx>
            <c:v>UP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'GWI Calc'!$B$9:$B$15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28</c:v>
                </c:pt>
              </c:numCache>
            </c:numRef>
          </c:xVal>
          <c:yVal>
            <c:numRef>
              <c:f>'GWI Calc'!$C$9:$C$15</c:f>
              <c:numCache>
                <c:formatCode>General</c:formatCode>
                <c:ptCount val="7"/>
                <c:pt idx="0">
                  <c:v>2.0570352742417604</c:v>
                </c:pt>
                <c:pt idx="1">
                  <c:v>2.8931530142624733</c:v>
                </c:pt>
                <c:pt idx="2">
                  <c:v>4.4256832817804685</c:v>
                </c:pt>
                <c:pt idx="3">
                  <c:v>4.6384355596185731</c:v>
                </c:pt>
                <c:pt idx="4">
                  <c:v>12.450120879577039</c:v>
                </c:pt>
                <c:pt idx="5">
                  <c:v>29.847965230053756</c:v>
                </c:pt>
                <c:pt idx="6">
                  <c:v>36.722776639889943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0-9B44-9942-9F91544855AD}"/>
            </c:ext>
          </c:extLst>
        </c:ser>
        <c:ser>
          <c:idx val="2"/>
          <c:order val="2"/>
          <c:tx>
            <c:v>UP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'GWI Calc'!$B$16:$B$21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</c:numCache>
            </c:numRef>
          </c:xVal>
          <c:yVal>
            <c:numRef>
              <c:f>'GWI Calc'!$C$16:$C$21</c:f>
              <c:numCache>
                <c:formatCode>General</c:formatCode>
                <c:ptCount val="6"/>
                <c:pt idx="0">
                  <c:v>1.5400492337140483</c:v>
                </c:pt>
                <c:pt idx="1">
                  <c:v>1.5407575604656711</c:v>
                </c:pt>
                <c:pt idx="2">
                  <c:v>2.6727851931781728</c:v>
                </c:pt>
                <c:pt idx="3">
                  <c:v>5.5618824362262611</c:v>
                </c:pt>
                <c:pt idx="4">
                  <c:v>11.647011270442809</c:v>
                </c:pt>
                <c:pt idx="5">
                  <c:v>32.725872725091932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0-9B44-9942-9F915448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1551"/>
        <c:axId val="1509755615"/>
      </c:scatterChart>
      <c:valAx>
        <c:axId val="15097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55615"/>
        <c:crosses val="autoZero"/>
        <c:crossBetween val="midCat"/>
      </c:valAx>
      <c:valAx>
        <c:axId val="150975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2</xdr:row>
      <xdr:rowOff>88900</xdr:rowOff>
    </xdr:from>
    <xdr:to>
      <xdr:col>17</xdr:col>
      <xdr:colOff>406400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E760-3A1A-EB49-AC92-D80CEB5EC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19</xdr:row>
      <xdr:rowOff>139700</xdr:rowOff>
    </xdr:from>
    <xdr:to>
      <xdr:col>17</xdr:col>
      <xdr:colOff>400050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E701D-E99D-E446-BE14-0C0C641E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40</xdr:row>
      <xdr:rowOff>88900</xdr:rowOff>
    </xdr:from>
    <xdr:to>
      <xdr:col>14</xdr:col>
      <xdr:colOff>603250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7365D-FE45-014B-9933-081D1EC24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1</xdr:row>
      <xdr:rowOff>38100</xdr:rowOff>
    </xdr:from>
    <xdr:to>
      <xdr:col>17</xdr:col>
      <xdr:colOff>190500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0A31B-29AC-9B4A-85DD-819BD9153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673100</xdr:colOff>
      <xdr:row>17</xdr:row>
      <xdr:rowOff>177800</xdr:rowOff>
    </xdr:from>
    <xdr:to>
      <xdr:col>17</xdr:col>
      <xdr:colOff>133350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F34722-1F26-294F-8B7A-187D94870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730250</xdr:colOff>
      <xdr:row>1</xdr:row>
      <xdr:rowOff>38100</xdr:rowOff>
    </xdr:from>
    <xdr:to>
      <xdr:col>17</xdr:col>
      <xdr:colOff>190500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0633E-F1AC-404A-93E4-1D6CAB7EC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3E6D-22C3-1043-83B4-283ECE67BA87}">
  <dimension ref="A1:O365"/>
  <sheetViews>
    <sheetView workbookViewId="0">
      <selection sqref="A1:XFD1048576"/>
    </sheetView>
  </sheetViews>
  <sheetFormatPr defaultColWidth="11" defaultRowHeight="15.75" x14ac:dyDescent="0.25"/>
  <cols>
    <col min="1" max="1" width="22.125" customWidth="1"/>
    <col min="2" max="16" width="14.375" customWidth="1"/>
  </cols>
  <sheetData>
    <row r="1" spans="1:15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32</v>
      </c>
      <c r="F1" s="50">
        <v>40</v>
      </c>
      <c r="G1" s="50">
        <v>29</v>
      </c>
      <c r="H1" s="50">
        <v>30</v>
      </c>
      <c r="I1" s="50" t="s">
        <v>37</v>
      </c>
      <c r="J1" s="50" t="s">
        <v>59</v>
      </c>
      <c r="K1" s="50" t="s">
        <v>43</v>
      </c>
      <c r="L1" s="50" t="s">
        <v>44</v>
      </c>
      <c r="M1" s="50" t="s">
        <v>60</v>
      </c>
      <c r="N1" s="50" t="s">
        <v>61</v>
      </c>
      <c r="O1" s="13">
        <v>20</v>
      </c>
    </row>
    <row r="2" spans="1:15" x14ac:dyDescent="0.25">
      <c r="A2" t="s">
        <v>71</v>
      </c>
      <c r="B2">
        <v>877</v>
      </c>
      <c r="C2" s="51">
        <v>0.55165509259259249</v>
      </c>
      <c r="D2" s="47">
        <v>1.159073E-7</v>
      </c>
      <c r="E2" s="47">
        <v>5.479078E-8</v>
      </c>
      <c r="F2" s="47">
        <v>2.269121E-9</v>
      </c>
      <c r="G2" s="47">
        <v>7.943054E-10</v>
      </c>
      <c r="H2" s="47">
        <v>4.886815E-11</v>
      </c>
      <c r="I2">
        <v>51.080289999999998</v>
      </c>
      <c r="J2">
        <v>24.146260000000002</v>
      </c>
      <c r="K2">
        <v>6.8529339999999998E-3</v>
      </c>
      <c r="L2">
        <v>4.2161390000000003E-4</v>
      </c>
    </row>
    <row r="3" spans="1:15" x14ac:dyDescent="0.25">
      <c r="A3" t="s">
        <v>71</v>
      </c>
      <c r="B3">
        <v>892</v>
      </c>
      <c r="C3" s="51">
        <v>0.55171296296296291</v>
      </c>
      <c r="D3" s="47">
        <v>1.158855E-7</v>
      </c>
      <c r="E3" s="47">
        <v>5.4791530000000001E-8</v>
      </c>
      <c r="F3" s="47">
        <v>2.2662720000000001E-9</v>
      </c>
      <c r="G3" s="47">
        <v>7.9341060000000004E-10</v>
      </c>
      <c r="H3" s="47">
        <v>4.8695890000000003E-11</v>
      </c>
      <c r="I3">
        <v>51.134880000000003</v>
      </c>
      <c r="J3">
        <v>24.176939999999998</v>
      </c>
      <c r="K3">
        <v>6.846502E-3</v>
      </c>
      <c r="L3">
        <v>4.2020680000000001E-4</v>
      </c>
    </row>
    <row r="4" spans="1:15" x14ac:dyDescent="0.25">
      <c r="A4" t="s">
        <v>71</v>
      </c>
      <c r="B4">
        <v>905</v>
      </c>
      <c r="C4" s="51">
        <v>0.55175925925925917</v>
      </c>
      <c r="D4" s="47">
        <v>1.159006E-7</v>
      </c>
      <c r="E4" s="47">
        <v>5.47957E-8</v>
      </c>
      <c r="F4" s="47">
        <v>2.2676500000000001E-9</v>
      </c>
      <c r="G4" s="47">
        <v>7.9558719999999998E-10</v>
      </c>
      <c r="H4" s="47">
        <v>4.8788310000000001E-11</v>
      </c>
      <c r="I4">
        <v>51.11045</v>
      </c>
      <c r="J4">
        <v>24.164090000000002</v>
      </c>
      <c r="K4">
        <v>6.8643920000000004E-3</v>
      </c>
      <c r="L4">
        <v>4.2094950000000001E-4</v>
      </c>
    </row>
    <row r="5" spans="1:15" x14ac:dyDescent="0.25">
      <c r="A5" t="s">
        <v>71</v>
      </c>
      <c r="B5">
        <v>1082</v>
      </c>
      <c r="C5" s="51">
        <v>0.55241898148148139</v>
      </c>
      <c r="D5" s="47">
        <v>1.1588129999999999E-7</v>
      </c>
      <c r="E5" s="47">
        <v>5.4758030000000003E-8</v>
      </c>
      <c r="F5" s="47">
        <v>2.2652539999999998E-9</v>
      </c>
      <c r="G5" s="47">
        <v>7.9319799999999999E-10</v>
      </c>
      <c r="H5" s="47">
        <v>4.9082490000000003E-11</v>
      </c>
      <c r="I5">
        <v>51.15598</v>
      </c>
      <c r="J5">
        <v>24.173020000000001</v>
      </c>
      <c r="K5">
        <v>6.8449180000000002E-3</v>
      </c>
      <c r="L5">
        <v>4.2355829999999998E-4</v>
      </c>
    </row>
    <row r="6" spans="1:15" x14ac:dyDescent="0.25">
      <c r="A6" t="s">
        <v>71</v>
      </c>
      <c r="B6">
        <v>1089</v>
      </c>
      <c r="C6" s="51">
        <v>0.55244212962962957</v>
      </c>
      <c r="D6" s="47">
        <v>1.16004E-7</v>
      </c>
      <c r="E6" s="47">
        <v>5.481673E-8</v>
      </c>
      <c r="F6" s="47">
        <v>2.268864E-9</v>
      </c>
      <c r="G6" s="47">
        <v>7.9410609999999996E-10</v>
      </c>
      <c r="H6" s="47">
        <v>4.9036310000000002E-11</v>
      </c>
      <c r="I6">
        <v>51.128689999999999</v>
      </c>
      <c r="J6">
        <v>24.160430000000002</v>
      </c>
      <c r="K6">
        <v>6.8455039999999997E-3</v>
      </c>
      <c r="L6">
        <v>4.2271209999999998E-4</v>
      </c>
    </row>
    <row r="7" spans="1:15" x14ac:dyDescent="0.25">
      <c r="A7" t="s">
        <v>71</v>
      </c>
      <c r="B7">
        <v>1108</v>
      </c>
      <c r="C7" s="51">
        <v>0.55251157407407403</v>
      </c>
      <c r="D7" s="47">
        <v>1.161708E-7</v>
      </c>
      <c r="E7" s="47">
        <v>5.49248E-8</v>
      </c>
      <c r="F7" s="47">
        <v>2.2765140000000001E-9</v>
      </c>
      <c r="G7" s="47">
        <v>7.9630580000000002E-10</v>
      </c>
      <c r="H7" s="47">
        <v>4.972184E-11</v>
      </c>
      <c r="I7">
        <v>51.03013</v>
      </c>
      <c r="J7">
        <v>24.126709999999999</v>
      </c>
      <c r="K7">
        <v>6.854611E-3</v>
      </c>
      <c r="L7">
        <v>4.2800629999999997E-4</v>
      </c>
    </row>
    <row r="8" spans="1:15" x14ac:dyDescent="0.25">
      <c r="A8" t="s">
        <v>71</v>
      </c>
      <c r="B8">
        <v>1601</v>
      </c>
      <c r="C8" s="51">
        <v>0.55434027777777772</v>
      </c>
      <c r="D8" s="47">
        <v>1.1365180000000001E-7</v>
      </c>
      <c r="E8" s="47">
        <v>4.675561E-8</v>
      </c>
      <c r="F8" s="47">
        <v>2.212975E-9</v>
      </c>
      <c r="G8" s="47">
        <v>7.7835599999999995E-10</v>
      </c>
      <c r="H8" s="47">
        <v>4.6751010000000002E-11</v>
      </c>
      <c r="I8">
        <v>51.357030000000002</v>
      </c>
      <c r="J8">
        <v>21.127939999999999</v>
      </c>
      <c r="K8">
        <v>6.8485999999999998E-3</v>
      </c>
      <c r="L8">
        <v>4.1135290000000001E-4</v>
      </c>
    </row>
    <row r="9" spans="1:15" x14ac:dyDescent="0.25">
      <c r="A9" t="s">
        <v>71</v>
      </c>
      <c r="B9">
        <v>1658</v>
      </c>
      <c r="C9" s="51">
        <v>0.55453703703703694</v>
      </c>
      <c r="D9" s="47">
        <v>1.137822E-7</v>
      </c>
      <c r="E9" s="47">
        <v>4.669439E-8</v>
      </c>
      <c r="F9" s="47">
        <v>2.216517E-9</v>
      </c>
      <c r="G9" s="47">
        <v>7.8040339999999996E-10</v>
      </c>
      <c r="H9" s="47">
        <v>4.7173970000000001E-11</v>
      </c>
      <c r="I9">
        <v>51.33379</v>
      </c>
      <c r="J9">
        <v>21.066559999999999</v>
      </c>
      <c r="K9">
        <v>6.8587470000000001E-3</v>
      </c>
      <c r="L9">
        <v>4.1459880000000002E-4</v>
      </c>
    </row>
    <row r="11" spans="1:15" x14ac:dyDescent="0.25">
      <c r="A11" t="s">
        <v>71</v>
      </c>
      <c r="B11">
        <v>1112</v>
      </c>
      <c r="C11" s="51">
        <v>0.56412037037037033</v>
      </c>
      <c r="D11" s="47">
        <v>1.1584360000000001E-7</v>
      </c>
      <c r="E11" s="47">
        <v>5.4775610000000002E-8</v>
      </c>
      <c r="F11" s="47">
        <v>2.2715230000000002E-9</v>
      </c>
      <c r="G11" s="47">
        <v>8.0847449999999999E-10</v>
      </c>
      <c r="H11" s="47">
        <v>5.2942320000000002E-11</v>
      </c>
      <c r="I11">
        <v>50.998220000000003</v>
      </c>
      <c r="J11">
        <v>24.114049999999999</v>
      </c>
      <c r="K11">
        <v>6.9790149999999999E-3</v>
      </c>
      <c r="L11">
        <v>4.5701539999999999E-4</v>
      </c>
    </row>
    <row r="12" spans="1:15" x14ac:dyDescent="0.25">
      <c r="A12" t="s">
        <v>71</v>
      </c>
      <c r="B12">
        <v>1042</v>
      </c>
      <c r="C12" s="51">
        <v>0.56385416666666666</v>
      </c>
      <c r="D12" s="47">
        <v>1.159138E-7</v>
      </c>
      <c r="E12" s="47">
        <v>5.4824850000000001E-8</v>
      </c>
      <c r="F12" s="47">
        <v>2.2727119999999999E-9</v>
      </c>
      <c r="G12" s="47">
        <v>8.060882E-10</v>
      </c>
      <c r="H12" s="47">
        <v>5.2508510000000001E-11</v>
      </c>
      <c r="I12">
        <v>51.002400000000002</v>
      </c>
      <c r="J12">
        <v>24.123090000000001</v>
      </c>
      <c r="K12">
        <v>6.9542049999999998E-3</v>
      </c>
      <c r="L12">
        <v>4.5299629999999999E-4</v>
      </c>
    </row>
    <row r="13" spans="1:15" x14ac:dyDescent="0.25">
      <c r="A13" t="s">
        <v>71</v>
      </c>
      <c r="B13">
        <v>1163</v>
      </c>
      <c r="C13" s="51">
        <v>0.56432870370370369</v>
      </c>
      <c r="D13" s="47">
        <v>1.156719E-7</v>
      </c>
      <c r="E13" s="47">
        <v>5.4718679999999999E-8</v>
      </c>
      <c r="F13" s="47">
        <v>2.2700310000000002E-9</v>
      </c>
      <c r="G13" s="47">
        <v>8.0575859999999998E-10</v>
      </c>
      <c r="H13" s="47">
        <v>5.2409370000000001E-11</v>
      </c>
      <c r="I13">
        <v>50.956069999999997</v>
      </c>
      <c r="J13">
        <v>24.104810000000001</v>
      </c>
      <c r="K13">
        <v>6.9658999999999997E-3</v>
      </c>
      <c r="L13">
        <v>4.5308659999999999E-4</v>
      </c>
    </row>
    <row r="15" spans="1:15" x14ac:dyDescent="0.25">
      <c r="A15" t="s">
        <v>62</v>
      </c>
      <c r="B15">
        <v>1812</v>
      </c>
      <c r="C15" s="51">
        <v>0.56812499999999999</v>
      </c>
      <c r="D15" s="47">
        <v>1.119E-7</v>
      </c>
      <c r="E15" s="47">
        <v>4.6578069999999998E-8</v>
      </c>
      <c r="F15" s="47">
        <v>2.188287E-9</v>
      </c>
      <c r="G15" s="47">
        <v>7.6617939999999995E-10</v>
      </c>
      <c r="H15" s="47">
        <v>4.9373060000000002E-11</v>
      </c>
      <c r="I15">
        <v>51.135869999999997</v>
      </c>
      <c r="J15">
        <v>21.285170000000001</v>
      </c>
      <c r="K15">
        <v>6.8470029999999999E-3</v>
      </c>
      <c r="L15">
        <v>4.41225E-4</v>
      </c>
    </row>
    <row r="16" spans="1:15" x14ac:dyDescent="0.25">
      <c r="A16" t="s">
        <v>62</v>
      </c>
      <c r="B16">
        <v>1912</v>
      </c>
      <c r="C16" s="51">
        <v>0.56888888888888889</v>
      </c>
      <c r="D16" s="47">
        <v>1.108701E-7</v>
      </c>
      <c r="E16" s="47">
        <v>5.0163169999999999E-8</v>
      </c>
      <c r="F16" s="47">
        <v>2.1698730000000002E-9</v>
      </c>
      <c r="G16" s="47">
        <v>7.5936619999999996E-10</v>
      </c>
      <c r="H16" s="47">
        <v>5.015116E-11</v>
      </c>
      <c r="I16">
        <v>51.095219999999998</v>
      </c>
      <c r="J16">
        <v>23.118020000000001</v>
      </c>
      <c r="K16">
        <v>6.8491519999999998E-3</v>
      </c>
      <c r="L16">
        <v>4.5234149999999999E-4</v>
      </c>
    </row>
    <row r="17" spans="1:12" x14ac:dyDescent="0.25">
      <c r="A17" t="s">
        <v>62</v>
      </c>
      <c r="B17">
        <v>1982</v>
      </c>
      <c r="C17" s="51">
        <v>0.56937499999999996</v>
      </c>
      <c r="D17" s="47">
        <v>1.106847E-7</v>
      </c>
      <c r="E17" s="47">
        <v>5.023714E-8</v>
      </c>
      <c r="F17" s="47">
        <v>2.1645369999999999E-9</v>
      </c>
      <c r="G17" s="47">
        <v>7.5956720000000003E-10</v>
      </c>
      <c r="H17" s="47">
        <v>4.9626250000000001E-11</v>
      </c>
      <c r="I17">
        <v>51.135489999999997</v>
      </c>
      <c r="J17">
        <v>23.20918</v>
      </c>
      <c r="K17">
        <v>6.8624430000000002E-3</v>
      </c>
      <c r="L17">
        <v>4.4835710000000001E-4</v>
      </c>
    </row>
    <row r="18" spans="1:12" x14ac:dyDescent="0.25">
      <c r="A18" t="s">
        <v>63</v>
      </c>
      <c r="B18">
        <v>2004</v>
      </c>
      <c r="C18" s="51">
        <v>0.56952546296296291</v>
      </c>
      <c r="D18" s="47">
        <v>1.1062780000000001E-7</v>
      </c>
      <c r="E18" s="47">
        <v>5.0229260000000003E-8</v>
      </c>
      <c r="F18" s="47">
        <v>2.1638320000000002E-9</v>
      </c>
      <c r="G18" s="47">
        <v>7.5458860000000005E-10</v>
      </c>
      <c r="H18" s="47">
        <v>5.0422729999999998E-11</v>
      </c>
      <c r="I18">
        <v>51.125889999999998</v>
      </c>
      <c r="J18">
        <v>23.21311</v>
      </c>
      <c r="K18">
        <v>6.820965E-3</v>
      </c>
      <c r="L18">
        <v>4.5578699999999998E-4</v>
      </c>
    </row>
    <row r="19" spans="1:12" x14ac:dyDescent="0.25">
      <c r="A19" t="s">
        <v>63</v>
      </c>
      <c r="B19">
        <v>2041</v>
      </c>
      <c r="C19" s="51">
        <v>0.56983796296296296</v>
      </c>
      <c r="D19" s="47">
        <v>1.1057250000000001E-7</v>
      </c>
      <c r="E19" s="47">
        <v>5.024727E-8</v>
      </c>
      <c r="F19" s="47">
        <v>2.167018E-9</v>
      </c>
      <c r="G19" s="47">
        <v>7.5669609999999998E-10</v>
      </c>
      <c r="H19" s="47">
        <v>5.0714219999999998E-11</v>
      </c>
      <c r="I19">
        <v>51.025170000000003</v>
      </c>
      <c r="J19">
        <v>23.187290000000001</v>
      </c>
      <c r="K19">
        <v>6.8434409999999996E-3</v>
      </c>
      <c r="L19">
        <v>4.5865149999999998E-4</v>
      </c>
    </row>
    <row r="20" spans="1:12" x14ac:dyDescent="0.25">
      <c r="A20" t="s">
        <v>63</v>
      </c>
      <c r="B20">
        <v>2065</v>
      </c>
      <c r="C20" s="51">
        <v>0.57003472222222218</v>
      </c>
      <c r="D20" s="47">
        <v>1.105922E-7</v>
      </c>
      <c r="E20" s="47">
        <v>5.0246019999999999E-8</v>
      </c>
      <c r="F20" s="47">
        <v>2.1641E-9</v>
      </c>
      <c r="G20" s="47">
        <v>7.5831169999999996E-10</v>
      </c>
      <c r="H20" s="47">
        <v>5.0290640000000003E-11</v>
      </c>
      <c r="I20">
        <v>51.103099999999998</v>
      </c>
      <c r="J20">
        <v>23.217970000000001</v>
      </c>
      <c r="K20">
        <v>6.8568270000000002E-3</v>
      </c>
      <c r="L20">
        <v>4.5473939999999999E-4</v>
      </c>
    </row>
    <row r="21" spans="1:12" x14ac:dyDescent="0.25">
      <c r="A21" t="s">
        <v>64</v>
      </c>
      <c r="B21">
        <v>2316</v>
      </c>
      <c r="C21" s="51">
        <v>0.57146990740740733</v>
      </c>
      <c r="D21" s="47">
        <v>1.116299E-7</v>
      </c>
      <c r="E21" s="47">
        <v>4.6262719999999999E-8</v>
      </c>
      <c r="F21" s="47">
        <v>2.181212E-9</v>
      </c>
      <c r="G21" s="47">
        <v>7.720129E-10</v>
      </c>
      <c r="H21" s="47">
        <v>4.4719599999999998E-10</v>
      </c>
      <c r="I21">
        <v>51.17792</v>
      </c>
      <c r="J21">
        <v>21.20964</v>
      </c>
      <c r="K21">
        <v>6.9158249999999996E-3</v>
      </c>
      <c r="L21">
        <v>4.0060590000000002E-3</v>
      </c>
    </row>
    <row r="22" spans="1:12" x14ac:dyDescent="0.25">
      <c r="A22" t="s">
        <v>64</v>
      </c>
      <c r="B22">
        <v>2354</v>
      </c>
      <c r="C22" s="51">
        <v>0.57172453703703696</v>
      </c>
      <c r="D22" s="47">
        <v>1.1157749999999999E-7</v>
      </c>
      <c r="E22" s="47">
        <v>4.6216710000000003E-8</v>
      </c>
      <c r="F22" s="47">
        <v>2.1820589999999999E-9</v>
      </c>
      <c r="G22" s="47">
        <v>7.716535E-10</v>
      </c>
      <c r="H22" s="47">
        <v>4.4683330000000001E-10</v>
      </c>
      <c r="I22">
        <v>51.134039999999999</v>
      </c>
      <c r="J22">
        <v>21.180330000000001</v>
      </c>
      <c r="K22">
        <v>6.9158539999999999E-3</v>
      </c>
      <c r="L22">
        <v>4.0046919999999998E-3</v>
      </c>
    </row>
    <row r="23" spans="1:12" x14ac:dyDescent="0.25">
      <c r="A23" t="s">
        <v>64</v>
      </c>
      <c r="B23">
        <v>2376</v>
      </c>
      <c r="C23" s="51">
        <v>0.57185185185185183</v>
      </c>
      <c r="D23" s="47">
        <v>1.11626E-7</v>
      </c>
      <c r="E23" s="47">
        <v>4.6228600000000001E-8</v>
      </c>
      <c r="F23" s="47">
        <v>2.179694E-9</v>
      </c>
      <c r="G23" s="47">
        <v>7.7146399999999997E-10</v>
      </c>
      <c r="H23" s="47">
        <v>4.4783109999999998E-10</v>
      </c>
      <c r="I23">
        <v>51.211799999999997</v>
      </c>
      <c r="J23">
        <v>21.208760000000002</v>
      </c>
      <c r="K23">
        <v>6.9111479999999998E-3</v>
      </c>
      <c r="L23">
        <v>4.0118879999999999E-3</v>
      </c>
    </row>
    <row r="24" spans="1:12" x14ac:dyDescent="0.25">
      <c r="A24" t="s">
        <v>65</v>
      </c>
      <c r="B24">
        <v>2527</v>
      </c>
      <c r="C24" s="51">
        <v>0.573125</v>
      </c>
      <c r="D24" s="47">
        <v>1.111111E-7</v>
      </c>
      <c r="E24" s="47">
        <v>4.6146830000000002E-8</v>
      </c>
      <c r="F24" s="47">
        <v>2.1737520000000001E-9</v>
      </c>
      <c r="G24" s="47">
        <v>7.6812460000000005E-10</v>
      </c>
      <c r="H24" s="47">
        <v>4.571076E-10</v>
      </c>
      <c r="I24">
        <v>51.114910000000002</v>
      </c>
      <c r="J24">
        <v>21.229109999999999</v>
      </c>
      <c r="K24">
        <v>6.9131189999999997E-3</v>
      </c>
      <c r="L24">
        <v>4.1139669999999996E-3</v>
      </c>
    </row>
    <row r="25" spans="1:12" x14ac:dyDescent="0.25">
      <c r="A25" t="s">
        <v>65</v>
      </c>
      <c r="B25">
        <v>2576</v>
      </c>
      <c r="C25" s="51">
        <v>0.57392361111111112</v>
      </c>
      <c r="D25" s="47">
        <v>1.109344E-7</v>
      </c>
      <c r="E25" s="47">
        <v>4.6087250000000001E-8</v>
      </c>
      <c r="F25" s="47">
        <v>2.1709709999999999E-9</v>
      </c>
      <c r="G25" s="47">
        <v>7.6835169999999996E-10</v>
      </c>
      <c r="H25" s="47">
        <v>4.5399429999999998E-10</v>
      </c>
      <c r="I25">
        <v>51.098999999999997</v>
      </c>
      <c r="J25">
        <v>21.228870000000001</v>
      </c>
      <c r="K25">
        <v>6.9261799999999997E-3</v>
      </c>
      <c r="L25">
        <v>4.0924569999999999E-3</v>
      </c>
    </row>
    <row r="26" spans="1:12" x14ac:dyDescent="0.25">
      <c r="A26" t="s">
        <v>65</v>
      </c>
      <c r="B26">
        <v>2598</v>
      </c>
      <c r="C26" s="51">
        <v>0.57408564814814811</v>
      </c>
      <c r="D26" s="47">
        <v>1.108894E-7</v>
      </c>
      <c r="E26" s="47">
        <v>4.6068369999999998E-8</v>
      </c>
      <c r="F26" s="47">
        <v>2.1703750000000002E-9</v>
      </c>
      <c r="G26" s="47">
        <v>7.6595850000000005E-10</v>
      </c>
      <c r="H26" s="47">
        <v>4.5381670000000002E-10</v>
      </c>
      <c r="I26">
        <v>51.092300000000002</v>
      </c>
      <c r="J26">
        <v>21.225999999999999</v>
      </c>
      <c r="K26">
        <v>6.907407E-3</v>
      </c>
      <c r="L26">
        <v>4.0925149999999997E-3</v>
      </c>
    </row>
    <row r="27" spans="1:12" x14ac:dyDescent="0.25">
      <c r="A27" t="s">
        <v>66</v>
      </c>
      <c r="B27">
        <v>2752</v>
      </c>
      <c r="C27" s="51">
        <v>0.57586805555555554</v>
      </c>
      <c r="D27" s="47">
        <v>1.113045E-7</v>
      </c>
      <c r="E27" s="47">
        <v>4.6116830000000001E-8</v>
      </c>
      <c r="F27" s="47">
        <v>2.1711610000000001E-9</v>
      </c>
      <c r="G27" s="47">
        <v>1.1995599999999999E-9</v>
      </c>
      <c r="H27" s="47">
        <v>2.581731E-10</v>
      </c>
      <c r="I27">
        <v>51.264949999999999</v>
      </c>
      <c r="J27">
        <v>21.240629999999999</v>
      </c>
      <c r="K27">
        <v>1.077729E-2</v>
      </c>
      <c r="L27">
        <v>2.3195220000000001E-3</v>
      </c>
    </row>
    <row r="28" spans="1:12" x14ac:dyDescent="0.25">
      <c r="A28" t="s">
        <v>66</v>
      </c>
      <c r="B28">
        <v>2786</v>
      </c>
      <c r="C28" s="51">
        <v>0.57633101851851842</v>
      </c>
      <c r="D28" s="47">
        <v>1.112743E-7</v>
      </c>
      <c r="E28" s="47">
        <v>4.6104170000000002E-8</v>
      </c>
      <c r="F28" s="47">
        <v>2.1686440000000001E-9</v>
      </c>
      <c r="G28" s="47">
        <v>1.198478E-9</v>
      </c>
      <c r="H28" s="47">
        <v>2.5704309999999998E-10</v>
      </c>
      <c r="I28">
        <v>51.310549999999999</v>
      </c>
      <c r="J28">
        <v>21.259450000000001</v>
      </c>
      <c r="K28">
        <v>1.0770490000000001E-2</v>
      </c>
      <c r="L28">
        <v>2.3099959999999999E-3</v>
      </c>
    </row>
    <row r="29" spans="1:12" x14ac:dyDescent="0.25">
      <c r="A29" t="s">
        <v>66</v>
      </c>
      <c r="B29">
        <v>2814</v>
      </c>
      <c r="C29" s="51">
        <v>0.57670138888888889</v>
      </c>
      <c r="D29" s="47">
        <v>1.11275E-7</v>
      </c>
      <c r="E29" s="47">
        <v>4.6118470000000001E-8</v>
      </c>
      <c r="F29" s="47">
        <v>2.1714419999999999E-9</v>
      </c>
      <c r="G29" s="47">
        <v>1.1952340000000001E-9</v>
      </c>
      <c r="H29" s="47">
        <v>2.5595370000000002E-10</v>
      </c>
      <c r="I29">
        <v>51.244750000000003</v>
      </c>
      <c r="J29">
        <v>21.238630000000001</v>
      </c>
      <c r="K29">
        <v>1.0741260000000001E-2</v>
      </c>
      <c r="L29">
        <v>2.3001900000000001E-3</v>
      </c>
    </row>
    <row r="30" spans="1:12" x14ac:dyDescent="0.25">
      <c r="A30" t="s">
        <v>67</v>
      </c>
      <c r="B30">
        <v>2963</v>
      </c>
      <c r="C30" s="51">
        <v>0.57832175925925922</v>
      </c>
      <c r="D30" s="47">
        <v>1.1207750000000001E-7</v>
      </c>
      <c r="E30" s="47">
        <v>4.6300039999999997E-8</v>
      </c>
      <c r="F30" s="47">
        <v>2.1795299999999998E-9</v>
      </c>
      <c r="G30" s="47">
        <v>1.2094899999999999E-9</v>
      </c>
      <c r="H30" s="47">
        <v>2.6444439999999997E-10</v>
      </c>
      <c r="I30">
        <v>51.42277</v>
      </c>
      <c r="J30">
        <v>21.243130000000001</v>
      </c>
      <c r="K30">
        <v>1.079155E-2</v>
      </c>
      <c r="L30">
        <v>2.3594789999999998E-3</v>
      </c>
    </row>
    <row r="31" spans="1:12" x14ac:dyDescent="0.25">
      <c r="A31" t="s">
        <v>67</v>
      </c>
      <c r="B31">
        <v>2997</v>
      </c>
      <c r="C31" s="51">
        <v>0.57880787037037029</v>
      </c>
      <c r="D31" s="47">
        <v>1.11874E-7</v>
      </c>
      <c r="E31" s="47">
        <v>4.6267900000000002E-8</v>
      </c>
      <c r="F31" s="47">
        <v>2.1753629999999999E-9</v>
      </c>
      <c r="G31" s="47">
        <v>1.195088E-9</v>
      </c>
      <c r="H31" s="47">
        <v>2.5938270000000002E-10</v>
      </c>
      <c r="I31">
        <v>51.427759999999999</v>
      </c>
      <c r="J31">
        <v>21.26905</v>
      </c>
      <c r="K31">
        <v>1.068244E-2</v>
      </c>
      <c r="L31">
        <v>2.3185250000000001E-3</v>
      </c>
    </row>
    <row r="32" spans="1:12" x14ac:dyDescent="0.25">
      <c r="A32" t="s">
        <v>67</v>
      </c>
      <c r="B32">
        <v>3036</v>
      </c>
      <c r="C32" s="51">
        <v>0.57956018518518515</v>
      </c>
      <c r="D32" s="47">
        <v>1.118864E-7</v>
      </c>
      <c r="E32" s="47">
        <v>4.6306709999999999E-8</v>
      </c>
      <c r="F32" s="47">
        <v>2.180675E-9</v>
      </c>
      <c r="G32" s="47">
        <v>1.1791970000000001E-9</v>
      </c>
      <c r="H32" s="47">
        <v>2.5369890000000002E-10</v>
      </c>
      <c r="I32">
        <v>51.308160000000001</v>
      </c>
      <c r="J32">
        <v>21.235040000000001</v>
      </c>
      <c r="K32">
        <v>1.053923E-2</v>
      </c>
      <c r="L32">
        <v>2.2674679999999999E-3</v>
      </c>
    </row>
    <row r="33" spans="1:12" x14ac:dyDescent="0.25">
      <c r="A33" t="s">
        <v>68</v>
      </c>
      <c r="B33">
        <v>3222</v>
      </c>
      <c r="C33" s="51">
        <v>0.58239583333333322</v>
      </c>
      <c r="D33" s="47">
        <v>1.115879E-7</v>
      </c>
      <c r="E33" s="47">
        <v>4.6388300000000001E-8</v>
      </c>
      <c r="F33" s="47">
        <v>2.1766939999999999E-9</v>
      </c>
      <c r="G33" s="47">
        <v>7.9640060000000005E-10</v>
      </c>
      <c r="H33" s="47">
        <v>8.7898319999999998E-10</v>
      </c>
      <c r="I33">
        <v>51.264850000000003</v>
      </c>
      <c r="J33">
        <v>21.311350000000001</v>
      </c>
      <c r="K33">
        <v>7.1369789999999999E-3</v>
      </c>
      <c r="L33">
        <v>7.8770460000000004E-3</v>
      </c>
    </row>
    <row r="34" spans="1:12" x14ac:dyDescent="0.25">
      <c r="A34" t="s">
        <v>68</v>
      </c>
      <c r="B34">
        <v>3234</v>
      </c>
      <c r="C34" s="51">
        <v>0.58254629629629617</v>
      </c>
      <c r="D34" s="47">
        <v>1.115776E-7</v>
      </c>
      <c r="E34" s="47">
        <v>4.6386859999999999E-8</v>
      </c>
      <c r="F34" s="47">
        <v>2.1767199999999999E-9</v>
      </c>
      <c r="G34" s="47">
        <v>7.9629099999999995E-10</v>
      </c>
      <c r="H34" s="47">
        <v>8.8000169999999998E-10</v>
      </c>
      <c r="I34">
        <v>51.259529999999998</v>
      </c>
      <c r="J34">
        <v>21.31044</v>
      </c>
      <c r="K34">
        <v>7.1366529999999997E-3</v>
      </c>
      <c r="L34">
        <v>7.8869000000000005E-3</v>
      </c>
    </row>
    <row r="35" spans="1:12" x14ac:dyDescent="0.25">
      <c r="A35" t="s">
        <v>68</v>
      </c>
      <c r="B35">
        <v>3198</v>
      </c>
      <c r="C35" s="51">
        <v>0.58199074074074064</v>
      </c>
      <c r="D35" s="47">
        <v>1.115172E-7</v>
      </c>
      <c r="E35" s="47">
        <v>4.6393510000000001E-8</v>
      </c>
      <c r="F35" s="47">
        <v>2.1766300000000002E-9</v>
      </c>
      <c r="G35" s="47">
        <v>7.9712770000000001E-10</v>
      </c>
      <c r="H35" s="47">
        <v>8.7912380000000003E-10</v>
      </c>
      <c r="I35">
        <v>51.23386</v>
      </c>
      <c r="J35">
        <v>21.31437</v>
      </c>
      <c r="K35">
        <v>7.1480270000000004E-3</v>
      </c>
      <c r="L35">
        <v>7.8833050000000002E-3</v>
      </c>
    </row>
    <row r="36" spans="1:12" x14ac:dyDescent="0.25">
      <c r="A36" t="s">
        <v>69</v>
      </c>
      <c r="B36">
        <v>3333</v>
      </c>
      <c r="C36" s="51">
        <v>0.58412037037037046</v>
      </c>
      <c r="D36" s="47">
        <v>1.113055E-7</v>
      </c>
      <c r="E36" s="47">
        <v>4.6286089999999997E-8</v>
      </c>
      <c r="F36" s="47">
        <v>2.1702970000000001E-9</v>
      </c>
      <c r="G36" s="47">
        <v>7.922444E-10</v>
      </c>
      <c r="H36" s="47">
        <v>8.7008069999999997E-10</v>
      </c>
      <c r="I36">
        <v>51.285829999999997</v>
      </c>
      <c r="J36">
        <v>21.327069999999999</v>
      </c>
      <c r="K36">
        <v>7.1177469999999998E-3</v>
      </c>
      <c r="L36">
        <v>7.8170500000000007E-3</v>
      </c>
    </row>
    <row r="37" spans="1:12" x14ac:dyDescent="0.25">
      <c r="A37" t="s">
        <v>69</v>
      </c>
      <c r="B37">
        <v>3358</v>
      </c>
      <c r="C37" s="51">
        <v>0.58454861111111112</v>
      </c>
      <c r="D37" s="47">
        <v>1.113857E-7</v>
      </c>
      <c r="E37" s="47">
        <v>4.6292279999999998E-8</v>
      </c>
      <c r="F37" s="47">
        <v>2.1708810000000002E-9</v>
      </c>
      <c r="G37" s="47">
        <v>7.9242160000000003E-10</v>
      </c>
      <c r="H37" s="47">
        <v>8.6574120000000002E-10</v>
      </c>
      <c r="I37">
        <v>51.308970000000002</v>
      </c>
      <c r="J37">
        <v>21.324190000000002</v>
      </c>
      <c r="K37">
        <v>7.1142130000000003E-3</v>
      </c>
      <c r="L37">
        <v>7.7724630000000003E-3</v>
      </c>
    </row>
    <row r="38" spans="1:12" x14ac:dyDescent="0.25">
      <c r="A38" t="s">
        <v>69</v>
      </c>
      <c r="B38">
        <v>3388</v>
      </c>
      <c r="C38" s="51">
        <v>0.58484953703703701</v>
      </c>
      <c r="D38" s="47">
        <v>1.113473E-7</v>
      </c>
      <c r="E38" s="47">
        <v>4.6290199999999997E-8</v>
      </c>
      <c r="F38" s="47">
        <v>2.1689339999999999E-9</v>
      </c>
      <c r="G38" s="47">
        <v>7.9229580000000005E-10</v>
      </c>
      <c r="H38" s="47">
        <v>8.5885340000000004E-10</v>
      </c>
      <c r="I38">
        <v>51.337350000000001</v>
      </c>
      <c r="J38">
        <v>21.342369999999999</v>
      </c>
      <c r="K38">
        <v>7.1155360000000004E-3</v>
      </c>
      <c r="L38">
        <v>7.7132829999999996E-3</v>
      </c>
    </row>
    <row r="39" spans="1:12" x14ac:dyDescent="0.25">
      <c r="A39" t="s">
        <v>70</v>
      </c>
      <c r="B39">
        <v>3505</v>
      </c>
      <c r="C39" s="51">
        <v>0.58685185185185185</v>
      </c>
      <c r="D39" s="47">
        <v>1.065481E-7</v>
      </c>
      <c r="E39" s="47">
        <v>4.9859269999999997E-8</v>
      </c>
      <c r="F39" s="47">
        <v>2.109642E-9</v>
      </c>
      <c r="G39" s="47">
        <v>7.3176440000000002E-10</v>
      </c>
      <c r="H39" s="47">
        <v>6.9223269999999995E-11</v>
      </c>
      <c r="I39">
        <v>50.505290000000002</v>
      </c>
      <c r="J39">
        <v>23.633990000000001</v>
      </c>
      <c r="K39">
        <v>6.8679259999999999E-3</v>
      </c>
      <c r="L39">
        <v>6.4969029999999996E-4</v>
      </c>
    </row>
    <row r="40" spans="1:12" x14ac:dyDescent="0.25">
      <c r="A40" t="s">
        <v>70</v>
      </c>
      <c r="B40">
        <v>3535</v>
      </c>
      <c r="C40" s="51">
        <v>0.58726851851851858</v>
      </c>
      <c r="D40" s="47">
        <v>1.076727E-7</v>
      </c>
      <c r="E40" s="47">
        <v>5.0382420000000002E-8</v>
      </c>
      <c r="F40" s="47">
        <v>2.1334090000000001E-9</v>
      </c>
      <c r="G40" s="47">
        <v>7.4000070000000005E-10</v>
      </c>
      <c r="H40" s="47">
        <v>6.5680920000000001E-11</v>
      </c>
      <c r="I40">
        <v>50.469810000000003</v>
      </c>
      <c r="J40">
        <v>23.615919999999999</v>
      </c>
      <c r="K40">
        <v>6.8726849999999999E-3</v>
      </c>
      <c r="L40">
        <v>6.1000509999999998E-4</v>
      </c>
    </row>
    <row r="41" spans="1:12" x14ac:dyDescent="0.25">
      <c r="A41" t="s">
        <v>70</v>
      </c>
      <c r="B41">
        <v>3565</v>
      </c>
      <c r="C41" s="51">
        <v>0.58781250000000007</v>
      </c>
      <c r="D41" s="47">
        <v>1.058461E-7</v>
      </c>
      <c r="E41" s="47">
        <v>4.949865E-8</v>
      </c>
      <c r="F41" s="47">
        <v>2.0948469999999999E-9</v>
      </c>
      <c r="G41" s="47">
        <v>7.2778659999999998E-10</v>
      </c>
      <c r="H41" s="47">
        <v>6.2400019999999998E-11</v>
      </c>
      <c r="I41">
        <v>50.526919999999997</v>
      </c>
      <c r="J41">
        <v>23.628769999999999</v>
      </c>
      <c r="K41">
        <v>6.8758910000000003E-3</v>
      </c>
      <c r="L41">
        <v>5.8953510000000001E-4</v>
      </c>
    </row>
    <row r="42" spans="1:12" x14ac:dyDescent="0.25">
      <c r="A42" t="s">
        <v>71</v>
      </c>
      <c r="B42">
        <v>927</v>
      </c>
      <c r="C42" s="51">
        <v>0.59567129629629634</v>
      </c>
      <c r="D42" s="47">
        <v>1.2969420000000001E-7</v>
      </c>
      <c r="E42" s="47">
        <v>6.1063640000000001E-8</v>
      </c>
      <c r="F42" s="47">
        <v>2.506256E-9</v>
      </c>
      <c r="G42" s="47">
        <v>9.0045339999999998E-10</v>
      </c>
      <c r="H42" s="47">
        <v>7.0217189999999998E-11</v>
      </c>
      <c r="I42">
        <v>51.748190000000001</v>
      </c>
      <c r="J42">
        <v>24.36449</v>
      </c>
      <c r="K42">
        <v>6.9428959999999996E-3</v>
      </c>
      <c r="L42">
        <v>5.4140579999999996E-4</v>
      </c>
    </row>
    <row r="43" spans="1:12" x14ac:dyDescent="0.25">
      <c r="A43" t="s">
        <v>71</v>
      </c>
      <c r="B43">
        <v>1029</v>
      </c>
      <c r="C43" s="51">
        <v>0.5960185185185185</v>
      </c>
      <c r="D43" s="47">
        <v>1.2940729999999999E-7</v>
      </c>
      <c r="E43" s="47">
        <v>6.0936239999999994E-8</v>
      </c>
      <c r="F43" s="47">
        <v>2.501117E-9</v>
      </c>
      <c r="G43" s="47">
        <v>8.9673589999999998E-10</v>
      </c>
      <c r="H43" s="47">
        <v>7.0633209999999998E-11</v>
      </c>
      <c r="I43">
        <v>51.739789999999999</v>
      </c>
      <c r="J43">
        <v>24.363610000000001</v>
      </c>
      <c r="K43">
        <v>6.9295629999999997E-3</v>
      </c>
      <c r="L43">
        <v>5.4582100000000004E-4</v>
      </c>
    </row>
    <row r="44" spans="1:12" x14ac:dyDescent="0.25">
      <c r="A44" t="s">
        <v>71</v>
      </c>
      <c r="B44">
        <v>1047</v>
      </c>
      <c r="C44" s="51">
        <v>0.59608796296296296</v>
      </c>
      <c r="D44" s="47">
        <v>1.2934250000000001E-7</v>
      </c>
      <c r="E44" s="47">
        <v>6.0926129999999994E-8</v>
      </c>
      <c r="F44" s="47">
        <v>2.5019230000000001E-9</v>
      </c>
      <c r="G44" s="47">
        <v>8.9852349999999999E-10</v>
      </c>
      <c r="H44" s="47">
        <v>7.0107600000000001E-11</v>
      </c>
      <c r="I44">
        <v>51.697220000000002</v>
      </c>
      <c r="J44">
        <v>24.35172</v>
      </c>
      <c r="K44">
        <v>6.9468560000000004E-3</v>
      </c>
      <c r="L44">
        <v>5.4203080000000004E-4</v>
      </c>
    </row>
    <row r="45" spans="1:12" x14ac:dyDescent="0.25">
      <c r="A45" t="s">
        <v>71</v>
      </c>
      <c r="B45">
        <v>1207</v>
      </c>
      <c r="C45" s="51">
        <v>0.59665509259259253</v>
      </c>
      <c r="D45" s="47">
        <v>1.289686E-7</v>
      </c>
      <c r="E45" s="47">
        <v>6.0767230000000005E-8</v>
      </c>
      <c r="F45" s="47">
        <v>2.4955070000000001E-9</v>
      </c>
      <c r="G45" s="47">
        <v>8.9610770000000001E-10</v>
      </c>
      <c r="H45" s="47">
        <v>7.0538850000000005E-11</v>
      </c>
      <c r="I45">
        <v>51.680320000000002</v>
      </c>
      <c r="J45">
        <v>24.350660000000001</v>
      </c>
      <c r="K45">
        <v>6.9482620000000002E-3</v>
      </c>
      <c r="L45">
        <v>5.4694590000000005E-4</v>
      </c>
    </row>
    <row r="46" spans="1:12" x14ac:dyDescent="0.25">
      <c r="A46" t="s">
        <v>71</v>
      </c>
      <c r="B46">
        <v>1243</v>
      </c>
      <c r="C46" s="51">
        <v>0.5967824074074074</v>
      </c>
      <c r="D46" s="47">
        <v>1.289003E-7</v>
      </c>
      <c r="E46" s="47">
        <v>6.0748250000000003E-8</v>
      </c>
      <c r="F46" s="47">
        <v>2.494976E-9</v>
      </c>
      <c r="G46" s="47">
        <v>8.9426110000000001E-10</v>
      </c>
      <c r="H46" s="47">
        <v>6.9963370000000003E-11</v>
      </c>
      <c r="I46">
        <v>51.663939999999997</v>
      </c>
      <c r="J46">
        <v>24.348230000000001</v>
      </c>
      <c r="K46">
        <v>6.9376170000000001E-3</v>
      </c>
      <c r="L46">
        <v>5.4277109999999998E-4</v>
      </c>
    </row>
    <row r="47" spans="1:12" x14ac:dyDescent="0.25">
      <c r="A47" t="s">
        <v>71</v>
      </c>
      <c r="B47">
        <v>1283</v>
      </c>
      <c r="C47" s="51">
        <v>0.59692129629629631</v>
      </c>
      <c r="D47" s="47">
        <v>1.2885520000000001E-7</v>
      </c>
      <c r="E47" s="47">
        <v>6.0712609999999997E-8</v>
      </c>
      <c r="F47" s="47">
        <v>2.49447E-9</v>
      </c>
      <c r="G47" s="47">
        <v>8.9623750000000003E-10</v>
      </c>
      <c r="H47" s="47">
        <v>6.9767800000000005E-11</v>
      </c>
      <c r="I47">
        <v>51.656329999999997</v>
      </c>
      <c r="J47">
        <v>24.33888</v>
      </c>
      <c r="K47">
        <v>6.9553870000000004E-3</v>
      </c>
      <c r="L47">
        <v>5.4144359999999995E-4</v>
      </c>
    </row>
    <row r="48" spans="1:12" x14ac:dyDescent="0.25">
      <c r="A48" s="52" t="s">
        <v>72</v>
      </c>
    </row>
    <row r="49" spans="1:12" x14ac:dyDescent="0.25">
      <c r="A49" s="52" t="s">
        <v>72</v>
      </c>
    </row>
    <row r="50" spans="1:12" x14ac:dyDescent="0.25">
      <c r="A50" s="52" t="s">
        <v>72</v>
      </c>
    </row>
    <row r="51" spans="1:12" x14ac:dyDescent="0.25">
      <c r="A51" s="52"/>
    </row>
    <row r="52" spans="1:12" x14ac:dyDescent="0.25">
      <c r="A52" s="52"/>
    </row>
    <row r="53" spans="1:12" x14ac:dyDescent="0.25">
      <c r="A53" s="52"/>
    </row>
    <row r="54" spans="1:12" x14ac:dyDescent="0.25">
      <c r="A54" t="s">
        <v>73</v>
      </c>
      <c r="B54">
        <v>1652</v>
      </c>
      <c r="C54" s="51">
        <v>0.5982291666666667</v>
      </c>
      <c r="D54" s="47">
        <v>1.215936E-7</v>
      </c>
      <c r="E54" s="47">
        <v>5.7109090000000001E-8</v>
      </c>
      <c r="F54" s="47">
        <v>2.4109680000000002E-9</v>
      </c>
      <c r="G54" s="47">
        <v>8.3676739999999999E-10</v>
      </c>
      <c r="H54" s="47">
        <v>6.5331160000000006E-11</v>
      </c>
      <c r="I54">
        <v>50.433509999999998</v>
      </c>
      <c r="J54">
        <v>23.68721</v>
      </c>
      <c r="K54">
        <v>6.8816759999999998E-3</v>
      </c>
      <c r="L54">
        <v>5.3729129999999996E-4</v>
      </c>
    </row>
    <row r="55" spans="1:12" x14ac:dyDescent="0.25">
      <c r="A55" t="s">
        <v>73</v>
      </c>
      <c r="B55">
        <v>1727</v>
      </c>
      <c r="C55" s="51">
        <v>0.59849537037037037</v>
      </c>
      <c r="D55" s="47">
        <v>1.2164860000000001E-7</v>
      </c>
      <c r="E55" s="47">
        <v>5.7051139999999997E-8</v>
      </c>
      <c r="F55" s="47">
        <v>2.4117129999999999E-9</v>
      </c>
      <c r="G55" s="47">
        <v>8.3508999999999996E-10</v>
      </c>
      <c r="H55" s="47">
        <v>6.4935629999999995E-11</v>
      </c>
      <c r="I55">
        <v>50.440739999999998</v>
      </c>
      <c r="J55">
        <v>23.655850000000001</v>
      </c>
      <c r="K55">
        <v>6.8647719999999999E-3</v>
      </c>
      <c r="L55">
        <v>5.3379670000000003E-4</v>
      </c>
    </row>
    <row r="56" spans="1:12" x14ac:dyDescent="0.25">
      <c r="A56" t="s">
        <v>73</v>
      </c>
      <c r="B56">
        <v>1813</v>
      </c>
      <c r="C56" s="51">
        <v>0.59879629629629627</v>
      </c>
      <c r="D56" s="47">
        <v>1.2110690000000001E-7</v>
      </c>
      <c r="E56" s="47">
        <v>5.7087480000000001E-8</v>
      </c>
      <c r="F56" s="47">
        <v>2.4000080000000001E-9</v>
      </c>
      <c r="G56" s="47">
        <v>8.3428450000000003E-10</v>
      </c>
      <c r="H56" s="47">
        <v>6.4539609999999999E-11</v>
      </c>
      <c r="I56">
        <v>50.461019999999998</v>
      </c>
      <c r="J56">
        <v>23.786370000000002</v>
      </c>
      <c r="K56">
        <v>6.888829E-3</v>
      </c>
      <c r="L56">
        <v>5.3291449999999995E-4</v>
      </c>
    </row>
    <row r="57" spans="1:12" x14ac:dyDescent="0.25">
      <c r="A57" t="s">
        <v>74</v>
      </c>
      <c r="B57">
        <v>2149</v>
      </c>
      <c r="C57" s="51">
        <v>0.5999768518518519</v>
      </c>
      <c r="D57" s="47">
        <v>1.2259480000000001E-7</v>
      </c>
      <c r="E57" s="47">
        <v>5.6581250000000002E-8</v>
      </c>
      <c r="F57" s="47">
        <v>2.4025900000000001E-9</v>
      </c>
      <c r="G57" s="47">
        <v>1.0429269999999999E-9</v>
      </c>
      <c r="H57" s="47">
        <v>6.8237979999999999E-11</v>
      </c>
      <c r="I57">
        <v>51.026110000000003</v>
      </c>
      <c r="J57">
        <v>23.55011</v>
      </c>
      <c r="K57">
        <v>8.5071020000000008E-3</v>
      </c>
      <c r="L57">
        <v>5.5661399999999998E-4</v>
      </c>
    </row>
    <row r="58" spans="1:12" x14ac:dyDescent="0.25">
      <c r="A58" t="s">
        <v>74</v>
      </c>
      <c r="B58">
        <v>2190</v>
      </c>
      <c r="C58" s="51">
        <v>0.60012731481481485</v>
      </c>
      <c r="D58" s="47">
        <v>1.2308099999999999E-7</v>
      </c>
      <c r="E58" s="47">
        <v>5.6693450000000001E-8</v>
      </c>
      <c r="F58" s="47">
        <v>2.4157129999999998E-9</v>
      </c>
      <c r="G58" s="47">
        <v>1.048836E-9</v>
      </c>
      <c r="H58" s="47">
        <v>6.8390930000000003E-11</v>
      </c>
      <c r="I58">
        <v>50.950159999999997</v>
      </c>
      <c r="J58">
        <v>23.468620000000001</v>
      </c>
      <c r="K58">
        <v>8.5215099999999995E-3</v>
      </c>
      <c r="L58">
        <v>5.5565810000000003E-4</v>
      </c>
    </row>
    <row r="59" spans="1:12" x14ac:dyDescent="0.25">
      <c r="A59" t="s">
        <v>74</v>
      </c>
      <c r="B59">
        <v>2232</v>
      </c>
      <c r="C59" s="51">
        <v>0.60027777777777791</v>
      </c>
      <c r="D59" s="47">
        <v>1.229882E-7</v>
      </c>
      <c r="E59" s="47">
        <v>5.6524950000000002E-8</v>
      </c>
      <c r="F59" s="47">
        <v>2.4068889999999998E-9</v>
      </c>
      <c r="G59" s="47">
        <v>1.047896E-9</v>
      </c>
      <c r="H59" s="47">
        <v>6.8429620000000003E-11</v>
      </c>
      <c r="I59">
        <v>51.098390000000002</v>
      </c>
      <c r="J59">
        <v>23.484649999999998</v>
      </c>
      <c r="K59">
        <v>8.5203029999999999E-3</v>
      </c>
      <c r="L59">
        <v>5.5639199999999995E-4</v>
      </c>
    </row>
    <row r="60" spans="1:12" x14ac:dyDescent="0.25">
      <c r="A60" t="s">
        <v>75</v>
      </c>
      <c r="B60">
        <v>2697</v>
      </c>
      <c r="C60" s="51">
        <v>0.60190972222222228</v>
      </c>
      <c r="D60" s="47">
        <v>1.147513E-7</v>
      </c>
      <c r="E60" s="47">
        <v>5.3729289999999997E-8</v>
      </c>
      <c r="F60" s="47">
        <v>2.2715739999999999E-9</v>
      </c>
      <c r="G60" s="47">
        <v>8.0134550000000004E-10</v>
      </c>
      <c r="H60" s="47">
        <v>6.2247510000000002E-11</v>
      </c>
      <c r="I60">
        <v>50.51623</v>
      </c>
      <c r="J60">
        <v>23.652889999999999</v>
      </c>
      <c r="K60">
        <v>6.9833220000000001E-3</v>
      </c>
      <c r="L60">
        <v>5.4245560000000005E-4</v>
      </c>
    </row>
    <row r="61" spans="1:12" x14ac:dyDescent="0.25">
      <c r="A61" t="s">
        <v>75</v>
      </c>
      <c r="B61">
        <v>2750</v>
      </c>
      <c r="C61" s="51">
        <v>0.6021064814814816</v>
      </c>
      <c r="D61" s="47">
        <v>1.1331230000000001E-7</v>
      </c>
      <c r="E61" s="47">
        <v>5.3419919999999999E-8</v>
      </c>
      <c r="F61" s="47">
        <v>2.2600300000000001E-9</v>
      </c>
      <c r="G61" s="47">
        <v>7.9119090000000001E-10</v>
      </c>
      <c r="H61" s="47">
        <v>6.1694650000000005E-11</v>
      </c>
      <c r="I61">
        <v>50.137500000000003</v>
      </c>
      <c r="J61">
        <v>23.63682</v>
      </c>
      <c r="K61">
        <v>6.9823940000000003E-3</v>
      </c>
      <c r="L61">
        <v>5.4446569999999997E-4</v>
      </c>
    </row>
    <row r="62" spans="1:12" x14ac:dyDescent="0.25">
      <c r="A62" t="s">
        <v>75</v>
      </c>
      <c r="B62">
        <v>2772</v>
      </c>
      <c r="C62" s="51">
        <v>0.60217592592592606</v>
      </c>
      <c r="D62" s="47">
        <v>1.127441E-7</v>
      </c>
      <c r="E62" s="47">
        <v>5.3263260000000002E-8</v>
      </c>
      <c r="F62" s="47">
        <v>2.2492109999999998E-9</v>
      </c>
      <c r="G62" s="47">
        <v>7.87027E-10</v>
      </c>
      <c r="H62" s="47">
        <v>6.155614E-11</v>
      </c>
      <c r="I62">
        <v>50.126060000000003</v>
      </c>
      <c r="J62">
        <v>23.680859999999999</v>
      </c>
      <c r="K62">
        <v>6.9806490000000002E-3</v>
      </c>
      <c r="L62">
        <v>5.4598099999999996E-4</v>
      </c>
    </row>
    <row r="63" spans="1:12" x14ac:dyDescent="0.25">
      <c r="A63" t="s">
        <v>76</v>
      </c>
      <c r="B63">
        <v>3134</v>
      </c>
      <c r="C63" s="51">
        <v>0.60346064814814826</v>
      </c>
      <c r="D63" s="47">
        <v>1.114584E-7</v>
      </c>
      <c r="E63" s="47">
        <v>5.2479439999999998E-8</v>
      </c>
      <c r="F63" s="47">
        <v>2.18389E-9</v>
      </c>
      <c r="G63" s="47">
        <v>1.0504100000000001E-9</v>
      </c>
      <c r="H63" s="47">
        <v>6.3683919999999995E-11</v>
      </c>
      <c r="I63">
        <v>51.036630000000002</v>
      </c>
      <c r="J63">
        <v>24.030259999999998</v>
      </c>
      <c r="K63">
        <v>9.4242360000000008E-3</v>
      </c>
      <c r="L63">
        <v>5.7136939999999998E-4</v>
      </c>
    </row>
    <row r="64" spans="1:12" x14ac:dyDescent="0.25">
      <c r="A64" t="s">
        <v>76</v>
      </c>
      <c r="B64">
        <v>3186</v>
      </c>
      <c r="C64" s="51">
        <v>0.60364583333333344</v>
      </c>
      <c r="D64" s="47">
        <v>1.108191E-7</v>
      </c>
      <c r="E64" s="47">
        <v>5.2267250000000001E-8</v>
      </c>
      <c r="F64" s="47">
        <v>2.1722319999999999E-9</v>
      </c>
      <c r="G64" s="47">
        <v>1.03258E-9</v>
      </c>
      <c r="H64" s="47">
        <v>6.3476389999999994E-11</v>
      </c>
      <c r="I64">
        <v>51.01623</v>
      </c>
      <c r="J64">
        <v>24.06155</v>
      </c>
      <c r="K64">
        <v>9.3177139999999995E-3</v>
      </c>
      <c r="L64">
        <v>5.7279309999999997E-4</v>
      </c>
    </row>
    <row r="65" spans="1:12" x14ac:dyDescent="0.25">
      <c r="A65" t="s">
        <v>76</v>
      </c>
      <c r="B65">
        <v>3204</v>
      </c>
      <c r="C65" s="51">
        <v>0.60370370370370374</v>
      </c>
      <c r="D65" s="47">
        <v>1.106013E-7</v>
      </c>
      <c r="E65" s="47">
        <v>5.2207429999999997E-8</v>
      </c>
      <c r="F65" s="47">
        <v>2.1689490000000001E-9</v>
      </c>
      <c r="G65" s="47">
        <v>1.029092E-9</v>
      </c>
      <c r="H65" s="47">
        <v>6.2855080000000006E-11</v>
      </c>
      <c r="I65">
        <v>50.993040000000001</v>
      </c>
      <c r="J65">
        <v>24.07038</v>
      </c>
      <c r="K65">
        <v>9.3045200000000002E-3</v>
      </c>
      <c r="L65">
        <v>5.683032E-4</v>
      </c>
    </row>
    <row r="66" spans="1:12" x14ac:dyDescent="0.25">
      <c r="A66" t="s">
        <v>77</v>
      </c>
      <c r="B66">
        <v>3498</v>
      </c>
      <c r="C66" s="51">
        <v>0.60474537037037046</v>
      </c>
      <c r="D66" s="47">
        <v>1.121701E-7</v>
      </c>
      <c r="E66" s="47">
        <v>5.1857900000000001E-8</v>
      </c>
      <c r="F66" s="47">
        <v>2.219627E-9</v>
      </c>
      <c r="G66" s="47">
        <v>7.8664349999999996E-10</v>
      </c>
      <c r="H66" s="47">
        <v>6.1002450000000002E-11</v>
      </c>
      <c r="I66">
        <v>50.535580000000003</v>
      </c>
      <c r="J66">
        <v>23.363340000000001</v>
      </c>
      <c r="K66">
        <v>7.0129500000000004E-3</v>
      </c>
      <c r="L66">
        <v>5.4383869999999996E-4</v>
      </c>
    </row>
    <row r="67" spans="1:12" x14ac:dyDescent="0.25">
      <c r="A67" t="s">
        <v>77</v>
      </c>
      <c r="B67">
        <v>3534</v>
      </c>
      <c r="C67" s="51">
        <v>0.60487268518518522</v>
      </c>
      <c r="D67" s="47">
        <v>1.123741E-7</v>
      </c>
      <c r="E67" s="47">
        <v>5.193159E-8</v>
      </c>
      <c r="F67" s="47">
        <v>2.2196430000000001E-9</v>
      </c>
      <c r="G67" s="47">
        <v>7.8607069999999997E-10</v>
      </c>
      <c r="H67" s="47">
        <v>6.0586860000000004E-11</v>
      </c>
      <c r="I67">
        <v>50.627110000000002</v>
      </c>
      <c r="J67">
        <v>23.396370000000001</v>
      </c>
      <c r="K67">
        <v>6.995121E-3</v>
      </c>
      <c r="L67">
        <v>5.3915310000000004E-4</v>
      </c>
    </row>
    <row r="68" spans="1:12" x14ac:dyDescent="0.25">
      <c r="A68" t="s">
        <v>77</v>
      </c>
      <c r="B68">
        <v>3551</v>
      </c>
      <c r="C68" s="51">
        <v>0.60493055555555564</v>
      </c>
      <c r="D68" s="47">
        <v>1.1241529999999999E-7</v>
      </c>
      <c r="E68" s="47">
        <v>5.1966419999999998E-8</v>
      </c>
      <c r="F68" s="47">
        <v>2.2203129999999999E-9</v>
      </c>
      <c r="G68" s="47">
        <v>7.8721620000000003E-10</v>
      </c>
      <c r="H68" s="47">
        <v>6.1081850000000006E-11</v>
      </c>
      <c r="I68">
        <v>50.630409999999998</v>
      </c>
      <c r="J68">
        <v>23.405000000000001</v>
      </c>
      <c r="K68">
        <v>7.0027470000000001E-3</v>
      </c>
      <c r="L68">
        <v>5.4335869999999999E-4</v>
      </c>
    </row>
    <row r="69" spans="1:12" x14ac:dyDescent="0.25">
      <c r="A69" t="s">
        <v>71</v>
      </c>
      <c r="B69">
        <v>3902</v>
      </c>
      <c r="C69" s="51">
        <v>0.60616898148148157</v>
      </c>
      <c r="D69" s="47">
        <v>1.1742549999999999E-7</v>
      </c>
      <c r="E69" s="47">
        <v>5.6556320000000003E-8</v>
      </c>
      <c r="F69" s="47">
        <v>2.3123749999999999E-9</v>
      </c>
      <c r="G69" s="47">
        <v>8.0525809999999998E-10</v>
      </c>
      <c r="H69" s="47">
        <v>6.1329749999999994E-11</v>
      </c>
      <c r="I69">
        <v>50.781350000000003</v>
      </c>
      <c r="J69">
        <v>24.458110000000001</v>
      </c>
      <c r="K69">
        <v>6.8576080000000003E-3</v>
      </c>
      <c r="L69">
        <v>5.2228639999999998E-4</v>
      </c>
    </row>
    <row r="70" spans="1:12" x14ac:dyDescent="0.25">
      <c r="A70" t="s">
        <v>71</v>
      </c>
      <c r="B70">
        <v>3957</v>
      </c>
      <c r="C70" s="51">
        <v>0.60636574074074079</v>
      </c>
      <c r="D70" s="47">
        <v>1.17158E-7</v>
      </c>
      <c r="E70" s="47">
        <v>5.648299E-8</v>
      </c>
      <c r="F70" s="47">
        <v>2.3084470000000001E-9</v>
      </c>
      <c r="G70" s="47">
        <v>8.0282780000000003E-10</v>
      </c>
      <c r="H70" s="47">
        <v>6.1002680000000005E-11</v>
      </c>
      <c r="I70">
        <v>50.75188</v>
      </c>
      <c r="J70">
        <v>24.467960000000001</v>
      </c>
      <c r="K70">
        <v>6.85252E-3</v>
      </c>
      <c r="L70">
        <v>5.2068700000000004E-4</v>
      </c>
    </row>
    <row r="71" spans="1:12" x14ac:dyDescent="0.25">
      <c r="A71" t="s">
        <v>71</v>
      </c>
      <c r="B71">
        <v>3998</v>
      </c>
      <c r="C71" s="51">
        <v>0.6065046296296297</v>
      </c>
      <c r="D71" s="47">
        <v>1.16909E-7</v>
      </c>
      <c r="E71" s="47">
        <v>5.640944E-8</v>
      </c>
      <c r="F71" s="47">
        <v>2.3000839999999998E-9</v>
      </c>
      <c r="G71" s="47">
        <v>8.01949E-10</v>
      </c>
      <c r="H71" s="47">
        <v>6.0817209999999995E-11</v>
      </c>
      <c r="I71">
        <v>50.828150000000001</v>
      </c>
      <c r="J71">
        <v>24.52495</v>
      </c>
      <c r="K71">
        <v>6.8596000000000004E-3</v>
      </c>
      <c r="L71">
        <v>5.2020989999999997E-4</v>
      </c>
    </row>
    <row r="72" spans="1:12" x14ac:dyDescent="0.25">
      <c r="A72" t="s">
        <v>71</v>
      </c>
      <c r="B72">
        <v>4052</v>
      </c>
      <c r="C72" s="51">
        <v>0.60668981481481488</v>
      </c>
      <c r="D72" s="47">
        <v>1.1677980000000001E-7</v>
      </c>
      <c r="E72" s="47">
        <v>5.6375420000000002E-8</v>
      </c>
      <c r="F72" s="47">
        <v>2.3013550000000001E-9</v>
      </c>
      <c r="G72" s="47">
        <v>7.9915869999999996E-10</v>
      </c>
      <c r="H72" s="47">
        <v>6.0920910000000003E-11</v>
      </c>
      <c r="I72">
        <v>50.743929999999999</v>
      </c>
      <c r="J72">
        <v>24.49662</v>
      </c>
      <c r="K72">
        <v>6.8432959999999996E-3</v>
      </c>
      <c r="L72">
        <v>5.2167350000000001E-4</v>
      </c>
    </row>
    <row r="73" spans="1:12" x14ac:dyDescent="0.25">
      <c r="A73" t="s">
        <v>71</v>
      </c>
      <c r="B73">
        <v>4083</v>
      </c>
      <c r="C73" s="51">
        <v>0.6068055555555556</v>
      </c>
      <c r="D73" s="47">
        <v>1.166759E-7</v>
      </c>
      <c r="E73" s="47">
        <v>5.6322889999999999E-8</v>
      </c>
      <c r="F73" s="47">
        <v>2.298172E-9</v>
      </c>
      <c r="G73" s="47">
        <v>7.9895929999999998E-10</v>
      </c>
      <c r="H73" s="47">
        <v>6.1205230000000001E-11</v>
      </c>
      <c r="I73">
        <v>50.769019999999998</v>
      </c>
      <c r="J73">
        <v>24.50769</v>
      </c>
      <c r="K73">
        <v>6.8476789999999997E-3</v>
      </c>
      <c r="L73">
        <v>5.2457459999999997E-4</v>
      </c>
    </row>
    <row r="74" spans="1:12" x14ac:dyDescent="0.25">
      <c r="A74" t="s">
        <v>71</v>
      </c>
      <c r="B74">
        <v>4115</v>
      </c>
      <c r="C74" s="51">
        <v>0.60692129629629632</v>
      </c>
      <c r="D74" s="47">
        <v>1.166112E-7</v>
      </c>
      <c r="E74" s="47">
        <v>5.6287420000000001E-8</v>
      </c>
      <c r="F74" s="47">
        <v>2.2969700000000002E-9</v>
      </c>
      <c r="G74" s="47">
        <v>8.0042119999999998E-10</v>
      </c>
      <c r="H74" s="47">
        <v>6.1527609999999997E-11</v>
      </c>
      <c r="I74">
        <v>50.767380000000003</v>
      </c>
      <c r="J74">
        <v>24.50508</v>
      </c>
      <c r="K74">
        <v>6.8640189999999998E-3</v>
      </c>
      <c r="L74">
        <v>5.2763059999999995E-4</v>
      </c>
    </row>
    <row r="75" spans="1:12" x14ac:dyDescent="0.25">
      <c r="A75" t="s">
        <v>78</v>
      </c>
      <c r="B75">
        <v>4351</v>
      </c>
      <c r="C75" s="51">
        <v>0.60775462962962967</v>
      </c>
      <c r="D75" s="47">
        <v>1.087102E-7</v>
      </c>
      <c r="E75" s="47">
        <v>5.0673039999999999E-8</v>
      </c>
      <c r="F75" s="47">
        <v>2.156253E-9</v>
      </c>
      <c r="G75" s="47">
        <v>7.5613970000000005E-10</v>
      </c>
      <c r="H75" s="47">
        <v>5.7914720000000001E-11</v>
      </c>
      <c r="I75">
        <v>50.416269999999997</v>
      </c>
      <c r="J75">
        <v>23.500509999999998</v>
      </c>
      <c r="K75">
        <v>6.9555540000000001E-3</v>
      </c>
      <c r="L75">
        <v>5.3274409999999996E-4</v>
      </c>
    </row>
    <row r="76" spans="1:12" x14ac:dyDescent="0.25">
      <c r="A76" t="s">
        <v>78</v>
      </c>
      <c r="B76">
        <v>4382</v>
      </c>
      <c r="C76" s="51">
        <v>0.60785879629629636</v>
      </c>
      <c r="D76" s="47">
        <v>1.0877280000000001E-7</v>
      </c>
      <c r="E76" s="47">
        <v>5.0689499999999999E-8</v>
      </c>
      <c r="F76" s="47">
        <v>2.163594E-9</v>
      </c>
      <c r="G76" s="47">
        <v>7.5302759999999999E-10</v>
      </c>
      <c r="H76" s="47">
        <v>5.7882930000000003E-11</v>
      </c>
      <c r="I76">
        <v>50.274120000000003</v>
      </c>
      <c r="J76">
        <v>23.428380000000001</v>
      </c>
      <c r="K76">
        <v>6.9229410000000002E-3</v>
      </c>
      <c r="L76">
        <v>5.3214530000000003E-4</v>
      </c>
    </row>
    <row r="77" spans="1:12" x14ac:dyDescent="0.25">
      <c r="A77" t="s">
        <v>78</v>
      </c>
      <c r="B77">
        <v>4442</v>
      </c>
      <c r="C77" s="51">
        <v>0.60806712962962972</v>
      </c>
      <c r="D77" s="47">
        <v>1.0924519999999999E-7</v>
      </c>
      <c r="E77" s="47">
        <v>5.0881939999999999E-8</v>
      </c>
      <c r="F77" s="47">
        <v>2.170229E-9</v>
      </c>
      <c r="G77" s="47">
        <v>7.5894259999999997E-10</v>
      </c>
      <c r="H77" s="47">
        <v>5.789927E-11</v>
      </c>
      <c r="I77">
        <v>50.338099999999997</v>
      </c>
      <c r="J77">
        <v>23.445419999999999</v>
      </c>
      <c r="K77">
        <v>6.9471469999999999E-3</v>
      </c>
      <c r="L77">
        <v>5.2999359999999997E-4</v>
      </c>
    </row>
    <row r="78" spans="1:12" x14ac:dyDescent="0.25">
      <c r="A78" t="s">
        <v>79</v>
      </c>
      <c r="B78">
        <v>4740</v>
      </c>
      <c r="C78" s="51">
        <v>0.60912037037037048</v>
      </c>
      <c r="D78" s="47">
        <v>1.056958E-7</v>
      </c>
      <c r="E78" s="47">
        <v>4.9594130000000002E-8</v>
      </c>
      <c r="F78" s="47">
        <v>2.1002829999999998E-9</v>
      </c>
      <c r="G78" s="47">
        <v>7.4045779999999997E-10</v>
      </c>
      <c r="H78" s="47">
        <v>5.6251930000000002E-11</v>
      </c>
      <c r="I78">
        <v>50.324550000000002</v>
      </c>
      <c r="J78">
        <v>23.61307</v>
      </c>
      <c r="K78">
        <v>7.0055559999999996E-3</v>
      </c>
      <c r="L78">
        <v>5.3220600000000002E-4</v>
      </c>
    </row>
    <row r="79" spans="1:12" x14ac:dyDescent="0.25">
      <c r="A79" t="s">
        <v>79</v>
      </c>
      <c r="B79">
        <v>4792</v>
      </c>
      <c r="C79" s="51">
        <v>0.60930555555555566</v>
      </c>
      <c r="D79" s="47">
        <v>1.063947E-7</v>
      </c>
      <c r="E79" s="47">
        <v>4.9831260000000001E-8</v>
      </c>
      <c r="F79" s="47">
        <v>2.1117950000000002E-9</v>
      </c>
      <c r="G79" s="47">
        <v>7.4580109999999999E-10</v>
      </c>
      <c r="H79" s="47">
        <v>5.6825450000000003E-11</v>
      </c>
      <c r="I79">
        <v>50.381169999999997</v>
      </c>
      <c r="J79">
        <v>23.596640000000001</v>
      </c>
      <c r="K79">
        <v>7.0097570000000001E-3</v>
      </c>
      <c r="L79">
        <v>5.3410040000000005E-4</v>
      </c>
    </row>
    <row r="80" spans="1:12" x14ac:dyDescent="0.25">
      <c r="A80" t="s">
        <v>79</v>
      </c>
      <c r="B80">
        <v>4832</v>
      </c>
      <c r="C80" s="51">
        <v>0.60944444444444446</v>
      </c>
      <c r="D80" s="47">
        <v>1.071654E-7</v>
      </c>
      <c r="E80" s="47">
        <v>5.0215539999999997E-8</v>
      </c>
      <c r="F80" s="47">
        <v>2.1262179999999999E-9</v>
      </c>
      <c r="G80" s="47">
        <v>7.5089259999999998E-10</v>
      </c>
      <c r="H80" s="47">
        <v>5.6822899999999998E-11</v>
      </c>
      <c r="I80">
        <v>50.401899999999998</v>
      </c>
      <c r="J80">
        <v>23.61731</v>
      </c>
      <c r="K80">
        <v>7.0068559999999997E-3</v>
      </c>
      <c r="L80">
        <v>5.3023549999999995E-4</v>
      </c>
    </row>
    <row r="81" spans="1:12" x14ac:dyDescent="0.25">
      <c r="A81" t="s">
        <v>80</v>
      </c>
      <c r="B81">
        <v>5330</v>
      </c>
      <c r="C81" s="51">
        <v>0.61119212962962965</v>
      </c>
      <c r="D81" s="47">
        <v>1.023354E-7</v>
      </c>
      <c r="E81" s="47">
        <v>4.8217469999999999E-8</v>
      </c>
      <c r="F81" s="47">
        <v>2.0340559999999999E-9</v>
      </c>
      <c r="G81" s="47">
        <v>7.277656E-10</v>
      </c>
      <c r="H81" s="47">
        <v>5.495283E-11</v>
      </c>
      <c r="I81">
        <v>50.311</v>
      </c>
      <c r="J81">
        <v>23.705079999999999</v>
      </c>
      <c r="K81">
        <v>7.111572E-3</v>
      </c>
      <c r="L81">
        <v>5.3698739999999997E-4</v>
      </c>
    </row>
    <row r="82" spans="1:12" x14ac:dyDescent="0.25">
      <c r="A82" t="s">
        <v>80</v>
      </c>
      <c r="B82">
        <v>5371</v>
      </c>
      <c r="C82" s="51">
        <v>0.6113425925925926</v>
      </c>
      <c r="D82" s="47">
        <v>1.0263940000000001E-7</v>
      </c>
      <c r="E82" s="47">
        <v>4.8320079999999998E-8</v>
      </c>
      <c r="F82" s="47">
        <v>2.0394270000000001E-9</v>
      </c>
      <c r="G82" s="47">
        <v>7.2842990000000001E-10</v>
      </c>
      <c r="H82" s="47">
        <v>5.52507E-11</v>
      </c>
      <c r="I82">
        <v>50.327599999999997</v>
      </c>
      <c r="J82">
        <v>23.692969999999999</v>
      </c>
      <c r="K82">
        <v>7.0969780000000003E-3</v>
      </c>
      <c r="L82">
        <v>5.3829889999999997E-4</v>
      </c>
    </row>
    <row r="83" spans="1:12" x14ac:dyDescent="0.25">
      <c r="A83" t="s">
        <v>80</v>
      </c>
      <c r="B83">
        <v>5414</v>
      </c>
      <c r="C83" s="51">
        <v>0.61149305555555555</v>
      </c>
      <c r="D83" s="47">
        <v>1.0342950000000001E-7</v>
      </c>
      <c r="E83" s="47">
        <v>4.8685950000000001E-8</v>
      </c>
      <c r="F83" s="47">
        <v>2.0531439999999998E-9</v>
      </c>
      <c r="G83" s="47">
        <v>7.3374730000000004E-10</v>
      </c>
      <c r="H83" s="47">
        <v>5.5596199999999998E-11</v>
      </c>
      <c r="I83">
        <v>50.376150000000003</v>
      </c>
      <c r="J83">
        <v>23.712879999999998</v>
      </c>
      <c r="K83">
        <v>7.0941779999999996E-3</v>
      </c>
      <c r="L83">
        <v>5.3752759999999998E-4</v>
      </c>
    </row>
    <row r="84" spans="1:12" x14ac:dyDescent="0.25">
      <c r="A84" t="s">
        <v>81</v>
      </c>
      <c r="B84">
        <v>5869</v>
      </c>
      <c r="C84" s="51">
        <v>0.6130902777777778</v>
      </c>
      <c r="D84" s="47">
        <v>1.026942E-7</v>
      </c>
      <c r="E84" s="47">
        <v>4.8766379999999997E-8</v>
      </c>
      <c r="F84" s="47">
        <v>2.0688130000000001E-9</v>
      </c>
      <c r="G84" s="47">
        <v>7.435348E-10</v>
      </c>
      <c r="H84" s="47">
        <v>5.5479539999999998E-11</v>
      </c>
      <c r="I84">
        <v>49.639180000000003</v>
      </c>
      <c r="J84">
        <v>23.572150000000001</v>
      </c>
      <c r="K84">
        <v>7.2402810000000003E-3</v>
      </c>
      <c r="L84">
        <v>5.4024029999999998E-4</v>
      </c>
    </row>
    <row r="85" spans="1:12" x14ac:dyDescent="0.25">
      <c r="A85" t="s">
        <v>81</v>
      </c>
      <c r="B85">
        <v>5929</v>
      </c>
      <c r="C85" s="51">
        <v>0.61329861111111117</v>
      </c>
      <c r="D85" s="47">
        <v>1.029516E-7</v>
      </c>
      <c r="E85" s="47">
        <v>4.889487E-8</v>
      </c>
      <c r="F85" s="47">
        <v>2.0710420000000001E-9</v>
      </c>
      <c r="G85" s="47">
        <v>7.4557220000000002E-10</v>
      </c>
      <c r="H85" s="47">
        <v>5.5731119999999998E-11</v>
      </c>
      <c r="I85">
        <v>49.710030000000003</v>
      </c>
      <c r="J85">
        <v>23.608820000000001</v>
      </c>
      <c r="K85">
        <v>7.241969E-3</v>
      </c>
      <c r="L85">
        <v>5.4133339999999999E-4</v>
      </c>
    </row>
    <row r="86" spans="1:12" x14ac:dyDescent="0.25">
      <c r="A86" t="s">
        <v>81</v>
      </c>
      <c r="B86">
        <v>5974</v>
      </c>
      <c r="C86" s="51">
        <v>0.61346064814814816</v>
      </c>
      <c r="D86" s="47">
        <v>1.030744E-7</v>
      </c>
      <c r="E86" s="47">
        <v>4.8942140000000001E-8</v>
      </c>
      <c r="F86" s="47">
        <v>2.0777189999999998E-9</v>
      </c>
      <c r="G86" s="47">
        <v>7.4628989999999998E-10</v>
      </c>
      <c r="H86" s="47">
        <v>5.5335979999999999E-11</v>
      </c>
      <c r="I86">
        <v>49.609409999999997</v>
      </c>
      <c r="J86">
        <v>23.555710000000001</v>
      </c>
      <c r="K86">
        <v>7.2403019999999997E-3</v>
      </c>
      <c r="L86">
        <v>5.3685460000000001E-4</v>
      </c>
    </row>
    <row r="87" spans="1:12" x14ac:dyDescent="0.25">
      <c r="A87" t="s">
        <v>82</v>
      </c>
      <c r="B87">
        <v>6439</v>
      </c>
      <c r="C87" s="51">
        <v>0.61510416666666667</v>
      </c>
      <c r="D87" s="47">
        <v>9.6468270000000001E-8</v>
      </c>
      <c r="E87" s="47">
        <v>4.6887489999999999E-8</v>
      </c>
      <c r="F87" s="47">
        <v>2.0191790000000001E-9</v>
      </c>
      <c r="G87" s="47">
        <v>7.6785460000000001E-10</v>
      </c>
      <c r="H87" s="47">
        <v>5.4639909999999998E-11</v>
      </c>
      <c r="I87">
        <v>47.77599</v>
      </c>
      <c r="J87">
        <v>23.221060000000001</v>
      </c>
      <c r="K87">
        <v>7.9596589999999991E-3</v>
      </c>
      <c r="L87">
        <v>5.6640290000000001E-4</v>
      </c>
    </row>
    <row r="88" spans="1:12" x14ac:dyDescent="0.25">
      <c r="A88" t="s">
        <v>82</v>
      </c>
      <c r="B88">
        <v>6581</v>
      </c>
      <c r="C88" s="51">
        <v>0.6156018518518519</v>
      </c>
      <c r="D88" s="47">
        <v>9.8640949999999994E-8</v>
      </c>
      <c r="E88" s="47">
        <v>4.8215900000000001E-8</v>
      </c>
      <c r="F88" s="47">
        <v>2.073477E-9</v>
      </c>
      <c r="G88" s="47">
        <v>7.6336090000000002E-10</v>
      </c>
      <c r="H88" s="47">
        <v>5.4850580000000002E-11</v>
      </c>
      <c r="I88">
        <v>47.57273</v>
      </c>
      <c r="J88">
        <v>23.25365</v>
      </c>
      <c r="K88">
        <v>7.7387829999999999E-3</v>
      </c>
      <c r="L88">
        <v>5.5606299999999998E-4</v>
      </c>
    </row>
    <row r="89" spans="1:12" x14ac:dyDescent="0.25">
      <c r="A89" t="s">
        <v>82</v>
      </c>
      <c r="B89">
        <v>6613</v>
      </c>
      <c r="C89" s="51">
        <v>0.61571759259259262</v>
      </c>
      <c r="D89" s="47">
        <v>9.8826429999999999E-8</v>
      </c>
      <c r="E89" s="47">
        <v>4.8331410000000003E-8</v>
      </c>
      <c r="F89" s="47">
        <v>2.0739420000000002E-9</v>
      </c>
      <c r="G89" s="47">
        <v>7.5905769999999995E-10</v>
      </c>
      <c r="H89" s="47">
        <v>5.5100550000000003E-11</v>
      </c>
      <c r="I89">
        <v>47.651499999999999</v>
      </c>
      <c r="J89">
        <v>23.304130000000001</v>
      </c>
      <c r="K89">
        <v>7.6807159999999998E-3</v>
      </c>
      <c r="L89">
        <v>5.5754869999999996E-4</v>
      </c>
    </row>
    <row r="90" spans="1:12" x14ac:dyDescent="0.25">
      <c r="A90" t="s">
        <v>83</v>
      </c>
      <c r="B90">
        <v>6895</v>
      </c>
      <c r="C90" s="51">
        <v>0.61670138888888892</v>
      </c>
      <c r="D90" s="47">
        <v>1.068393E-7</v>
      </c>
      <c r="E90" s="47">
        <v>5.0421860000000001E-8</v>
      </c>
      <c r="F90" s="47">
        <v>2.1565029999999999E-9</v>
      </c>
      <c r="G90" s="47">
        <v>8.5808750000000001E-10</v>
      </c>
      <c r="H90" s="47">
        <v>5.9815740000000003E-11</v>
      </c>
      <c r="I90">
        <v>49.542850000000001</v>
      </c>
      <c r="J90">
        <v>23.3813</v>
      </c>
      <c r="K90">
        <v>8.0315679999999993E-3</v>
      </c>
      <c r="L90">
        <v>5.5986619999999997E-4</v>
      </c>
    </row>
    <row r="91" spans="1:12" x14ac:dyDescent="0.25">
      <c r="A91" t="s">
        <v>83</v>
      </c>
      <c r="B91">
        <v>6911</v>
      </c>
      <c r="C91" s="51">
        <v>0.61675925925925934</v>
      </c>
      <c r="D91" s="47">
        <v>1.069382E-7</v>
      </c>
      <c r="E91" s="47">
        <v>5.0474570000000002E-8</v>
      </c>
      <c r="F91" s="47">
        <v>2.1552679999999999E-9</v>
      </c>
      <c r="G91" s="47">
        <v>8.6104389999999996E-10</v>
      </c>
      <c r="H91" s="47">
        <v>5.9504959999999995E-11</v>
      </c>
      <c r="I91">
        <v>49.61712</v>
      </c>
      <c r="J91">
        <v>23.419160000000002</v>
      </c>
      <c r="K91">
        <v>8.0517899999999996E-3</v>
      </c>
      <c r="L91">
        <v>5.5644250000000004E-4</v>
      </c>
    </row>
    <row r="92" spans="1:12" x14ac:dyDescent="0.25">
      <c r="A92" t="s">
        <v>83</v>
      </c>
      <c r="B92">
        <v>6939</v>
      </c>
      <c r="C92" s="51">
        <v>0.61686342592592591</v>
      </c>
      <c r="D92" s="47">
        <v>1.057935E-7</v>
      </c>
      <c r="E92" s="47">
        <v>4.9993439999999998E-8</v>
      </c>
      <c r="F92" s="47">
        <v>2.1338729999999999E-9</v>
      </c>
      <c r="G92" s="47">
        <v>8.5213060000000002E-10</v>
      </c>
      <c r="H92" s="47">
        <v>5.9505229999999996E-11</v>
      </c>
      <c r="I92">
        <v>49.578180000000003</v>
      </c>
      <c r="J92">
        <v>23.4285</v>
      </c>
      <c r="K92">
        <v>8.0546560000000003E-3</v>
      </c>
      <c r="L92">
        <v>5.6246560000000004E-4</v>
      </c>
    </row>
    <row r="93" spans="1:12" x14ac:dyDescent="0.25">
      <c r="A93" t="s">
        <v>71</v>
      </c>
      <c r="B93">
        <v>8082</v>
      </c>
      <c r="C93" s="51">
        <v>0.62087962962962961</v>
      </c>
      <c r="D93" s="47">
        <v>1.0466550000000001E-7</v>
      </c>
      <c r="E93" s="47">
        <v>5.1316139999999999E-8</v>
      </c>
      <c r="F93" s="47">
        <v>2.0782599999999998E-9</v>
      </c>
      <c r="G93" s="47">
        <v>7.1768199999999996E-10</v>
      </c>
      <c r="H93" s="47">
        <v>5.744737E-11</v>
      </c>
      <c r="I93">
        <v>50.362090000000002</v>
      </c>
      <c r="J93">
        <v>24.691880000000001</v>
      </c>
      <c r="K93">
        <v>6.8569099999999999E-3</v>
      </c>
      <c r="L93">
        <v>5.4886629999999995E-4</v>
      </c>
    </row>
    <row r="94" spans="1:12" x14ac:dyDescent="0.25">
      <c r="A94" t="s">
        <v>71</v>
      </c>
      <c r="B94">
        <v>7932</v>
      </c>
      <c r="C94" s="51">
        <v>0.62034722222222227</v>
      </c>
      <c r="D94" s="47">
        <v>1.045169E-7</v>
      </c>
      <c r="E94" s="47">
        <v>5.1384599999999998E-8</v>
      </c>
      <c r="F94" s="47">
        <v>2.0788500000000001E-9</v>
      </c>
      <c r="G94" s="47">
        <v>7.1670950000000005E-10</v>
      </c>
      <c r="H94" s="47">
        <v>5.7345380000000003E-11</v>
      </c>
      <c r="I94">
        <v>50.276310000000002</v>
      </c>
      <c r="J94">
        <v>24.71781</v>
      </c>
      <c r="K94">
        <v>6.8573560000000002E-3</v>
      </c>
      <c r="L94">
        <v>5.486709E-4</v>
      </c>
    </row>
    <row r="95" spans="1:12" x14ac:dyDescent="0.25">
      <c r="A95" t="s">
        <v>71</v>
      </c>
      <c r="B95">
        <v>8032</v>
      </c>
      <c r="C95" s="51">
        <v>0.62070601851851859</v>
      </c>
      <c r="D95" s="47">
        <v>1.046221E-7</v>
      </c>
      <c r="E95" s="47">
        <v>5.1297349999999998E-8</v>
      </c>
      <c r="F95" s="47">
        <v>2.0757859999999999E-9</v>
      </c>
      <c r="G95" s="47">
        <v>7.1742129999999999E-10</v>
      </c>
      <c r="H95" s="47">
        <v>5.7175589999999997E-11</v>
      </c>
      <c r="I95">
        <v>50.401220000000002</v>
      </c>
      <c r="J95">
        <v>24.712260000000001</v>
      </c>
      <c r="K95">
        <v>6.8572609999999999E-3</v>
      </c>
      <c r="L95">
        <v>5.4649609999999997E-4</v>
      </c>
    </row>
    <row r="96" spans="1:12" x14ac:dyDescent="0.25">
      <c r="A96" t="s">
        <v>71</v>
      </c>
      <c r="B96">
        <v>8127</v>
      </c>
      <c r="C96" s="51">
        <v>0.62103009259259256</v>
      </c>
      <c r="D96" s="47">
        <v>1.046784E-7</v>
      </c>
      <c r="E96" s="47">
        <v>5.134811E-8</v>
      </c>
      <c r="F96" s="47">
        <v>2.0796780000000002E-9</v>
      </c>
      <c r="G96" s="47">
        <v>7.168845E-10</v>
      </c>
      <c r="H96" s="47">
        <v>5.7723149999999998E-11</v>
      </c>
      <c r="I96">
        <v>50.333950000000002</v>
      </c>
      <c r="J96">
        <v>24.69042</v>
      </c>
      <c r="K96">
        <v>6.848448E-3</v>
      </c>
      <c r="L96">
        <v>5.5143339999999996E-4</v>
      </c>
    </row>
    <row r="97" spans="1:12" x14ac:dyDescent="0.25">
      <c r="A97" t="s">
        <v>71</v>
      </c>
      <c r="B97">
        <v>8216</v>
      </c>
      <c r="C97" s="51">
        <v>0.62135416666666665</v>
      </c>
      <c r="D97" s="47">
        <v>1.047521E-7</v>
      </c>
      <c r="E97" s="47">
        <v>5.1344710000000001E-8</v>
      </c>
      <c r="F97" s="47">
        <v>2.080613E-9</v>
      </c>
      <c r="G97" s="47">
        <v>7.1857320000000002E-10</v>
      </c>
      <c r="H97" s="47">
        <v>5.7951250000000002E-11</v>
      </c>
      <c r="I97">
        <v>50.346739999999997</v>
      </c>
      <c r="J97">
        <v>24.677679999999999</v>
      </c>
      <c r="K97">
        <v>6.8597490000000001E-3</v>
      </c>
      <c r="L97">
        <v>5.5322270000000005E-4</v>
      </c>
    </row>
    <row r="98" spans="1:12" x14ac:dyDescent="0.25">
      <c r="A98" t="s">
        <v>71</v>
      </c>
      <c r="B98">
        <v>8272</v>
      </c>
      <c r="C98" s="51">
        <v>0.62155092592592598</v>
      </c>
      <c r="D98" s="47">
        <v>1.0479280000000001E-7</v>
      </c>
      <c r="E98" s="47">
        <v>5.1355030000000002E-8</v>
      </c>
      <c r="F98" s="47">
        <v>2.080997E-9</v>
      </c>
      <c r="G98" s="47">
        <v>7.1775019999999999E-10</v>
      </c>
      <c r="H98" s="47">
        <v>5.7881170000000001E-11</v>
      </c>
      <c r="I98">
        <v>50.357039999999998</v>
      </c>
      <c r="J98">
        <v>24.678090000000001</v>
      </c>
      <c r="K98">
        <v>6.8492290000000001E-3</v>
      </c>
      <c r="L98">
        <v>5.5233889999999996E-4</v>
      </c>
    </row>
    <row r="99" spans="1:12" x14ac:dyDescent="0.25">
      <c r="A99" t="s">
        <v>84</v>
      </c>
      <c r="B99">
        <v>41987</v>
      </c>
      <c r="C99" s="51">
        <v>0.74034722222222227</v>
      </c>
      <c r="D99" s="47">
        <v>4.8657419999999998E-8</v>
      </c>
      <c r="E99" s="47">
        <v>2.4959519999999999E-8</v>
      </c>
      <c r="F99" s="47">
        <v>1.0008059999999999E-9</v>
      </c>
      <c r="G99" s="47">
        <v>3.5201609999999999E-10</v>
      </c>
      <c r="H99" s="47">
        <v>3.016378E-11</v>
      </c>
      <c r="I99">
        <v>48.618229999999997</v>
      </c>
      <c r="J99">
        <v>24.939419999999998</v>
      </c>
      <c r="K99">
        <v>7.2345810000000003E-3</v>
      </c>
      <c r="L99">
        <v>6.1992160000000004E-4</v>
      </c>
    </row>
    <row r="100" spans="1:12" x14ac:dyDescent="0.25">
      <c r="A100" t="s">
        <v>84</v>
      </c>
      <c r="B100">
        <v>42026</v>
      </c>
      <c r="C100" s="51">
        <v>0.74048611111111118</v>
      </c>
      <c r="D100" s="47">
        <v>4.8703979999999997E-8</v>
      </c>
      <c r="E100" s="47">
        <v>2.4986869999999999E-8</v>
      </c>
      <c r="F100" s="47">
        <v>9.9965389999999996E-10</v>
      </c>
      <c r="G100" s="47">
        <v>3.497271E-10</v>
      </c>
      <c r="H100" s="47">
        <v>3.0222559999999998E-11</v>
      </c>
      <c r="I100">
        <v>48.720849999999999</v>
      </c>
      <c r="J100">
        <v>24.995519999999999</v>
      </c>
      <c r="K100">
        <v>7.1806680000000003E-3</v>
      </c>
      <c r="L100">
        <v>6.2053569999999999E-4</v>
      </c>
    </row>
    <row r="101" spans="1:12" x14ac:dyDescent="0.25">
      <c r="A101" t="s">
        <v>84</v>
      </c>
      <c r="B101">
        <v>42078</v>
      </c>
      <c r="C101" s="51">
        <v>0.74067129629629636</v>
      </c>
      <c r="D101" s="47">
        <v>4.8632750000000002E-8</v>
      </c>
      <c r="E101" s="47">
        <v>2.4968610000000002E-8</v>
      </c>
      <c r="F101" s="47">
        <v>1.0002160000000001E-9</v>
      </c>
      <c r="G101" s="47">
        <v>3.4826529999999998E-10</v>
      </c>
      <c r="H101" s="47">
        <v>3.0459650000000002E-11</v>
      </c>
      <c r="I101">
        <v>48.622259999999997</v>
      </c>
      <c r="J101">
        <v>24.963229999999999</v>
      </c>
      <c r="K101">
        <v>7.1611269999999998E-3</v>
      </c>
      <c r="L101">
        <v>6.2631969999999999E-4</v>
      </c>
    </row>
    <row r="102" spans="1:12" x14ac:dyDescent="0.25">
      <c r="A102" t="s">
        <v>85</v>
      </c>
      <c r="B102" t="s">
        <v>86</v>
      </c>
    </row>
    <row r="103" spans="1:12" x14ac:dyDescent="0.25">
      <c r="A103" t="s">
        <v>85</v>
      </c>
      <c r="B103" t="s">
        <v>86</v>
      </c>
    </row>
    <row r="104" spans="1:12" x14ac:dyDescent="0.25">
      <c r="A104" t="s">
        <v>85</v>
      </c>
      <c r="B104" t="s">
        <v>86</v>
      </c>
    </row>
    <row r="105" spans="1:12" x14ac:dyDescent="0.25">
      <c r="A105" t="s">
        <v>87</v>
      </c>
      <c r="B105">
        <v>8783</v>
      </c>
      <c r="C105" s="51">
        <v>0.62334490740740744</v>
      </c>
      <c r="D105" s="47">
        <v>9.4762750000000006E-8</v>
      </c>
      <c r="E105" s="47">
        <v>4.3228310000000001E-8</v>
      </c>
      <c r="F105" s="47">
        <v>1.8431439999999999E-9</v>
      </c>
      <c r="G105" s="47">
        <v>6.5685860000000001E-10</v>
      </c>
      <c r="H105" s="47">
        <v>5.2680880000000003E-11</v>
      </c>
      <c r="I105">
        <v>51.413649999999997</v>
      </c>
      <c r="J105">
        <v>23.453569999999999</v>
      </c>
      <c r="K105">
        <v>6.9316120000000002E-3</v>
      </c>
      <c r="L105">
        <v>5.5592399999999996E-4</v>
      </c>
    </row>
    <row r="106" spans="1:12" x14ac:dyDescent="0.25">
      <c r="A106" t="s">
        <v>87</v>
      </c>
      <c r="B106">
        <v>8852</v>
      </c>
      <c r="C106" s="51">
        <v>0.62358796296296293</v>
      </c>
      <c r="D106" s="47">
        <v>9.56806E-8</v>
      </c>
      <c r="E106" s="47">
        <v>4.3835620000000001E-8</v>
      </c>
      <c r="F106" s="47">
        <v>1.8648489999999999E-9</v>
      </c>
      <c r="G106" s="47">
        <v>6.6250309999999999E-10</v>
      </c>
      <c r="H106" s="47">
        <v>5.2635609999999998E-11</v>
      </c>
      <c r="I106">
        <v>51.307429999999997</v>
      </c>
      <c r="J106">
        <v>23.506260000000001</v>
      </c>
      <c r="K106">
        <v>6.9241110000000002E-3</v>
      </c>
      <c r="L106">
        <v>5.5011790000000001E-4</v>
      </c>
    </row>
    <row r="107" spans="1:12" x14ac:dyDescent="0.25">
      <c r="A107" t="s">
        <v>87</v>
      </c>
      <c r="B107">
        <v>8877</v>
      </c>
      <c r="C107" s="51">
        <v>0.62366898148148153</v>
      </c>
      <c r="D107" s="47">
        <v>9.5926280000000005E-8</v>
      </c>
      <c r="E107" s="47">
        <v>4.4079929999999999E-8</v>
      </c>
      <c r="F107" s="47">
        <v>1.8750450000000001E-9</v>
      </c>
      <c r="G107" s="47">
        <v>6.6217509999999997E-10</v>
      </c>
      <c r="H107" s="47">
        <v>5.2544349999999998E-11</v>
      </c>
      <c r="I107">
        <v>51.15945</v>
      </c>
      <c r="J107">
        <v>23.50873</v>
      </c>
      <c r="K107">
        <v>6.9029579999999998E-3</v>
      </c>
      <c r="L107">
        <v>5.4775760000000005E-4</v>
      </c>
    </row>
    <row r="108" spans="1:12" x14ac:dyDescent="0.25">
      <c r="A108" t="s">
        <v>88</v>
      </c>
      <c r="B108">
        <v>8485</v>
      </c>
      <c r="C108" s="51">
        <v>0.62229166666666669</v>
      </c>
      <c r="D108" s="47">
        <v>1.0167530000000001E-7</v>
      </c>
      <c r="E108" s="47">
        <v>4.6701959999999997E-8</v>
      </c>
      <c r="F108" s="47">
        <v>1.9667370000000001E-9</v>
      </c>
      <c r="G108" s="47">
        <v>7.0103309999999996E-10</v>
      </c>
      <c r="H108" s="47">
        <v>5.538038E-11</v>
      </c>
      <c r="I108">
        <v>51.697450000000003</v>
      </c>
      <c r="J108">
        <v>23.745909999999999</v>
      </c>
      <c r="K108">
        <v>6.8948250000000003E-3</v>
      </c>
      <c r="L108">
        <v>5.4467890000000003E-4</v>
      </c>
    </row>
    <row r="109" spans="1:12" x14ac:dyDescent="0.25">
      <c r="A109" t="s">
        <v>88</v>
      </c>
      <c r="B109">
        <v>8515</v>
      </c>
      <c r="C109" s="51">
        <v>0.62240740740740741</v>
      </c>
      <c r="D109" s="47">
        <v>1.0304769999999999E-7</v>
      </c>
      <c r="E109" s="47">
        <v>4.6573000000000003E-8</v>
      </c>
      <c r="F109" s="47">
        <v>1.9760700000000002E-9</v>
      </c>
      <c r="G109" s="47">
        <v>7.1225829999999995E-10</v>
      </c>
      <c r="H109" s="47">
        <v>5.5821380000000003E-11</v>
      </c>
      <c r="I109">
        <v>52.147820000000003</v>
      </c>
      <c r="J109">
        <v>23.5685</v>
      </c>
      <c r="K109">
        <v>6.911927E-3</v>
      </c>
      <c r="L109">
        <v>5.4170409999999998E-4</v>
      </c>
    </row>
    <row r="110" spans="1:12" x14ac:dyDescent="0.25">
      <c r="A110" t="s">
        <v>88</v>
      </c>
      <c r="B110">
        <v>8538</v>
      </c>
      <c r="C110" s="51">
        <v>0.6224884259259259</v>
      </c>
      <c r="D110" s="47">
        <v>1.039591E-7</v>
      </c>
      <c r="E110" s="47">
        <v>4.674901E-8</v>
      </c>
      <c r="F110" s="47">
        <v>1.9870689999999999E-9</v>
      </c>
      <c r="G110" s="47">
        <v>7.1901410000000005E-10</v>
      </c>
      <c r="H110" s="47">
        <v>5.606278E-11</v>
      </c>
      <c r="I110">
        <v>52.317799999999998</v>
      </c>
      <c r="J110">
        <v>23.526620000000001</v>
      </c>
      <c r="K110">
        <v>6.9163180000000003E-3</v>
      </c>
      <c r="L110">
        <v>5.3927740000000004E-4</v>
      </c>
    </row>
    <row r="111" spans="1:12" x14ac:dyDescent="0.25">
      <c r="A111" t="s">
        <v>89</v>
      </c>
      <c r="B111">
        <v>9234</v>
      </c>
      <c r="C111" s="51">
        <v>0.62493055555555554</v>
      </c>
      <c r="D111" s="47">
        <v>9.2186770000000003E-8</v>
      </c>
      <c r="E111" s="47">
        <v>4.0949550000000002E-8</v>
      </c>
      <c r="F111" s="47">
        <v>1.7947749999999999E-9</v>
      </c>
      <c r="G111" s="47">
        <v>6.4753380000000001E-10</v>
      </c>
      <c r="H111" s="47">
        <v>5.0672889999999999E-11</v>
      </c>
      <c r="I111">
        <v>51.363979999999998</v>
      </c>
      <c r="J111">
        <v>22.81598</v>
      </c>
      <c r="K111">
        <v>7.0241510000000002E-3</v>
      </c>
      <c r="L111">
        <v>5.4967639999999995E-4</v>
      </c>
    </row>
    <row r="112" spans="1:12" x14ac:dyDescent="0.25">
      <c r="A112" t="s">
        <v>89</v>
      </c>
      <c r="B112">
        <v>9297</v>
      </c>
      <c r="C112" s="51">
        <v>0.62515046296296295</v>
      </c>
      <c r="D112" s="47">
        <v>9.3449559999999998E-8</v>
      </c>
      <c r="E112" s="47">
        <v>4.1453650000000003E-8</v>
      </c>
      <c r="F112" s="47">
        <v>1.817792E-9</v>
      </c>
      <c r="G112" s="47">
        <v>6.5513409999999995E-10</v>
      </c>
      <c r="H112" s="47">
        <v>5.1463519999999999E-11</v>
      </c>
      <c r="I112">
        <v>51.408270000000002</v>
      </c>
      <c r="J112">
        <v>22.804390000000001</v>
      </c>
      <c r="K112">
        <v>7.0105640000000004E-3</v>
      </c>
      <c r="L112">
        <v>5.5070909999999995E-4</v>
      </c>
    </row>
    <row r="113" spans="1:12" x14ac:dyDescent="0.25">
      <c r="A113" t="s">
        <v>89</v>
      </c>
      <c r="B113">
        <v>9355</v>
      </c>
      <c r="C113" s="51">
        <v>0.62535879629629632</v>
      </c>
      <c r="D113" s="47">
        <v>9.4350079999999994E-8</v>
      </c>
      <c r="E113" s="47">
        <v>4.2000510000000003E-8</v>
      </c>
      <c r="F113" s="47">
        <v>1.8395649999999999E-9</v>
      </c>
      <c r="G113" s="47">
        <v>6.6123999999999998E-10</v>
      </c>
      <c r="H113" s="47">
        <v>5.1800079999999999E-11</v>
      </c>
      <c r="I113">
        <v>51.289340000000003</v>
      </c>
      <c r="J113">
        <v>22.831759999999999</v>
      </c>
      <c r="K113">
        <v>7.0083669999999997E-3</v>
      </c>
      <c r="L113">
        <v>5.4902E-4</v>
      </c>
    </row>
    <row r="114" spans="1:12" x14ac:dyDescent="0.25">
      <c r="A114" t="s">
        <v>90</v>
      </c>
      <c r="B114">
        <v>8984</v>
      </c>
      <c r="C114" s="51">
        <v>0.62405092592592593</v>
      </c>
      <c r="D114" s="47">
        <v>9.6114600000000002E-8</v>
      </c>
      <c r="E114" s="47">
        <v>4.3717239999999997E-8</v>
      </c>
      <c r="F114" s="47">
        <v>1.8714590000000002E-9</v>
      </c>
      <c r="G114" s="47">
        <v>6.6850079999999996E-10</v>
      </c>
      <c r="H114" s="47">
        <v>5.2868539999999998E-11</v>
      </c>
      <c r="I114">
        <v>51.358110000000003</v>
      </c>
      <c r="J114">
        <v>23.35998</v>
      </c>
      <c r="K114">
        <v>6.9552470000000003E-3</v>
      </c>
      <c r="L114">
        <v>5.5005729999999995E-4</v>
      </c>
    </row>
    <row r="115" spans="1:12" x14ac:dyDescent="0.25">
      <c r="A115" t="s">
        <v>90</v>
      </c>
      <c r="B115">
        <v>9007</v>
      </c>
      <c r="C115" s="51">
        <v>0.62413194444444442</v>
      </c>
      <c r="D115" s="47">
        <v>9.847172E-8</v>
      </c>
      <c r="E115" s="47">
        <v>4.392891E-8</v>
      </c>
      <c r="F115" s="47">
        <v>1.9005079999999999E-9</v>
      </c>
      <c r="G115" s="47">
        <v>6.8906850000000002E-10</v>
      </c>
      <c r="H115" s="47">
        <v>5.3823560000000001E-11</v>
      </c>
      <c r="I115">
        <v>51.813369999999999</v>
      </c>
      <c r="J115">
        <v>23.1143</v>
      </c>
      <c r="K115">
        <v>6.9976279999999997E-3</v>
      </c>
      <c r="L115">
        <v>5.4658910000000003E-4</v>
      </c>
    </row>
    <row r="116" spans="1:12" x14ac:dyDescent="0.25">
      <c r="A116" t="s">
        <v>90</v>
      </c>
      <c r="B116">
        <v>9025</v>
      </c>
      <c r="C116" s="51">
        <v>0.62418981481481484</v>
      </c>
      <c r="D116" s="47">
        <v>9.9908410000000002E-8</v>
      </c>
      <c r="E116" s="47">
        <v>4.4181209999999998E-8</v>
      </c>
      <c r="F116" s="47">
        <v>1.9220090000000002E-9</v>
      </c>
      <c r="G116" s="47">
        <v>6.9762300000000004E-10</v>
      </c>
      <c r="H116" s="47">
        <v>5.443899E-11</v>
      </c>
      <c r="I116">
        <v>51.981229999999996</v>
      </c>
      <c r="J116">
        <v>22.986989999999999</v>
      </c>
      <c r="K116">
        <v>6.9826259999999996E-3</v>
      </c>
      <c r="L116">
        <v>5.4488900000000001E-4</v>
      </c>
    </row>
    <row r="117" spans="1:12" x14ac:dyDescent="0.25">
      <c r="A117" t="s">
        <v>91</v>
      </c>
      <c r="B117">
        <v>9888</v>
      </c>
      <c r="C117" s="51">
        <v>0.62723379629629628</v>
      </c>
      <c r="D117" s="47">
        <v>9.9545999999999997E-8</v>
      </c>
      <c r="E117" s="47">
        <v>4.324097E-8</v>
      </c>
      <c r="F117" s="47">
        <v>1.909649E-9</v>
      </c>
      <c r="G117" s="47">
        <v>7.1890630000000001E-10</v>
      </c>
      <c r="H117" s="47">
        <v>5.5102080000000001E-11</v>
      </c>
      <c r="I117">
        <v>52.127899999999997</v>
      </c>
      <c r="J117">
        <v>22.643409999999999</v>
      </c>
      <c r="K117">
        <v>7.2218509999999996E-3</v>
      </c>
      <c r="L117">
        <v>5.5353379999999999E-4</v>
      </c>
    </row>
    <row r="118" spans="1:12" x14ac:dyDescent="0.25">
      <c r="A118" t="s">
        <v>91</v>
      </c>
      <c r="B118">
        <v>9922</v>
      </c>
      <c r="C118" s="51">
        <v>0.62736111111111115</v>
      </c>
      <c r="D118" s="47">
        <v>1.00136E-7</v>
      </c>
      <c r="E118" s="47">
        <v>4.3536420000000002E-8</v>
      </c>
      <c r="F118" s="47">
        <v>1.921557E-9</v>
      </c>
      <c r="G118" s="47">
        <v>7.2090039999999999E-10</v>
      </c>
      <c r="H118" s="47">
        <v>5.481538E-11</v>
      </c>
      <c r="I118">
        <v>52.111919999999998</v>
      </c>
      <c r="J118">
        <v>22.656839999999999</v>
      </c>
      <c r="K118">
        <v>7.1992100000000002E-3</v>
      </c>
      <c r="L118">
        <v>5.4740910000000004E-4</v>
      </c>
    </row>
    <row r="119" spans="1:12" x14ac:dyDescent="0.25">
      <c r="A119" t="s">
        <v>91</v>
      </c>
      <c r="B119">
        <v>9963</v>
      </c>
      <c r="C119" s="51">
        <v>0.62749999999999995</v>
      </c>
      <c r="D119" s="47">
        <v>1.0138749999999999E-7</v>
      </c>
      <c r="E119" s="47">
        <v>4.4109239999999999E-8</v>
      </c>
      <c r="F119" s="47">
        <v>1.948518E-9</v>
      </c>
      <c r="G119" s="47">
        <v>7.3165429999999998E-10</v>
      </c>
      <c r="H119" s="47">
        <v>5.5220639999999999E-11</v>
      </c>
      <c r="I119">
        <v>52.033140000000003</v>
      </c>
      <c r="J119">
        <v>22.637319999999999</v>
      </c>
      <c r="K119">
        <v>7.2164129999999996E-3</v>
      </c>
      <c r="L119">
        <v>5.4464930000000002E-4</v>
      </c>
    </row>
    <row r="120" spans="1:12" x14ac:dyDescent="0.25">
      <c r="A120" t="s">
        <v>92</v>
      </c>
      <c r="B120">
        <v>9630</v>
      </c>
      <c r="C120" s="51">
        <v>0.62631944444444443</v>
      </c>
      <c r="D120" s="47">
        <v>1.109594E-7</v>
      </c>
      <c r="E120" s="47">
        <v>4.7261100000000001E-8</v>
      </c>
      <c r="F120" s="47">
        <v>2.1007929999999999E-9</v>
      </c>
      <c r="G120" s="47">
        <v>7.8915499999999995E-10</v>
      </c>
      <c r="H120" s="47">
        <v>5.8606359999999997E-11</v>
      </c>
      <c r="I120">
        <v>52.81785</v>
      </c>
      <c r="J120">
        <v>22.496790000000001</v>
      </c>
      <c r="K120">
        <v>7.1121090000000001E-3</v>
      </c>
      <c r="L120">
        <v>5.2817849999999998E-4</v>
      </c>
    </row>
    <row r="121" spans="1:12" x14ac:dyDescent="0.25">
      <c r="A121" t="s">
        <v>92</v>
      </c>
      <c r="B121">
        <v>9656</v>
      </c>
      <c r="C121" s="51">
        <v>0.62641203703703707</v>
      </c>
      <c r="D121" s="47">
        <v>1.123089E-7</v>
      </c>
      <c r="E121" s="47">
        <v>4.7473149999999999E-8</v>
      </c>
      <c r="F121" s="47">
        <v>2.1153590000000001E-9</v>
      </c>
      <c r="G121" s="47">
        <v>8.0275499999999998E-10</v>
      </c>
      <c r="H121" s="47">
        <v>5.909665E-11</v>
      </c>
      <c r="I121">
        <v>53.092109999999998</v>
      </c>
      <c r="J121">
        <v>22.442129999999999</v>
      </c>
      <c r="K121">
        <v>7.1477449999999996E-3</v>
      </c>
      <c r="L121">
        <v>5.2619760000000005E-4</v>
      </c>
    </row>
    <row r="122" spans="1:12" x14ac:dyDescent="0.25">
      <c r="A122" t="s">
        <v>92</v>
      </c>
      <c r="B122">
        <v>9675</v>
      </c>
      <c r="C122" s="51">
        <v>0.62648148148148153</v>
      </c>
      <c r="D122" s="47">
        <v>1.134691E-7</v>
      </c>
      <c r="E122" s="47">
        <v>4.7848039999999999E-8</v>
      </c>
      <c r="F122" s="47">
        <v>2.1312270000000002E-9</v>
      </c>
      <c r="G122" s="47">
        <v>8.1187999999999999E-10</v>
      </c>
      <c r="H122" s="47">
        <v>5.9269939999999997E-11</v>
      </c>
      <c r="I122">
        <v>53.241190000000003</v>
      </c>
      <c r="J122">
        <v>22.45093</v>
      </c>
      <c r="K122">
        <v>7.1550779999999996E-3</v>
      </c>
      <c r="L122">
        <v>5.2234449999999995E-4</v>
      </c>
    </row>
    <row r="123" spans="1:12" x14ac:dyDescent="0.25">
      <c r="A123" t="s">
        <v>93</v>
      </c>
      <c r="B123">
        <v>10377</v>
      </c>
      <c r="C123" s="51">
        <v>0.62895833333333329</v>
      </c>
      <c r="D123" s="47">
        <v>9.6508189999999994E-8</v>
      </c>
      <c r="E123" s="47">
        <v>4.2390439999999999E-8</v>
      </c>
      <c r="F123" s="47">
        <v>1.8592459999999999E-9</v>
      </c>
      <c r="G123" s="47">
        <v>6.9907369999999999E-10</v>
      </c>
      <c r="H123" s="47">
        <v>5.3541440000000001E-11</v>
      </c>
      <c r="I123">
        <v>51.907170000000001</v>
      </c>
      <c r="J123">
        <v>22.799800000000001</v>
      </c>
      <c r="K123">
        <v>7.243673E-3</v>
      </c>
      <c r="L123">
        <v>5.5478649999999999E-4</v>
      </c>
    </row>
    <row r="124" spans="1:12" x14ac:dyDescent="0.25">
      <c r="A124" t="s">
        <v>93</v>
      </c>
      <c r="B124">
        <v>10416</v>
      </c>
      <c r="C124" s="51">
        <v>0.6290972222222222</v>
      </c>
      <c r="D124" s="47">
        <v>9.7015880000000001E-8</v>
      </c>
      <c r="E124" s="47">
        <v>4.2894670000000002E-8</v>
      </c>
      <c r="F124" s="47">
        <v>1.8803930000000001E-9</v>
      </c>
      <c r="G124" s="47">
        <v>7.0217749999999998E-10</v>
      </c>
      <c r="H124" s="47">
        <v>5.3788120000000003E-11</v>
      </c>
      <c r="I124">
        <v>51.593400000000003</v>
      </c>
      <c r="J124">
        <v>22.811540000000001</v>
      </c>
      <c r="K124">
        <v>7.2377589999999999E-3</v>
      </c>
      <c r="L124">
        <v>5.5442589999999997E-4</v>
      </c>
    </row>
    <row r="125" spans="1:12" x14ac:dyDescent="0.25">
      <c r="A125" t="s">
        <v>93</v>
      </c>
      <c r="B125">
        <v>10533</v>
      </c>
      <c r="C125" s="51">
        <v>0.62951388888888893</v>
      </c>
      <c r="D125" s="47">
        <v>1.016881E-7</v>
      </c>
      <c r="E125" s="47">
        <v>4.4856960000000003E-8</v>
      </c>
      <c r="F125" s="47">
        <v>1.9719000000000002E-9</v>
      </c>
      <c r="G125" s="47">
        <v>7.2580100000000003E-10</v>
      </c>
      <c r="H125" s="47">
        <v>5.5336269999999998E-11</v>
      </c>
      <c r="I125">
        <v>51.56861</v>
      </c>
      <c r="J125">
        <v>22.748090000000001</v>
      </c>
      <c r="K125">
        <v>7.1375199999999996E-3</v>
      </c>
      <c r="L125">
        <v>5.4417639999999998E-4</v>
      </c>
    </row>
    <row r="126" spans="1:12" x14ac:dyDescent="0.25">
      <c r="A126" t="s">
        <v>94</v>
      </c>
      <c r="B126">
        <v>10113</v>
      </c>
      <c r="C126" s="51">
        <v>0.6280324074074074</v>
      </c>
      <c r="D126" s="47">
        <v>1.0732139999999999E-7</v>
      </c>
      <c r="E126" s="47">
        <v>4.6219249999999999E-8</v>
      </c>
      <c r="F126" s="47">
        <v>2.0405440000000001E-9</v>
      </c>
      <c r="G126" s="47">
        <v>7.7203969999999996E-10</v>
      </c>
      <c r="H126" s="47">
        <v>5.7699439999999998E-11</v>
      </c>
      <c r="I126">
        <v>52.594520000000003</v>
      </c>
      <c r="J126">
        <v>22.650459999999999</v>
      </c>
      <c r="K126">
        <v>7.1937149999999998E-3</v>
      </c>
      <c r="L126">
        <v>5.3763200000000002E-4</v>
      </c>
    </row>
    <row r="127" spans="1:12" x14ac:dyDescent="0.25">
      <c r="A127" t="s">
        <v>94</v>
      </c>
      <c r="B127">
        <v>10143</v>
      </c>
      <c r="C127" s="51">
        <v>0.62813657407407408</v>
      </c>
      <c r="D127" s="47">
        <v>1.08548E-7</v>
      </c>
      <c r="E127" s="47">
        <v>4.657326E-8</v>
      </c>
      <c r="F127" s="47">
        <v>2.0541209999999998E-9</v>
      </c>
      <c r="G127" s="47">
        <v>7.8012549999999999E-10</v>
      </c>
      <c r="H127" s="47">
        <v>5.8014220000000002E-11</v>
      </c>
      <c r="I127">
        <v>52.844009999999997</v>
      </c>
      <c r="J127">
        <v>22.673079999999999</v>
      </c>
      <c r="K127">
        <v>7.1869189999999999E-3</v>
      </c>
      <c r="L127">
        <v>5.3445689999999998E-4</v>
      </c>
    </row>
    <row r="128" spans="1:12" x14ac:dyDescent="0.25">
      <c r="A128" t="s">
        <v>94</v>
      </c>
      <c r="B128">
        <v>10173</v>
      </c>
      <c r="C128" s="51">
        <v>0.62824074074074077</v>
      </c>
      <c r="D128" s="47">
        <v>1.0963E-7</v>
      </c>
      <c r="E128" s="47">
        <v>4.6924600000000003E-8</v>
      </c>
      <c r="F128" s="47">
        <v>2.068535E-9</v>
      </c>
      <c r="G128" s="47">
        <v>7.9118619999999996E-10</v>
      </c>
      <c r="H128" s="47">
        <v>5.8692370000000004E-11</v>
      </c>
      <c r="I128">
        <v>52.998860000000001</v>
      </c>
      <c r="J128">
        <v>22.684950000000001</v>
      </c>
      <c r="K128">
        <v>7.2168780000000004E-3</v>
      </c>
      <c r="L128">
        <v>5.3536790000000001E-4</v>
      </c>
    </row>
    <row r="129" spans="1:12" x14ac:dyDescent="0.25">
      <c r="A129" t="s">
        <v>95</v>
      </c>
      <c r="B129">
        <v>10911</v>
      </c>
      <c r="C129" s="51">
        <v>0.6308449074074074</v>
      </c>
      <c r="D129" s="47">
        <v>9.3613379999999995E-8</v>
      </c>
      <c r="E129" s="47">
        <v>4.0882040000000001E-8</v>
      </c>
      <c r="F129" s="47">
        <v>1.8013679999999999E-9</v>
      </c>
      <c r="G129" s="47">
        <v>7.0903089999999996E-10</v>
      </c>
      <c r="H129" s="47">
        <v>5.2996770000000001E-11</v>
      </c>
      <c r="I129">
        <v>51.967939999999999</v>
      </c>
      <c r="J129">
        <v>22.694990000000001</v>
      </c>
      <c r="K129">
        <v>7.574033E-3</v>
      </c>
      <c r="L129">
        <v>5.6612389999999996E-4</v>
      </c>
    </row>
    <row r="130" spans="1:12" x14ac:dyDescent="0.25">
      <c r="A130" t="s">
        <v>95</v>
      </c>
      <c r="B130">
        <v>10959</v>
      </c>
      <c r="C130" s="51">
        <v>0.63101851851851853</v>
      </c>
      <c r="D130" s="47">
        <v>9.3436749999999998E-8</v>
      </c>
      <c r="E130" s="47">
        <v>4.093082E-8</v>
      </c>
      <c r="F130" s="47">
        <v>1.80403E-9</v>
      </c>
      <c r="G130" s="47">
        <v>7.1091769999999995E-10</v>
      </c>
      <c r="H130" s="47">
        <v>5.2896200000000003E-11</v>
      </c>
      <c r="I130">
        <v>51.793349999999997</v>
      </c>
      <c r="J130">
        <v>22.688549999999999</v>
      </c>
      <c r="K130">
        <v>7.6085440000000001E-3</v>
      </c>
      <c r="L130">
        <v>5.6611770000000001E-4</v>
      </c>
    </row>
    <row r="131" spans="1:12" x14ac:dyDescent="0.25">
      <c r="A131" t="s">
        <v>95</v>
      </c>
      <c r="B131">
        <v>11011</v>
      </c>
      <c r="C131" s="51">
        <v>0.63119212962962956</v>
      </c>
      <c r="D131" s="47">
        <v>9.4049530000000001E-8</v>
      </c>
      <c r="E131" s="47">
        <v>4.1206800000000002E-8</v>
      </c>
      <c r="F131" s="47">
        <v>1.818433E-9</v>
      </c>
      <c r="G131" s="47">
        <v>7.1499079999999997E-10</v>
      </c>
      <c r="H131" s="47">
        <v>5.2925370000000001E-11</v>
      </c>
      <c r="I131">
        <v>51.720089999999999</v>
      </c>
      <c r="J131">
        <v>22.660599999999999</v>
      </c>
      <c r="K131">
        <v>7.6022800000000003E-3</v>
      </c>
      <c r="L131">
        <v>5.6273939999999995E-4</v>
      </c>
    </row>
    <row r="132" spans="1:12" x14ac:dyDescent="0.25">
      <c r="A132" t="s">
        <v>96</v>
      </c>
      <c r="B132">
        <v>10647</v>
      </c>
      <c r="C132" s="51">
        <v>0.62991898148148151</v>
      </c>
      <c r="D132" s="47">
        <v>1.050847E-7</v>
      </c>
      <c r="E132" s="47">
        <v>4.5308160000000002E-8</v>
      </c>
      <c r="F132" s="47">
        <v>2.0017440000000002E-9</v>
      </c>
      <c r="G132" s="47">
        <v>7.7417949999999995E-10</v>
      </c>
      <c r="H132" s="47">
        <v>5.7266140000000001E-11</v>
      </c>
      <c r="I132">
        <v>52.496569999999998</v>
      </c>
      <c r="J132">
        <v>22.634340000000002</v>
      </c>
      <c r="K132">
        <v>7.367195E-3</v>
      </c>
      <c r="L132">
        <v>5.4495219999999998E-4</v>
      </c>
    </row>
    <row r="133" spans="1:12" x14ac:dyDescent="0.25">
      <c r="A133" t="s">
        <v>96</v>
      </c>
      <c r="B133">
        <v>10680</v>
      </c>
      <c r="C133" s="51">
        <v>0.63003472222222223</v>
      </c>
      <c r="D133" s="47">
        <v>1.058835E-7</v>
      </c>
      <c r="E133" s="47">
        <v>4.535021E-8</v>
      </c>
      <c r="F133" s="47">
        <v>2.0085360000000001E-9</v>
      </c>
      <c r="G133" s="47">
        <v>7.9059299999999998E-10</v>
      </c>
      <c r="H133" s="47">
        <v>5.7883800000000001E-11</v>
      </c>
      <c r="I133">
        <v>52.716749999999998</v>
      </c>
      <c r="J133">
        <v>22.57873</v>
      </c>
      <c r="K133">
        <v>7.4666309999999996E-3</v>
      </c>
      <c r="L133">
        <v>5.4667439999999995E-4</v>
      </c>
    </row>
    <row r="134" spans="1:12" x14ac:dyDescent="0.25">
      <c r="A134" t="s">
        <v>96</v>
      </c>
      <c r="B134">
        <v>10719</v>
      </c>
      <c r="C134" s="51">
        <v>0.63017361111111114</v>
      </c>
      <c r="D134" s="47">
        <v>1.069984E-7</v>
      </c>
      <c r="E134" s="47">
        <v>4.5672969999999998E-8</v>
      </c>
      <c r="F134" s="47">
        <v>2.0205350000000002E-9</v>
      </c>
      <c r="G134" s="47">
        <v>8.0358190000000002E-10</v>
      </c>
      <c r="H134" s="47">
        <v>5.8533270000000004E-11</v>
      </c>
      <c r="I134">
        <v>52.955489999999998</v>
      </c>
      <c r="J134">
        <v>22.604389999999999</v>
      </c>
      <c r="K134">
        <v>7.5102220000000004E-3</v>
      </c>
      <c r="L134">
        <v>5.4704799999999996E-4</v>
      </c>
    </row>
    <row r="135" spans="1:12" x14ac:dyDescent="0.25">
      <c r="A135" t="s">
        <v>97</v>
      </c>
      <c r="B135">
        <v>11622</v>
      </c>
      <c r="C135" s="51">
        <v>0.63334490740740734</v>
      </c>
      <c r="D135" s="47">
        <v>9.0501049999999994E-8</v>
      </c>
      <c r="E135" s="47">
        <v>4.010425E-8</v>
      </c>
      <c r="F135" s="47">
        <v>1.7406569999999999E-9</v>
      </c>
      <c r="G135" s="47">
        <v>7.0630070000000005E-10</v>
      </c>
      <c r="H135" s="47">
        <v>5.2302609999999997E-11</v>
      </c>
      <c r="I135">
        <v>51.99248</v>
      </c>
      <c r="J135">
        <v>23.039719999999999</v>
      </c>
      <c r="K135">
        <v>7.8043360000000003E-3</v>
      </c>
      <c r="L135">
        <v>5.7792270000000005E-4</v>
      </c>
    </row>
    <row r="136" spans="1:12" x14ac:dyDescent="0.25">
      <c r="A136" t="s">
        <v>97</v>
      </c>
      <c r="B136">
        <v>11673</v>
      </c>
      <c r="C136" s="51">
        <v>0.63351851851851848</v>
      </c>
      <c r="D136" s="47">
        <v>9.0244950000000002E-8</v>
      </c>
      <c r="E136" s="47">
        <v>4.012912E-8</v>
      </c>
      <c r="F136" s="47">
        <v>1.7444649999999999E-9</v>
      </c>
      <c r="G136" s="47">
        <v>7.0651479999999995E-10</v>
      </c>
      <c r="H136" s="47">
        <v>5.2002029999999997E-11</v>
      </c>
      <c r="I136">
        <v>51.732170000000004</v>
      </c>
      <c r="J136">
        <v>23.003679999999999</v>
      </c>
      <c r="K136">
        <v>7.8288569999999998E-3</v>
      </c>
      <c r="L136">
        <v>5.7623199999999998E-4</v>
      </c>
    </row>
    <row r="137" spans="1:12" x14ac:dyDescent="0.25">
      <c r="A137" t="s">
        <v>97</v>
      </c>
      <c r="B137">
        <v>11706</v>
      </c>
      <c r="C137" s="51">
        <v>0.6336342592592592</v>
      </c>
      <c r="D137" s="47">
        <v>9.0262099999999997E-8</v>
      </c>
      <c r="E137" s="47">
        <v>4.0206310000000002E-8</v>
      </c>
      <c r="F137" s="47">
        <v>1.7490229999999999E-9</v>
      </c>
      <c r="G137" s="47">
        <v>7.0606499999999998E-10</v>
      </c>
      <c r="H137" s="47">
        <v>5.1725869999999999E-11</v>
      </c>
      <c r="I137">
        <v>51.607149999999997</v>
      </c>
      <c r="J137">
        <v>22.987870000000001</v>
      </c>
      <c r="K137">
        <v>7.8223860000000006E-3</v>
      </c>
      <c r="L137">
        <v>5.7306299999999996E-4</v>
      </c>
    </row>
    <row r="138" spans="1:12" x14ac:dyDescent="0.25">
      <c r="A138" t="s">
        <v>98</v>
      </c>
      <c r="B138">
        <v>11351</v>
      </c>
      <c r="C138" s="51">
        <v>0.63239583333333327</v>
      </c>
      <c r="D138" s="47">
        <v>1.020663E-7</v>
      </c>
      <c r="E138" s="47">
        <v>4.4265050000000002E-8</v>
      </c>
      <c r="F138" s="47">
        <v>1.9371789999999998E-9</v>
      </c>
      <c r="G138" s="47">
        <v>7.8238889999999998E-10</v>
      </c>
      <c r="H138" s="47">
        <v>5.6600400000000002E-11</v>
      </c>
      <c r="I138">
        <v>52.688130000000001</v>
      </c>
      <c r="J138">
        <v>22.850259999999999</v>
      </c>
      <c r="K138">
        <v>7.6654940000000001E-3</v>
      </c>
      <c r="L138">
        <v>5.5454509999999996E-4</v>
      </c>
    </row>
    <row r="139" spans="1:12" x14ac:dyDescent="0.25">
      <c r="A139" t="s">
        <v>98</v>
      </c>
      <c r="B139">
        <v>11375</v>
      </c>
      <c r="C139" s="51">
        <v>0.63247685185185187</v>
      </c>
      <c r="D139" s="47">
        <v>1.0276300000000001E-7</v>
      </c>
      <c r="E139" s="47">
        <v>4.445559E-8</v>
      </c>
      <c r="F139" s="47">
        <v>1.9446329999999999E-9</v>
      </c>
      <c r="G139" s="47">
        <v>7.9066529999999997E-10</v>
      </c>
      <c r="H139" s="47">
        <v>5.6922669999999999E-11</v>
      </c>
      <c r="I139">
        <v>52.844410000000003</v>
      </c>
      <c r="J139">
        <v>22.860659999999999</v>
      </c>
      <c r="K139">
        <v>7.6940680000000001E-3</v>
      </c>
      <c r="L139">
        <v>5.5392210000000002E-4</v>
      </c>
    </row>
    <row r="140" spans="1:12" x14ac:dyDescent="0.25">
      <c r="A140" t="s">
        <v>98</v>
      </c>
      <c r="B140">
        <v>11403</v>
      </c>
      <c r="C140" s="51">
        <v>0.63256944444444441</v>
      </c>
      <c r="D140" s="47">
        <v>1.035998E-7</v>
      </c>
      <c r="E140" s="47">
        <v>4.4727759999999998E-8</v>
      </c>
      <c r="F140" s="47">
        <v>1.9568700000000001E-9</v>
      </c>
      <c r="G140" s="47">
        <v>8.0107859999999996E-10</v>
      </c>
      <c r="H140" s="47">
        <v>5.7532810000000001E-11</v>
      </c>
      <c r="I140">
        <v>52.941589999999998</v>
      </c>
      <c r="J140">
        <v>22.856780000000001</v>
      </c>
      <c r="K140">
        <v>7.7324309999999997E-3</v>
      </c>
      <c r="L140">
        <v>5.5533690000000001E-4</v>
      </c>
    </row>
    <row r="141" spans="1:12" x14ac:dyDescent="0.25">
      <c r="A141" t="s">
        <v>71</v>
      </c>
      <c r="B141">
        <v>12135</v>
      </c>
      <c r="C141" s="51">
        <v>0.63515046296296296</v>
      </c>
      <c r="D141" s="47">
        <v>1.049261E-7</v>
      </c>
      <c r="E141" s="47">
        <v>5.0561329999999998E-8</v>
      </c>
      <c r="F141" s="47">
        <v>2.0569379999999999E-9</v>
      </c>
      <c r="G141" s="47">
        <v>7.1986490000000005E-10</v>
      </c>
      <c r="H141" s="47">
        <v>5.7682230000000003E-11</v>
      </c>
      <c r="I141">
        <v>51.010829999999999</v>
      </c>
      <c r="J141">
        <v>24.580870000000001</v>
      </c>
      <c r="K141">
        <v>6.8606839999999997E-3</v>
      </c>
      <c r="L141">
        <v>5.4974139999999999E-4</v>
      </c>
    </row>
    <row r="142" spans="1:12" x14ac:dyDescent="0.25">
      <c r="A142" t="s">
        <v>71</v>
      </c>
      <c r="B142">
        <v>12200</v>
      </c>
      <c r="C142" s="51">
        <v>0.63537037037037036</v>
      </c>
      <c r="D142" s="47">
        <v>1.050796E-7</v>
      </c>
      <c r="E142" s="47">
        <v>5.065662E-8</v>
      </c>
      <c r="F142" s="47">
        <v>2.056981E-9</v>
      </c>
      <c r="G142" s="47">
        <v>7.2096559999999999E-10</v>
      </c>
      <c r="H142" s="47">
        <v>5.7930620000000003E-11</v>
      </c>
      <c r="I142">
        <v>51.08437</v>
      </c>
      <c r="J142">
        <v>24.62668</v>
      </c>
      <c r="K142">
        <v>6.8611389999999996E-3</v>
      </c>
      <c r="L142">
        <v>5.5130230000000004E-4</v>
      </c>
    </row>
    <row r="143" spans="1:12" x14ac:dyDescent="0.25">
      <c r="A143" t="s">
        <v>71</v>
      </c>
      <c r="B143">
        <v>12252</v>
      </c>
      <c r="C143" s="51">
        <v>0.63555555555555554</v>
      </c>
      <c r="D143" s="47">
        <v>1.0510510000000001E-7</v>
      </c>
      <c r="E143" s="47">
        <v>5.067844E-8</v>
      </c>
      <c r="F143" s="47">
        <v>2.0597039999999999E-9</v>
      </c>
      <c r="G143" s="47">
        <v>7.1985649999999995E-10</v>
      </c>
      <c r="H143" s="47">
        <v>5.8455809999999996E-11</v>
      </c>
      <c r="I143">
        <v>51.029200000000003</v>
      </c>
      <c r="J143">
        <v>24.60472</v>
      </c>
      <c r="K143">
        <v>6.8489220000000003E-3</v>
      </c>
      <c r="L143">
        <v>5.5616550000000002E-4</v>
      </c>
    </row>
    <row r="144" spans="1:12" x14ac:dyDescent="0.25">
      <c r="A144" t="s">
        <v>99</v>
      </c>
      <c r="B144">
        <v>12800</v>
      </c>
      <c r="C144" s="51">
        <v>0.63748842592592592</v>
      </c>
      <c r="D144" s="47">
        <v>9.1296579999999999E-8</v>
      </c>
      <c r="E144" s="47">
        <v>4.0839960000000001E-8</v>
      </c>
      <c r="F144" s="47">
        <v>1.766446E-9</v>
      </c>
      <c r="G144" s="47">
        <v>6.2772059999999996E-10</v>
      </c>
      <c r="H144" s="47">
        <v>5.2048510000000003E-11</v>
      </c>
      <c r="I144">
        <v>51.683770000000003</v>
      </c>
      <c r="J144">
        <v>23.11985</v>
      </c>
      <c r="K144">
        <v>6.8756199999999998E-3</v>
      </c>
      <c r="L144">
        <v>5.7010369999999999E-4</v>
      </c>
    </row>
    <row r="145" spans="1:12" x14ac:dyDescent="0.25">
      <c r="A145" t="s">
        <v>99</v>
      </c>
      <c r="B145">
        <v>12845</v>
      </c>
      <c r="C145" s="51">
        <v>0.63765046296296291</v>
      </c>
      <c r="D145" s="47">
        <v>9.1096630000000006E-8</v>
      </c>
      <c r="E145" s="47">
        <v>4.0803459999999999E-8</v>
      </c>
      <c r="F145" s="47">
        <v>1.765517E-9</v>
      </c>
      <c r="G145" s="47">
        <v>6.243681E-10</v>
      </c>
      <c r="H145" s="47">
        <v>5.1845970000000001E-11</v>
      </c>
      <c r="I145">
        <v>51.597709999999999</v>
      </c>
      <c r="J145">
        <v>23.111339999999998</v>
      </c>
      <c r="K145">
        <v>6.853909E-3</v>
      </c>
      <c r="L145">
        <v>5.6913150000000002E-4</v>
      </c>
    </row>
    <row r="146" spans="1:12" x14ac:dyDescent="0.25">
      <c r="A146" t="s">
        <v>99</v>
      </c>
      <c r="B146">
        <v>12900</v>
      </c>
      <c r="C146" s="51">
        <v>0.63784722222222223</v>
      </c>
      <c r="D146" s="47">
        <v>9.1593200000000003E-8</v>
      </c>
      <c r="E146" s="47">
        <v>4.1202070000000003E-8</v>
      </c>
      <c r="F146" s="47">
        <v>1.7818450000000001E-9</v>
      </c>
      <c r="G146" s="47">
        <v>6.2908009999999999E-10</v>
      </c>
      <c r="H146" s="47">
        <v>5.196554E-11</v>
      </c>
      <c r="I146">
        <v>51.403559999999999</v>
      </c>
      <c r="J146">
        <v>23.123259999999998</v>
      </c>
      <c r="K146">
        <v>6.8681970000000004E-3</v>
      </c>
      <c r="L146">
        <v>5.6735149999999996E-4</v>
      </c>
    </row>
    <row r="147" spans="1:12" x14ac:dyDescent="0.25">
      <c r="A147" t="s">
        <v>85</v>
      </c>
      <c r="B147">
        <v>12497</v>
      </c>
      <c r="C147" s="51">
        <v>0.63642361111111112</v>
      </c>
      <c r="D147" s="47">
        <v>1.013629E-7</v>
      </c>
      <c r="E147" s="47">
        <v>4.5539629999999997E-8</v>
      </c>
      <c r="F147" s="47">
        <v>1.9416590000000002E-9</v>
      </c>
      <c r="G147" s="47">
        <v>6.9718059999999995E-10</v>
      </c>
      <c r="H147" s="47">
        <v>5.630349E-11</v>
      </c>
      <c r="I147">
        <v>52.204250000000002</v>
      </c>
      <c r="J147">
        <v>23.453980000000001</v>
      </c>
      <c r="K147">
        <v>6.8780689999999997E-3</v>
      </c>
      <c r="L147">
        <v>5.5546480000000004E-4</v>
      </c>
    </row>
    <row r="148" spans="1:12" x14ac:dyDescent="0.25">
      <c r="A148" t="s">
        <v>85</v>
      </c>
      <c r="B148">
        <v>12521</v>
      </c>
      <c r="C148" s="51">
        <v>0.63650462962962961</v>
      </c>
      <c r="D148" s="47">
        <v>1.017181E-7</v>
      </c>
      <c r="E148" s="47">
        <v>4.5348749999999998E-8</v>
      </c>
      <c r="F148" s="47">
        <v>1.9445589999999998E-9</v>
      </c>
      <c r="G148" s="47">
        <v>6.9786869999999999E-10</v>
      </c>
      <c r="H148" s="47">
        <v>5.6351530000000002E-11</v>
      </c>
      <c r="I148">
        <v>52.309080000000002</v>
      </c>
      <c r="J148">
        <v>23.32084</v>
      </c>
      <c r="K148">
        <v>6.8608109999999996E-3</v>
      </c>
      <c r="L148">
        <v>5.5399710000000001E-4</v>
      </c>
    </row>
    <row r="149" spans="1:12" x14ac:dyDescent="0.25">
      <c r="A149" t="s">
        <v>85</v>
      </c>
      <c r="B149">
        <v>12568</v>
      </c>
      <c r="C149" s="51">
        <v>0.6366666666666666</v>
      </c>
      <c r="D149" s="47">
        <v>1.028894E-7</v>
      </c>
      <c r="E149" s="47">
        <v>4.5604680000000001E-8</v>
      </c>
      <c r="F149" s="47">
        <v>1.961455E-9</v>
      </c>
      <c r="G149" s="47">
        <v>7.0599020000000002E-10</v>
      </c>
      <c r="H149" s="47">
        <v>5.7050980000000003E-11</v>
      </c>
      <c r="I149">
        <v>52.455640000000002</v>
      </c>
      <c r="J149">
        <v>23.250440000000001</v>
      </c>
      <c r="K149">
        <v>6.8616440000000001E-3</v>
      </c>
      <c r="L149">
        <v>5.544886E-4</v>
      </c>
    </row>
    <row r="150" spans="1:12" x14ac:dyDescent="0.25">
      <c r="A150" t="s">
        <v>100</v>
      </c>
      <c r="B150">
        <v>13311</v>
      </c>
      <c r="C150" s="51">
        <v>0.63929398148148142</v>
      </c>
      <c r="D150" s="47">
        <v>8.8545110000000005E-8</v>
      </c>
      <c r="E150" s="47">
        <v>3.950406E-8</v>
      </c>
      <c r="F150" s="47">
        <v>1.713933E-9</v>
      </c>
      <c r="G150" s="47">
        <v>6.142483E-10</v>
      </c>
      <c r="H150" s="47">
        <v>5.0554500000000002E-11</v>
      </c>
      <c r="I150">
        <v>51.661929999999998</v>
      </c>
      <c r="J150">
        <v>23.048770000000001</v>
      </c>
      <c r="K150">
        <v>6.9371220000000004E-3</v>
      </c>
      <c r="L150">
        <v>5.7094619999999998E-4</v>
      </c>
    </row>
    <row r="151" spans="1:12" x14ac:dyDescent="0.25">
      <c r="A151" t="s">
        <v>100</v>
      </c>
      <c r="B151">
        <v>13357</v>
      </c>
      <c r="C151" s="51">
        <v>0.63945601851851852</v>
      </c>
      <c r="D151" s="47">
        <v>8.8752460000000001E-8</v>
      </c>
      <c r="E151" s="47">
        <v>3.9652609999999999E-8</v>
      </c>
      <c r="F151" s="47">
        <v>1.7208310000000001E-9</v>
      </c>
      <c r="G151" s="47">
        <v>6.1659629999999998E-10</v>
      </c>
      <c r="H151" s="47">
        <v>5.0164360000000001E-11</v>
      </c>
      <c r="I151">
        <v>51.575339999999997</v>
      </c>
      <c r="J151">
        <v>23.04271</v>
      </c>
      <c r="K151">
        <v>6.9473709999999999E-3</v>
      </c>
      <c r="L151">
        <v>5.6521649999999996E-4</v>
      </c>
    </row>
    <row r="152" spans="1:12" x14ac:dyDescent="0.25">
      <c r="A152" t="s">
        <v>100</v>
      </c>
      <c r="B152">
        <v>13392</v>
      </c>
      <c r="C152" s="51">
        <v>0.63958333333333328</v>
      </c>
      <c r="D152" s="47">
        <v>8.8985060000000005E-8</v>
      </c>
      <c r="E152" s="47">
        <v>3.9757620000000002E-8</v>
      </c>
      <c r="F152" s="47">
        <v>1.7263400000000001E-9</v>
      </c>
      <c r="G152" s="47">
        <v>6.190398E-10</v>
      </c>
      <c r="H152" s="47">
        <v>5.0171760000000001E-11</v>
      </c>
      <c r="I152">
        <v>51.545520000000003</v>
      </c>
      <c r="J152">
        <v>23.030010000000001</v>
      </c>
      <c r="K152">
        <v>6.9566710000000002E-3</v>
      </c>
      <c r="L152">
        <v>5.6382220000000002E-4</v>
      </c>
    </row>
    <row r="153" spans="1:12" x14ac:dyDescent="0.25">
      <c r="A153" t="s">
        <v>101</v>
      </c>
      <c r="B153">
        <v>13574</v>
      </c>
      <c r="C153" s="51">
        <v>0.64021990740740731</v>
      </c>
      <c r="D153" s="47">
        <v>9.6801020000000001E-8</v>
      </c>
      <c r="E153" s="47">
        <v>4.2705129999999999E-8</v>
      </c>
      <c r="F153" s="47">
        <v>1.847811E-9</v>
      </c>
      <c r="G153" s="47">
        <v>6.7768790000000002E-10</v>
      </c>
      <c r="H153" s="47">
        <v>5.3613249999999998E-11</v>
      </c>
      <c r="I153">
        <v>52.386870000000002</v>
      </c>
      <c r="J153">
        <v>23.11121</v>
      </c>
      <c r="K153">
        <v>7.0008350000000004E-3</v>
      </c>
      <c r="L153">
        <v>5.5385009999999997E-4</v>
      </c>
    </row>
    <row r="154" spans="1:12" x14ac:dyDescent="0.25">
      <c r="A154" t="s">
        <v>102</v>
      </c>
      <c r="B154">
        <v>13620</v>
      </c>
      <c r="C154" s="51">
        <v>0.64038194444444441</v>
      </c>
      <c r="D154" s="47">
        <v>9.8202189999999996E-8</v>
      </c>
      <c r="E154" s="47">
        <v>4.3163879999999997E-8</v>
      </c>
      <c r="F154" s="47">
        <v>1.8710569999999998E-9</v>
      </c>
      <c r="G154" s="47">
        <v>6.8818720000000002E-10</v>
      </c>
      <c r="H154" s="47">
        <v>5.3734920000000001E-11</v>
      </c>
      <c r="I154">
        <v>52.484879999999997</v>
      </c>
      <c r="J154">
        <v>23.06925</v>
      </c>
      <c r="K154">
        <v>7.0078600000000003E-3</v>
      </c>
      <c r="L154">
        <v>5.4718650000000002E-4</v>
      </c>
    </row>
    <row r="155" spans="1:12" x14ac:dyDescent="0.25">
      <c r="A155" t="s">
        <v>102</v>
      </c>
      <c r="B155">
        <v>13597</v>
      </c>
      <c r="C155" s="51">
        <v>0.64030092592592591</v>
      </c>
      <c r="D155" s="47">
        <v>9.7461340000000004E-8</v>
      </c>
      <c r="E155" s="47">
        <v>4.2907480000000002E-8</v>
      </c>
      <c r="F155" s="47">
        <v>1.857095E-9</v>
      </c>
      <c r="G155" s="47">
        <v>6.8360479999999998E-10</v>
      </c>
      <c r="H155" s="47">
        <v>5.3747629999999997E-11</v>
      </c>
      <c r="I155">
        <v>52.480530000000002</v>
      </c>
      <c r="J155">
        <v>23.104620000000001</v>
      </c>
      <c r="K155">
        <v>7.0141129999999998E-3</v>
      </c>
      <c r="L155">
        <v>5.5147639999999999E-4</v>
      </c>
    </row>
    <row r="156" spans="1:12" x14ac:dyDescent="0.25">
      <c r="A156" t="s">
        <v>103</v>
      </c>
      <c r="B156">
        <v>13809</v>
      </c>
      <c r="C156" s="51">
        <v>0.64105324074074077</v>
      </c>
      <c r="D156" s="47">
        <v>8.7004019999999996E-8</v>
      </c>
      <c r="E156" s="47">
        <v>3.8779659999999998E-8</v>
      </c>
      <c r="F156" s="47">
        <v>1.682266E-9</v>
      </c>
      <c r="G156" s="47">
        <v>6.1240479999999995E-10</v>
      </c>
      <c r="H156" s="47">
        <v>4.947503E-11</v>
      </c>
      <c r="I156">
        <v>51.718359999999997</v>
      </c>
      <c r="J156">
        <v>23.052050000000001</v>
      </c>
      <c r="K156">
        <v>7.0388109999999999E-3</v>
      </c>
      <c r="L156">
        <v>5.6865219999999996E-4</v>
      </c>
    </row>
    <row r="157" spans="1:12" x14ac:dyDescent="0.25">
      <c r="A157" t="s">
        <v>103</v>
      </c>
      <c r="B157">
        <v>13865</v>
      </c>
      <c r="C157" s="51">
        <v>0.6412500000000001</v>
      </c>
      <c r="D157" s="47">
        <v>8.6794770000000003E-8</v>
      </c>
      <c r="E157" s="47">
        <v>3.8804089999999997E-8</v>
      </c>
      <c r="F157" s="47">
        <v>1.684333E-9</v>
      </c>
      <c r="G157" s="47">
        <v>6.1080899999999997E-10</v>
      </c>
      <c r="H157" s="47">
        <v>4.9948629999999997E-11</v>
      </c>
      <c r="I157">
        <v>51.530650000000001</v>
      </c>
      <c r="J157">
        <v>23.038260000000001</v>
      </c>
      <c r="K157">
        <v>7.0373939999999998E-3</v>
      </c>
      <c r="L157">
        <v>5.7547969999999996E-4</v>
      </c>
    </row>
    <row r="158" spans="1:12" x14ac:dyDescent="0.25">
      <c r="A158" t="s">
        <v>103</v>
      </c>
      <c r="B158">
        <v>13975</v>
      </c>
      <c r="C158" s="51">
        <v>0.64163194444444449</v>
      </c>
      <c r="D158" s="47">
        <v>8.7727660000000001E-8</v>
      </c>
      <c r="E158" s="47">
        <v>3.9591549999999997E-8</v>
      </c>
      <c r="F158" s="47">
        <v>1.7140350000000001E-9</v>
      </c>
      <c r="G158" s="47">
        <v>6.1523770000000003E-10</v>
      </c>
      <c r="H158" s="47">
        <v>4.9958490000000002E-11</v>
      </c>
      <c r="I158">
        <v>51.181959999999997</v>
      </c>
      <c r="J158">
        <v>23.098459999999999</v>
      </c>
      <c r="K158">
        <v>7.0130419999999997E-3</v>
      </c>
      <c r="L158">
        <v>5.6947249999999997E-4</v>
      </c>
    </row>
    <row r="159" spans="1:12" x14ac:dyDescent="0.25">
      <c r="A159" t="s">
        <v>104</v>
      </c>
      <c r="B159">
        <v>14171</v>
      </c>
      <c r="C159" s="51">
        <v>0.64232638888888893</v>
      </c>
      <c r="D159" s="47">
        <v>9.7177560000000004E-8</v>
      </c>
      <c r="E159" s="47">
        <v>4.4048050000000001E-8</v>
      </c>
      <c r="F159" s="47">
        <v>1.8854589999999999E-9</v>
      </c>
      <c r="G159" s="47">
        <v>6.9007909999999998E-10</v>
      </c>
      <c r="H159" s="47">
        <v>5.3732799999999999E-11</v>
      </c>
      <c r="I159">
        <v>51.54054</v>
      </c>
      <c r="J159">
        <v>23.361979999999999</v>
      </c>
      <c r="K159">
        <v>7.1012189999999998E-3</v>
      </c>
      <c r="L159">
        <v>5.529342E-4</v>
      </c>
    </row>
    <row r="160" spans="1:12" x14ac:dyDescent="0.25">
      <c r="A160" t="s">
        <v>105</v>
      </c>
      <c r="B160">
        <v>14191</v>
      </c>
      <c r="C160" s="51">
        <v>0.64239583333333339</v>
      </c>
      <c r="D160" s="47">
        <v>9.7228580000000002E-8</v>
      </c>
      <c r="E160" s="47">
        <v>4.3227210000000001E-8</v>
      </c>
      <c r="F160" s="47">
        <v>1.8677700000000001E-9</v>
      </c>
      <c r="G160" s="47">
        <v>6.9996710000000002E-10</v>
      </c>
      <c r="H160" s="47">
        <v>5.4089750000000002E-11</v>
      </c>
      <c r="I160">
        <v>52.055970000000002</v>
      </c>
      <c r="J160">
        <v>23.143750000000001</v>
      </c>
      <c r="K160">
        <v>7.1991909999999998E-3</v>
      </c>
      <c r="L160">
        <v>5.5631539999999996E-4</v>
      </c>
    </row>
    <row r="161" spans="1:12" x14ac:dyDescent="0.25">
      <c r="A161" t="s">
        <v>106</v>
      </c>
      <c r="B161">
        <v>14214</v>
      </c>
      <c r="C161" s="51">
        <v>0.64247685185185188</v>
      </c>
      <c r="D161" s="47">
        <v>9.7730850000000002E-8</v>
      </c>
      <c r="E161" s="47">
        <v>4.300861E-8</v>
      </c>
      <c r="F161" s="47">
        <v>1.8661179999999999E-9</v>
      </c>
      <c r="G161" s="47">
        <v>7.1177239999999995E-10</v>
      </c>
      <c r="H161" s="47">
        <v>5.428973E-11</v>
      </c>
      <c r="I161">
        <v>52.371189999999999</v>
      </c>
      <c r="J161">
        <v>23.0471</v>
      </c>
      <c r="K161">
        <v>7.282986E-3</v>
      </c>
      <c r="L161">
        <v>5.5550249999999999E-4</v>
      </c>
    </row>
    <row r="162" spans="1:12" x14ac:dyDescent="0.25">
      <c r="A162" t="s">
        <v>107</v>
      </c>
      <c r="B162">
        <v>14487</v>
      </c>
      <c r="C162" s="51">
        <v>0.6434375</v>
      </c>
      <c r="D162" s="47">
        <v>8.5922090000000002E-8</v>
      </c>
      <c r="E162" s="47">
        <v>3.8608559999999997E-8</v>
      </c>
      <c r="F162" s="47">
        <v>1.6757200000000001E-9</v>
      </c>
      <c r="G162" s="47">
        <v>6.3617419999999998E-10</v>
      </c>
      <c r="H162" s="47">
        <v>4.944514E-11</v>
      </c>
      <c r="I162">
        <v>51.274729999999998</v>
      </c>
      <c r="J162">
        <v>23.03998</v>
      </c>
      <c r="K162">
        <v>7.4040820000000002E-3</v>
      </c>
      <c r="L162">
        <v>5.7546479999999998E-4</v>
      </c>
    </row>
    <row r="163" spans="1:12" x14ac:dyDescent="0.25">
      <c r="A163" t="s">
        <v>107</v>
      </c>
      <c r="B163">
        <v>14531</v>
      </c>
      <c r="C163" s="51">
        <v>0.64358796296296306</v>
      </c>
      <c r="D163" s="47">
        <v>8.6176960000000005E-8</v>
      </c>
      <c r="E163" s="47">
        <v>3.8740799999999998E-8</v>
      </c>
      <c r="F163" s="47">
        <v>1.67962E-9</v>
      </c>
      <c r="G163" s="47">
        <v>6.3793730000000004E-10</v>
      </c>
      <c r="H163" s="47">
        <v>4.9987489999999999E-11</v>
      </c>
      <c r="I163">
        <v>51.307400000000001</v>
      </c>
      <c r="J163">
        <v>23.06521</v>
      </c>
      <c r="K163">
        <v>7.4026430000000004E-3</v>
      </c>
      <c r="L163">
        <v>5.8005630000000001E-4</v>
      </c>
    </row>
    <row r="164" spans="1:12" x14ac:dyDescent="0.25">
      <c r="A164" t="s">
        <v>107</v>
      </c>
      <c r="B164">
        <v>14597</v>
      </c>
      <c r="C164" s="51">
        <v>0.6438194444444445</v>
      </c>
      <c r="D164" s="47">
        <v>8.643606E-8</v>
      </c>
      <c r="E164" s="47">
        <v>3.9174800000000001E-8</v>
      </c>
      <c r="F164" s="47">
        <v>1.6955100000000001E-9</v>
      </c>
      <c r="G164" s="47">
        <v>6.3185009999999997E-10</v>
      </c>
      <c r="H164" s="47">
        <v>4.9378300000000003E-11</v>
      </c>
      <c r="I164">
        <v>50.979390000000002</v>
      </c>
      <c r="J164">
        <v>23.10502</v>
      </c>
      <c r="K164">
        <v>7.310029E-3</v>
      </c>
      <c r="L164">
        <v>5.7126970000000003E-4</v>
      </c>
    </row>
    <row r="165" spans="1:12" x14ac:dyDescent="0.25">
      <c r="A165" t="s">
        <v>108</v>
      </c>
      <c r="B165">
        <v>15175</v>
      </c>
      <c r="C165" s="51">
        <v>0.64585648148148156</v>
      </c>
      <c r="D165" s="47">
        <v>8.6654960000000005E-8</v>
      </c>
      <c r="E165" s="47">
        <v>3.8887290000000003E-8</v>
      </c>
      <c r="F165" s="47">
        <v>1.685443E-9</v>
      </c>
      <c r="G165" s="47">
        <v>6.4265480000000003E-10</v>
      </c>
      <c r="H165" s="47">
        <v>5.0377960000000003E-11</v>
      </c>
      <c r="I165">
        <v>51.41375</v>
      </c>
      <c r="J165">
        <v>23.07244</v>
      </c>
      <c r="K165">
        <v>7.4162489999999998E-3</v>
      </c>
      <c r="L165">
        <v>5.8136259999999997E-4</v>
      </c>
    </row>
    <row r="166" spans="1:12" x14ac:dyDescent="0.25">
      <c r="A166" t="s">
        <v>108</v>
      </c>
      <c r="B166">
        <v>15240</v>
      </c>
      <c r="C166" s="51">
        <v>0.64607638888888896</v>
      </c>
      <c r="D166" s="47">
        <v>8.6996269999999994E-8</v>
      </c>
      <c r="E166" s="47">
        <v>3.9159429999999998E-8</v>
      </c>
      <c r="F166" s="47">
        <v>1.696058E-9</v>
      </c>
      <c r="G166" s="47">
        <v>6.4134730000000003E-10</v>
      </c>
      <c r="H166" s="47">
        <v>5.0037210000000001E-11</v>
      </c>
      <c r="I166">
        <v>51.293219999999998</v>
      </c>
      <c r="J166">
        <v>23.0885</v>
      </c>
      <c r="K166">
        <v>7.3721239999999999E-3</v>
      </c>
      <c r="L166">
        <v>5.7516499999999999E-4</v>
      </c>
    </row>
    <row r="167" spans="1:12" x14ac:dyDescent="0.25">
      <c r="A167" t="s">
        <v>108</v>
      </c>
      <c r="B167">
        <v>15295</v>
      </c>
      <c r="C167" s="51">
        <v>0.64627314814814818</v>
      </c>
      <c r="D167" s="47">
        <v>8.7167089999999998E-8</v>
      </c>
      <c r="E167" s="47">
        <v>3.9374360000000001E-8</v>
      </c>
      <c r="F167" s="47">
        <v>1.704884E-9</v>
      </c>
      <c r="G167" s="47">
        <v>6.3795369999999999E-10</v>
      </c>
      <c r="H167" s="47">
        <v>5.0487780000000003E-11</v>
      </c>
      <c r="I167">
        <v>51.127879999999998</v>
      </c>
      <c r="J167">
        <v>23.095040000000001</v>
      </c>
      <c r="K167">
        <v>7.3187440000000003E-3</v>
      </c>
      <c r="L167">
        <v>5.7920689999999995E-4</v>
      </c>
    </row>
    <row r="168" spans="1:12" x14ac:dyDescent="0.25">
      <c r="A168" t="s">
        <v>94</v>
      </c>
      <c r="B168">
        <v>14891</v>
      </c>
      <c r="C168" s="51">
        <v>0.64484953703703707</v>
      </c>
      <c r="D168" s="47">
        <v>9.6429839999999999E-8</v>
      </c>
      <c r="E168" s="47">
        <v>4.2159210000000001E-8</v>
      </c>
      <c r="F168" s="47">
        <v>1.838374E-9</v>
      </c>
      <c r="G168" s="47">
        <v>7.080401E-10</v>
      </c>
      <c r="H168" s="47">
        <v>5.3564480000000002E-11</v>
      </c>
      <c r="I168">
        <v>52.453870000000002</v>
      </c>
      <c r="J168">
        <v>22.932880000000001</v>
      </c>
      <c r="K168">
        <v>7.3425410000000002E-3</v>
      </c>
      <c r="L168">
        <v>5.5547609999999999E-4</v>
      </c>
    </row>
    <row r="169" spans="1:12" x14ac:dyDescent="0.25">
      <c r="A169" t="s">
        <v>94</v>
      </c>
      <c r="B169">
        <v>14934</v>
      </c>
      <c r="C169" s="51">
        <v>0.64500000000000002</v>
      </c>
      <c r="D169" s="47">
        <v>9.7725929999999995E-8</v>
      </c>
      <c r="E169" s="47">
        <v>4.247427E-8</v>
      </c>
      <c r="F169" s="47">
        <v>1.8499879999999999E-9</v>
      </c>
      <c r="G169" s="47">
        <v>7.1888370000000005E-10</v>
      </c>
      <c r="H169" s="47">
        <v>5.4943910000000002E-11</v>
      </c>
      <c r="I169">
        <v>52.825180000000003</v>
      </c>
      <c r="J169">
        <v>22.959219999999998</v>
      </c>
      <c r="K169">
        <v>7.3561199999999998E-3</v>
      </c>
      <c r="L169">
        <v>5.6222450000000001E-4</v>
      </c>
    </row>
    <row r="170" spans="1:12" x14ac:dyDescent="0.25">
      <c r="A170" t="s">
        <v>94</v>
      </c>
      <c r="B170">
        <v>14947</v>
      </c>
      <c r="C170" s="51">
        <v>0.64504629629629628</v>
      </c>
      <c r="D170" s="47">
        <v>9.8288349999999999E-8</v>
      </c>
      <c r="E170" s="47">
        <v>4.268265E-8</v>
      </c>
      <c r="F170" s="47">
        <v>1.860922E-9</v>
      </c>
      <c r="G170" s="47">
        <v>7.2338840000000003E-10</v>
      </c>
      <c r="H170" s="47">
        <v>5.4655890000000001E-11</v>
      </c>
      <c r="I170">
        <v>52.817030000000003</v>
      </c>
      <c r="J170">
        <v>22.93629</v>
      </c>
      <c r="K170">
        <v>7.3598589999999998E-3</v>
      </c>
      <c r="L170">
        <v>5.5607699999999998E-4</v>
      </c>
    </row>
    <row r="171" spans="1:12" x14ac:dyDescent="0.25">
      <c r="A171" t="s">
        <v>109</v>
      </c>
      <c r="B171">
        <v>15941</v>
      </c>
      <c r="C171" s="51">
        <v>0.64855324074074072</v>
      </c>
      <c r="D171" s="47">
        <v>8.6732530000000002E-8</v>
      </c>
      <c r="E171" s="47">
        <v>3.9299969999999998E-8</v>
      </c>
      <c r="F171" s="47">
        <v>1.683954E-9</v>
      </c>
      <c r="G171" s="47">
        <v>6.8960120000000005E-10</v>
      </c>
      <c r="H171" s="47">
        <v>5.1227309999999999E-11</v>
      </c>
      <c r="I171">
        <v>51.505290000000002</v>
      </c>
      <c r="J171">
        <v>23.337910000000001</v>
      </c>
      <c r="K171">
        <v>7.950894E-3</v>
      </c>
      <c r="L171">
        <v>5.9063550000000001E-4</v>
      </c>
    </row>
    <row r="172" spans="1:12" x14ac:dyDescent="0.25">
      <c r="A172" t="s">
        <v>109</v>
      </c>
      <c r="B172">
        <v>15937</v>
      </c>
      <c r="C172" s="51">
        <v>0.64854166666666668</v>
      </c>
      <c r="D172" s="47">
        <v>8.6734500000000002E-8</v>
      </c>
      <c r="E172" s="47">
        <v>3.9312750000000002E-8</v>
      </c>
      <c r="F172" s="47">
        <v>1.680997E-9</v>
      </c>
      <c r="G172" s="47">
        <v>6.8887929999999999E-10</v>
      </c>
      <c r="H172" s="47">
        <v>5.1087070000000003E-11</v>
      </c>
      <c r="I172">
        <v>51.597050000000003</v>
      </c>
      <c r="J172">
        <v>23.386559999999999</v>
      </c>
      <c r="K172">
        <v>7.9423919999999995E-3</v>
      </c>
      <c r="L172">
        <v>5.8900520000000004E-4</v>
      </c>
    </row>
    <row r="173" spans="1:12" x14ac:dyDescent="0.25">
      <c r="A173" t="s">
        <v>109</v>
      </c>
      <c r="B173">
        <v>16016</v>
      </c>
      <c r="C173" s="51">
        <v>0.6488194444444445</v>
      </c>
      <c r="D173" s="47">
        <v>8.699E-8</v>
      </c>
      <c r="E173" s="47">
        <v>4.0074099999999998E-8</v>
      </c>
      <c r="F173" s="47">
        <v>1.7127720000000001E-9</v>
      </c>
      <c r="G173" s="47">
        <v>6.4109209999999995E-10</v>
      </c>
      <c r="H173" s="47">
        <v>5.0807649999999997E-11</v>
      </c>
      <c r="I173">
        <v>50.789000000000001</v>
      </c>
      <c r="J173">
        <v>23.397210000000001</v>
      </c>
      <c r="K173">
        <v>7.3697210000000001E-3</v>
      </c>
      <c r="L173">
        <v>5.8406319999999997E-4</v>
      </c>
    </row>
    <row r="174" spans="1:12" x14ac:dyDescent="0.25">
      <c r="A174" t="s">
        <v>96</v>
      </c>
      <c r="B174">
        <v>15496</v>
      </c>
      <c r="C174" s="51">
        <v>0.64699074074074081</v>
      </c>
      <c r="D174" s="47">
        <v>9.6525180000000004E-8</v>
      </c>
      <c r="E174" s="47">
        <v>4.1970579999999998E-8</v>
      </c>
      <c r="F174" s="47">
        <v>1.823227E-9</v>
      </c>
      <c r="G174" s="47">
        <v>7.5215610000000001E-10</v>
      </c>
      <c r="H174" s="47">
        <v>5.496248E-11</v>
      </c>
      <c r="I174">
        <v>52.941949999999999</v>
      </c>
      <c r="J174">
        <v>23.019950000000001</v>
      </c>
      <c r="K174">
        <v>7.7923300000000001E-3</v>
      </c>
      <c r="L174">
        <v>5.6941079999999996E-4</v>
      </c>
    </row>
    <row r="175" spans="1:12" x14ac:dyDescent="0.25">
      <c r="A175" t="s">
        <v>96</v>
      </c>
      <c r="B175">
        <v>15535</v>
      </c>
      <c r="C175" s="51">
        <v>0.64712962962962961</v>
      </c>
      <c r="D175" s="47">
        <v>9.7291890000000007E-8</v>
      </c>
      <c r="E175" s="47">
        <v>4.2190359999999998E-8</v>
      </c>
      <c r="F175" s="47">
        <v>1.8315809999999999E-9</v>
      </c>
      <c r="G175" s="47">
        <v>7.6358489999999997E-10</v>
      </c>
      <c r="H175" s="47">
        <v>5.5120479999999999E-11</v>
      </c>
      <c r="I175">
        <v>53.119079999999997</v>
      </c>
      <c r="J175">
        <v>23.034939999999999</v>
      </c>
      <c r="K175">
        <v>7.8483919999999992E-3</v>
      </c>
      <c r="L175">
        <v>5.6654749999999999E-4</v>
      </c>
    </row>
    <row r="176" spans="1:12" x14ac:dyDescent="0.25">
      <c r="A176" t="s">
        <v>96</v>
      </c>
      <c r="B176">
        <v>15563</v>
      </c>
      <c r="C176" s="51">
        <v>0.64722222222222225</v>
      </c>
      <c r="D176" s="47">
        <v>9.7762539999999999E-8</v>
      </c>
      <c r="E176" s="47">
        <v>4.2332320000000001E-8</v>
      </c>
      <c r="F176" s="47">
        <v>1.835839E-9</v>
      </c>
      <c r="G176" s="47">
        <v>7.6665900000000001E-10</v>
      </c>
      <c r="H176" s="47">
        <v>5.6182279999999998E-11</v>
      </c>
      <c r="I176">
        <v>53.25224</v>
      </c>
      <c r="J176">
        <v>23.05884</v>
      </c>
      <c r="K176">
        <v>7.8420529999999999E-3</v>
      </c>
      <c r="L176">
        <v>5.7468099999999995E-4</v>
      </c>
    </row>
    <row r="177" spans="1:12" x14ac:dyDescent="0.25">
      <c r="A177" t="s">
        <v>71</v>
      </c>
      <c r="B177">
        <v>17041</v>
      </c>
      <c r="C177" s="51">
        <v>0.65244212962962966</v>
      </c>
      <c r="D177" s="47">
        <v>1.026194E-7</v>
      </c>
      <c r="E177" s="47">
        <v>4.9758159999999999E-8</v>
      </c>
      <c r="F177" s="47">
        <v>2.007984E-9</v>
      </c>
      <c r="G177" s="47">
        <v>7.0402620000000003E-10</v>
      </c>
      <c r="H177" s="47">
        <v>5.8796570000000004E-11</v>
      </c>
      <c r="I177">
        <v>51.105699999999999</v>
      </c>
      <c r="J177">
        <v>24.780159999999999</v>
      </c>
      <c r="K177">
        <v>6.860555E-3</v>
      </c>
      <c r="L177">
        <v>5.7295749999999998E-4</v>
      </c>
    </row>
    <row r="178" spans="1:12" x14ac:dyDescent="0.25">
      <c r="A178" t="s">
        <v>71</v>
      </c>
      <c r="B178">
        <v>17118</v>
      </c>
      <c r="C178" s="51">
        <v>0.65270833333333333</v>
      </c>
      <c r="D178" s="47">
        <v>1.025248E-7</v>
      </c>
      <c r="E178" s="47">
        <v>4.9692400000000001E-8</v>
      </c>
      <c r="F178" s="47">
        <v>2.005113E-9</v>
      </c>
      <c r="G178" s="47">
        <v>7.0442369999999997E-10</v>
      </c>
      <c r="H178" s="47">
        <v>5.8919060000000002E-11</v>
      </c>
      <c r="I178">
        <v>51.131709999999998</v>
      </c>
      <c r="J178">
        <v>24.78285</v>
      </c>
      <c r="K178">
        <v>6.8707619999999999E-3</v>
      </c>
      <c r="L178">
        <v>5.7468090000000003E-4</v>
      </c>
    </row>
    <row r="179" spans="1:12" x14ac:dyDescent="0.25">
      <c r="A179" t="s">
        <v>71</v>
      </c>
      <c r="B179">
        <v>17168</v>
      </c>
      <c r="C179" s="51">
        <v>0.65288194444444447</v>
      </c>
      <c r="D179" s="47">
        <v>1.024022E-7</v>
      </c>
      <c r="E179" s="47">
        <v>4.964928E-8</v>
      </c>
      <c r="F179" s="47">
        <v>2.0026040000000001E-9</v>
      </c>
      <c r="G179" s="47">
        <v>7.0169150000000005E-10</v>
      </c>
      <c r="H179" s="47">
        <v>5.8500310000000003E-11</v>
      </c>
      <c r="I179">
        <v>51.134509999999999</v>
      </c>
      <c r="J179">
        <v>24.792359999999999</v>
      </c>
      <c r="K179">
        <v>6.852309E-3</v>
      </c>
      <c r="L179">
        <v>5.7127980000000001E-4</v>
      </c>
    </row>
    <row r="180" spans="1:12" x14ac:dyDescent="0.25">
      <c r="A180" t="s">
        <v>71</v>
      </c>
      <c r="B180">
        <v>17206</v>
      </c>
      <c r="C180" s="51">
        <v>0.65302083333333338</v>
      </c>
      <c r="D180" s="47">
        <v>1.023713E-7</v>
      </c>
      <c r="E180" s="47">
        <v>4.9625169999999997E-8</v>
      </c>
      <c r="F180" s="47">
        <v>2.0056689999999998E-9</v>
      </c>
      <c r="G180" s="47">
        <v>7.0237720000000005E-10</v>
      </c>
      <c r="H180" s="47">
        <v>5.9043190000000003E-11</v>
      </c>
      <c r="I180">
        <v>51.040959999999998</v>
      </c>
      <c r="J180">
        <v>24.742450000000002</v>
      </c>
      <c r="K180">
        <v>6.8610779999999996E-3</v>
      </c>
      <c r="L180">
        <v>5.7675559999999996E-4</v>
      </c>
    </row>
    <row r="181" spans="1:12" x14ac:dyDescent="0.25">
      <c r="A181" t="s">
        <v>110</v>
      </c>
      <c r="B181">
        <v>17691</v>
      </c>
      <c r="C181" s="51">
        <v>0.65473379629629636</v>
      </c>
      <c r="D181" s="47">
        <v>8.8531289999999994E-8</v>
      </c>
      <c r="E181" s="47">
        <v>4.0794449999999999E-8</v>
      </c>
      <c r="F181" s="47">
        <v>1.720877E-9</v>
      </c>
      <c r="G181" s="47">
        <v>6.1198850000000001E-10</v>
      </c>
      <c r="H181" s="47">
        <v>5.2042060000000002E-11</v>
      </c>
      <c r="I181">
        <v>51.445439999999998</v>
      </c>
      <c r="J181">
        <v>23.70561</v>
      </c>
      <c r="K181">
        <v>6.91268E-3</v>
      </c>
      <c r="L181">
        <v>5.8783800000000003E-4</v>
      </c>
    </row>
    <row r="182" spans="1:12" x14ac:dyDescent="0.25">
      <c r="A182" t="s">
        <v>110</v>
      </c>
      <c r="B182">
        <v>17749</v>
      </c>
      <c r="C182" s="51">
        <v>0.65493055555555557</v>
      </c>
      <c r="D182" s="47">
        <v>8.8449990000000005E-8</v>
      </c>
      <c r="E182" s="47">
        <v>4.0723719999999998E-8</v>
      </c>
      <c r="F182" s="47">
        <v>1.7229310000000001E-9</v>
      </c>
      <c r="G182" s="47">
        <v>6.0961320000000001E-10</v>
      </c>
      <c r="H182" s="47">
        <v>5.1457570000000002E-11</v>
      </c>
      <c r="I182">
        <v>51.336930000000002</v>
      </c>
      <c r="J182">
        <v>23.636299999999999</v>
      </c>
      <c r="K182">
        <v>6.8921800000000004E-3</v>
      </c>
      <c r="L182">
        <v>5.8177019999999997E-4</v>
      </c>
    </row>
    <row r="183" spans="1:12" x14ac:dyDescent="0.25">
      <c r="A183" t="s">
        <v>110</v>
      </c>
      <c r="B183">
        <v>17834</v>
      </c>
      <c r="C183" s="51">
        <v>0.65523148148148147</v>
      </c>
      <c r="D183" s="47">
        <v>8.8844999999999999E-8</v>
      </c>
      <c r="E183" s="47">
        <v>4.0824219999999999E-8</v>
      </c>
      <c r="F183" s="47">
        <v>1.7312990000000001E-9</v>
      </c>
      <c r="G183" s="47">
        <v>6.1108450000000001E-10</v>
      </c>
      <c r="H183" s="47">
        <v>5.2176720000000001E-11</v>
      </c>
      <c r="I183">
        <v>51.316969999999998</v>
      </c>
      <c r="J183">
        <v>23.580110000000001</v>
      </c>
      <c r="K183">
        <v>6.8780960000000002E-3</v>
      </c>
      <c r="L183">
        <v>5.8727810000000003E-4</v>
      </c>
    </row>
    <row r="184" spans="1:12" x14ac:dyDescent="0.25">
      <c r="A184" t="s">
        <v>85</v>
      </c>
      <c r="B184">
        <v>17384</v>
      </c>
      <c r="C184" s="51">
        <v>0.65364583333333337</v>
      </c>
      <c r="D184" s="47">
        <v>9.6242229999999996E-8</v>
      </c>
      <c r="E184" s="47">
        <v>4.5948129999999997E-8</v>
      </c>
      <c r="F184" s="47">
        <v>1.8681259999999998E-9</v>
      </c>
      <c r="G184" s="47">
        <v>6.6151420000000002E-10</v>
      </c>
      <c r="H184" s="47">
        <v>5.591128E-11</v>
      </c>
      <c r="I184">
        <v>51.518070000000002</v>
      </c>
      <c r="J184">
        <v>24.595839999999999</v>
      </c>
      <c r="K184">
        <v>6.8734299999999998E-3</v>
      </c>
      <c r="L184">
        <v>5.8094329999999999E-4</v>
      </c>
    </row>
    <row r="185" spans="1:12" x14ac:dyDescent="0.25">
      <c r="A185" t="s">
        <v>85</v>
      </c>
      <c r="B185">
        <v>17407</v>
      </c>
      <c r="C185" s="51">
        <v>0.65372685185185186</v>
      </c>
      <c r="D185" s="47">
        <v>9.6985080000000004E-8</v>
      </c>
      <c r="E185" s="47">
        <v>4.5806130000000002E-8</v>
      </c>
      <c r="F185" s="47">
        <v>1.8728030000000001E-9</v>
      </c>
      <c r="G185" s="47">
        <v>6.6804070000000002E-10</v>
      </c>
      <c r="H185" s="47">
        <v>5.572978E-11</v>
      </c>
      <c r="I185">
        <v>51.78604</v>
      </c>
      <c r="J185">
        <v>24.458590000000001</v>
      </c>
      <c r="K185">
        <v>6.8880779999999997E-3</v>
      </c>
      <c r="L185">
        <v>5.7462219999999996E-4</v>
      </c>
    </row>
    <row r="186" spans="1:12" x14ac:dyDescent="0.25">
      <c r="A186" t="s">
        <v>85</v>
      </c>
      <c r="B186">
        <v>17434</v>
      </c>
      <c r="C186" s="51">
        <v>0.65381944444444451</v>
      </c>
      <c r="D186" s="47">
        <v>9.7882570000000006E-8</v>
      </c>
      <c r="E186" s="47">
        <v>4.584129E-8</v>
      </c>
      <c r="F186" s="47">
        <v>1.8859559999999999E-9</v>
      </c>
      <c r="G186" s="47">
        <v>6.7358419999999996E-10</v>
      </c>
      <c r="H186" s="47">
        <v>5.6568869999999999E-11</v>
      </c>
      <c r="I186">
        <v>51.900779999999997</v>
      </c>
      <c r="J186">
        <v>24.306660000000001</v>
      </c>
      <c r="K186">
        <v>6.8815539999999998E-3</v>
      </c>
      <c r="L186">
        <v>5.7792589999999995E-4</v>
      </c>
    </row>
    <row r="187" spans="1:12" x14ac:dyDescent="0.25">
      <c r="A187" t="s">
        <v>111</v>
      </c>
      <c r="B187">
        <v>18416</v>
      </c>
      <c r="C187" s="51">
        <v>0.65729166666666672</v>
      </c>
      <c r="D187" s="47">
        <v>8.7491140000000004E-8</v>
      </c>
      <c r="E187" s="47">
        <v>4.1290009999999998E-8</v>
      </c>
      <c r="F187" s="47">
        <v>1.7092669999999999E-9</v>
      </c>
      <c r="G187" s="47">
        <v>6.1699979999999998E-10</v>
      </c>
      <c r="H187" s="47">
        <v>5.1635089999999998E-11</v>
      </c>
      <c r="I187">
        <v>51.186349999999997</v>
      </c>
      <c r="J187">
        <v>24.156559999999999</v>
      </c>
      <c r="K187">
        <v>7.0521400000000001E-3</v>
      </c>
      <c r="L187">
        <v>5.9017499999999997E-4</v>
      </c>
    </row>
    <row r="188" spans="1:12" x14ac:dyDescent="0.25">
      <c r="A188" t="s">
        <v>111</v>
      </c>
      <c r="B188">
        <v>18533</v>
      </c>
      <c r="C188" s="51">
        <v>0.6576967592592593</v>
      </c>
      <c r="D188" s="47">
        <v>8.787102E-8</v>
      </c>
      <c r="E188" s="47">
        <v>4.1469130000000001E-8</v>
      </c>
      <c r="F188" s="47">
        <v>1.7192450000000001E-9</v>
      </c>
      <c r="G188" s="47">
        <v>6.1919360000000002E-10</v>
      </c>
      <c r="H188" s="47">
        <v>5.1513469999999998E-11</v>
      </c>
      <c r="I188">
        <v>51.110250000000001</v>
      </c>
      <c r="J188">
        <v>24.120560000000001</v>
      </c>
      <c r="K188">
        <v>7.0466189999999996E-3</v>
      </c>
      <c r="L188">
        <v>5.862396E-4</v>
      </c>
    </row>
    <row r="189" spans="1:12" x14ac:dyDescent="0.25">
      <c r="A189" t="s">
        <v>111</v>
      </c>
      <c r="B189">
        <v>18621</v>
      </c>
      <c r="C189" s="51">
        <v>0.65800925925925924</v>
      </c>
      <c r="D189" s="47">
        <v>8.7467699999999996E-8</v>
      </c>
      <c r="E189" s="47">
        <v>4.140712E-8</v>
      </c>
      <c r="F189" s="47">
        <v>1.7181090000000001E-9</v>
      </c>
      <c r="G189" s="47">
        <v>6.1258489999999998E-10</v>
      </c>
      <c r="H189" s="47">
        <v>5.1029940000000001E-11</v>
      </c>
      <c r="I189">
        <v>50.909280000000003</v>
      </c>
      <c r="J189">
        <v>24.1004</v>
      </c>
      <c r="K189">
        <v>7.0035549999999998E-3</v>
      </c>
      <c r="L189">
        <v>5.834147E-4</v>
      </c>
    </row>
    <row r="190" spans="1:12" x14ac:dyDescent="0.25">
      <c r="A190" t="s">
        <v>88</v>
      </c>
      <c r="B190">
        <v>18042</v>
      </c>
      <c r="C190" s="51">
        <v>0.65597222222222218</v>
      </c>
      <c r="D190" s="47">
        <v>9.5372390000000001E-8</v>
      </c>
      <c r="E190" s="47">
        <v>4.5494959999999999E-8</v>
      </c>
      <c r="F190" s="47">
        <v>1.840528E-9</v>
      </c>
      <c r="G190" s="47">
        <v>6.6989879999999996E-10</v>
      </c>
      <c r="H190" s="47">
        <v>5.4819830000000003E-11</v>
      </c>
      <c r="I190">
        <v>51.81794</v>
      </c>
      <c r="J190">
        <v>24.718419999999998</v>
      </c>
      <c r="K190">
        <v>7.0240329999999998E-3</v>
      </c>
      <c r="L190">
        <v>5.7479769999999996E-4</v>
      </c>
    </row>
    <row r="191" spans="1:12" x14ac:dyDescent="0.25">
      <c r="A191" t="s">
        <v>88</v>
      </c>
      <c r="B191">
        <v>18086</v>
      </c>
      <c r="C191" s="51">
        <v>0.65612268518518524</v>
      </c>
      <c r="D191" s="47">
        <v>9.6578689999999995E-8</v>
      </c>
      <c r="E191" s="47">
        <v>4.5913979999999997E-8</v>
      </c>
      <c r="F191" s="47">
        <v>1.8583169999999999E-9</v>
      </c>
      <c r="G191" s="47">
        <v>6.7928749999999997E-10</v>
      </c>
      <c r="H191" s="47">
        <v>5.4917950000000002E-11</v>
      </c>
      <c r="I191">
        <v>51.971060000000001</v>
      </c>
      <c r="J191">
        <v>24.7073</v>
      </c>
      <c r="K191">
        <v>7.0335129999999999E-3</v>
      </c>
      <c r="L191">
        <v>5.686342E-4</v>
      </c>
    </row>
    <row r="192" spans="1:12" x14ac:dyDescent="0.25">
      <c r="A192" t="s">
        <v>88</v>
      </c>
      <c r="B192">
        <v>18115</v>
      </c>
      <c r="C192" s="51">
        <v>0.65622685185185181</v>
      </c>
      <c r="D192" s="47">
        <v>9.7005180000000005E-8</v>
      </c>
      <c r="E192" s="47">
        <v>4.597909E-8</v>
      </c>
      <c r="F192" s="47">
        <v>1.8650740000000001E-9</v>
      </c>
      <c r="G192" s="47">
        <v>6.825309E-10</v>
      </c>
      <c r="H192" s="47">
        <v>5.5628570000000001E-11</v>
      </c>
      <c r="I192">
        <v>52.01144</v>
      </c>
      <c r="J192">
        <v>24.65269</v>
      </c>
      <c r="K192">
        <v>7.0360249999999996E-3</v>
      </c>
      <c r="L192">
        <v>5.7345979999999996E-4</v>
      </c>
    </row>
    <row r="193" spans="1:12" x14ac:dyDescent="0.25">
      <c r="A193" t="s">
        <v>112</v>
      </c>
      <c r="B193">
        <v>19365</v>
      </c>
      <c r="C193" s="51">
        <v>0.66063657407407406</v>
      </c>
      <c r="D193" s="47">
        <v>8.0315439999999996E-8</v>
      </c>
      <c r="E193" s="47">
        <v>3.9031029999999997E-8</v>
      </c>
      <c r="F193" s="47">
        <v>1.594886E-9</v>
      </c>
      <c r="G193" s="47">
        <v>5.5513819999999995E-10</v>
      </c>
      <c r="H193" s="47">
        <v>4.8521910000000002E-11</v>
      </c>
      <c r="I193">
        <v>50.358110000000003</v>
      </c>
      <c r="J193">
        <v>24.472619999999999</v>
      </c>
      <c r="K193">
        <v>6.9119730000000001E-3</v>
      </c>
      <c r="L193">
        <v>6.0414170000000001E-4</v>
      </c>
    </row>
    <row r="194" spans="1:12" x14ac:dyDescent="0.25">
      <c r="A194" t="s">
        <v>112</v>
      </c>
      <c r="B194">
        <v>19423</v>
      </c>
      <c r="C194" s="51">
        <v>0.66083333333333327</v>
      </c>
      <c r="D194" s="47">
        <v>8.0933709999999996E-8</v>
      </c>
      <c r="E194" s="47">
        <v>3.9397639999999998E-8</v>
      </c>
      <c r="F194" s="47">
        <v>1.611573E-9</v>
      </c>
      <c r="G194" s="47">
        <v>5.5935529999999997E-10</v>
      </c>
      <c r="H194" s="47">
        <v>4.8395939999999998E-11</v>
      </c>
      <c r="I194">
        <v>50.220329999999997</v>
      </c>
      <c r="J194">
        <v>24.4467</v>
      </c>
      <c r="K194">
        <v>6.9112779999999999E-3</v>
      </c>
      <c r="L194">
        <v>5.979701E-4</v>
      </c>
    </row>
    <row r="195" spans="1:12" x14ac:dyDescent="0.25">
      <c r="A195" t="s">
        <v>112</v>
      </c>
      <c r="B195">
        <v>19462</v>
      </c>
      <c r="C195" s="51">
        <v>0.66097222222222218</v>
      </c>
      <c r="D195" s="47">
        <v>8.1022830000000002E-8</v>
      </c>
      <c r="E195" s="47">
        <v>3.9524740000000001E-8</v>
      </c>
      <c r="F195" s="47">
        <v>1.616109E-9</v>
      </c>
      <c r="G195" s="47">
        <v>5.6012320000000001E-10</v>
      </c>
      <c r="H195" s="47">
        <v>4.8342809999999998E-11</v>
      </c>
      <c r="I195">
        <v>50.134500000000003</v>
      </c>
      <c r="J195">
        <v>24.456720000000001</v>
      </c>
      <c r="K195">
        <v>6.9131519999999997E-3</v>
      </c>
      <c r="L195">
        <v>5.9665659999999998E-4</v>
      </c>
    </row>
    <row r="196" spans="1:12" x14ac:dyDescent="0.25">
      <c r="A196" t="s">
        <v>85</v>
      </c>
      <c r="B196">
        <v>18900</v>
      </c>
      <c r="C196" s="51">
        <v>0.65899305555555554</v>
      </c>
      <c r="D196" s="47">
        <v>9.4236250000000004E-8</v>
      </c>
      <c r="E196" s="47">
        <v>4.5540310000000002E-8</v>
      </c>
      <c r="F196" s="47">
        <v>1.810303E-9</v>
      </c>
      <c r="G196" s="47">
        <v>6.5025999999999999E-10</v>
      </c>
      <c r="H196" s="47">
        <v>5.6053100000000002E-11</v>
      </c>
      <c r="I196">
        <v>52.055520000000001</v>
      </c>
      <c r="J196">
        <v>25.156189999999999</v>
      </c>
      <c r="K196">
        <v>6.9003170000000004E-3</v>
      </c>
      <c r="L196">
        <v>5.9481469999999995E-4</v>
      </c>
    </row>
    <row r="197" spans="1:12" x14ac:dyDescent="0.25">
      <c r="A197" t="s">
        <v>85</v>
      </c>
      <c r="B197">
        <v>18946</v>
      </c>
      <c r="C197" s="51">
        <v>0.65915509259259253</v>
      </c>
      <c r="D197" s="47">
        <v>9.4145690000000002E-8</v>
      </c>
      <c r="E197" s="47">
        <v>4.5403409999999998E-8</v>
      </c>
      <c r="F197" s="47">
        <v>1.8104720000000001E-9</v>
      </c>
      <c r="G197" s="47">
        <v>6.5070069999999995E-10</v>
      </c>
      <c r="H197" s="47">
        <v>5.535443E-11</v>
      </c>
      <c r="I197">
        <v>52.000630000000001</v>
      </c>
      <c r="J197">
        <v>25.078220000000002</v>
      </c>
      <c r="K197">
        <v>6.9116359999999996E-3</v>
      </c>
      <c r="L197">
        <v>5.8796559999999996E-4</v>
      </c>
    </row>
    <row r="198" spans="1:12" x14ac:dyDescent="0.25">
      <c r="A198" t="s">
        <v>85</v>
      </c>
      <c r="B198">
        <v>18972</v>
      </c>
      <c r="C198" s="51">
        <v>0.65924768518518517</v>
      </c>
      <c r="D198" s="47">
        <v>9.4467069999999997E-8</v>
      </c>
      <c r="E198" s="47">
        <v>4.5469190000000003E-8</v>
      </c>
      <c r="F198" s="47">
        <v>1.816368E-9</v>
      </c>
      <c r="G198" s="47">
        <v>6.5340819999999996E-10</v>
      </c>
      <c r="H198" s="47">
        <v>5.5684169999999999E-11</v>
      </c>
      <c r="I198">
        <v>52.008769999999998</v>
      </c>
      <c r="J198">
        <v>25.03303</v>
      </c>
      <c r="K198">
        <v>6.9167819999999998E-3</v>
      </c>
      <c r="L198">
        <v>5.894559E-4</v>
      </c>
    </row>
    <row r="199" spans="1:12" x14ac:dyDescent="0.25">
      <c r="A199" t="s">
        <v>113</v>
      </c>
      <c r="B199">
        <v>20175</v>
      </c>
      <c r="C199" s="51">
        <v>0.66348379629629628</v>
      </c>
      <c r="D199" s="47">
        <v>8.4525619999999997E-8</v>
      </c>
      <c r="E199" s="47">
        <v>3.9878899999999997E-8</v>
      </c>
      <c r="F199" s="47">
        <v>1.651863E-9</v>
      </c>
      <c r="G199" s="47">
        <v>5.9341200000000004E-10</v>
      </c>
      <c r="H199" s="47">
        <v>5.0017659999999999E-11</v>
      </c>
      <c r="I199">
        <v>51.169879999999999</v>
      </c>
      <c r="J199">
        <v>24.141780000000001</v>
      </c>
      <c r="K199">
        <v>7.0204990000000004E-3</v>
      </c>
      <c r="L199">
        <v>5.9174559999999995E-4</v>
      </c>
    </row>
    <row r="200" spans="1:12" x14ac:dyDescent="0.25">
      <c r="A200" t="s">
        <v>113</v>
      </c>
      <c r="B200">
        <v>20256</v>
      </c>
      <c r="C200" s="51">
        <v>0.66378472222222218</v>
      </c>
      <c r="D200" s="47">
        <v>8.4021160000000006E-8</v>
      </c>
      <c r="E200" s="47">
        <v>3.9739890000000002E-8</v>
      </c>
      <c r="F200" s="47">
        <v>1.644381E-9</v>
      </c>
      <c r="G200" s="47">
        <v>5.8873639999999996E-10</v>
      </c>
      <c r="H200" s="47">
        <v>4.9735719999999999E-11</v>
      </c>
      <c r="I200">
        <v>51.095910000000003</v>
      </c>
      <c r="J200">
        <v>24.167079999999999</v>
      </c>
      <c r="K200">
        <v>7.0070009999999997E-3</v>
      </c>
      <c r="L200">
        <v>5.9194279999999998E-4</v>
      </c>
    </row>
    <row r="201" spans="1:12" x14ac:dyDescent="0.25">
      <c r="A201" t="s">
        <v>113</v>
      </c>
      <c r="B201">
        <v>20333</v>
      </c>
      <c r="C201" s="51">
        <v>0.66405092592592585</v>
      </c>
      <c r="D201" s="47">
        <v>8.3939130000000003E-8</v>
      </c>
      <c r="E201" s="47">
        <v>3.9723809999999998E-8</v>
      </c>
      <c r="F201" s="47">
        <v>1.6465599999999999E-9</v>
      </c>
      <c r="G201" s="47">
        <v>5.8779699999999995E-10</v>
      </c>
      <c r="H201" s="47">
        <v>4.979932E-11</v>
      </c>
      <c r="I201">
        <v>50.978490000000001</v>
      </c>
      <c r="J201">
        <v>24.125330000000002</v>
      </c>
      <c r="K201">
        <v>7.0026569999999998E-3</v>
      </c>
      <c r="L201">
        <v>5.9327900000000005E-4</v>
      </c>
    </row>
    <row r="202" spans="1:12" x14ac:dyDescent="0.25">
      <c r="A202" t="s">
        <v>88</v>
      </c>
      <c r="B202">
        <v>19895</v>
      </c>
      <c r="C202" s="51">
        <v>0.66249999999999998</v>
      </c>
      <c r="D202" s="47">
        <v>9.4154419999999999E-8</v>
      </c>
      <c r="E202" s="47">
        <v>4.4325560000000001E-8</v>
      </c>
      <c r="F202" s="47">
        <v>1.81572E-9</v>
      </c>
      <c r="G202" s="47">
        <v>6.5858479999999999E-10</v>
      </c>
      <c r="H202" s="47">
        <v>5.4321229999999999E-11</v>
      </c>
      <c r="I202">
        <v>51.855139999999999</v>
      </c>
      <c r="J202">
        <v>24.412109999999998</v>
      </c>
      <c r="K202">
        <v>6.9947300000000002E-3</v>
      </c>
      <c r="L202">
        <v>5.7693760000000001E-4</v>
      </c>
    </row>
    <row r="203" spans="1:12" x14ac:dyDescent="0.25">
      <c r="A203" t="s">
        <v>88</v>
      </c>
      <c r="B203">
        <v>19923</v>
      </c>
      <c r="C203" s="51">
        <v>0.66260416666666666</v>
      </c>
      <c r="D203" s="47">
        <v>9.4350229999999995E-8</v>
      </c>
      <c r="E203" s="47">
        <v>4.4335590000000002E-8</v>
      </c>
      <c r="F203" s="47">
        <v>1.8200109999999999E-9</v>
      </c>
      <c r="G203" s="47">
        <v>6.6017079999999995E-10</v>
      </c>
      <c r="H203" s="47">
        <v>5.3852020000000003E-11</v>
      </c>
      <c r="I203">
        <v>51.840479999999999</v>
      </c>
      <c r="J203">
        <v>24.36007</v>
      </c>
      <c r="K203">
        <v>6.9970240000000001E-3</v>
      </c>
      <c r="L203">
        <v>5.7076730000000001E-4</v>
      </c>
    </row>
    <row r="204" spans="1:12" x14ac:dyDescent="0.25">
      <c r="A204" t="s">
        <v>88</v>
      </c>
      <c r="B204">
        <v>19940</v>
      </c>
      <c r="C204" s="51">
        <v>0.66266203703703697</v>
      </c>
      <c r="D204" s="47">
        <v>9.4537569999999998E-8</v>
      </c>
      <c r="E204" s="47">
        <v>4.4391959999999999E-8</v>
      </c>
      <c r="F204" s="47">
        <v>1.824088E-9</v>
      </c>
      <c r="G204" s="47">
        <v>6.6133019999999999E-10</v>
      </c>
      <c r="H204" s="47">
        <v>5.4231790000000002E-11</v>
      </c>
      <c r="I204">
        <v>51.827300000000001</v>
      </c>
      <c r="J204">
        <v>24.33652</v>
      </c>
      <c r="K204">
        <v>6.9954220000000003E-3</v>
      </c>
      <c r="L204">
        <v>5.7365330000000003E-4</v>
      </c>
    </row>
    <row r="205" spans="1:12" x14ac:dyDescent="0.25">
      <c r="A205" t="s">
        <v>114</v>
      </c>
      <c r="B205">
        <v>21151</v>
      </c>
      <c r="C205" s="51">
        <v>0.6669328703703703</v>
      </c>
      <c r="D205" s="47">
        <v>7.8559680000000001E-8</v>
      </c>
      <c r="E205" s="47">
        <v>3.7695969999999999E-8</v>
      </c>
      <c r="F205" s="47">
        <v>1.566621E-9</v>
      </c>
      <c r="G205" s="47">
        <v>5.4045220000000001E-10</v>
      </c>
      <c r="H205" s="47">
        <v>4.7118359999999998E-11</v>
      </c>
      <c r="I205">
        <v>50.14593</v>
      </c>
      <c r="J205">
        <v>24.06195</v>
      </c>
      <c r="K205">
        <v>6.879512E-3</v>
      </c>
      <c r="L205">
        <v>5.997779E-4</v>
      </c>
    </row>
    <row r="206" spans="1:12" x14ac:dyDescent="0.25">
      <c r="A206" t="s">
        <v>114</v>
      </c>
      <c r="B206">
        <v>21188</v>
      </c>
      <c r="C206" s="51">
        <v>0.66706018518518517</v>
      </c>
      <c r="D206" s="47">
        <v>7.877057E-8</v>
      </c>
      <c r="E206" s="47">
        <v>3.7851599999999999E-8</v>
      </c>
      <c r="F206" s="47">
        <v>1.5754829999999999E-9</v>
      </c>
      <c r="G206" s="47">
        <v>5.4236730000000003E-10</v>
      </c>
      <c r="H206" s="47">
        <v>4.736728E-11</v>
      </c>
      <c r="I206">
        <v>49.99774</v>
      </c>
      <c r="J206">
        <v>24.025400000000001</v>
      </c>
      <c r="K206">
        <v>6.8854060000000002E-3</v>
      </c>
      <c r="L206">
        <v>6.0133219999999995E-4</v>
      </c>
    </row>
    <row r="207" spans="1:12" x14ac:dyDescent="0.25">
      <c r="A207" t="s">
        <v>114</v>
      </c>
      <c r="B207">
        <v>21227</v>
      </c>
      <c r="C207" s="51">
        <v>0.66719907407407408</v>
      </c>
      <c r="D207" s="47">
        <v>7.8781159999999994E-8</v>
      </c>
      <c r="E207" s="47">
        <v>3.795511E-8</v>
      </c>
      <c r="F207" s="47">
        <v>1.58104E-9</v>
      </c>
      <c r="G207" s="47">
        <v>5.4203529999999997E-10</v>
      </c>
      <c r="H207" s="47">
        <v>4.7949680000000003E-11</v>
      </c>
      <c r="I207">
        <v>49.828690000000002</v>
      </c>
      <c r="J207">
        <v>24.006419999999999</v>
      </c>
      <c r="K207">
        <v>6.8802660000000003E-3</v>
      </c>
      <c r="L207">
        <v>6.0864399999999998E-4</v>
      </c>
    </row>
    <row r="208" spans="1:12" x14ac:dyDescent="0.25">
      <c r="A208" t="s">
        <v>85</v>
      </c>
      <c r="B208">
        <v>20671</v>
      </c>
      <c r="C208" s="51">
        <v>0.66524305555555552</v>
      </c>
      <c r="D208" s="47">
        <v>9.2402269999999996E-8</v>
      </c>
      <c r="E208" s="47">
        <v>4.3805819999999998E-8</v>
      </c>
      <c r="F208" s="47">
        <v>1.773979E-9</v>
      </c>
      <c r="G208" s="47">
        <v>6.3752460000000001E-10</v>
      </c>
      <c r="H208" s="47">
        <v>5.4379039999999999E-11</v>
      </c>
      <c r="I208">
        <v>52.087580000000003</v>
      </c>
      <c r="J208">
        <v>24.693539999999999</v>
      </c>
      <c r="K208">
        <v>6.8994479999999999E-3</v>
      </c>
      <c r="L208">
        <v>5.8850329999999998E-4</v>
      </c>
    </row>
    <row r="209" spans="1:12" x14ac:dyDescent="0.25">
      <c r="A209" t="s">
        <v>85</v>
      </c>
      <c r="B209">
        <v>20717</v>
      </c>
      <c r="C209" s="51">
        <v>0.66540509259259251</v>
      </c>
      <c r="D209" s="47">
        <v>9.2745749999999995E-8</v>
      </c>
      <c r="E209" s="47">
        <v>4.3905230000000002E-8</v>
      </c>
      <c r="F209" s="47">
        <v>1.7786929999999999E-9</v>
      </c>
      <c r="G209" s="47">
        <v>6.3781769999999997E-10</v>
      </c>
      <c r="H209" s="47">
        <v>5.4797799999999997E-11</v>
      </c>
      <c r="I209">
        <v>52.142650000000003</v>
      </c>
      <c r="J209">
        <v>24.683990000000001</v>
      </c>
      <c r="K209">
        <v>6.8770560000000003E-3</v>
      </c>
      <c r="L209">
        <v>5.9083900000000001E-4</v>
      </c>
    </row>
    <row r="210" spans="1:12" x14ac:dyDescent="0.25">
      <c r="A210" t="s">
        <v>85</v>
      </c>
      <c r="B210">
        <v>20748</v>
      </c>
      <c r="C210" s="51">
        <v>0.66550925925925919</v>
      </c>
      <c r="D210" s="47">
        <v>9.2814100000000005E-8</v>
      </c>
      <c r="E210" s="47">
        <v>4.387014E-8</v>
      </c>
      <c r="F210" s="47">
        <v>1.779647E-9</v>
      </c>
      <c r="G210" s="47">
        <v>6.3702650000000004E-10</v>
      </c>
      <c r="H210" s="47">
        <v>5.4588770000000003E-11</v>
      </c>
      <c r="I210">
        <v>52.153109999999998</v>
      </c>
      <c r="J210">
        <v>24.651039999999998</v>
      </c>
      <c r="K210">
        <v>6.8634660000000004E-3</v>
      </c>
      <c r="L210">
        <v>5.881517E-4</v>
      </c>
    </row>
    <row r="211" spans="1:12" x14ac:dyDescent="0.25">
      <c r="A211" t="s">
        <v>115</v>
      </c>
      <c r="B211">
        <v>21698</v>
      </c>
      <c r="C211" s="51">
        <v>0.66886574074074068</v>
      </c>
      <c r="D211" s="47">
        <v>9.3044910000000001E-8</v>
      </c>
      <c r="E211" s="47">
        <v>4.3277229999999998E-8</v>
      </c>
      <c r="F211" s="47">
        <v>1.7904829999999999E-9</v>
      </c>
      <c r="G211" s="47">
        <v>6.7520390000000001E-10</v>
      </c>
      <c r="H211" s="47">
        <v>5.3797279999999998E-11</v>
      </c>
      <c r="I211">
        <v>51.966369999999998</v>
      </c>
      <c r="J211">
        <v>24.1707</v>
      </c>
      <c r="K211">
        <v>7.256752E-3</v>
      </c>
      <c r="L211">
        <v>5.7818620000000002E-4</v>
      </c>
    </row>
    <row r="212" spans="1:12" x14ac:dyDescent="0.25">
      <c r="A212" t="s">
        <v>115</v>
      </c>
      <c r="B212">
        <v>21723</v>
      </c>
      <c r="C212" s="51">
        <v>0.66894675925925917</v>
      </c>
      <c r="D212" s="47">
        <v>9.3338750000000006E-8</v>
      </c>
      <c r="E212" s="47">
        <v>4.3336510000000002E-8</v>
      </c>
      <c r="F212" s="47">
        <v>1.795376E-9</v>
      </c>
      <c r="G212" s="47">
        <v>6.760589E-10</v>
      </c>
      <c r="H212" s="47">
        <v>5.4123619999999999E-11</v>
      </c>
      <c r="I212">
        <v>51.988430000000001</v>
      </c>
      <c r="J212">
        <v>24.13785</v>
      </c>
      <c r="K212">
        <v>7.2430680000000001E-3</v>
      </c>
      <c r="L212">
        <v>5.7986229999999999E-4</v>
      </c>
    </row>
    <row r="213" spans="1:12" x14ac:dyDescent="0.25">
      <c r="A213" t="s">
        <v>115</v>
      </c>
      <c r="B213">
        <v>21750</v>
      </c>
      <c r="C213" s="51">
        <v>0.66905092592592585</v>
      </c>
      <c r="D213" s="47">
        <v>9.3670280000000001E-8</v>
      </c>
      <c r="E213" s="47">
        <v>4.3466570000000003E-8</v>
      </c>
      <c r="F213" s="47">
        <v>1.802794E-9</v>
      </c>
      <c r="G213" s="47">
        <v>6.8115189999999995E-10</v>
      </c>
      <c r="H213" s="47">
        <v>5.4005109999999997E-11</v>
      </c>
      <c r="I213">
        <v>51.958399999999997</v>
      </c>
      <c r="J213">
        <v>24.110669999999999</v>
      </c>
      <c r="K213">
        <v>7.2718039999999998E-3</v>
      </c>
      <c r="L213">
        <v>5.7654479999999996E-4</v>
      </c>
    </row>
    <row r="214" spans="1:12" x14ac:dyDescent="0.25">
      <c r="A214" t="s">
        <v>88</v>
      </c>
      <c r="B214">
        <v>21537</v>
      </c>
      <c r="C214" s="51">
        <v>0.66829861111111111</v>
      </c>
      <c r="D214" s="47">
        <v>9.2011650000000005E-8</v>
      </c>
      <c r="E214" s="47">
        <v>4.307311E-8</v>
      </c>
      <c r="F214" s="47">
        <v>1.7777100000000001E-9</v>
      </c>
      <c r="G214" s="47">
        <v>6.6676099999999999E-10</v>
      </c>
      <c r="H214" s="47">
        <v>5.3289750000000002E-11</v>
      </c>
      <c r="I214">
        <v>51.758540000000004</v>
      </c>
      <c r="J214">
        <v>24.229559999999999</v>
      </c>
      <c r="K214">
        <v>7.2464840000000001E-3</v>
      </c>
      <c r="L214">
        <v>5.7916309999999998E-4</v>
      </c>
    </row>
    <row r="215" spans="1:12" x14ac:dyDescent="0.25">
      <c r="A215" t="s">
        <v>88</v>
      </c>
      <c r="B215">
        <v>21600</v>
      </c>
      <c r="C215" s="51">
        <v>0.66851851851851851</v>
      </c>
      <c r="D215" s="47">
        <v>9.2534509999999997E-8</v>
      </c>
      <c r="E215" s="47">
        <v>4.3214449999999997E-8</v>
      </c>
      <c r="F215" s="47">
        <v>1.782688E-9</v>
      </c>
      <c r="G215" s="47">
        <v>6.7029830000000003E-10</v>
      </c>
      <c r="H215" s="47">
        <v>5.3527529999999997E-11</v>
      </c>
      <c r="I215">
        <v>51.90728</v>
      </c>
      <c r="J215">
        <v>24.24117</v>
      </c>
      <c r="K215">
        <v>7.2437659999999996E-3</v>
      </c>
      <c r="L215">
        <v>5.784602E-4</v>
      </c>
    </row>
    <row r="216" spans="1:12" x14ac:dyDescent="0.25">
      <c r="A216" t="s">
        <v>88</v>
      </c>
      <c r="B216">
        <v>21667</v>
      </c>
      <c r="C216" s="51">
        <v>0.66874999999999996</v>
      </c>
      <c r="D216" s="47">
        <v>9.2843980000000001E-8</v>
      </c>
      <c r="E216" s="47">
        <v>4.3272889999999998E-8</v>
      </c>
      <c r="F216" s="47">
        <v>1.78737E-9</v>
      </c>
      <c r="G216" s="47">
        <v>6.7149290000000002E-10</v>
      </c>
      <c r="H216" s="47">
        <v>5.4005489999999997E-11</v>
      </c>
      <c r="I216">
        <v>51.944459999999999</v>
      </c>
      <c r="J216">
        <v>24.210370000000001</v>
      </c>
      <c r="K216">
        <v>7.2324870000000001E-3</v>
      </c>
      <c r="L216">
        <v>5.8168010000000003E-4</v>
      </c>
    </row>
    <row r="217" spans="1:12" x14ac:dyDescent="0.25">
      <c r="A217" t="s">
        <v>71</v>
      </c>
      <c r="B217">
        <v>22478</v>
      </c>
      <c r="C217" s="51">
        <v>0.67160879629629622</v>
      </c>
      <c r="D217" s="47">
        <v>8.2312399999999998E-8</v>
      </c>
      <c r="E217" s="47">
        <v>4.3793139999999999E-8</v>
      </c>
      <c r="F217" s="47">
        <v>1.7706669999999999E-9</v>
      </c>
      <c r="G217" s="47">
        <v>5.8002009999999996E-10</v>
      </c>
      <c r="H217" s="47">
        <v>5.0217470000000002E-11</v>
      </c>
      <c r="I217">
        <v>46.486660000000001</v>
      </c>
      <c r="J217">
        <v>24.732559999999999</v>
      </c>
      <c r="K217">
        <v>7.0465709999999997E-3</v>
      </c>
      <c r="L217">
        <v>6.1008380000000004E-4</v>
      </c>
    </row>
    <row r="218" spans="1:12" x14ac:dyDescent="0.25">
      <c r="A218" t="s">
        <v>71</v>
      </c>
      <c r="B218">
        <v>22525</v>
      </c>
      <c r="C218" s="51">
        <v>0.67177083333333332</v>
      </c>
      <c r="D218" s="47">
        <v>8.2196759999999994E-8</v>
      </c>
      <c r="E218" s="47">
        <v>4.382314E-8</v>
      </c>
      <c r="F218" s="47">
        <v>1.7696820000000001E-9</v>
      </c>
      <c r="G218" s="47">
        <v>5.7893630000000003E-10</v>
      </c>
      <c r="H218" s="47">
        <v>5.0038459999999999E-11</v>
      </c>
      <c r="I218">
        <v>46.447189999999999</v>
      </c>
      <c r="J218">
        <v>24.763280000000002</v>
      </c>
      <c r="K218">
        <v>7.0432990000000003E-3</v>
      </c>
      <c r="L218">
        <v>6.0876439999999995E-4</v>
      </c>
    </row>
    <row r="219" spans="1:12" x14ac:dyDescent="0.25">
      <c r="A219" t="s">
        <v>71</v>
      </c>
      <c r="B219">
        <v>22607</v>
      </c>
      <c r="C219" s="51">
        <v>0.67206018518518518</v>
      </c>
      <c r="D219" s="47">
        <v>8.3524049999999997E-8</v>
      </c>
      <c r="E219" s="47">
        <v>4.4245040000000003E-8</v>
      </c>
      <c r="F219" s="47">
        <v>1.787634E-9</v>
      </c>
      <c r="G219" s="47">
        <v>5.8712970000000003E-10</v>
      </c>
      <c r="H219" s="47">
        <v>5.043348E-11</v>
      </c>
      <c r="I219">
        <v>46.72325</v>
      </c>
      <c r="J219">
        <v>24.750620000000001</v>
      </c>
      <c r="K219">
        <v>7.029469E-3</v>
      </c>
      <c r="L219">
        <v>6.038199E-4</v>
      </c>
    </row>
    <row r="220" spans="1:12" x14ac:dyDescent="0.25">
      <c r="A220" t="s">
        <v>71</v>
      </c>
      <c r="B220">
        <v>22629</v>
      </c>
      <c r="C220" s="51">
        <v>0.67212962962962952</v>
      </c>
      <c r="D220" s="47">
        <v>8.373898E-8</v>
      </c>
      <c r="E220" s="47">
        <v>4.4251060000000003E-8</v>
      </c>
      <c r="F220" s="47">
        <v>1.7857679999999999E-9</v>
      </c>
      <c r="G220" s="47">
        <v>5.8991700000000004E-10</v>
      </c>
      <c r="H220" s="47">
        <v>5.0952389999999999E-11</v>
      </c>
      <c r="I220">
        <v>46.892429999999997</v>
      </c>
      <c r="J220">
        <v>24.77985</v>
      </c>
      <c r="K220">
        <v>7.0447119999999998E-3</v>
      </c>
      <c r="L220">
        <v>6.0846680000000005E-4</v>
      </c>
    </row>
    <row r="221" spans="1:12" x14ac:dyDescent="0.25">
      <c r="A221" t="s">
        <v>116</v>
      </c>
      <c r="B221">
        <v>23203</v>
      </c>
      <c r="C221" s="51">
        <v>0.67416666666666658</v>
      </c>
      <c r="D221" s="47">
        <v>7.9627850000000002E-8</v>
      </c>
      <c r="E221" s="47">
        <v>3.7036339999999997E-8</v>
      </c>
      <c r="F221" s="47">
        <v>1.6032540000000001E-9</v>
      </c>
      <c r="G221" s="47">
        <v>5.6129750000000005E-10</v>
      </c>
      <c r="H221" s="47">
        <v>4.812868E-11</v>
      </c>
      <c r="I221">
        <v>49.666409999999999</v>
      </c>
      <c r="J221">
        <v>23.100739999999998</v>
      </c>
      <c r="K221">
        <v>7.0490090000000002E-3</v>
      </c>
      <c r="L221">
        <v>6.044202E-4</v>
      </c>
    </row>
    <row r="222" spans="1:12" x14ac:dyDescent="0.25">
      <c r="A222" t="s">
        <v>116</v>
      </c>
      <c r="B222">
        <v>23275</v>
      </c>
      <c r="C222" s="51">
        <v>0.67442129629629621</v>
      </c>
      <c r="D222" s="47">
        <v>7.9097009999999993E-8</v>
      </c>
      <c r="E222" s="47">
        <v>3.685101E-8</v>
      </c>
      <c r="F222" s="47">
        <v>1.5942420000000001E-9</v>
      </c>
      <c r="G222" s="47">
        <v>5.5799129999999995E-10</v>
      </c>
      <c r="H222" s="47">
        <v>4.819624E-11</v>
      </c>
      <c r="I222">
        <v>49.614190000000001</v>
      </c>
      <c r="J222">
        <v>23.115069999999999</v>
      </c>
      <c r="K222">
        <v>7.0545190000000004E-3</v>
      </c>
      <c r="L222">
        <v>6.0933069999999996E-4</v>
      </c>
    </row>
    <row r="223" spans="1:12" x14ac:dyDescent="0.25">
      <c r="A223" t="s">
        <v>116</v>
      </c>
      <c r="B223">
        <v>23324</v>
      </c>
      <c r="C223" s="51">
        <v>0.67458333333333331</v>
      </c>
      <c r="D223" s="47">
        <v>7.9046299999999995E-8</v>
      </c>
      <c r="E223" s="47">
        <v>3.6831540000000001E-8</v>
      </c>
      <c r="F223" s="47">
        <v>1.591181E-9</v>
      </c>
      <c r="G223" s="47">
        <v>5.5651010000000001E-10</v>
      </c>
      <c r="H223" s="47">
        <v>4.7813250000000003E-11</v>
      </c>
      <c r="I223">
        <v>49.677750000000003</v>
      </c>
      <c r="J223">
        <v>23.147290000000002</v>
      </c>
      <c r="K223">
        <v>7.0403050000000002E-3</v>
      </c>
      <c r="L223">
        <v>6.0487650000000002E-4</v>
      </c>
    </row>
    <row r="224" spans="1:12" x14ac:dyDescent="0.25">
      <c r="A224" t="s">
        <v>85</v>
      </c>
      <c r="B224">
        <v>22857</v>
      </c>
      <c r="C224" s="51">
        <v>0.67295138888888884</v>
      </c>
      <c r="D224" s="47">
        <v>9.0054890000000006E-8</v>
      </c>
      <c r="E224" s="47">
        <v>4.1414560000000003E-8</v>
      </c>
      <c r="F224" s="47">
        <v>1.7833009999999999E-9</v>
      </c>
      <c r="G224" s="47">
        <v>6.3339509999999999E-10</v>
      </c>
      <c r="H224" s="47">
        <v>5.2455619999999997E-11</v>
      </c>
      <c r="I224">
        <v>50.498980000000003</v>
      </c>
      <c r="J224">
        <v>23.22354</v>
      </c>
      <c r="K224">
        <v>7.0334330000000004E-3</v>
      </c>
      <c r="L224">
        <v>5.8248499999999999E-4</v>
      </c>
    </row>
    <row r="225" spans="1:12" x14ac:dyDescent="0.25">
      <c r="A225" t="s">
        <v>85</v>
      </c>
      <c r="B225">
        <v>22898</v>
      </c>
      <c r="C225" s="51">
        <v>0.67309027777777775</v>
      </c>
      <c r="D225" s="47">
        <v>9.0471329999999996E-8</v>
      </c>
      <c r="E225" s="47">
        <v>4.136853E-8</v>
      </c>
      <c r="F225" s="47">
        <v>1.7839269999999999E-9</v>
      </c>
      <c r="G225" s="47">
        <v>6.3617080000000003E-10</v>
      </c>
      <c r="H225" s="47">
        <v>5.2565629999999997E-11</v>
      </c>
      <c r="I225">
        <v>50.714709999999997</v>
      </c>
      <c r="J225">
        <v>23.189589999999999</v>
      </c>
      <c r="K225">
        <v>7.0317399999999999E-3</v>
      </c>
      <c r="L225">
        <v>5.8101970000000002E-4</v>
      </c>
    </row>
    <row r="226" spans="1:12" x14ac:dyDescent="0.25">
      <c r="A226" t="s">
        <v>85</v>
      </c>
      <c r="B226">
        <v>22941</v>
      </c>
      <c r="C226" s="51">
        <v>0.6732407407407407</v>
      </c>
      <c r="D226" s="47">
        <v>9.0647740000000002E-8</v>
      </c>
      <c r="E226" s="47">
        <v>4.1336619999999999E-8</v>
      </c>
      <c r="F226" s="47">
        <v>1.7818769999999999E-9</v>
      </c>
      <c r="G226" s="47">
        <v>6.3737120000000001E-10</v>
      </c>
      <c r="H226" s="47">
        <v>5.3417450000000003E-11</v>
      </c>
      <c r="I226">
        <v>50.872050000000002</v>
      </c>
      <c r="J226">
        <v>23.198350000000001</v>
      </c>
      <c r="K226">
        <v>7.0312969999999997E-3</v>
      </c>
      <c r="L226">
        <v>5.8928609999999999E-4</v>
      </c>
    </row>
    <row r="227" spans="1:12" x14ac:dyDescent="0.25">
      <c r="A227" t="s">
        <v>117</v>
      </c>
      <c r="B227">
        <v>24052</v>
      </c>
      <c r="C227" s="51">
        <v>0.67714120370370368</v>
      </c>
      <c r="D227" s="47">
        <v>5.8051620000000001E-8</v>
      </c>
      <c r="E227" s="47">
        <v>3.082631E-8</v>
      </c>
      <c r="F227" s="47">
        <v>1.316414E-9</v>
      </c>
      <c r="G227" s="47">
        <v>4.8574539999999998E-10</v>
      </c>
      <c r="H227" s="47">
        <v>4.1206690000000001E-11</v>
      </c>
      <c r="I227">
        <v>44.098300000000002</v>
      </c>
      <c r="J227">
        <v>23.416879999999999</v>
      </c>
      <c r="K227">
        <v>8.3674730000000003E-3</v>
      </c>
      <c r="L227">
        <v>7.0982830000000002E-4</v>
      </c>
    </row>
    <row r="228" spans="1:12" x14ac:dyDescent="0.25">
      <c r="A228" t="s">
        <v>117</v>
      </c>
      <c r="B228">
        <v>24098</v>
      </c>
      <c r="C228" s="51">
        <v>0.6773148148148147</v>
      </c>
      <c r="D228" s="47">
        <v>5.4704619999999997E-8</v>
      </c>
      <c r="E228" s="47">
        <v>2.9630830000000001E-8</v>
      </c>
      <c r="F228" s="47">
        <v>1.267659E-9</v>
      </c>
      <c r="G228" s="47">
        <v>4.589354E-10</v>
      </c>
      <c r="H228" s="47">
        <v>3.9789369999999997E-11</v>
      </c>
      <c r="I228">
        <v>43.154049999999998</v>
      </c>
      <c r="J228">
        <v>23.37445</v>
      </c>
      <c r="K228">
        <v>8.3893349999999995E-3</v>
      </c>
      <c r="L228">
        <v>7.2734939999999999E-4</v>
      </c>
    </row>
    <row r="229" spans="1:12" x14ac:dyDescent="0.25">
      <c r="A229" t="s">
        <v>117</v>
      </c>
      <c r="B229">
        <v>24123</v>
      </c>
      <c r="C229" s="51">
        <v>0.67739583333333331</v>
      </c>
      <c r="D229" s="47">
        <v>5.444188E-8</v>
      </c>
      <c r="E229" s="47">
        <v>2.9669070000000002E-8</v>
      </c>
      <c r="F229" s="47">
        <v>1.264844E-9</v>
      </c>
      <c r="G229" s="47">
        <v>4.5551990000000001E-10</v>
      </c>
      <c r="H229" s="47">
        <v>3.9326939999999999E-11</v>
      </c>
      <c r="I229">
        <v>43.042360000000002</v>
      </c>
      <c r="J229">
        <v>23.456710000000001</v>
      </c>
      <c r="K229">
        <v>8.3670870000000005E-3</v>
      </c>
      <c r="L229">
        <v>7.2236559999999997E-4</v>
      </c>
    </row>
    <row r="230" spans="1:12" x14ac:dyDescent="0.25">
      <c r="A230" t="s">
        <v>88</v>
      </c>
      <c r="B230">
        <v>23536</v>
      </c>
      <c r="C230" s="51">
        <v>0.67533564814814806</v>
      </c>
      <c r="D230" s="47">
        <v>8.3547619999999999E-8</v>
      </c>
      <c r="E230" s="47">
        <v>3.8948389999999998E-8</v>
      </c>
      <c r="F230" s="47">
        <v>1.684203E-9</v>
      </c>
      <c r="G230" s="47">
        <v>7.2003190000000003E-10</v>
      </c>
      <c r="H230" s="47">
        <v>5.4548960000000002E-11</v>
      </c>
      <c r="I230">
        <v>49.606610000000003</v>
      </c>
      <c r="J230">
        <v>23.125699999999998</v>
      </c>
      <c r="K230">
        <v>8.618222E-3</v>
      </c>
      <c r="L230">
        <v>6.5290859999999999E-4</v>
      </c>
    </row>
    <row r="231" spans="1:12" x14ac:dyDescent="0.25">
      <c r="A231" t="s">
        <v>88</v>
      </c>
      <c r="B231">
        <v>23595</v>
      </c>
      <c r="C231" s="51">
        <v>0.67554398148148143</v>
      </c>
      <c r="D231" s="47">
        <v>8.4130349999999999E-8</v>
      </c>
      <c r="E231" s="47">
        <v>3.9159449999999998E-8</v>
      </c>
      <c r="F231" s="47">
        <v>1.694002E-9</v>
      </c>
      <c r="G231" s="47">
        <v>7.3121189999999999E-10</v>
      </c>
      <c r="H231" s="47">
        <v>5.5013070000000001E-11</v>
      </c>
      <c r="I231">
        <v>49.663649999999997</v>
      </c>
      <c r="J231">
        <v>23.116520000000001</v>
      </c>
      <c r="K231">
        <v>8.6914169999999999E-3</v>
      </c>
      <c r="L231">
        <v>6.5390279999999999E-4</v>
      </c>
    </row>
    <row r="232" spans="1:12" x14ac:dyDescent="0.25">
      <c r="A232" t="s">
        <v>88</v>
      </c>
      <c r="B232">
        <v>23645</v>
      </c>
      <c r="C232" s="51">
        <v>0.67571759259259256</v>
      </c>
      <c r="D232" s="47">
        <v>8.4019850000000006E-8</v>
      </c>
      <c r="E232" s="47">
        <v>3.9156830000000003E-8</v>
      </c>
      <c r="F232" s="47">
        <v>1.690891E-9</v>
      </c>
      <c r="G232" s="47">
        <v>7.305723E-10</v>
      </c>
      <c r="H232" s="47">
        <v>5.4730999999999997E-11</v>
      </c>
      <c r="I232">
        <v>49.689689999999999</v>
      </c>
      <c r="J232">
        <v>23.157509999999998</v>
      </c>
      <c r="K232">
        <v>8.6952350000000008E-3</v>
      </c>
      <c r="L232">
        <v>6.514057E-4</v>
      </c>
    </row>
    <row r="233" spans="1:12" x14ac:dyDescent="0.25">
      <c r="A233" t="s">
        <v>71</v>
      </c>
      <c r="B233">
        <v>25591</v>
      </c>
      <c r="C233" s="51">
        <v>0.68258101851851838</v>
      </c>
      <c r="D233" s="47">
        <v>8.5186360000000002E-8</v>
      </c>
      <c r="E233" s="47">
        <v>4.4029319999999999E-8</v>
      </c>
      <c r="F233" s="47">
        <v>1.750854E-9</v>
      </c>
      <c r="G233" s="47">
        <v>6.0086090000000001E-10</v>
      </c>
      <c r="H233" s="47">
        <v>4.5508290000000001E-11</v>
      </c>
      <c r="I233">
        <v>48.654170000000001</v>
      </c>
      <c r="J233">
        <v>25.14734</v>
      </c>
      <c r="K233">
        <v>7.0534869999999998E-3</v>
      </c>
      <c r="L233">
        <v>5.3422039999999999E-4</v>
      </c>
    </row>
    <row r="234" spans="1:12" x14ac:dyDescent="0.25">
      <c r="A234" t="s">
        <v>71</v>
      </c>
      <c r="B234">
        <v>25615</v>
      </c>
      <c r="C234" s="51">
        <v>0.68267361111111113</v>
      </c>
      <c r="D234" s="47">
        <v>8.5255460000000006E-8</v>
      </c>
      <c r="E234" s="47">
        <v>4.406841E-8</v>
      </c>
      <c r="F234" s="47">
        <v>1.753367E-9</v>
      </c>
      <c r="G234" s="47">
        <v>6.0053249999999996E-10</v>
      </c>
      <c r="H234" s="47">
        <v>4.6211870000000001E-11</v>
      </c>
      <c r="I234">
        <v>48.623849999999997</v>
      </c>
      <c r="J234">
        <v>25.133590000000002</v>
      </c>
      <c r="K234">
        <v>7.0439179999999997E-3</v>
      </c>
      <c r="L234">
        <v>5.4204000000000003E-4</v>
      </c>
    </row>
    <row r="235" spans="1:12" x14ac:dyDescent="0.25">
      <c r="A235" t="s">
        <v>71</v>
      </c>
      <c r="B235">
        <v>25648</v>
      </c>
      <c r="C235" s="51">
        <v>0.68278935185185186</v>
      </c>
      <c r="D235" s="47">
        <v>8.5345749999999995E-8</v>
      </c>
      <c r="E235" s="47">
        <v>4.4121020000000002E-8</v>
      </c>
      <c r="F235" s="47">
        <v>1.753206E-9</v>
      </c>
      <c r="G235" s="47">
        <v>6.0316669999999998E-10</v>
      </c>
      <c r="H235" s="47">
        <v>4.6715929999999998E-11</v>
      </c>
      <c r="I235">
        <v>48.679819999999999</v>
      </c>
      <c r="J235">
        <v>25.16591</v>
      </c>
      <c r="K235">
        <v>7.067332E-3</v>
      </c>
      <c r="L235">
        <v>5.4737269999999998E-4</v>
      </c>
    </row>
    <row r="236" spans="1:12" x14ac:dyDescent="0.25">
      <c r="A236" t="s">
        <v>71</v>
      </c>
      <c r="B236">
        <v>25688</v>
      </c>
      <c r="C236" s="51">
        <v>0.68292824074074077</v>
      </c>
      <c r="D236" s="47">
        <v>8.5476510000000001E-8</v>
      </c>
      <c r="E236" s="47">
        <v>4.4165380000000001E-8</v>
      </c>
      <c r="F236" s="47">
        <v>1.755022E-9</v>
      </c>
      <c r="G236" s="47">
        <v>6.0285239999999998E-10</v>
      </c>
      <c r="H236" s="47">
        <v>4.7435529999999998E-11</v>
      </c>
      <c r="I236">
        <v>48.703949999999999</v>
      </c>
      <c r="J236">
        <v>25.165140000000001</v>
      </c>
      <c r="K236">
        <v>7.0528429999999996E-3</v>
      </c>
      <c r="L236">
        <v>5.5495390000000005E-4</v>
      </c>
    </row>
    <row r="237" spans="1:12" x14ac:dyDescent="0.25">
      <c r="A237" t="s">
        <v>71</v>
      </c>
      <c r="B237">
        <v>25710</v>
      </c>
      <c r="C237" s="51">
        <v>0.68299768518518522</v>
      </c>
      <c r="D237" s="47">
        <v>8.5528189999999998E-8</v>
      </c>
      <c r="E237" s="47">
        <v>4.4218400000000001E-8</v>
      </c>
      <c r="F237" s="47">
        <v>1.754734E-9</v>
      </c>
      <c r="G237" s="47">
        <v>6.0259690000000001E-10</v>
      </c>
      <c r="H237" s="47">
        <v>4.7336790000000003E-11</v>
      </c>
      <c r="I237">
        <v>48.741410000000002</v>
      </c>
      <c r="J237">
        <v>25.199490000000001</v>
      </c>
      <c r="K237">
        <v>7.0455939999999996E-3</v>
      </c>
      <c r="L237">
        <v>5.5346409999999996E-4</v>
      </c>
    </row>
    <row r="238" spans="1:12" x14ac:dyDescent="0.25">
      <c r="A238" t="s">
        <v>71</v>
      </c>
      <c r="B238">
        <v>25732</v>
      </c>
      <c r="C238" s="51">
        <v>0.68307870370370372</v>
      </c>
      <c r="D238" s="47">
        <v>8.5587109999999999E-8</v>
      </c>
      <c r="E238" s="47">
        <v>4.4213759999999998E-8</v>
      </c>
      <c r="F238" s="47">
        <v>1.757437E-9</v>
      </c>
      <c r="G238" s="47">
        <v>6.0159440000000005E-10</v>
      </c>
      <c r="H238" s="47">
        <v>4.7399950000000003E-11</v>
      </c>
      <c r="I238">
        <v>48.69997</v>
      </c>
      <c r="J238">
        <v>25.158090000000001</v>
      </c>
      <c r="K238">
        <v>7.0290309999999998E-3</v>
      </c>
      <c r="L238">
        <v>5.5382119999999998E-4</v>
      </c>
    </row>
    <row r="239" spans="1:12" x14ac:dyDescent="0.25">
      <c r="A239" t="s">
        <v>118</v>
      </c>
      <c r="B239">
        <v>26312</v>
      </c>
      <c r="C239" s="51">
        <v>0.68511574074074078</v>
      </c>
      <c r="D239" s="47">
        <v>7.2390009999999998E-8</v>
      </c>
      <c r="E239" s="47">
        <v>3.5341289999999998E-8</v>
      </c>
      <c r="F239" s="47">
        <v>1.475774E-9</v>
      </c>
      <c r="G239" s="47">
        <v>6.2230230000000002E-10</v>
      </c>
      <c r="H239" s="47">
        <v>4.7397510000000003E-11</v>
      </c>
      <c r="I239">
        <v>49.052230000000002</v>
      </c>
      <c r="J239">
        <v>23.94763</v>
      </c>
      <c r="K239">
        <v>8.5965220000000005E-3</v>
      </c>
      <c r="L239">
        <v>6.5475199999999998E-4</v>
      </c>
    </row>
    <row r="240" spans="1:12" x14ac:dyDescent="0.25">
      <c r="A240" t="s">
        <v>118</v>
      </c>
      <c r="B240">
        <v>26356</v>
      </c>
      <c r="C240" s="51">
        <v>0.68527777777777776</v>
      </c>
      <c r="D240" s="47">
        <v>7.2007780000000001E-8</v>
      </c>
      <c r="E240" s="47">
        <v>3.5240789999999997E-8</v>
      </c>
      <c r="F240" s="47">
        <v>1.4724639999999999E-9</v>
      </c>
      <c r="G240" s="47">
        <v>6.1985410000000005E-10</v>
      </c>
      <c r="H240" s="47">
        <v>4.718739E-11</v>
      </c>
      <c r="I240">
        <v>48.902929999999998</v>
      </c>
      <c r="J240">
        <v>23.933219999999999</v>
      </c>
      <c r="K240">
        <v>8.6081549999999993E-3</v>
      </c>
      <c r="L240">
        <v>6.5530959999999996E-4</v>
      </c>
    </row>
    <row r="241" spans="1:12" x14ac:dyDescent="0.25">
      <c r="A241" t="s">
        <v>118</v>
      </c>
      <c r="B241">
        <v>26387</v>
      </c>
      <c r="C241" s="51">
        <v>0.68538194444444445</v>
      </c>
      <c r="D241" s="47">
        <v>7.1832500000000005E-8</v>
      </c>
      <c r="E241" s="47">
        <v>3.5156099999999999E-8</v>
      </c>
      <c r="F241" s="47">
        <v>1.467092E-9</v>
      </c>
      <c r="G241" s="47">
        <v>6.1561209999999995E-10</v>
      </c>
      <c r="H241" s="47">
        <v>4.6651680000000002E-11</v>
      </c>
      <c r="I241">
        <v>48.962510000000002</v>
      </c>
      <c r="J241">
        <v>23.96312</v>
      </c>
      <c r="K241">
        <v>8.5701059999999992E-3</v>
      </c>
      <c r="L241">
        <v>6.4945080000000004E-4</v>
      </c>
    </row>
    <row r="242" spans="1:12" x14ac:dyDescent="0.25">
      <c r="A242" t="s">
        <v>90</v>
      </c>
      <c r="B242">
        <v>25952</v>
      </c>
      <c r="C242" s="51">
        <v>0.68385416666666665</v>
      </c>
      <c r="D242" s="47">
        <v>8.4449200000000002E-8</v>
      </c>
      <c r="E242" s="47">
        <v>3.9928349999999998E-8</v>
      </c>
      <c r="F242" s="47">
        <v>1.6978240000000001E-9</v>
      </c>
      <c r="G242" s="47">
        <v>7.2489299999999999E-10</v>
      </c>
      <c r="H242" s="47">
        <v>5.2492449999999997E-11</v>
      </c>
      <c r="I242">
        <v>49.739669999999997</v>
      </c>
      <c r="J242">
        <v>23.51737</v>
      </c>
      <c r="K242">
        <v>8.5837770000000008E-3</v>
      </c>
      <c r="L242">
        <v>6.2158609999999996E-4</v>
      </c>
    </row>
    <row r="243" spans="1:12" x14ac:dyDescent="0.25">
      <c r="A243" t="s">
        <v>90</v>
      </c>
      <c r="B243">
        <v>25979</v>
      </c>
      <c r="C243" s="51">
        <v>0.6839467592592593</v>
      </c>
      <c r="D243" s="47">
        <v>8.528681E-8</v>
      </c>
      <c r="E243" s="47">
        <v>4.012636E-8</v>
      </c>
      <c r="F243" s="47">
        <v>1.7148200000000001E-9</v>
      </c>
      <c r="G243" s="47">
        <v>7.3959469999999998E-10</v>
      </c>
      <c r="H243" s="47">
        <v>5.2794519999999998E-11</v>
      </c>
      <c r="I243">
        <v>49.735140000000001</v>
      </c>
      <c r="J243">
        <v>23.399750000000001</v>
      </c>
      <c r="K243">
        <v>8.6718530000000002E-3</v>
      </c>
      <c r="L243">
        <v>6.1902330000000001E-4</v>
      </c>
    </row>
    <row r="244" spans="1:12" x14ac:dyDescent="0.25">
      <c r="A244" t="s">
        <v>90</v>
      </c>
      <c r="B244">
        <v>26006</v>
      </c>
      <c r="C244" s="51">
        <v>0.68403935185185183</v>
      </c>
      <c r="D244" s="47">
        <v>8.5849949999999995E-8</v>
      </c>
      <c r="E244" s="47">
        <v>4.0321489999999998E-8</v>
      </c>
      <c r="F244" s="47">
        <v>1.719144E-9</v>
      </c>
      <c r="G244" s="47">
        <v>7.4850229999999996E-10</v>
      </c>
      <c r="H244" s="47">
        <v>5.3441769999999999E-11</v>
      </c>
      <c r="I244">
        <v>49.937600000000003</v>
      </c>
      <c r="J244">
        <v>23.4544</v>
      </c>
      <c r="K244">
        <v>8.7187270000000008E-3</v>
      </c>
      <c r="L244">
        <v>6.2250209999999996E-4</v>
      </c>
    </row>
    <row r="245" spans="1:12" x14ac:dyDescent="0.25">
      <c r="A245" t="s">
        <v>119</v>
      </c>
      <c r="B245">
        <v>27051</v>
      </c>
      <c r="C245" s="51">
        <v>0.68773148148148144</v>
      </c>
      <c r="D245" s="47">
        <v>7.5950899999999998E-8</v>
      </c>
      <c r="E245" s="47">
        <v>3.5242559999999999E-8</v>
      </c>
      <c r="F245" s="47">
        <v>1.5145649999999999E-9</v>
      </c>
      <c r="G245" s="47">
        <v>7.0893109999999999E-10</v>
      </c>
      <c r="H245" s="47">
        <v>4.9373309999999998E-11</v>
      </c>
      <c r="I245">
        <v>50.147010000000002</v>
      </c>
      <c r="J245">
        <v>23.269100000000002</v>
      </c>
      <c r="K245">
        <v>9.3340720000000005E-3</v>
      </c>
      <c r="L245">
        <v>6.5006869999999998E-4</v>
      </c>
    </row>
    <row r="246" spans="1:12" x14ac:dyDescent="0.25">
      <c r="A246" t="s">
        <v>119</v>
      </c>
      <c r="B246">
        <v>27080</v>
      </c>
      <c r="C246" s="51">
        <v>0.68782407407407409</v>
      </c>
      <c r="D246" s="47">
        <v>7.5523539999999994E-8</v>
      </c>
      <c r="E246" s="47">
        <v>3.5120199999999997E-8</v>
      </c>
      <c r="F246" s="47">
        <v>1.507315E-9</v>
      </c>
      <c r="G246" s="47">
        <v>7.0389429999999996E-10</v>
      </c>
      <c r="H246" s="47">
        <v>4.8838800000000001E-11</v>
      </c>
      <c r="I246">
        <v>50.104689999999998</v>
      </c>
      <c r="J246">
        <v>23.29984</v>
      </c>
      <c r="K246">
        <v>9.3201970000000006E-3</v>
      </c>
      <c r="L246">
        <v>6.4666989999999998E-4</v>
      </c>
    </row>
    <row r="247" spans="1:12" x14ac:dyDescent="0.25">
      <c r="A247" t="s">
        <v>119</v>
      </c>
      <c r="B247">
        <v>27123</v>
      </c>
      <c r="C247" s="51">
        <v>0.68797453703703704</v>
      </c>
      <c r="D247" s="47">
        <v>7.5074340000000004E-8</v>
      </c>
      <c r="E247" s="47">
        <v>3.4945759999999997E-8</v>
      </c>
      <c r="F247" s="47">
        <v>1.4999380000000001E-9</v>
      </c>
      <c r="G247" s="47">
        <v>7.0274609999999997E-10</v>
      </c>
      <c r="H247" s="47">
        <v>4.879928E-11</v>
      </c>
      <c r="I247">
        <v>50.051639999999999</v>
      </c>
      <c r="J247">
        <v>23.29814</v>
      </c>
      <c r="K247">
        <v>9.3606699999999998E-3</v>
      </c>
      <c r="L247">
        <v>6.500128E-4</v>
      </c>
    </row>
    <row r="248" spans="1:12" x14ac:dyDescent="0.25">
      <c r="A248" t="s">
        <v>92</v>
      </c>
      <c r="B248">
        <v>26716</v>
      </c>
      <c r="C248" s="51">
        <v>0.68653935185185189</v>
      </c>
      <c r="D248" s="47">
        <v>8.62873E-8</v>
      </c>
      <c r="E248" s="47">
        <v>3.9137350000000001E-8</v>
      </c>
      <c r="F248" s="47">
        <v>1.6996879999999999E-9</v>
      </c>
      <c r="G248" s="47">
        <v>8.0030989999999997E-10</v>
      </c>
      <c r="H248" s="47">
        <v>5.388271E-11</v>
      </c>
      <c r="I248">
        <v>50.766539999999999</v>
      </c>
      <c r="J248">
        <v>23.02619</v>
      </c>
      <c r="K248">
        <v>9.2749449999999997E-3</v>
      </c>
      <c r="L248">
        <v>6.2445709999999995E-4</v>
      </c>
    </row>
    <row r="249" spans="1:12" x14ac:dyDescent="0.25">
      <c r="A249" t="s">
        <v>92</v>
      </c>
      <c r="B249">
        <v>26777</v>
      </c>
      <c r="C249" s="51">
        <v>0.68675925925925929</v>
      </c>
      <c r="D249" s="47">
        <v>8.7332080000000003E-8</v>
      </c>
      <c r="E249" s="47">
        <v>3.9490539999999998E-8</v>
      </c>
      <c r="F249" s="47">
        <v>1.7158359999999999E-9</v>
      </c>
      <c r="G249" s="47">
        <v>8.1276950000000002E-10</v>
      </c>
      <c r="H249" s="47">
        <v>5.45726E-11</v>
      </c>
      <c r="I249">
        <v>50.897680000000001</v>
      </c>
      <c r="J249">
        <v>23.015329999999999</v>
      </c>
      <c r="K249">
        <v>9.3066550000000005E-3</v>
      </c>
      <c r="L249">
        <v>6.2488609999999999E-4</v>
      </c>
    </row>
    <row r="250" spans="1:12" x14ac:dyDescent="0.25">
      <c r="A250" t="s">
        <v>92</v>
      </c>
      <c r="B250">
        <v>26812</v>
      </c>
      <c r="C250" s="51">
        <v>0.68688657407407405</v>
      </c>
      <c r="D250" s="47">
        <v>8.7757330000000002E-8</v>
      </c>
      <c r="E250" s="47">
        <v>3.9623399999999999E-8</v>
      </c>
      <c r="F250" s="47">
        <v>1.7233099999999999E-9</v>
      </c>
      <c r="G250" s="47">
        <v>8.1553839999999996E-10</v>
      </c>
      <c r="H250" s="47">
        <v>5.4938100000000002E-11</v>
      </c>
      <c r="I250">
        <v>50.923720000000003</v>
      </c>
      <c r="J250">
        <v>22.992619999999999</v>
      </c>
      <c r="K250">
        <v>9.2931090000000008E-3</v>
      </c>
      <c r="L250">
        <v>6.2602299999999997E-4</v>
      </c>
    </row>
    <row r="251" spans="1:12" x14ac:dyDescent="0.25">
      <c r="A251" t="s">
        <v>120</v>
      </c>
      <c r="B251">
        <v>27589</v>
      </c>
      <c r="C251" s="51">
        <v>0.68961805555555555</v>
      </c>
      <c r="D251" s="47">
        <v>8.2971710000000004E-8</v>
      </c>
      <c r="E251" s="47">
        <v>4.0496750000000002E-8</v>
      </c>
      <c r="F251" s="47">
        <v>1.6940050000000001E-9</v>
      </c>
      <c r="G251" s="47">
        <v>5.8495900000000001E-10</v>
      </c>
      <c r="H251" s="47">
        <v>4.8792549999999999E-11</v>
      </c>
      <c r="I251">
        <v>48.979610000000001</v>
      </c>
      <c r="J251">
        <v>23.905919999999998</v>
      </c>
      <c r="K251">
        <v>7.0501019999999999E-3</v>
      </c>
      <c r="L251">
        <v>5.8806250000000004E-4</v>
      </c>
    </row>
    <row r="252" spans="1:12" x14ac:dyDescent="0.25">
      <c r="A252" t="s">
        <v>120</v>
      </c>
      <c r="B252">
        <v>27634</v>
      </c>
      <c r="C252" s="51">
        <v>0.68978009259259254</v>
      </c>
      <c r="D252" s="47">
        <v>8.3083629999999999E-8</v>
      </c>
      <c r="E252" s="47">
        <v>4.0546889999999997E-8</v>
      </c>
      <c r="F252" s="47">
        <v>1.696004E-9</v>
      </c>
      <c r="G252" s="47">
        <v>5.8637759999999995E-10</v>
      </c>
      <c r="H252" s="47">
        <v>4.8753510000000003E-11</v>
      </c>
      <c r="I252">
        <v>48.987879999999997</v>
      </c>
      <c r="J252">
        <v>23.907309999999999</v>
      </c>
      <c r="K252">
        <v>7.0576789999999999E-3</v>
      </c>
      <c r="L252">
        <v>5.8680039999999998E-4</v>
      </c>
    </row>
    <row r="253" spans="1:12" x14ac:dyDescent="0.25">
      <c r="A253" t="s">
        <v>121</v>
      </c>
      <c r="B253">
        <v>27690</v>
      </c>
      <c r="C253" s="51">
        <v>0.68997685185185187</v>
      </c>
      <c r="D253" s="47">
        <v>8.3176669999999998E-8</v>
      </c>
      <c r="E253" s="47">
        <v>4.0600219999999997E-8</v>
      </c>
      <c r="F253" s="47">
        <v>1.69844E-9</v>
      </c>
      <c r="G253" s="47">
        <v>5.8794120000000001E-10</v>
      </c>
      <c r="H253" s="47">
        <v>4.9145809999999998E-11</v>
      </c>
      <c r="I253">
        <v>48.9724</v>
      </c>
      <c r="J253">
        <v>23.904419999999998</v>
      </c>
      <c r="K253">
        <v>7.0685829999999998E-3</v>
      </c>
      <c r="L253">
        <v>5.9086040000000005E-4</v>
      </c>
    </row>
    <row r="254" spans="1:12" x14ac:dyDescent="0.25">
      <c r="A254" t="s">
        <v>122</v>
      </c>
      <c r="B254">
        <v>28263</v>
      </c>
      <c r="C254" s="51">
        <v>0.69199074074074074</v>
      </c>
      <c r="D254" s="47">
        <v>7.1093690000000002E-8</v>
      </c>
      <c r="E254" s="47">
        <v>3.3918300000000003E-8</v>
      </c>
      <c r="F254" s="47">
        <v>1.4492129999999999E-9</v>
      </c>
      <c r="G254" s="47">
        <v>6.8639930000000001E-10</v>
      </c>
      <c r="H254" s="47">
        <v>5.1508530000000003E-11</v>
      </c>
      <c r="I254">
        <v>49.05677</v>
      </c>
      <c r="J254">
        <v>23.404640000000001</v>
      </c>
      <c r="K254">
        <v>9.6548539999999992E-3</v>
      </c>
      <c r="L254">
        <v>7.2451609999999995E-4</v>
      </c>
    </row>
    <row r="255" spans="1:12" x14ac:dyDescent="0.25">
      <c r="A255" t="s">
        <v>122</v>
      </c>
      <c r="B255">
        <v>28289</v>
      </c>
      <c r="C255" s="51">
        <v>0.69208333333333327</v>
      </c>
      <c r="D255" s="47">
        <v>7.1181799999999998E-8</v>
      </c>
      <c r="E255" s="47">
        <v>3.4084609999999999E-8</v>
      </c>
      <c r="F255" s="47">
        <v>1.4504500000000001E-9</v>
      </c>
      <c r="G255" s="47">
        <v>6.8812549999999999E-10</v>
      </c>
      <c r="H255" s="47">
        <v>5.1574009999999997E-11</v>
      </c>
      <c r="I255">
        <v>49.075670000000002</v>
      </c>
      <c r="J255">
        <v>23.49934</v>
      </c>
      <c r="K255">
        <v>9.6671540000000007E-3</v>
      </c>
      <c r="L255">
        <v>7.2453920000000002E-4</v>
      </c>
    </row>
    <row r="256" spans="1:12" x14ac:dyDescent="0.25">
      <c r="A256" t="s">
        <v>122</v>
      </c>
      <c r="B256">
        <v>28306</v>
      </c>
      <c r="C256" s="51">
        <v>0.69214120370370369</v>
      </c>
      <c r="D256" s="47">
        <v>7.1389930000000004E-8</v>
      </c>
      <c r="E256" s="47">
        <v>3.422339E-8</v>
      </c>
      <c r="F256" s="47">
        <v>1.45687E-9</v>
      </c>
      <c r="G256" s="47">
        <v>6.8826199999999998E-10</v>
      </c>
      <c r="H256" s="47">
        <v>5.1568680000000003E-11</v>
      </c>
      <c r="I256">
        <v>49.002279999999999</v>
      </c>
      <c r="J256">
        <v>23.491040000000002</v>
      </c>
      <c r="K256">
        <v>9.6408829999999994E-3</v>
      </c>
      <c r="L256">
        <v>7.2235219999999996E-4</v>
      </c>
    </row>
    <row r="257" spans="1:12" x14ac:dyDescent="0.25">
      <c r="A257" t="s">
        <v>94</v>
      </c>
      <c r="B257">
        <v>27919</v>
      </c>
      <c r="C257" s="51">
        <v>0.69078703703703703</v>
      </c>
      <c r="D257" s="47">
        <v>8.2482220000000001E-8</v>
      </c>
      <c r="E257" s="47">
        <v>3.862881E-8</v>
      </c>
      <c r="F257" s="47">
        <v>1.6578670000000001E-9</v>
      </c>
      <c r="G257" s="47">
        <v>7.6604930000000004E-10</v>
      </c>
      <c r="H257" s="47">
        <v>5.698881E-11</v>
      </c>
      <c r="I257">
        <v>49.752000000000002</v>
      </c>
      <c r="J257">
        <v>23.3003</v>
      </c>
      <c r="K257">
        <v>9.2874489999999997E-3</v>
      </c>
      <c r="L257">
        <v>6.9092239999999998E-4</v>
      </c>
    </row>
    <row r="258" spans="1:12" x14ac:dyDescent="0.25">
      <c r="A258" t="s">
        <v>94</v>
      </c>
      <c r="B258">
        <v>27939</v>
      </c>
      <c r="C258" s="51">
        <v>0.69085648148148149</v>
      </c>
      <c r="D258" s="47">
        <v>8.2851099999999997E-8</v>
      </c>
      <c r="E258" s="47">
        <v>3.8727320000000003E-8</v>
      </c>
      <c r="F258" s="47">
        <v>1.6624600000000001E-9</v>
      </c>
      <c r="G258" s="47">
        <v>7.8106570000000005E-10</v>
      </c>
      <c r="H258" s="47">
        <v>5.8171170000000001E-11</v>
      </c>
      <c r="I258">
        <v>49.836449999999999</v>
      </c>
      <c r="J258">
        <v>23.295190000000002</v>
      </c>
      <c r="K258">
        <v>9.427342E-3</v>
      </c>
      <c r="L258">
        <v>7.0211700000000004E-4</v>
      </c>
    </row>
    <row r="259" spans="1:12" x14ac:dyDescent="0.25">
      <c r="A259" t="s">
        <v>94</v>
      </c>
      <c r="B259">
        <v>27952</v>
      </c>
      <c r="C259" s="51">
        <v>0.69090277777777775</v>
      </c>
      <c r="D259" s="47">
        <v>8.315108E-8</v>
      </c>
      <c r="E259" s="47">
        <v>3.8812939999999999E-8</v>
      </c>
      <c r="F259" s="47">
        <v>1.669686E-9</v>
      </c>
      <c r="G259" s="47">
        <v>7.8902070000000005E-10</v>
      </c>
      <c r="H259" s="47">
        <v>5.8664459999999997E-11</v>
      </c>
      <c r="I259">
        <v>49.800440000000002</v>
      </c>
      <c r="J259">
        <v>23.245650000000001</v>
      </c>
      <c r="K259">
        <v>9.4890010000000004E-3</v>
      </c>
      <c r="L259">
        <v>7.0551649999999995E-4</v>
      </c>
    </row>
    <row r="260" spans="1:12" x14ac:dyDescent="0.25">
      <c r="A260" t="s">
        <v>123</v>
      </c>
      <c r="B260">
        <v>28697</v>
      </c>
      <c r="C260" s="51">
        <v>0.69351851851851853</v>
      </c>
      <c r="D260" s="47">
        <v>6.816431E-8</v>
      </c>
      <c r="E260" s="47">
        <v>3.3103560000000002E-8</v>
      </c>
      <c r="F260" s="47">
        <v>1.398444E-9</v>
      </c>
      <c r="G260" s="47">
        <v>6.2642409999999996E-10</v>
      </c>
      <c r="H260" s="47">
        <v>4.7762819999999998E-11</v>
      </c>
      <c r="I260">
        <v>48.74297</v>
      </c>
      <c r="J260">
        <v>23.671720000000001</v>
      </c>
      <c r="K260">
        <v>9.1899140000000004E-3</v>
      </c>
      <c r="L260">
        <v>7.0070129999999997E-4</v>
      </c>
    </row>
    <row r="261" spans="1:12" x14ac:dyDescent="0.25">
      <c r="A261" t="s">
        <v>123</v>
      </c>
      <c r="B261">
        <v>28747</v>
      </c>
      <c r="C261" s="51">
        <v>0.69369212962962956</v>
      </c>
      <c r="D261" s="47">
        <v>6.8157170000000001E-8</v>
      </c>
      <c r="E261" s="47">
        <v>3.3133459999999997E-8</v>
      </c>
      <c r="F261" s="47">
        <v>1.398025E-9</v>
      </c>
      <c r="G261" s="47">
        <v>6.2262169999999999E-10</v>
      </c>
      <c r="H261" s="47">
        <v>4.7590119999999999E-11</v>
      </c>
      <c r="I261">
        <v>48.752470000000002</v>
      </c>
      <c r="J261">
        <v>23.700189999999999</v>
      </c>
      <c r="K261">
        <v>9.1350879999999995E-3</v>
      </c>
      <c r="L261">
        <v>6.9824079999999998E-4</v>
      </c>
    </row>
    <row r="262" spans="1:12" x14ac:dyDescent="0.25">
      <c r="A262" t="s">
        <v>123</v>
      </c>
      <c r="B262">
        <v>28788</v>
      </c>
      <c r="C262" s="51">
        <v>0.69384259259259262</v>
      </c>
      <c r="D262" s="47">
        <v>6.8147029999999998E-8</v>
      </c>
      <c r="E262" s="47">
        <v>3.3154750000000001E-8</v>
      </c>
      <c r="F262" s="47">
        <v>1.397378E-9</v>
      </c>
      <c r="G262" s="47">
        <v>6.190797E-10</v>
      </c>
      <c r="H262" s="47">
        <v>4.7315479999999999E-11</v>
      </c>
      <c r="I262">
        <v>48.767769999999999</v>
      </c>
      <c r="J262">
        <v>23.726389999999999</v>
      </c>
      <c r="K262">
        <v>9.0844710000000002E-3</v>
      </c>
      <c r="L262">
        <v>6.9431470000000004E-4</v>
      </c>
    </row>
    <row r="263" spans="1:12" x14ac:dyDescent="0.25">
      <c r="A263" t="s">
        <v>96</v>
      </c>
      <c r="B263">
        <v>28529</v>
      </c>
      <c r="C263" s="51">
        <v>0.69292824074074078</v>
      </c>
      <c r="D263" s="47">
        <v>6.8018369999999999E-8</v>
      </c>
      <c r="E263" s="47">
        <v>3.300142E-8</v>
      </c>
      <c r="F263" s="47">
        <v>1.3912999999999999E-9</v>
      </c>
      <c r="G263" s="47">
        <v>6.3749329999999995E-10</v>
      </c>
      <c r="H263" s="47">
        <v>4.8937910000000003E-11</v>
      </c>
      <c r="I263">
        <v>48.888350000000003</v>
      </c>
      <c r="J263">
        <v>23.719840000000001</v>
      </c>
      <c r="K263">
        <v>9.3723699999999997E-3</v>
      </c>
      <c r="L263">
        <v>7.1948089999999997E-4</v>
      </c>
    </row>
    <row r="264" spans="1:12" x14ac:dyDescent="0.25">
      <c r="A264" t="s">
        <v>96</v>
      </c>
      <c r="B264">
        <v>28580</v>
      </c>
      <c r="C264" s="51">
        <v>0.69311342592592595</v>
      </c>
      <c r="D264" s="47">
        <v>6.8035220000000004E-8</v>
      </c>
      <c r="E264" s="47">
        <v>3.304524E-8</v>
      </c>
      <c r="F264" s="47">
        <v>1.3954360000000001E-9</v>
      </c>
      <c r="G264" s="47">
        <v>6.331713E-10</v>
      </c>
      <c r="H264" s="47">
        <v>4.8035060000000001E-11</v>
      </c>
      <c r="I264">
        <v>48.755510000000001</v>
      </c>
      <c r="J264">
        <v>23.68093</v>
      </c>
      <c r="K264">
        <v>9.3065230000000006E-3</v>
      </c>
      <c r="L264">
        <v>7.0603219999999995E-4</v>
      </c>
    </row>
    <row r="265" spans="1:12" x14ac:dyDescent="0.25">
      <c r="A265" t="s">
        <v>96</v>
      </c>
      <c r="B265">
        <v>28616</v>
      </c>
      <c r="C265" s="51">
        <v>0.69324074074074071</v>
      </c>
      <c r="D265" s="47">
        <v>6.8122999999999994E-8</v>
      </c>
      <c r="E265" s="47">
        <v>3.308784E-8</v>
      </c>
      <c r="F265" s="47">
        <v>1.3974600000000001E-9</v>
      </c>
      <c r="G265" s="47">
        <v>6.2831280000000004E-10</v>
      </c>
      <c r="H265" s="47">
        <v>4.8112440000000002E-11</v>
      </c>
      <c r="I265">
        <v>48.74774</v>
      </c>
      <c r="J265">
        <v>23.677140000000001</v>
      </c>
      <c r="K265">
        <v>9.2232110000000003E-3</v>
      </c>
      <c r="L265">
        <v>7.0625850000000003E-4</v>
      </c>
    </row>
    <row r="266" spans="1:12" x14ac:dyDescent="0.25">
      <c r="A266" t="s">
        <v>124</v>
      </c>
      <c r="B266">
        <v>29184</v>
      </c>
      <c r="C266" s="51">
        <v>0.69523148148148151</v>
      </c>
      <c r="D266" s="47">
        <v>6.5647770000000006E-8</v>
      </c>
      <c r="E266" s="47">
        <v>3.1857200000000003E-8</v>
      </c>
      <c r="F266" s="47">
        <v>1.3366609999999999E-9</v>
      </c>
      <c r="G266" s="47">
        <v>6.0677600000000001E-10</v>
      </c>
      <c r="H266" s="47">
        <v>4.4318369999999998E-11</v>
      </c>
      <c r="I266">
        <v>49.11327</v>
      </c>
      <c r="J266">
        <v>23.83343</v>
      </c>
      <c r="K266">
        <v>9.2429030000000002E-3</v>
      </c>
      <c r="L266">
        <v>6.7509329999999998E-4</v>
      </c>
    </row>
    <row r="267" spans="1:12" x14ac:dyDescent="0.25">
      <c r="A267" t="s">
        <v>124</v>
      </c>
      <c r="B267">
        <v>29234</v>
      </c>
      <c r="C267" s="51">
        <v>0.69541666666666668</v>
      </c>
      <c r="D267" s="47">
        <v>6.5461459999999994E-8</v>
      </c>
      <c r="E267" s="47">
        <v>3.1810499999999999E-8</v>
      </c>
      <c r="F267" s="47">
        <v>1.3326829999999999E-9</v>
      </c>
      <c r="G267" s="47">
        <v>6.0443940000000005E-10</v>
      </c>
      <c r="H267" s="47">
        <v>4.459653E-11</v>
      </c>
      <c r="I267">
        <v>49.120040000000003</v>
      </c>
      <c r="J267">
        <v>23.869509999999998</v>
      </c>
      <c r="K267">
        <v>9.2335160000000006E-3</v>
      </c>
      <c r="L267">
        <v>6.8126389999999997E-4</v>
      </c>
    </row>
    <row r="268" spans="1:12" x14ac:dyDescent="0.25">
      <c r="A268" t="s">
        <v>124</v>
      </c>
      <c r="B268">
        <v>29328</v>
      </c>
      <c r="C268" s="51">
        <v>0.69574074074074066</v>
      </c>
      <c r="D268" s="47">
        <v>6.5124079999999994E-8</v>
      </c>
      <c r="E268" s="47">
        <v>3.1747610000000002E-8</v>
      </c>
      <c r="F268" s="47">
        <v>1.329326E-9</v>
      </c>
      <c r="G268" s="47">
        <v>5.9597440000000002E-10</v>
      </c>
      <c r="H268" s="47">
        <v>4.4084669999999999E-11</v>
      </c>
      <c r="I268">
        <v>48.990299999999998</v>
      </c>
      <c r="J268">
        <v>23.882480000000001</v>
      </c>
      <c r="K268">
        <v>9.1513670000000005E-3</v>
      </c>
      <c r="L268">
        <v>6.7693349999999996E-4</v>
      </c>
    </row>
    <row r="269" spans="1:12" x14ac:dyDescent="0.25">
      <c r="A269" t="s">
        <v>98</v>
      </c>
      <c r="B269">
        <v>28982</v>
      </c>
      <c r="C269" s="51">
        <v>0.69452546296296291</v>
      </c>
      <c r="D269" s="47">
        <v>7.380324E-8</v>
      </c>
      <c r="E269" s="47">
        <v>3.5079809999999999E-8</v>
      </c>
      <c r="F269" s="47">
        <v>1.4929279999999999E-9</v>
      </c>
      <c r="G269" s="47">
        <v>6.7917900000000002E-10</v>
      </c>
      <c r="H269" s="47">
        <v>4.888136E-11</v>
      </c>
      <c r="I269">
        <v>49.435209999999998</v>
      </c>
      <c r="J269">
        <v>23.497309999999999</v>
      </c>
      <c r="K269">
        <v>9.2025649999999994E-3</v>
      </c>
      <c r="L269">
        <v>6.6232010000000002E-4</v>
      </c>
    </row>
    <row r="270" spans="1:12" x14ac:dyDescent="0.25">
      <c r="A270" t="s">
        <v>98</v>
      </c>
      <c r="B270">
        <v>28974</v>
      </c>
      <c r="C270" s="51">
        <v>0.69449074074074069</v>
      </c>
      <c r="D270" s="47">
        <v>7.3270120000000005E-8</v>
      </c>
      <c r="E270" s="47">
        <v>3.4875190000000001E-8</v>
      </c>
      <c r="F270" s="47">
        <v>1.482528E-9</v>
      </c>
      <c r="G270" s="47">
        <v>6.7432780000000001E-10</v>
      </c>
      <c r="H270" s="47">
        <v>4.8379359999999998E-11</v>
      </c>
      <c r="I270">
        <v>49.422429999999999</v>
      </c>
      <c r="J270">
        <v>23.524139999999999</v>
      </c>
      <c r="K270">
        <v>9.203312E-3</v>
      </c>
      <c r="L270">
        <v>6.6028769999999998E-4</v>
      </c>
    </row>
    <row r="271" spans="1:12" x14ac:dyDescent="0.25">
      <c r="A271" t="s">
        <v>98</v>
      </c>
      <c r="B271">
        <v>28986</v>
      </c>
      <c r="C271" s="51">
        <v>0.69453703703703706</v>
      </c>
      <c r="D271" s="47">
        <v>7.401729E-8</v>
      </c>
      <c r="E271" s="47">
        <v>3.5143039999999999E-8</v>
      </c>
      <c r="F271" s="47">
        <v>1.4947949999999999E-9</v>
      </c>
      <c r="G271" s="47">
        <v>6.8182729999999998E-10</v>
      </c>
      <c r="H271" s="47">
        <v>4.8735650000000001E-11</v>
      </c>
      <c r="I271">
        <v>49.516669999999998</v>
      </c>
      <c r="J271">
        <v>23.510269999999998</v>
      </c>
      <c r="K271">
        <v>9.2117299999999996E-3</v>
      </c>
      <c r="L271">
        <v>6.5843610000000002E-4</v>
      </c>
    </row>
    <row r="272" spans="1:12" x14ac:dyDescent="0.25">
      <c r="A272" t="s">
        <v>125</v>
      </c>
      <c r="B272">
        <v>29640</v>
      </c>
      <c r="C272" s="51">
        <v>0.69685185185185183</v>
      </c>
      <c r="D272" s="47">
        <v>6.2079990000000001E-8</v>
      </c>
      <c r="E272" s="47">
        <v>3.1006239999999997E-8</v>
      </c>
      <c r="F272" s="47">
        <v>1.2848569999999999E-9</v>
      </c>
      <c r="G272" s="47">
        <v>4.4234690000000002E-10</v>
      </c>
      <c r="H272" s="47">
        <v>3.8985799999999998E-11</v>
      </c>
      <c r="I272">
        <v>48.316659999999999</v>
      </c>
      <c r="J272">
        <v>24.132059999999999</v>
      </c>
      <c r="K272">
        <v>7.1254339999999999E-3</v>
      </c>
      <c r="L272">
        <v>6.2799299999999998E-4</v>
      </c>
    </row>
    <row r="273" spans="1:12" x14ac:dyDescent="0.25">
      <c r="A273" t="s">
        <v>125</v>
      </c>
      <c r="B273">
        <v>29694</v>
      </c>
      <c r="C273" s="51">
        <v>0.69703703703703701</v>
      </c>
      <c r="D273" s="47">
        <v>6.1981580000000004E-8</v>
      </c>
      <c r="E273" s="47">
        <v>3.0985250000000003E-8</v>
      </c>
      <c r="F273" s="47">
        <v>1.285314E-9</v>
      </c>
      <c r="G273" s="47">
        <v>4.420583E-10</v>
      </c>
      <c r="H273" s="47">
        <v>3.8648409999999997E-11</v>
      </c>
      <c r="I273">
        <v>48.222920000000002</v>
      </c>
      <c r="J273">
        <v>24.107150000000001</v>
      </c>
      <c r="K273">
        <v>7.1320919999999996E-3</v>
      </c>
      <c r="L273">
        <v>6.2354680000000005E-4</v>
      </c>
    </row>
    <row r="274" spans="1:12" x14ac:dyDescent="0.25">
      <c r="A274" t="s">
        <v>125</v>
      </c>
      <c r="B274">
        <v>29755</v>
      </c>
      <c r="C274" s="51">
        <v>0.69725694444444442</v>
      </c>
      <c r="D274" s="47">
        <v>6.1883279999999996E-8</v>
      </c>
      <c r="E274" s="47">
        <v>3.0970280000000002E-8</v>
      </c>
      <c r="F274" s="47">
        <v>1.286211E-9</v>
      </c>
      <c r="G274" s="47">
        <v>4.4185259999999998E-10</v>
      </c>
      <c r="H274" s="47">
        <v>3.8514789999999997E-11</v>
      </c>
      <c r="I274">
        <v>48.112859999999998</v>
      </c>
      <c r="J274">
        <v>24.078700000000001</v>
      </c>
      <c r="K274">
        <v>7.1400949999999999E-3</v>
      </c>
      <c r="L274">
        <v>6.2237800000000004E-4</v>
      </c>
    </row>
    <row r="275" spans="1:12" x14ac:dyDescent="0.25">
      <c r="A275" t="s">
        <v>85</v>
      </c>
      <c r="B275" t="s">
        <v>86</v>
      </c>
    </row>
    <row r="276" spans="1:12" x14ac:dyDescent="0.25">
      <c r="A276" t="s">
        <v>85</v>
      </c>
      <c r="B276" t="s">
        <v>86</v>
      </c>
    </row>
    <row r="277" spans="1:12" x14ac:dyDescent="0.25">
      <c r="A277" t="s">
        <v>85</v>
      </c>
      <c r="B277" t="s">
        <v>86</v>
      </c>
    </row>
    <row r="278" spans="1:12" x14ac:dyDescent="0.25">
      <c r="A278" t="s">
        <v>126</v>
      </c>
      <c r="B278">
        <v>30105</v>
      </c>
      <c r="C278" s="51">
        <v>0.69848379629629631</v>
      </c>
      <c r="D278" s="47">
        <v>6.0826179999999996E-8</v>
      </c>
      <c r="E278" s="47">
        <v>3.0490470000000001E-8</v>
      </c>
      <c r="F278" s="47">
        <v>1.2572400000000001E-9</v>
      </c>
      <c r="G278" s="47">
        <v>5.6666929999999995E-10</v>
      </c>
      <c r="H278" s="47">
        <v>4.3321329999999998E-11</v>
      </c>
      <c r="I278">
        <v>48.380710000000001</v>
      </c>
      <c r="J278">
        <v>24.251899999999999</v>
      </c>
      <c r="K278">
        <v>9.316207E-3</v>
      </c>
      <c r="L278">
        <v>7.1221520000000005E-4</v>
      </c>
    </row>
    <row r="279" spans="1:12" x14ac:dyDescent="0.25">
      <c r="A279" t="s">
        <v>126</v>
      </c>
      <c r="B279">
        <v>30161</v>
      </c>
      <c r="C279" s="51">
        <v>0.69868055555555553</v>
      </c>
      <c r="D279" s="47">
        <v>6.0739610000000001E-8</v>
      </c>
      <c r="E279" s="47">
        <v>3.04646E-8</v>
      </c>
      <c r="F279" s="47">
        <v>1.255976E-9</v>
      </c>
      <c r="G279" s="47">
        <v>5.6671460000000002E-10</v>
      </c>
      <c r="H279" s="47">
        <v>4.2805499999999999E-11</v>
      </c>
      <c r="I279">
        <v>48.360489999999999</v>
      </c>
      <c r="J279">
        <v>24.25572</v>
      </c>
      <c r="K279">
        <v>9.3302320000000008E-3</v>
      </c>
      <c r="L279">
        <v>7.0473770000000001E-4</v>
      </c>
    </row>
    <row r="280" spans="1:12" x14ac:dyDescent="0.25">
      <c r="A280" t="s">
        <v>126</v>
      </c>
      <c r="B280">
        <v>30209</v>
      </c>
      <c r="C280" s="51">
        <v>0.69885416666666667</v>
      </c>
      <c r="D280" s="47">
        <v>6.0682650000000002E-8</v>
      </c>
      <c r="E280" s="47">
        <v>3.0477620000000001E-8</v>
      </c>
      <c r="F280" s="47">
        <v>1.255163E-9</v>
      </c>
      <c r="G280" s="47">
        <v>5.6092619999999997E-10</v>
      </c>
      <c r="H280" s="47">
        <v>4.2836329999999999E-11</v>
      </c>
      <c r="I280">
        <v>48.346429999999998</v>
      </c>
      <c r="J280">
        <v>24.2818</v>
      </c>
      <c r="K280">
        <v>9.2436020000000001E-3</v>
      </c>
      <c r="L280">
        <v>7.059074E-4</v>
      </c>
    </row>
    <row r="281" spans="1:12" x14ac:dyDescent="0.25">
      <c r="A281" t="s">
        <v>88</v>
      </c>
      <c r="B281">
        <v>30350</v>
      </c>
      <c r="C281" s="51">
        <v>0.69934027777777774</v>
      </c>
      <c r="D281" s="47">
        <v>6.051607E-8</v>
      </c>
      <c r="E281" s="47">
        <v>3.0526490000000002E-8</v>
      </c>
      <c r="F281" s="47">
        <v>1.2599309999999999E-9</v>
      </c>
      <c r="G281" s="47">
        <v>5.3267930000000005E-10</v>
      </c>
      <c r="H281" s="47">
        <v>4.154983E-11</v>
      </c>
      <c r="I281">
        <v>48.031260000000003</v>
      </c>
      <c r="J281">
        <v>24.2287</v>
      </c>
      <c r="K281">
        <v>8.8022780000000002E-3</v>
      </c>
      <c r="L281">
        <v>6.8659159999999995E-4</v>
      </c>
    </row>
    <row r="282" spans="1:12" x14ac:dyDescent="0.25">
      <c r="A282" t="s">
        <v>88</v>
      </c>
      <c r="B282">
        <v>30382</v>
      </c>
      <c r="C282" s="51">
        <v>0.69945601851851846</v>
      </c>
      <c r="D282" s="47">
        <v>6.0531110000000003E-8</v>
      </c>
      <c r="E282" s="47">
        <v>3.0542959999999998E-8</v>
      </c>
      <c r="F282" s="47">
        <v>1.258259E-9</v>
      </c>
      <c r="G282" s="47">
        <v>5.2932990000000004E-10</v>
      </c>
      <c r="H282" s="47">
        <v>4.1260319999999999E-11</v>
      </c>
      <c r="I282">
        <v>48.107019999999999</v>
      </c>
      <c r="J282">
        <v>24.273980000000002</v>
      </c>
      <c r="K282">
        <v>8.744758E-3</v>
      </c>
      <c r="L282">
        <v>6.8163830000000003E-4</v>
      </c>
    </row>
    <row r="283" spans="1:12" x14ac:dyDescent="0.25">
      <c r="A283" t="s">
        <v>88</v>
      </c>
      <c r="B283">
        <v>30407</v>
      </c>
      <c r="C283" s="51">
        <v>0.69954861111111111</v>
      </c>
      <c r="D283" s="47">
        <v>6.0543310000000001E-8</v>
      </c>
      <c r="E283" s="47">
        <v>3.0577810000000003E-8</v>
      </c>
      <c r="F283" s="47">
        <v>1.259568E-9</v>
      </c>
      <c r="G283" s="47">
        <v>5.2847780000000004E-10</v>
      </c>
      <c r="H283" s="47">
        <v>4.1652159999999999E-11</v>
      </c>
      <c r="I283">
        <v>48.066719999999997</v>
      </c>
      <c r="J283">
        <v>24.276420000000002</v>
      </c>
      <c r="K283">
        <v>8.7289199999999994E-3</v>
      </c>
      <c r="L283">
        <v>6.8797300000000004E-4</v>
      </c>
    </row>
    <row r="284" spans="1:12" x14ac:dyDescent="0.25">
      <c r="A284" t="s">
        <v>127</v>
      </c>
      <c r="B284">
        <v>31119</v>
      </c>
      <c r="C284" s="51">
        <v>0.70206018518518509</v>
      </c>
      <c r="D284" s="47">
        <v>3.7228779999999998E-8</v>
      </c>
      <c r="E284" s="47">
        <v>2.2095089999999999E-8</v>
      </c>
      <c r="F284" s="47">
        <v>9.3029829999999996E-10</v>
      </c>
      <c r="G284" s="47">
        <v>3.241939E-10</v>
      </c>
      <c r="H284" s="47">
        <v>2.8987179999999999E-11</v>
      </c>
      <c r="I284">
        <v>40.018120000000003</v>
      </c>
      <c r="J284">
        <v>23.750540000000001</v>
      </c>
      <c r="K284">
        <v>8.7081520000000003E-3</v>
      </c>
      <c r="L284">
        <v>7.7862280000000003E-4</v>
      </c>
    </row>
    <row r="285" spans="1:12" x14ac:dyDescent="0.25">
      <c r="A285" t="s">
        <v>127</v>
      </c>
      <c r="B285">
        <v>31279</v>
      </c>
      <c r="C285" s="51">
        <v>0.70261574074074074</v>
      </c>
      <c r="D285" s="47">
        <v>3.6093140000000003E-8</v>
      </c>
      <c r="E285" s="47">
        <v>2.1877580000000001E-8</v>
      </c>
      <c r="F285" s="47">
        <v>9.2024149999999998E-10</v>
      </c>
      <c r="G285" s="47">
        <v>3.1412809999999999E-10</v>
      </c>
      <c r="H285" s="47">
        <v>2.8216229999999999E-11</v>
      </c>
      <c r="I285">
        <v>39.221380000000003</v>
      </c>
      <c r="J285">
        <v>23.77374</v>
      </c>
      <c r="K285">
        <v>8.7032619999999998E-3</v>
      </c>
      <c r="L285">
        <v>7.8176150000000002E-4</v>
      </c>
    </row>
    <row r="286" spans="1:12" x14ac:dyDescent="0.25">
      <c r="A286" t="s">
        <v>127</v>
      </c>
      <c r="B286">
        <v>31303</v>
      </c>
      <c r="C286" s="51">
        <v>0.70270833333333327</v>
      </c>
      <c r="D286" s="47">
        <v>3.5930860000000001E-8</v>
      </c>
      <c r="E286" s="47">
        <v>2.1792300000000001E-8</v>
      </c>
      <c r="F286" s="47">
        <v>9.1753729999999998E-10</v>
      </c>
      <c r="G286" s="47">
        <v>3.1201690000000002E-10</v>
      </c>
      <c r="H286" s="47">
        <v>2.7865900000000001E-11</v>
      </c>
      <c r="I286">
        <v>39.160110000000003</v>
      </c>
      <c r="J286">
        <v>23.750869999999999</v>
      </c>
      <c r="K286">
        <v>8.6838149999999992E-3</v>
      </c>
      <c r="L286">
        <v>7.7554220000000001E-4</v>
      </c>
    </row>
    <row r="287" spans="1:12" x14ac:dyDescent="0.25">
      <c r="A287" t="s">
        <v>90</v>
      </c>
      <c r="B287">
        <v>30595</v>
      </c>
      <c r="C287" s="51">
        <v>0.70020833333333332</v>
      </c>
      <c r="D287" s="47">
        <v>6.6758769999999995E-8</v>
      </c>
      <c r="E287" s="47">
        <v>3.2623239999999997E-8</v>
      </c>
      <c r="F287" s="47">
        <v>1.3752179999999999E-9</v>
      </c>
      <c r="G287" s="47">
        <v>5.77967E-10</v>
      </c>
      <c r="H287" s="47">
        <v>4.3369610000000002E-11</v>
      </c>
      <c r="I287">
        <v>48.544150000000002</v>
      </c>
      <c r="J287">
        <v>23.722239999999999</v>
      </c>
      <c r="K287">
        <v>8.6575430000000002E-3</v>
      </c>
      <c r="L287">
        <v>6.4964660000000002E-4</v>
      </c>
    </row>
    <row r="288" spans="1:12" x14ac:dyDescent="0.25">
      <c r="A288" t="s">
        <v>90</v>
      </c>
      <c r="B288">
        <v>30610</v>
      </c>
      <c r="C288" s="51">
        <v>0.70026620370370363</v>
      </c>
      <c r="D288" s="47">
        <v>6.7413469999999994E-8</v>
      </c>
      <c r="E288" s="47">
        <v>3.2881730000000003E-8</v>
      </c>
      <c r="F288" s="47">
        <v>1.388192E-9</v>
      </c>
      <c r="G288" s="47">
        <v>5.8133189999999998E-10</v>
      </c>
      <c r="H288" s="47">
        <v>4.4175769999999997E-11</v>
      </c>
      <c r="I288">
        <v>48.562080000000002</v>
      </c>
      <c r="J288">
        <v>23.68674</v>
      </c>
      <c r="K288">
        <v>8.6233799999999999E-3</v>
      </c>
      <c r="L288">
        <v>6.5529589999999995E-4</v>
      </c>
    </row>
    <row r="289" spans="1:12" x14ac:dyDescent="0.25">
      <c r="A289" t="s">
        <v>90</v>
      </c>
      <c r="B289">
        <v>30620</v>
      </c>
      <c r="C289" s="51">
        <v>0.70030092592592585</v>
      </c>
      <c r="D289" s="47">
        <v>6.7894929999999998E-8</v>
      </c>
      <c r="E289" s="47">
        <v>3.3084699999999998E-8</v>
      </c>
      <c r="F289" s="47">
        <v>1.3975179999999999E-9</v>
      </c>
      <c r="G289" s="47">
        <v>5.8694320000000003E-10</v>
      </c>
      <c r="H289" s="47">
        <v>4.3975519999999998E-11</v>
      </c>
      <c r="I289">
        <v>48.582520000000002</v>
      </c>
      <c r="J289">
        <v>23.673909999999999</v>
      </c>
      <c r="K289">
        <v>8.6448749999999998E-3</v>
      </c>
      <c r="L289">
        <v>6.4769969999999997E-4</v>
      </c>
    </row>
    <row r="290" spans="1:12" x14ac:dyDescent="0.25">
      <c r="A290" t="s">
        <v>128</v>
      </c>
      <c r="B290">
        <v>31740</v>
      </c>
      <c r="C290" s="51">
        <v>0.7042476851851851</v>
      </c>
      <c r="D290" s="47">
        <v>4.6365849999999998E-8</v>
      </c>
      <c r="E290" s="47">
        <v>2.402516E-8</v>
      </c>
      <c r="F290" s="47">
        <v>9.9041490000000001E-10</v>
      </c>
      <c r="G290" s="47">
        <v>4.5418279999999999E-10</v>
      </c>
      <c r="H290" s="47">
        <v>3.5715660000000003E-11</v>
      </c>
      <c r="I290">
        <v>46.814570000000003</v>
      </c>
      <c r="J290">
        <v>24.257670000000001</v>
      </c>
      <c r="K290">
        <v>9.7956320000000003E-3</v>
      </c>
      <c r="L290">
        <v>7.703009E-4</v>
      </c>
    </row>
    <row r="291" spans="1:12" x14ac:dyDescent="0.25">
      <c r="A291" t="s">
        <v>128</v>
      </c>
      <c r="B291">
        <v>31784</v>
      </c>
      <c r="C291" s="51">
        <v>0.70439814814814805</v>
      </c>
      <c r="D291" s="47">
        <v>4.619482E-8</v>
      </c>
      <c r="E291" s="47">
        <v>2.3946290000000001E-8</v>
      </c>
      <c r="F291" s="47">
        <v>9.8792640000000001E-10</v>
      </c>
      <c r="G291" s="47">
        <v>4.5060110000000001E-10</v>
      </c>
      <c r="H291" s="47">
        <v>3.5264790000000002E-11</v>
      </c>
      <c r="I291">
        <v>46.759369999999997</v>
      </c>
      <c r="J291">
        <v>24.238939999999999</v>
      </c>
      <c r="K291">
        <v>9.7543639999999997E-3</v>
      </c>
      <c r="L291">
        <v>7.6339279999999995E-4</v>
      </c>
    </row>
    <row r="292" spans="1:12" x14ac:dyDescent="0.25">
      <c r="A292" t="s">
        <v>128</v>
      </c>
      <c r="B292">
        <v>31851</v>
      </c>
      <c r="C292" s="51">
        <v>0.70462962962962961</v>
      </c>
      <c r="D292" s="47">
        <v>4.6006770000000002E-8</v>
      </c>
      <c r="E292" s="47">
        <v>2.3903610000000002E-8</v>
      </c>
      <c r="F292" s="47">
        <v>9.8714899999999994E-10</v>
      </c>
      <c r="G292" s="47">
        <v>4.4419419999999999E-10</v>
      </c>
      <c r="H292" s="47">
        <v>3.4989590000000003E-11</v>
      </c>
      <c r="I292">
        <v>46.605699999999999</v>
      </c>
      <c r="J292">
        <v>24.214790000000001</v>
      </c>
      <c r="K292">
        <v>9.6549749999999997E-3</v>
      </c>
      <c r="L292">
        <v>7.6053130000000005E-4</v>
      </c>
    </row>
    <row r="293" spans="1:12" x14ac:dyDescent="0.25">
      <c r="A293" t="s">
        <v>92</v>
      </c>
      <c r="B293">
        <v>31458</v>
      </c>
      <c r="C293" s="51">
        <v>0.70325231481481476</v>
      </c>
      <c r="D293" s="47">
        <v>5.621287E-8</v>
      </c>
      <c r="E293" s="47">
        <v>2.8712400000000001E-8</v>
      </c>
      <c r="F293" s="47">
        <v>1.201623E-9</v>
      </c>
      <c r="G293" s="47">
        <v>5.3445629999999999E-10</v>
      </c>
      <c r="H293" s="47">
        <v>3.9269229999999999E-11</v>
      </c>
      <c r="I293">
        <v>46.780799999999999</v>
      </c>
      <c r="J293">
        <v>23.894690000000001</v>
      </c>
      <c r="K293">
        <v>9.5077200000000008E-3</v>
      </c>
      <c r="L293">
        <v>6.9858069999999999E-4</v>
      </c>
    </row>
    <row r="294" spans="1:12" x14ac:dyDescent="0.25">
      <c r="A294" t="s">
        <v>92</v>
      </c>
      <c r="B294">
        <v>31472</v>
      </c>
      <c r="C294" s="51">
        <v>0.70329861111111103</v>
      </c>
      <c r="D294" s="47">
        <v>5.6392650000000002E-8</v>
      </c>
      <c r="E294" s="47">
        <v>2.8571810000000002E-8</v>
      </c>
      <c r="F294" s="47">
        <v>1.198606E-9</v>
      </c>
      <c r="G294" s="47">
        <v>5.4092720000000005E-10</v>
      </c>
      <c r="H294" s="47">
        <v>3.9516219999999999E-11</v>
      </c>
      <c r="I294">
        <v>47.04853</v>
      </c>
      <c r="J294">
        <v>23.837540000000001</v>
      </c>
      <c r="K294">
        <v>9.5921579999999999E-3</v>
      </c>
      <c r="L294">
        <v>7.0073339999999996E-4</v>
      </c>
    </row>
    <row r="295" spans="1:12" x14ac:dyDescent="0.25">
      <c r="A295" t="s">
        <v>92</v>
      </c>
      <c r="B295">
        <v>31492</v>
      </c>
      <c r="C295" s="51">
        <v>0.70336805555555548</v>
      </c>
      <c r="D295" s="47">
        <v>5.5607419999999998E-8</v>
      </c>
      <c r="E295" s="47">
        <v>2.8059980000000001E-8</v>
      </c>
      <c r="F295" s="47">
        <v>1.173624E-9</v>
      </c>
      <c r="G295" s="47">
        <v>5.3750139999999999E-10</v>
      </c>
      <c r="H295" s="47">
        <v>3.9599750000000002E-11</v>
      </c>
      <c r="I295">
        <v>47.380929999999999</v>
      </c>
      <c r="J295">
        <v>23.908829999999998</v>
      </c>
      <c r="K295">
        <v>9.6660010000000005E-3</v>
      </c>
      <c r="L295">
        <v>7.1213069999999997E-4</v>
      </c>
    </row>
    <row r="296" spans="1:12" x14ac:dyDescent="0.25">
      <c r="A296" t="s">
        <v>129</v>
      </c>
      <c r="B296">
        <v>32564</v>
      </c>
      <c r="C296" s="51">
        <v>0.70715277777777774</v>
      </c>
      <c r="D296" s="47">
        <v>1.9817479999999999E-8</v>
      </c>
      <c r="E296" s="47">
        <v>1.2079370000000001E-8</v>
      </c>
      <c r="F296" s="47">
        <v>4.977686E-10</v>
      </c>
      <c r="G296" s="47">
        <v>1.616443E-10</v>
      </c>
      <c r="H296" s="47">
        <v>1.8857299999999999E-11</v>
      </c>
      <c r="I296">
        <v>39.812629999999999</v>
      </c>
      <c r="J296">
        <v>24.267050000000001</v>
      </c>
      <c r="K296">
        <v>8.1566520000000003E-3</v>
      </c>
      <c r="L296">
        <v>9.5154899999999999E-4</v>
      </c>
    </row>
    <row r="297" spans="1:12" x14ac:dyDescent="0.25">
      <c r="A297" t="s">
        <v>129</v>
      </c>
      <c r="B297">
        <v>32575</v>
      </c>
      <c r="C297" s="51">
        <v>0.70719907407407401</v>
      </c>
      <c r="D297" s="47">
        <v>1.9419990000000001E-8</v>
      </c>
      <c r="E297" s="47">
        <v>1.188268E-8</v>
      </c>
      <c r="F297" s="47">
        <v>4.9014680000000002E-10</v>
      </c>
      <c r="G297" s="47">
        <v>1.589906E-10</v>
      </c>
      <c r="H297" s="47">
        <v>1.8680700000000001E-11</v>
      </c>
      <c r="I297">
        <v>39.620750000000001</v>
      </c>
      <c r="J297">
        <v>24.243110000000001</v>
      </c>
      <c r="K297">
        <v>8.1869590000000006E-3</v>
      </c>
      <c r="L297">
        <v>9.6193159999999995E-4</v>
      </c>
    </row>
    <row r="298" spans="1:12" x14ac:dyDescent="0.25">
      <c r="A298" t="s">
        <v>129</v>
      </c>
      <c r="B298">
        <v>32589</v>
      </c>
      <c r="C298" s="51">
        <v>0.70724537037037027</v>
      </c>
      <c r="D298" s="47">
        <v>1.9498220000000001E-8</v>
      </c>
      <c r="E298" s="47">
        <v>1.199109E-8</v>
      </c>
      <c r="F298" s="47">
        <v>4.9162400000000004E-10</v>
      </c>
      <c r="G298" s="47">
        <v>1.59516E-10</v>
      </c>
      <c r="H298" s="47">
        <v>1.8317969999999999E-11</v>
      </c>
      <c r="I298">
        <v>39.66084</v>
      </c>
      <c r="J298">
        <v>24.390779999999999</v>
      </c>
      <c r="K298">
        <v>8.1810509999999999E-3</v>
      </c>
      <c r="L298">
        <v>9.3946850000000001E-4</v>
      </c>
    </row>
    <row r="299" spans="1:12" x14ac:dyDescent="0.25">
      <c r="A299" t="s">
        <v>94</v>
      </c>
      <c r="B299">
        <v>32114</v>
      </c>
      <c r="C299" s="51">
        <v>0.70556712962962953</v>
      </c>
      <c r="D299" s="47">
        <v>5.5690269999999998E-8</v>
      </c>
      <c r="E299" s="47">
        <v>2.7459290000000001E-8</v>
      </c>
      <c r="F299" s="47">
        <v>1.16862E-9</v>
      </c>
      <c r="G299" s="47">
        <v>4.5007710000000002E-10</v>
      </c>
      <c r="H299" s="47">
        <v>3.5027799999999997E-11</v>
      </c>
      <c r="I299">
        <v>47.654719999999998</v>
      </c>
      <c r="J299">
        <v>23.49719</v>
      </c>
      <c r="K299">
        <v>8.0817900000000002E-3</v>
      </c>
      <c r="L299">
        <v>6.289752E-4</v>
      </c>
    </row>
    <row r="300" spans="1:12" x14ac:dyDescent="0.25">
      <c r="A300" t="s">
        <v>94</v>
      </c>
      <c r="B300">
        <v>32132</v>
      </c>
      <c r="C300" s="51">
        <v>0.70563657407407399</v>
      </c>
      <c r="D300" s="47">
        <v>5.6028269999999997E-8</v>
      </c>
      <c r="E300" s="47">
        <v>2.7537069999999999E-8</v>
      </c>
      <c r="F300" s="47">
        <v>1.1753520000000001E-9</v>
      </c>
      <c r="G300" s="47">
        <v>4.5046760000000001E-10</v>
      </c>
      <c r="H300" s="47">
        <v>3.5397860000000001E-11</v>
      </c>
      <c r="I300">
        <v>47.669359999999998</v>
      </c>
      <c r="J300">
        <v>23.428789999999999</v>
      </c>
      <c r="K300">
        <v>8.0400049999999994E-3</v>
      </c>
      <c r="L300">
        <v>6.3178569999999996E-4</v>
      </c>
    </row>
    <row r="301" spans="1:12" x14ac:dyDescent="0.25">
      <c r="A301" t="s">
        <v>94</v>
      </c>
      <c r="B301">
        <v>32172</v>
      </c>
      <c r="C301" s="51">
        <v>0.7057754629629629</v>
      </c>
      <c r="D301" s="47">
        <v>5.5529389999999999E-8</v>
      </c>
      <c r="E301" s="47">
        <v>2.737459E-8</v>
      </c>
      <c r="F301" s="47">
        <v>1.169188E-9</v>
      </c>
      <c r="G301" s="47">
        <v>4.4396389999999999E-10</v>
      </c>
      <c r="H301" s="47">
        <v>3.4904859999999998E-11</v>
      </c>
      <c r="I301">
        <v>47.493980000000001</v>
      </c>
      <c r="J301">
        <v>23.413340000000002</v>
      </c>
      <c r="K301">
        <v>7.9951150000000006E-3</v>
      </c>
      <c r="L301">
        <v>6.2858339999999997E-4</v>
      </c>
    </row>
    <row r="302" spans="1:12" x14ac:dyDescent="0.25">
      <c r="A302" t="s">
        <v>71</v>
      </c>
      <c r="B302">
        <v>34534</v>
      </c>
      <c r="C302" s="51">
        <v>0.71409722222222227</v>
      </c>
      <c r="D302" s="47">
        <v>3.9444429999999997E-8</v>
      </c>
      <c r="E302" s="47">
        <v>2.6703780000000001E-8</v>
      </c>
      <c r="F302" s="47">
        <v>1.062454E-9</v>
      </c>
      <c r="G302" s="47">
        <v>2.8300050000000001E-10</v>
      </c>
      <c r="H302" s="47">
        <v>2.673775E-11</v>
      </c>
      <c r="I302">
        <v>37.125770000000003</v>
      </c>
      <c r="J302">
        <v>25.134049999999998</v>
      </c>
      <c r="K302">
        <v>7.1746639999999999E-3</v>
      </c>
      <c r="L302">
        <v>6.7785879999999999E-4</v>
      </c>
    </row>
    <row r="303" spans="1:12" x14ac:dyDescent="0.25">
      <c r="A303" t="s">
        <v>71</v>
      </c>
      <c r="B303">
        <v>34567</v>
      </c>
      <c r="C303" s="51">
        <v>0.71422453703703703</v>
      </c>
      <c r="D303" s="47">
        <v>3.9861190000000003E-8</v>
      </c>
      <c r="E303" s="47">
        <v>2.7009109999999999E-8</v>
      </c>
      <c r="F303" s="47">
        <v>1.0715350000000001E-9</v>
      </c>
      <c r="G303" s="47">
        <v>2.8586989999999998E-10</v>
      </c>
      <c r="H303" s="47">
        <v>2.6758110000000001E-11</v>
      </c>
      <c r="I303">
        <v>37.200090000000003</v>
      </c>
      <c r="J303">
        <v>25.206</v>
      </c>
      <c r="K303">
        <v>7.1716339999999996E-3</v>
      </c>
      <c r="L303">
        <v>6.7128230000000004E-4</v>
      </c>
    </row>
    <row r="304" spans="1:12" x14ac:dyDescent="0.25">
      <c r="A304" t="s">
        <v>71</v>
      </c>
      <c r="B304">
        <v>34635</v>
      </c>
      <c r="C304" s="51">
        <v>0.71445601851851859</v>
      </c>
      <c r="D304" s="47">
        <v>4.0025350000000002E-8</v>
      </c>
      <c r="E304" s="47">
        <v>2.7449589999999999E-8</v>
      </c>
      <c r="F304" s="47">
        <v>1.0870740000000001E-9</v>
      </c>
      <c r="G304" s="47">
        <v>2.8656410000000001E-10</v>
      </c>
      <c r="H304" s="47">
        <v>2.6669829999999999E-11</v>
      </c>
      <c r="I304">
        <v>36.81935</v>
      </c>
      <c r="J304">
        <v>25.250900000000001</v>
      </c>
      <c r="K304">
        <v>7.1595640000000002E-3</v>
      </c>
      <c r="L304">
        <v>6.6632340000000005E-4</v>
      </c>
    </row>
    <row r="305" spans="1:12" x14ac:dyDescent="0.25">
      <c r="A305" t="s">
        <v>71</v>
      </c>
      <c r="B305">
        <v>34666</v>
      </c>
      <c r="C305" s="51">
        <v>0.71457175925925931</v>
      </c>
      <c r="D305" s="47">
        <v>3.9888199999999997E-8</v>
      </c>
      <c r="E305" s="47">
        <v>2.715777E-8</v>
      </c>
      <c r="F305" s="47">
        <v>1.0752620000000001E-9</v>
      </c>
      <c r="G305" s="47">
        <v>2.8554870000000001E-10</v>
      </c>
      <c r="H305" s="47">
        <v>2.6705389999999999E-11</v>
      </c>
      <c r="I305">
        <v>37.096269999999997</v>
      </c>
      <c r="J305">
        <v>25.256889999999999</v>
      </c>
      <c r="K305">
        <v>7.1587259999999998E-3</v>
      </c>
      <c r="L305">
        <v>6.6950600000000005E-4</v>
      </c>
    </row>
    <row r="306" spans="1:12" x14ac:dyDescent="0.25">
      <c r="A306" t="s">
        <v>71</v>
      </c>
      <c r="B306">
        <v>34691</v>
      </c>
      <c r="C306" s="51">
        <v>0.7146527777777778</v>
      </c>
      <c r="D306" s="47">
        <v>3.9924750000000002E-8</v>
      </c>
      <c r="E306" s="47">
        <v>2.721196E-8</v>
      </c>
      <c r="F306" s="47">
        <v>1.082257E-9</v>
      </c>
      <c r="G306" s="47">
        <v>2.8566210000000002E-10</v>
      </c>
      <c r="H306" s="47">
        <v>2.705332E-11</v>
      </c>
      <c r="I306">
        <v>36.890270000000001</v>
      </c>
      <c r="J306">
        <v>25.143719999999998</v>
      </c>
      <c r="K306">
        <v>7.155013E-3</v>
      </c>
      <c r="L306">
        <v>6.7760780000000005E-4</v>
      </c>
    </row>
    <row r="307" spans="1:12" x14ac:dyDescent="0.25">
      <c r="A307" t="s">
        <v>71</v>
      </c>
      <c r="B307">
        <v>34705</v>
      </c>
      <c r="C307" s="51">
        <v>0.71469907407407407</v>
      </c>
      <c r="D307" s="47">
        <v>3.9956240000000001E-8</v>
      </c>
      <c r="E307" s="47">
        <v>2.7299789999999999E-8</v>
      </c>
      <c r="F307" s="47">
        <v>1.0834060000000001E-9</v>
      </c>
      <c r="G307" s="47">
        <v>2.8574770000000001E-10</v>
      </c>
      <c r="H307" s="47">
        <v>2.6877950000000001E-11</v>
      </c>
      <c r="I307">
        <v>36.880200000000002</v>
      </c>
      <c r="J307">
        <v>25.19811</v>
      </c>
      <c r="K307">
        <v>7.1515169999999996E-3</v>
      </c>
      <c r="L307">
        <v>6.7268459999999999E-4</v>
      </c>
    </row>
    <row r="308" spans="1:12" x14ac:dyDescent="0.25">
      <c r="A308" t="s">
        <v>130</v>
      </c>
      <c r="B308">
        <v>35324</v>
      </c>
      <c r="C308" s="51">
        <v>0.71688657407407408</v>
      </c>
      <c r="D308" s="47">
        <v>2.4760759999999999E-8</v>
      </c>
      <c r="E308" s="47">
        <v>1.673098E-8</v>
      </c>
      <c r="F308" s="47">
        <v>6.9133200000000005E-10</v>
      </c>
      <c r="G308" s="47">
        <v>2.2168969999999999E-10</v>
      </c>
      <c r="H308" s="47">
        <v>2.0320550000000001E-11</v>
      </c>
      <c r="I308">
        <v>35.816020000000002</v>
      </c>
      <c r="J308">
        <v>24.201090000000001</v>
      </c>
      <c r="K308">
        <v>8.9532650000000002E-3</v>
      </c>
      <c r="L308">
        <v>8.2067570000000001E-4</v>
      </c>
    </row>
    <row r="309" spans="1:12" x14ac:dyDescent="0.25">
      <c r="A309" t="s">
        <v>130</v>
      </c>
      <c r="B309">
        <v>35406</v>
      </c>
      <c r="C309" s="51">
        <v>0.71717592592592594</v>
      </c>
      <c r="D309" s="47">
        <v>2.5034030000000001E-8</v>
      </c>
      <c r="E309" s="47">
        <v>1.692699E-8</v>
      </c>
      <c r="F309" s="47">
        <v>6.969751E-10</v>
      </c>
      <c r="G309" s="47">
        <v>2.237885E-10</v>
      </c>
      <c r="H309" s="47">
        <v>2.0630959999999999E-11</v>
      </c>
      <c r="I309">
        <v>35.918109999999999</v>
      </c>
      <c r="J309">
        <v>24.286359999999998</v>
      </c>
      <c r="K309">
        <v>8.9393709999999998E-3</v>
      </c>
      <c r="L309">
        <v>8.2411669999999998E-4</v>
      </c>
    </row>
    <row r="310" spans="1:12" x14ac:dyDescent="0.25">
      <c r="A310" t="s">
        <v>130</v>
      </c>
      <c r="B310">
        <v>35452</v>
      </c>
      <c r="C310" s="51">
        <v>0.71733796296296293</v>
      </c>
      <c r="D310" s="47">
        <v>2.510351E-8</v>
      </c>
      <c r="E310" s="47">
        <v>1.697591E-8</v>
      </c>
      <c r="F310" s="47">
        <v>7.0121219999999998E-10</v>
      </c>
      <c r="G310" s="47">
        <v>2.2634169999999999E-10</v>
      </c>
      <c r="H310" s="47">
        <v>2.0593299999999999E-11</v>
      </c>
      <c r="I310">
        <v>35.800159999999998</v>
      </c>
      <c r="J310">
        <v>24.209379999999999</v>
      </c>
      <c r="K310">
        <v>9.0163399999999994E-3</v>
      </c>
      <c r="L310">
        <v>8.2033569999999997E-4</v>
      </c>
    </row>
    <row r="311" spans="1:12" x14ac:dyDescent="0.25">
      <c r="A311" t="s">
        <v>96</v>
      </c>
      <c r="B311" t="s">
        <v>86</v>
      </c>
    </row>
    <row r="312" spans="1:12" x14ac:dyDescent="0.25">
      <c r="A312" t="s">
        <v>96</v>
      </c>
      <c r="B312" t="s">
        <v>86</v>
      </c>
    </row>
    <row r="313" spans="1:12" x14ac:dyDescent="0.25">
      <c r="A313" t="s">
        <v>96</v>
      </c>
      <c r="B313" t="s">
        <v>86</v>
      </c>
    </row>
    <row r="314" spans="1:12" x14ac:dyDescent="0.25">
      <c r="A314" t="s">
        <v>131</v>
      </c>
      <c r="B314">
        <v>35835</v>
      </c>
      <c r="C314" s="51">
        <v>0.71868055555555554</v>
      </c>
      <c r="D314" s="47">
        <v>2.509454E-8</v>
      </c>
      <c r="E314" s="47">
        <v>1.66599E-8</v>
      </c>
      <c r="F314" s="47">
        <v>6.8855749999999998E-10</v>
      </c>
      <c r="G314" s="47">
        <v>2.098633E-10</v>
      </c>
      <c r="H314" s="47">
        <v>1.957914E-11</v>
      </c>
      <c r="I314">
        <v>36.445079999999997</v>
      </c>
      <c r="J314">
        <v>24.195360000000001</v>
      </c>
      <c r="K314">
        <v>8.362909E-3</v>
      </c>
      <c r="L314">
        <v>7.8021510000000004E-4</v>
      </c>
    </row>
    <row r="315" spans="1:12" x14ac:dyDescent="0.25">
      <c r="A315" t="s">
        <v>131</v>
      </c>
      <c r="B315">
        <v>35873</v>
      </c>
      <c r="C315" s="51">
        <v>0.71881944444444446</v>
      </c>
      <c r="D315" s="47">
        <v>2.44429E-8</v>
      </c>
      <c r="E315" s="47">
        <v>1.6260749999999999E-8</v>
      </c>
      <c r="F315" s="47">
        <v>6.7348190000000002E-10</v>
      </c>
      <c r="G315" s="47">
        <v>2.053617E-10</v>
      </c>
      <c r="H315" s="47">
        <v>1.9109650000000001E-11</v>
      </c>
      <c r="I315">
        <v>36.293320000000001</v>
      </c>
      <c r="J315">
        <v>24.144310000000001</v>
      </c>
      <c r="K315">
        <v>8.4016909999999993E-3</v>
      </c>
      <c r="L315">
        <v>7.8180790000000001E-4</v>
      </c>
    </row>
    <row r="316" spans="1:12" x14ac:dyDescent="0.25">
      <c r="A316" t="s">
        <v>131</v>
      </c>
      <c r="B316">
        <v>35990</v>
      </c>
      <c r="C316" s="51">
        <v>0.71922453703703704</v>
      </c>
      <c r="D316" s="47">
        <v>2.4708509999999999E-8</v>
      </c>
      <c r="E316" s="47">
        <v>1.6527019999999999E-8</v>
      </c>
      <c r="F316" s="47">
        <v>6.8339120000000003E-10</v>
      </c>
      <c r="G316" s="47">
        <v>2.077092E-10</v>
      </c>
      <c r="H316" s="47">
        <v>1.9114650000000002E-11</v>
      </c>
      <c r="I316">
        <v>36.155740000000002</v>
      </c>
      <c r="J316">
        <v>24.18383</v>
      </c>
      <c r="K316">
        <v>8.4063829999999999E-3</v>
      </c>
      <c r="L316">
        <v>7.7360579999999997E-4</v>
      </c>
    </row>
    <row r="317" spans="1:12" x14ac:dyDescent="0.25">
      <c r="A317" t="s">
        <v>98</v>
      </c>
      <c r="B317" t="s">
        <v>86</v>
      </c>
    </row>
    <row r="318" spans="1:12" x14ac:dyDescent="0.25">
      <c r="A318" t="s">
        <v>98</v>
      </c>
      <c r="B318" t="s">
        <v>86</v>
      </c>
    </row>
    <row r="319" spans="1:12" x14ac:dyDescent="0.25">
      <c r="A319" t="s">
        <v>98</v>
      </c>
      <c r="B319" t="s">
        <v>86</v>
      </c>
    </row>
    <row r="320" spans="1:12" x14ac:dyDescent="0.25">
      <c r="A320" t="s">
        <v>132</v>
      </c>
      <c r="B320">
        <v>36503</v>
      </c>
      <c r="C320" s="51">
        <v>0.72104166666666669</v>
      </c>
      <c r="D320" s="47">
        <v>3.786763E-8</v>
      </c>
      <c r="E320" s="47">
        <v>2.0121019999999998E-8</v>
      </c>
      <c r="F320" s="47">
        <v>8.2849010000000003E-10</v>
      </c>
      <c r="G320" s="47">
        <v>2.6988739999999998E-10</v>
      </c>
      <c r="H320" s="47">
        <v>2.360465E-11</v>
      </c>
      <c r="I320">
        <v>45.706800000000001</v>
      </c>
      <c r="J320">
        <v>24.286370000000002</v>
      </c>
      <c r="K320">
        <v>7.1271279999999999E-3</v>
      </c>
      <c r="L320">
        <v>6.2334640000000002E-4</v>
      </c>
    </row>
    <row r="321" spans="1:12" x14ac:dyDescent="0.25">
      <c r="A321" t="s">
        <v>132</v>
      </c>
      <c r="B321">
        <v>36544</v>
      </c>
      <c r="C321" s="51">
        <v>0.72119212962962964</v>
      </c>
      <c r="D321" s="47">
        <v>3.8337650000000003E-8</v>
      </c>
      <c r="E321" s="47">
        <v>2.0302370000000001E-8</v>
      </c>
      <c r="F321" s="47">
        <v>8.3568190000000004E-10</v>
      </c>
      <c r="G321" s="47">
        <v>2.7238339999999999E-10</v>
      </c>
      <c r="H321" s="47">
        <v>2.3961820000000001E-11</v>
      </c>
      <c r="I321">
        <v>45.875900000000001</v>
      </c>
      <c r="J321">
        <v>24.29438</v>
      </c>
      <c r="K321">
        <v>7.1048550000000002E-3</v>
      </c>
      <c r="L321">
        <v>6.2502049999999996E-4</v>
      </c>
    </row>
    <row r="322" spans="1:12" x14ac:dyDescent="0.25">
      <c r="A322" t="s">
        <v>132</v>
      </c>
      <c r="B322">
        <v>36608</v>
      </c>
      <c r="C322" s="51">
        <v>0.72141203703703705</v>
      </c>
      <c r="D322" s="47">
        <v>3.887765E-8</v>
      </c>
      <c r="E322" s="47">
        <v>2.05373E-8</v>
      </c>
      <c r="F322" s="47">
        <v>8.4543399999999998E-10</v>
      </c>
      <c r="G322" s="47">
        <v>2.7711439999999999E-10</v>
      </c>
      <c r="H322" s="47">
        <v>2.408772E-11</v>
      </c>
      <c r="I322">
        <v>45.985430000000001</v>
      </c>
      <c r="J322">
        <v>24.292020000000001</v>
      </c>
      <c r="K322">
        <v>7.1278579999999999E-3</v>
      </c>
      <c r="L322">
        <v>6.1957750000000002E-4</v>
      </c>
    </row>
    <row r="323" spans="1:12" x14ac:dyDescent="0.25">
      <c r="A323" t="s">
        <v>85</v>
      </c>
      <c r="B323" t="s">
        <v>86</v>
      </c>
    </row>
    <row r="324" spans="1:12" x14ac:dyDescent="0.25">
      <c r="A324" t="s">
        <v>85</v>
      </c>
      <c r="B324" t="s">
        <v>86</v>
      </c>
    </row>
    <row r="325" spans="1:12" x14ac:dyDescent="0.25">
      <c r="A325" t="s">
        <v>85</v>
      </c>
      <c r="B325" t="s">
        <v>86</v>
      </c>
    </row>
    <row r="326" spans="1:12" x14ac:dyDescent="0.25">
      <c r="A326" t="s">
        <v>133</v>
      </c>
      <c r="B326">
        <v>36909</v>
      </c>
      <c r="C326" s="51">
        <v>0.72247685185185184</v>
      </c>
      <c r="D326" s="47">
        <v>3.8527590000000001E-8</v>
      </c>
      <c r="E326" s="47">
        <v>2.0656710000000001E-8</v>
      </c>
      <c r="F326" s="47">
        <v>8.3870070000000003E-10</v>
      </c>
      <c r="G326" s="47">
        <v>3.1297990000000001E-10</v>
      </c>
      <c r="H326" s="47">
        <v>2.511391E-11</v>
      </c>
      <c r="I326">
        <v>45.937240000000003</v>
      </c>
      <c r="J326">
        <v>24.62942</v>
      </c>
      <c r="K326">
        <v>8.1235270000000002E-3</v>
      </c>
      <c r="L326">
        <v>6.5184219999999998E-4</v>
      </c>
    </row>
    <row r="327" spans="1:12" x14ac:dyDescent="0.25">
      <c r="A327" t="s">
        <v>133</v>
      </c>
      <c r="B327">
        <v>36939</v>
      </c>
      <c r="C327" s="51">
        <v>0.72258101851851853</v>
      </c>
      <c r="D327" s="47">
        <v>3.8471710000000002E-8</v>
      </c>
      <c r="E327" s="47">
        <v>2.0652890000000001E-8</v>
      </c>
      <c r="F327" s="47">
        <v>8.3992610000000001E-10</v>
      </c>
      <c r="G327" s="47">
        <v>3.1201759999999998E-10</v>
      </c>
      <c r="H327" s="47">
        <v>2.5042910000000001E-11</v>
      </c>
      <c r="I327">
        <v>45.80368</v>
      </c>
      <c r="J327">
        <v>24.588940000000001</v>
      </c>
      <c r="K327">
        <v>8.1103140000000004E-3</v>
      </c>
      <c r="L327">
        <v>6.5094369999999999E-4</v>
      </c>
    </row>
    <row r="328" spans="1:12" x14ac:dyDescent="0.25">
      <c r="A328" t="s">
        <v>133</v>
      </c>
      <c r="B328">
        <v>36976</v>
      </c>
      <c r="C328" s="51">
        <v>0.72270833333333329</v>
      </c>
      <c r="D328" s="47">
        <v>3.8509390000000003E-8</v>
      </c>
      <c r="E328" s="47">
        <v>2.072026E-8</v>
      </c>
      <c r="F328" s="47">
        <v>8.4088639999999997E-10</v>
      </c>
      <c r="G328" s="47">
        <v>3.1364810000000001E-10</v>
      </c>
      <c r="H328" s="47">
        <v>2.5324129999999999E-11</v>
      </c>
      <c r="I328">
        <v>45.796190000000003</v>
      </c>
      <c r="J328">
        <v>24.640979999999999</v>
      </c>
      <c r="K328">
        <v>8.1447159999999998E-3</v>
      </c>
      <c r="L328">
        <v>6.5760910000000001E-4</v>
      </c>
    </row>
    <row r="329" spans="1:12" x14ac:dyDescent="0.25">
      <c r="A329" t="s">
        <v>88</v>
      </c>
      <c r="B329" t="s">
        <v>86</v>
      </c>
    </row>
    <row r="330" spans="1:12" x14ac:dyDescent="0.25">
      <c r="A330" t="s">
        <v>88</v>
      </c>
      <c r="B330" t="s">
        <v>86</v>
      </c>
    </row>
    <row r="331" spans="1:12" x14ac:dyDescent="0.25">
      <c r="A331" t="s">
        <v>88</v>
      </c>
      <c r="B331" t="s">
        <v>86</v>
      </c>
    </row>
    <row r="332" spans="1:12" x14ac:dyDescent="0.25">
      <c r="A332" t="s">
        <v>134</v>
      </c>
      <c r="B332">
        <v>37483</v>
      </c>
      <c r="C332" s="51">
        <v>0.72449074074074082</v>
      </c>
      <c r="D332" s="47">
        <v>4.1972380000000002E-8</v>
      </c>
      <c r="E332" s="47">
        <v>2.1570500000000001E-8</v>
      </c>
      <c r="F332" s="47">
        <v>9.0328560000000003E-10</v>
      </c>
      <c r="G332" s="47">
        <v>3.4571270000000002E-10</v>
      </c>
      <c r="H332" s="47">
        <v>2.7197999999999999E-11</v>
      </c>
      <c r="I332">
        <v>46.466349999999998</v>
      </c>
      <c r="J332">
        <v>23.880050000000001</v>
      </c>
      <c r="K332">
        <v>8.2366709999999992E-3</v>
      </c>
      <c r="L332">
        <v>6.4799740000000001E-4</v>
      </c>
    </row>
    <row r="333" spans="1:12" x14ac:dyDescent="0.25">
      <c r="A333" t="s">
        <v>134</v>
      </c>
      <c r="B333">
        <v>37520</v>
      </c>
      <c r="C333" s="51">
        <v>0.72462962962962973</v>
      </c>
      <c r="D333" s="47">
        <v>4.205898E-8</v>
      </c>
      <c r="E333" s="47">
        <v>2.164742E-8</v>
      </c>
      <c r="F333" s="47">
        <v>9.0689199999999997E-10</v>
      </c>
      <c r="G333" s="47">
        <v>3.4249249999999999E-10</v>
      </c>
      <c r="H333" s="47">
        <v>2.729066E-11</v>
      </c>
      <c r="I333">
        <v>46.37706</v>
      </c>
      <c r="J333">
        <v>23.869900000000001</v>
      </c>
      <c r="K333">
        <v>8.1431469999999999E-3</v>
      </c>
      <c r="L333">
        <v>6.488663E-4</v>
      </c>
    </row>
    <row r="334" spans="1:12" x14ac:dyDescent="0.25">
      <c r="A334" t="s">
        <v>134</v>
      </c>
      <c r="B334">
        <v>37572</v>
      </c>
      <c r="C334" s="51">
        <v>0.72480324074074087</v>
      </c>
      <c r="D334" s="47">
        <v>4.2310059999999999E-8</v>
      </c>
      <c r="E334" s="47">
        <v>2.180216E-8</v>
      </c>
      <c r="F334" s="47">
        <v>9.1281150000000004E-10</v>
      </c>
      <c r="G334" s="47">
        <v>3.4042590000000002E-10</v>
      </c>
      <c r="H334" s="47">
        <v>2.6868960000000001E-11</v>
      </c>
      <c r="I334">
        <v>46.35136</v>
      </c>
      <c r="J334">
        <v>23.884620000000002</v>
      </c>
      <c r="K334">
        <v>8.0459810000000007E-3</v>
      </c>
      <c r="L334">
        <v>6.3504900000000005E-4</v>
      </c>
    </row>
    <row r="335" spans="1:12" x14ac:dyDescent="0.25">
      <c r="A335" t="s">
        <v>90</v>
      </c>
      <c r="B335" t="s">
        <v>86</v>
      </c>
    </row>
    <row r="336" spans="1:12" x14ac:dyDescent="0.25">
      <c r="A336" t="s">
        <v>90</v>
      </c>
      <c r="B336" t="s">
        <v>86</v>
      </c>
    </row>
    <row r="337" spans="1:12" x14ac:dyDescent="0.25">
      <c r="A337" t="s">
        <v>90</v>
      </c>
      <c r="B337" t="s">
        <v>86</v>
      </c>
    </row>
    <row r="338" spans="1:12" x14ac:dyDescent="0.25">
      <c r="A338" t="s">
        <v>135</v>
      </c>
      <c r="B338">
        <v>38071</v>
      </c>
      <c r="C338" s="51">
        <v>0.72657407407407415</v>
      </c>
      <c r="D338" s="47">
        <v>3.4533279999999999E-8</v>
      </c>
      <c r="E338" s="47">
        <v>1.908049E-8</v>
      </c>
      <c r="F338" s="47">
        <v>8.0141480000000001E-10</v>
      </c>
      <c r="G338" s="47">
        <v>3.232977E-10</v>
      </c>
      <c r="H338" s="47">
        <v>2.5558910000000001E-11</v>
      </c>
      <c r="I338">
        <v>43.090400000000002</v>
      </c>
      <c r="J338">
        <v>23.808509999999998</v>
      </c>
      <c r="K338">
        <v>9.3619170000000008E-3</v>
      </c>
      <c r="L338">
        <v>7.4012410000000002E-4</v>
      </c>
    </row>
    <row r="339" spans="1:12" x14ac:dyDescent="0.25">
      <c r="A339" t="s">
        <v>135</v>
      </c>
      <c r="B339">
        <v>38141</v>
      </c>
      <c r="C339" s="51">
        <v>0.72681712962962974</v>
      </c>
      <c r="D339" s="47">
        <v>3.480637E-8</v>
      </c>
      <c r="E339" s="47">
        <v>1.9166860000000001E-8</v>
      </c>
      <c r="F339" s="47">
        <v>8.0603450000000005E-10</v>
      </c>
      <c r="G339" s="47">
        <v>3.2522549999999998E-10</v>
      </c>
      <c r="H339" s="47">
        <v>2.6024719999999999E-11</v>
      </c>
      <c r="I339">
        <v>43.182229999999997</v>
      </c>
      <c r="J339">
        <v>23.779209999999999</v>
      </c>
      <c r="K339">
        <v>9.3438519999999997E-3</v>
      </c>
      <c r="L339">
        <v>7.4770000000000001E-4</v>
      </c>
    </row>
    <row r="340" spans="1:12" x14ac:dyDescent="0.25">
      <c r="A340" t="s">
        <v>135</v>
      </c>
      <c r="B340">
        <v>38177</v>
      </c>
      <c r="C340" s="51">
        <v>0.7269444444444445</v>
      </c>
      <c r="D340" s="47">
        <v>3.510765E-8</v>
      </c>
      <c r="E340" s="47">
        <v>1.930172E-8</v>
      </c>
      <c r="F340" s="47">
        <v>8.1078600000000002E-10</v>
      </c>
      <c r="G340" s="47">
        <v>3.2753930000000002E-10</v>
      </c>
      <c r="H340" s="47">
        <v>2.5702719999999999E-11</v>
      </c>
      <c r="I340">
        <v>43.300759999999997</v>
      </c>
      <c r="J340">
        <v>23.806190000000001</v>
      </c>
      <c r="K340">
        <v>9.3295700000000006E-3</v>
      </c>
      <c r="L340">
        <v>7.3211179999999997E-4</v>
      </c>
    </row>
    <row r="341" spans="1:12" x14ac:dyDescent="0.25">
      <c r="A341" t="s">
        <v>92</v>
      </c>
      <c r="B341" t="s">
        <v>86</v>
      </c>
    </row>
    <row r="342" spans="1:12" x14ac:dyDescent="0.25">
      <c r="A342" t="s">
        <v>92</v>
      </c>
      <c r="B342" t="s">
        <v>86</v>
      </c>
    </row>
    <row r="343" spans="1:12" x14ac:dyDescent="0.25">
      <c r="A343" t="s">
        <v>92</v>
      </c>
      <c r="B343" t="s">
        <v>86</v>
      </c>
    </row>
    <row r="344" spans="1:12" x14ac:dyDescent="0.25">
      <c r="A344" t="s">
        <v>71</v>
      </c>
      <c r="B344">
        <v>40885</v>
      </c>
      <c r="C344" s="51">
        <v>0.73646990740740748</v>
      </c>
      <c r="D344" s="47">
        <v>5.9283370000000001E-8</v>
      </c>
      <c r="E344" s="47">
        <v>3.2490770000000002E-8</v>
      </c>
      <c r="F344" s="47">
        <v>1.256696E-9</v>
      </c>
      <c r="G344" s="47">
        <v>4.2010859999999998E-10</v>
      </c>
      <c r="H344" s="47">
        <v>3.398462E-11</v>
      </c>
      <c r="I344">
        <v>47.17398</v>
      </c>
      <c r="J344">
        <v>25.854120000000002</v>
      </c>
      <c r="K344">
        <v>7.0864500000000002E-3</v>
      </c>
      <c r="L344">
        <v>5.7325720000000004E-4</v>
      </c>
    </row>
    <row r="345" spans="1:12" x14ac:dyDescent="0.25">
      <c r="A345" t="s">
        <v>71</v>
      </c>
      <c r="B345">
        <v>40897</v>
      </c>
      <c r="C345" s="51">
        <v>0.73651620370370374</v>
      </c>
      <c r="D345" s="47">
        <v>5.934415E-8</v>
      </c>
      <c r="E345" s="47">
        <v>3.2546650000000001E-8</v>
      </c>
      <c r="F345" s="47">
        <v>1.259141E-9</v>
      </c>
      <c r="G345" s="47">
        <v>4.195258E-10</v>
      </c>
      <c r="H345" s="47">
        <v>3.3969990000000001E-11</v>
      </c>
      <c r="I345">
        <v>47.130659999999999</v>
      </c>
      <c r="J345">
        <v>25.848299999999998</v>
      </c>
      <c r="K345">
        <v>7.069372E-3</v>
      </c>
      <c r="L345">
        <v>5.7242369999999999E-4</v>
      </c>
    </row>
    <row r="346" spans="1:12" x14ac:dyDescent="0.25">
      <c r="A346" t="s">
        <v>71</v>
      </c>
      <c r="B346">
        <v>40935</v>
      </c>
      <c r="C346" s="51">
        <v>0.73664351851851861</v>
      </c>
      <c r="D346" s="47">
        <v>5.9549329999999999E-8</v>
      </c>
      <c r="E346" s="47">
        <v>3.2604450000000003E-8</v>
      </c>
      <c r="F346" s="47">
        <v>1.2591400000000001E-9</v>
      </c>
      <c r="G346" s="47">
        <v>4.2198970000000002E-10</v>
      </c>
      <c r="H346" s="47">
        <v>3.4202099999999999E-11</v>
      </c>
      <c r="I346">
        <v>47.293660000000003</v>
      </c>
      <c r="J346">
        <v>25.89423</v>
      </c>
      <c r="K346">
        <v>7.0863879999999999E-3</v>
      </c>
      <c r="L346">
        <v>5.7434900000000004E-4</v>
      </c>
    </row>
    <row r="347" spans="1:12" x14ac:dyDescent="0.25">
      <c r="A347" t="s">
        <v>136</v>
      </c>
      <c r="B347">
        <v>41225</v>
      </c>
      <c r="C347" s="51">
        <v>0.73767361111111118</v>
      </c>
      <c r="D347" s="47">
        <v>5.0508140000000003E-8</v>
      </c>
      <c r="E347" s="47">
        <v>2.591562E-8</v>
      </c>
      <c r="F347" s="47">
        <v>1.0619910000000001E-9</v>
      </c>
      <c r="G347" s="47">
        <v>4.310564E-10</v>
      </c>
      <c r="H347" s="47">
        <v>3.3756790000000003E-11</v>
      </c>
      <c r="I347">
        <v>47.55986</v>
      </c>
      <c r="J347">
        <v>24.40286</v>
      </c>
      <c r="K347">
        <v>8.5343940000000007E-3</v>
      </c>
      <c r="L347">
        <v>6.6834350000000002E-4</v>
      </c>
    </row>
    <row r="348" spans="1:12" x14ac:dyDescent="0.25">
      <c r="A348" t="s">
        <v>136</v>
      </c>
      <c r="B348">
        <v>41288</v>
      </c>
      <c r="C348" s="51">
        <v>0.73789351851851859</v>
      </c>
      <c r="D348" s="47">
        <v>4.981089E-8</v>
      </c>
      <c r="E348" s="47">
        <v>2.5693709999999999E-8</v>
      </c>
      <c r="F348" s="47">
        <v>1.0479519999999999E-9</v>
      </c>
      <c r="G348" s="47">
        <v>4.232686E-10</v>
      </c>
      <c r="H348" s="47">
        <v>3.3162180000000003E-11</v>
      </c>
      <c r="I348">
        <v>47.531669999999998</v>
      </c>
      <c r="J348">
        <v>24.518039999999999</v>
      </c>
      <c r="K348">
        <v>8.4975120000000005E-3</v>
      </c>
      <c r="L348">
        <v>6.6576160000000005E-4</v>
      </c>
    </row>
    <row r="349" spans="1:12" x14ac:dyDescent="0.25">
      <c r="A349" t="s">
        <v>136</v>
      </c>
      <c r="B349">
        <v>41311</v>
      </c>
      <c r="C349" s="51">
        <v>0.73797453703703708</v>
      </c>
      <c r="D349" s="47">
        <v>4.9517869999999999E-8</v>
      </c>
      <c r="E349" s="47">
        <v>2.564984E-8</v>
      </c>
      <c r="F349" s="47">
        <v>1.0422419999999999E-9</v>
      </c>
      <c r="G349" s="47">
        <v>4.1809330000000002E-10</v>
      </c>
      <c r="H349" s="47">
        <v>3.2613020000000003E-11</v>
      </c>
      <c r="I349">
        <v>47.510930000000002</v>
      </c>
      <c r="J349">
        <v>24.61026</v>
      </c>
      <c r="K349">
        <v>8.4432799999999992E-3</v>
      </c>
      <c r="L349">
        <v>6.5861109999999995E-4</v>
      </c>
    </row>
    <row r="350" spans="1:12" x14ac:dyDescent="0.25">
      <c r="A350" t="s">
        <v>94</v>
      </c>
      <c r="B350" t="s">
        <v>86</v>
      </c>
    </row>
    <row r="351" spans="1:12" x14ac:dyDescent="0.25">
      <c r="A351" t="s">
        <v>94</v>
      </c>
      <c r="B351" t="s">
        <v>86</v>
      </c>
    </row>
    <row r="352" spans="1:12" x14ac:dyDescent="0.25">
      <c r="A352" t="s">
        <v>94</v>
      </c>
      <c r="B352" t="s">
        <v>86</v>
      </c>
    </row>
    <row r="353" spans="1:12" x14ac:dyDescent="0.25">
      <c r="A353" t="s">
        <v>137</v>
      </c>
      <c r="B353">
        <v>41707</v>
      </c>
      <c r="C353" s="51">
        <v>0.73936342592592597</v>
      </c>
      <c r="D353" s="47">
        <v>4.8161850000000003E-8</v>
      </c>
      <c r="E353" s="47">
        <v>2.4516619999999998E-8</v>
      </c>
      <c r="F353" s="47">
        <v>1.013734E-9</v>
      </c>
      <c r="G353" s="47">
        <v>4.2126159999999999E-10</v>
      </c>
      <c r="H353" s="47">
        <v>3.210409E-11</v>
      </c>
      <c r="I353">
        <v>47.50938</v>
      </c>
      <c r="J353">
        <v>24.184480000000001</v>
      </c>
      <c r="K353">
        <v>8.7467889999999996E-3</v>
      </c>
      <c r="L353">
        <v>6.6658760000000005E-4</v>
      </c>
    </row>
    <row r="354" spans="1:12" x14ac:dyDescent="0.25">
      <c r="A354" t="s">
        <v>137</v>
      </c>
      <c r="B354">
        <v>41746</v>
      </c>
      <c r="C354" s="51">
        <v>0.73950231481481488</v>
      </c>
      <c r="D354" s="47">
        <v>4.8125230000000003E-8</v>
      </c>
      <c r="E354" s="47">
        <v>2.450502E-8</v>
      </c>
      <c r="F354" s="47">
        <v>1.01342E-9</v>
      </c>
      <c r="G354" s="47">
        <v>4.1884630000000002E-10</v>
      </c>
      <c r="H354" s="47">
        <v>3.195558E-11</v>
      </c>
      <c r="I354">
        <v>47.487949999999998</v>
      </c>
      <c r="J354">
        <v>24.180520000000001</v>
      </c>
      <c r="K354">
        <v>8.7032580000000002E-3</v>
      </c>
      <c r="L354">
        <v>6.6400900000000002E-4</v>
      </c>
    </row>
    <row r="355" spans="1:12" x14ac:dyDescent="0.25">
      <c r="A355" t="s">
        <v>137</v>
      </c>
      <c r="B355">
        <v>41760</v>
      </c>
      <c r="C355" s="51">
        <v>0.73954861111111114</v>
      </c>
      <c r="D355" s="47">
        <v>4.8121729999999999E-8</v>
      </c>
      <c r="E355" s="47">
        <v>2.4523220000000001E-8</v>
      </c>
      <c r="F355" s="47">
        <v>1.012186E-9</v>
      </c>
      <c r="G355" s="47">
        <v>4.1899630000000001E-10</v>
      </c>
      <c r="H355" s="47">
        <v>3.2202740000000001E-11</v>
      </c>
      <c r="I355">
        <v>47.542369999999998</v>
      </c>
      <c r="J355">
        <v>24.227969999999999</v>
      </c>
      <c r="K355">
        <v>8.7070069999999992E-3</v>
      </c>
      <c r="L355">
        <v>6.6919319999999996E-4</v>
      </c>
    </row>
    <row r="356" spans="1:12" x14ac:dyDescent="0.25">
      <c r="A356" t="s">
        <v>96</v>
      </c>
      <c r="B356" t="s">
        <v>86</v>
      </c>
    </row>
    <row r="357" spans="1:12" x14ac:dyDescent="0.25">
      <c r="A357" t="s">
        <v>96</v>
      </c>
      <c r="B357" t="s">
        <v>86</v>
      </c>
    </row>
    <row r="358" spans="1:12" x14ac:dyDescent="0.25">
      <c r="A358" t="s">
        <v>96</v>
      </c>
      <c r="B358" t="s">
        <v>86</v>
      </c>
    </row>
    <row r="359" spans="1:12" x14ac:dyDescent="0.25">
      <c r="A359" t="s">
        <v>71</v>
      </c>
      <c r="B359">
        <v>42418</v>
      </c>
      <c r="C359" s="51">
        <v>0.74187500000000006</v>
      </c>
      <c r="D359" s="47">
        <v>5.9975729999999994E-8</v>
      </c>
      <c r="E359" s="47">
        <v>3.2998379999999997E-8</v>
      </c>
      <c r="F359" s="47">
        <v>1.272453E-9</v>
      </c>
      <c r="G359" s="47">
        <v>4.256162E-10</v>
      </c>
      <c r="H359" s="47">
        <v>3.5079609999999998E-11</v>
      </c>
      <c r="I359">
        <v>47.133949999999999</v>
      </c>
      <c r="J359">
        <v>25.93289</v>
      </c>
      <c r="K359">
        <v>7.0964729999999998E-3</v>
      </c>
      <c r="L359">
        <v>5.8489670000000003E-4</v>
      </c>
    </row>
    <row r="360" spans="1:12" x14ac:dyDescent="0.25">
      <c r="A360" t="s">
        <v>71</v>
      </c>
      <c r="B360">
        <v>42487</v>
      </c>
      <c r="C360" s="51">
        <v>0.74211805555555554</v>
      </c>
      <c r="D360" s="47">
        <v>6.0687360000000002E-8</v>
      </c>
      <c r="E360" s="47">
        <v>3.3313299999999998E-8</v>
      </c>
      <c r="F360" s="47">
        <v>1.2812000000000001E-9</v>
      </c>
      <c r="G360" s="47">
        <v>4.3097409999999997E-10</v>
      </c>
      <c r="H360" s="47">
        <v>3.5362700000000002E-11</v>
      </c>
      <c r="I360">
        <v>47.367570000000001</v>
      </c>
      <c r="J360">
        <v>26.001629999999999</v>
      </c>
      <c r="K360">
        <v>7.1015469999999997E-3</v>
      </c>
      <c r="L360">
        <v>5.8270290000000003E-4</v>
      </c>
    </row>
    <row r="361" spans="1:12" x14ac:dyDescent="0.25">
      <c r="A361" t="s">
        <v>71</v>
      </c>
      <c r="B361">
        <v>42514</v>
      </c>
      <c r="C361" s="51">
        <v>0.74221064814814819</v>
      </c>
      <c r="D361" s="47">
        <v>6.0824850000000002E-8</v>
      </c>
      <c r="E361" s="47">
        <v>3.3378330000000002E-8</v>
      </c>
      <c r="F361" s="47">
        <v>1.285997E-9</v>
      </c>
      <c r="G361" s="47">
        <v>4.3229490000000002E-10</v>
      </c>
      <c r="H361" s="47">
        <v>3.530708E-11</v>
      </c>
      <c r="I361">
        <v>47.297800000000002</v>
      </c>
      <c r="J361">
        <v>25.955210000000001</v>
      </c>
      <c r="K361">
        <v>7.1072080000000003E-3</v>
      </c>
      <c r="L361">
        <v>5.8047120000000001E-4</v>
      </c>
    </row>
    <row r="362" spans="1:12" x14ac:dyDescent="0.25">
      <c r="A362" t="s">
        <v>71</v>
      </c>
      <c r="B362">
        <v>42551</v>
      </c>
      <c r="C362" s="51">
        <v>0.74233796296296295</v>
      </c>
      <c r="D362" s="47">
        <v>6.1035540000000004E-8</v>
      </c>
      <c r="E362" s="47">
        <v>3.3484680000000002E-8</v>
      </c>
      <c r="F362" s="47">
        <v>1.2881589999999999E-9</v>
      </c>
      <c r="G362" s="47">
        <v>4.337499E-10</v>
      </c>
      <c r="H362" s="47">
        <v>3.5976330000000002E-11</v>
      </c>
      <c r="I362">
        <v>47.381990000000002</v>
      </c>
      <c r="J362">
        <v>25.994219999999999</v>
      </c>
      <c r="K362">
        <v>7.1065140000000004E-3</v>
      </c>
      <c r="L362">
        <v>5.8943259999999996E-4</v>
      </c>
    </row>
    <row r="363" spans="1:12" x14ac:dyDescent="0.25">
      <c r="A363" t="s">
        <v>71</v>
      </c>
      <c r="B363">
        <v>42574</v>
      </c>
      <c r="C363" s="51">
        <v>0.74241898148148155</v>
      </c>
      <c r="D363" s="47">
        <v>6.1113140000000004E-8</v>
      </c>
      <c r="E363" s="47">
        <v>3.3537720000000002E-8</v>
      </c>
      <c r="F363" s="47">
        <v>1.2910820000000001E-9</v>
      </c>
      <c r="G363" s="47">
        <v>4.3273329999999998E-10</v>
      </c>
      <c r="H363" s="47">
        <v>3.6176359999999997E-11</v>
      </c>
      <c r="I363">
        <v>47.334820000000001</v>
      </c>
      <c r="J363">
        <v>25.97644</v>
      </c>
      <c r="K363">
        <v>7.0808549999999996E-3</v>
      </c>
      <c r="L363">
        <v>5.9195709999999998E-4</v>
      </c>
    </row>
    <row r="364" spans="1:12" x14ac:dyDescent="0.25">
      <c r="A364" t="s">
        <v>71</v>
      </c>
      <c r="B364">
        <v>42593</v>
      </c>
      <c r="C364" s="51">
        <v>0.7424884259259259</v>
      </c>
      <c r="D364" s="47">
        <v>6.1180269999999996E-8</v>
      </c>
      <c r="E364" s="47">
        <v>3.3557819999999997E-8</v>
      </c>
      <c r="F364" s="47">
        <v>1.292729E-9</v>
      </c>
      <c r="G364" s="47">
        <v>4.3255639999999999E-10</v>
      </c>
      <c r="H364" s="47">
        <v>3.6110469999999999E-11</v>
      </c>
      <c r="I364">
        <v>47.32647</v>
      </c>
      <c r="J364">
        <v>25.958909999999999</v>
      </c>
      <c r="K364">
        <v>7.0701940000000001E-3</v>
      </c>
      <c r="L364">
        <v>5.9023059999999995E-4</v>
      </c>
    </row>
    <row r="365" spans="1:12" x14ac:dyDescent="0.25">
      <c r="A365" t="s">
        <v>71</v>
      </c>
      <c r="B365">
        <v>42622</v>
      </c>
      <c r="C365" s="51">
        <v>0.74259259259259258</v>
      </c>
      <c r="D365" s="47">
        <v>6.1254169999999995E-8</v>
      </c>
      <c r="E365" s="47">
        <v>3.3594399999999998E-8</v>
      </c>
      <c r="F365" s="47">
        <v>1.295329E-9</v>
      </c>
      <c r="G365" s="47">
        <v>4.3401870000000002E-10</v>
      </c>
      <c r="H365" s="47">
        <v>3.6465869999999998E-11</v>
      </c>
      <c r="I365">
        <v>47.288499999999999</v>
      </c>
      <c r="J365">
        <v>25.935030000000001</v>
      </c>
      <c r="K365">
        <v>7.0855370000000003E-3</v>
      </c>
      <c r="L365">
        <v>5.9532070000000001E-4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3A1F-2FB8-484E-B9D9-2C4FBA733542}">
  <dimension ref="A1:M174"/>
  <sheetViews>
    <sheetView workbookViewId="0">
      <selection activeCell="B151" activeCellId="6" sqref="B9:J32 B36:J53 B57:J77 B82:J102 B106:J126 B130:J147 B151:J168"/>
    </sheetView>
  </sheetViews>
  <sheetFormatPr defaultColWidth="11" defaultRowHeight="15.75" x14ac:dyDescent="0.25"/>
  <cols>
    <col min="1" max="1" width="27" customWidth="1"/>
    <col min="2" max="13" width="14.375" customWidth="1"/>
  </cols>
  <sheetData>
    <row r="1" spans="1:13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40</v>
      </c>
      <c r="F1" s="50">
        <v>29</v>
      </c>
      <c r="G1" s="50">
        <v>30</v>
      </c>
      <c r="H1" s="50" t="s">
        <v>37</v>
      </c>
      <c r="I1" s="50" t="s">
        <v>43</v>
      </c>
      <c r="J1" s="50" t="s">
        <v>44</v>
      </c>
      <c r="K1" s="50" t="s">
        <v>60</v>
      </c>
      <c r="L1" s="50" t="s">
        <v>61</v>
      </c>
      <c r="M1" s="13">
        <v>20</v>
      </c>
    </row>
    <row r="2" spans="1:13" x14ac:dyDescent="0.25">
      <c r="A2" t="s">
        <v>71</v>
      </c>
      <c r="B2">
        <v>8843</v>
      </c>
      <c r="C2" s="51">
        <v>0.82371527777777775</v>
      </c>
      <c r="D2" s="47">
        <v>7.0620059999999999E-8</v>
      </c>
      <c r="E2" s="47">
        <v>1.369898E-9</v>
      </c>
      <c r="F2" s="47">
        <v>4.7963130000000003E-10</v>
      </c>
      <c r="G2" s="47">
        <v>4.0121429999999998E-11</v>
      </c>
      <c r="H2">
        <v>51.551340000000003</v>
      </c>
      <c r="I2">
        <v>6.7917139999999999E-3</v>
      </c>
      <c r="J2">
        <v>5.6813079999999997E-4</v>
      </c>
    </row>
    <row r="3" spans="1:13" x14ac:dyDescent="0.25">
      <c r="A3" t="s">
        <v>71</v>
      </c>
      <c r="B3">
        <v>8875</v>
      </c>
      <c r="C3" s="51">
        <v>0.82383101851851848</v>
      </c>
      <c r="D3" s="47">
        <v>7.0535000000000003E-8</v>
      </c>
      <c r="E3" s="47">
        <v>1.3703959999999999E-9</v>
      </c>
      <c r="F3" s="47">
        <v>4.8014389999999996E-10</v>
      </c>
      <c r="G3" s="47">
        <v>3.9774159999999999E-11</v>
      </c>
      <c r="H3">
        <v>51.470529999999997</v>
      </c>
      <c r="I3">
        <v>6.8071729999999997E-3</v>
      </c>
      <c r="J3">
        <v>5.6389250000000004E-4</v>
      </c>
    </row>
    <row r="4" spans="1:13" x14ac:dyDescent="0.25">
      <c r="A4" t="s">
        <v>71</v>
      </c>
      <c r="B4">
        <v>8917</v>
      </c>
      <c r="C4" s="51">
        <v>0.82398148148148143</v>
      </c>
      <c r="D4" s="47">
        <v>7.0657640000000001E-8</v>
      </c>
      <c r="E4" s="47">
        <v>1.366417E-9</v>
      </c>
      <c r="F4" s="47">
        <v>4.8011119999999998E-10</v>
      </c>
      <c r="G4" s="47">
        <v>4.0380180000000001E-11</v>
      </c>
      <c r="H4">
        <v>51.710169999999998</v>
      </c>
      <c r="I4">
        <v>6.7948940000000001E-3</v>
      </c>
      <c r="J4">
        <v>5.7149070000000004E-4</v>
      </c>
    </row>
    <row r="5" spans="1:13" x14ac:dyDescent="0.25">
      <c r="A5" t="s">
        <v>71</v>
      </c>
      <c r="B5">
        <v>8940</v>
      </c>
      <c r="C5" s="51">
        <v>0.82406249999999992</v>
      </c>
      <c r="D5" s="47">
        <v>7.0478099999999996E-8</v>
      </c>
      <c r="E5" s="47">
        <v>1.368048E-9</v>
      </c>
      <c r="F5" s="47">
        <v>4.7859330000000002E-10</v>
      </c>
      <c r="G5" s="47">
        <v>3.9919709999999997E-11</v>
      </c>
      <c r="H5">
        <v>51.517270000000003</v>
      </c>
      <c r="I5">
        <v>6.7906670000000002E-3</v>
      </c>
      <c r="J5">
        <v>5.6641289999999995E-4</v>
      </c>
    </row>
    <row r="6" spans="1:13" x14ac:dyDescent="0.25">
      <c r="A6" t="s">
        <v>71</v>
      </c>
      <c r="B6">
        <v>8970</v>
      </c>
      <c r="C6" s="51">
        <v>0.8241666666666666</v>
      </c>
      <c r="D6" s="47">
        <v>7.0469050000000003E-8</v>
      </c>
      <c r="E6" s="47">
        <v>1.3700450000000001E-9</v>
      </c>
      <c r="F6" s="47">
        <v>4.7853820000000003E-10</v>
      </c>
      <c r="G6" s="47">
        <v>4.0075219999999999E-11</v>
      </c>
      <c r="H6">
        <v>51.435580000000002</v>
      </c>
      <c r="I6">
        <v>6.7907569999999997E-3</v>
      </c>
      <c r="J6">
        <v>5.6869250000000004E-4</v>
      </c>
    </row>
    <row r="7" spans="1:13" x14ac:dyDescent="0.25">
      <c r="A7" t="s">
        <v>71</v>
      </c>
      <c r="B7">
        <v>9006</v>
      </c>
      <c r="C7" s="51">
        <v>0.82429398148148147</v>
      </c>
      <c r="D7" s="47">
        <v>7.0681090000000005E-8</v>
      </c>
      <c r="E7" s="47">
        <v>1.366901E-9</v>
      </c>
      <c r="F7" s="47">
        <v>4.809439E-10</v>
      </c>
      <c r="G7" s="47">
        <v>4.0252360000000002E-11</v>
      </c>
      <c r="H7">
        <v>51.709000000000003</v>
      </c>
      <c r="I7">
        <v>6.8044209999999997E-3</v>
      </c>
      <c r="J7">
        <v>5.6949259999999999E-4</v>
      </c>
    </row>
    <row r="8" spans="1:13" x14ac:dyDescent="0.25">
      <c r="A8" t="s">
        <v>71</v>
      </c>
      <c r="B8">
        <v>9031</v>
      </c>
      <c r="C8" s="51">
        <v>0.82437499999999997</v>
      </c>
      <c r="D8" s="47">
        <v>7.0570939999999998E-8</v>
      </c>
      <c r="E8" s="47">
        <v>1.3683640000000001E-9</v>
      </c>
      <c r="F8" s="47">
        <v>4.8020949999999998E-10</v>
      </c>
      <c r="G8" s="47">
        <v>4.0226079999999999E-11</v>
      </c>
      <c r="H8">
        <v>51.573230000000002</v>
      </c>
      <c r="I8">
        <v>6.8046360000000002E-3</v>
      </c>
      <c r="J8">
        <v>5.7000919999999997E-4</v>
      </c>
    </row>
    <row r="9" spans="1:13" x14ac:dyDescent="0.25">
      <c r="A9" t="s">
        <v>62</v>
      </c>
      <c r="B9">
        <v>9516</v>
      </c>
      <c r="C9" s="51">
        <v>0.82608796296296294</v>
      </c>
      <c r="D9" s="47">
        <v>7.515446E-8</v>
      </c>
      <c r="E9" s="47">
        <v>1.362456E-9</v>
      </c>
      <c r="F9" s="47">
        <v>5.2191869999999999E-10</v>
      </c>
      <c r="G9" s="47">
        <v>4.2263490000000003E-11</v>
      </c>
      <c r="H9">
        <v>55.161000000000001</v>
      </c>
      <c r="I9">
        <v>6.944614E-3</v>
      </c>
      <c r="J9">
        <v>5.6235509999999999E-4</v>
      </c>
    </row>
    <row r="10" spans="1:13" x14ac:dyDescent="0.25">
      <c r="A10" t="s">
        <v>62</v>
      </c>
      <c r="B10">
        <v>9560</v>
      </c>
      <c r="C10" s="51">
        <v>0.82624999999999993</v>
      </c>
      <c r="D10" s="47">
        <v>7.5431100000000001E-8</v>
      </c>
      <c r="E10" s="47">
        <v>1.371049E-9</v>
      </c>
      <c r="F10" s="47">
        <v>5.2453510000000002E-10</v>
      </c>
      <c r="G10" s="47">
        <v>4.1793140000000002E-11</v>
      </c>
      <c r="H10">
        <v>55.017060000000001</v>
      </c>
      <c r="I10">
        <v>6.9538309999999997E-3</v>
      </c>
      <c r="J10">
        <v>5.5405720000000001E-4</v>
      </c>
    </row>
    <row r="11" spans="1:13" x14ac:dyDescent="0.25">
      <c r="A11" t="s">
        <v>62</v>
      </c>
      <c r="B11">
        <v>9591</v>
      </c>
      <c r="C11" s="51">
        <v>0.82635416666666661</v>
      </c>
      <c r="D11" s="47">
        <v>7.5579780000000002E-8</v>
      </c>
      <c r="E11" s="47">
        <v>1.373178E-9</v>
      </c>
      <c r="F11" s="47">
        <v>5.2667270000000004E-10</v>
      </c>
      <c r="G11" s="47">
        <v>4.170116E-11</v>
      </c>
      <c r="H11">
        <v>55.040039999999998</v>
      </c>
      <c r="I11">
        <v>6.9684339999999999E-3</v>
      </c>
      <c r="J11">
        <v>5.5175009999999997E-4</v>
      </c>
    </row>
    <row r="12" spans="1:13" x14ac:dyDescent="0.25">
      <c r="A12" t="s">
        <v>63</v>
      </c>
      <c r="B12">
        <v>9883</v>
      </c>
      <c r="C12" s="51">
        <v>0.82738425925925918</v>
      </c>
      <c r="D12" s="47">
        <v>7.59529E-8</v>
      </c>
      <c r="E12" s="47">
        <v>1.3731970000000001E-9</v>
      </c>
      <c r="F12" s="47">
        <v>5.2830179999999998E-10</v>
      </c>
      <c r="G12" s="47">
        <v>4.240174E-11</v>
      </c>
      <c r="H12">
        <v>55.311</v>
      </c>
      <c r="I12">
        <v>6.9556499999999999E-3</v>
      </c>
      <c r="J12">
        <v>5.5826360000000002E-4</v>
      </c>
    </row>
    <row r="13" spans="1:13" x14ac:dyDescent="0.25">
      <c r="A13" t="s">
        <v>63</v>
      </c>
      <c r="B13">
        <v>9925</v>
      </c>
      <c r="C13" s="51">
        <v>0.82753472222222213</v>
      </c>
      <c r="D13" s="47">
        <v>7.6013219999999998E-8</v>
      </c>
      <c r="E13" s="47">
        <v>1.3736220000000001E-9</v>
      </c>
      <c r="F13" s="47">
        <v>5.2993519999999995E-10</v>
      </c>
      <c r="G13" s="47">
        <v>4.2957640000000001E-11</v>
      </c>
      <c r="H13">
        <v>55.337789999999998</v>
      </c>
      <c r="I13">
        <v>6.9716190000000001E-3</v>
      </c>
      <c r="J13">
        <v>5.6513389999999998E-4</v>
      </c>
    </row>
    <row r="14" spans="1:13" x14ac:dyDescent="0.25">
      <c r="A14" t="s">
        <v>63</v>
      </c>
      <c r="B14">
        <v>9970</v>
      </c>
      <c r="C14" s="51">
        <v>0.82768518518518508</v>
      </c>
      <c r="D14" s="47">
        <v>7.6138840000000006E-8</v>
      </c>
      <c r="E14" s="47">
        <v>1.376011E-9</v>
      </c>
      <c r="F14" s="47">
        <v>5.2927770000000005E-10</v>
      </c>
      <c r="G14" s="47">
        <v>4.3167770000000003E-11</v>
      </c>
      <c r="H14">
        <v>55.332999999999998</v>
      </c>
      <c r="I14">
        <v>6.9514820000000001E-3</v>
      </c>
      <c r="J14">
        <v>5.6696130000000004E-4</v>
      </c>
    </row>
    <row r="15" spans="1:13" x14ac:dyDescent="0.25">
      <c r="A15" t="s">
        <v>64</v>
      </c>
      <c r="B15">
        <v>10344</v>
      </c>
      <c r="C15" s="51">
        <v>0.82900462962962962</v>
      </c>
      <c r="D15" s="47">
        <v>7.6713339999999996E-8</v>
      </c>
      <c r="E15" s="47">
        <v>1.3935029999999999E-9</v>
      </c>
      <c r="F15" s="47">
        <v>5.3941760000000005E-10</v>
      </c>
      <c r="G15" s="47">
        <v>3.0284869999999999E-10</v>
      </c>
      <c r="H15">
        <v>55.050739999999998</v>
      </c>
      <c r="I15">
        <v>7.0315999999999998E-3</v>
      </c>
      <c r="J15">
        <v>3.9477979999999998E-3</v>
      </c>
    </row>
    <row r="16" spans="1:13" x14ac:dyDescent="0.25">
      <c r="A16" t="s">
        <v>64</v>
      </c>
      <c r="B16">
        <v>10405</v>
      </c>
      <c r="C16" s="51">
        <v>0.82922453703703702</v>
      </c>
      <c r="D16" s="47">
        <v>7.6861129999999998E-8</v>
      </c>
      <c r="E16" s="47">
        <v>1.3983469999999999E-9</v>
      </c>
      <c r="F16" s="47">
        <v>5.4253400000000002E-10</v>
      </c>
      <c r="G16" s="47">
        <v>3.0404689999999999E-10</v>
      </c>
      <c r="H16">
        <v>54.965719999999997</v>
      </c>
      <c r="I16">
        <v>7.0586269999999996E-3</v>
      </c>
      <c r="J16">
        <v>3.9557949999999998E-3</v>
      </c>
    </row>
    <row r="17" spans="1:10" x14ac:dyDescent="0.25">
      <c r="A17" t="s">
        <v>64</v>
      </c>
      <c r="B17">
        <v>10448</v>
      </c>
      <c r="C17" s="51">
        <v>0.82937499999999997</v>
      </c>
      <c r="D17" s="47">
        <v>7.6847169999999994E-8</v>
      </c>
      <c r="E17" s="47">
        <v>1.398813E-9</v>
      </c>
      <c r="F17" s="47">
        <v>5.4225819999999999E-10</v>
      </c>
      <c r="G17" s="47">
        <v>3.0271599999999998E-10</v>
      </c>
      <c r="H17">
        <v>54.937399999999997</v>
      </c>
      <c r="I17">
        <v>7.0563199999999996E-3</v>
      </c>
      <c r="J17">
        <v>3.9391959999999998E-3</v>
      </c>
    </row>
    <row r="18" spans="1:10" x14ac:dyDescent="0.25">
      <c r="A18" t="s">
        <v>65</v>
      </c>
      <c r="B18">
        <v>10761</v>
      </c>
      <c r="C18" s="51">
        <v>0.830474537037037</v>
      </c>
      <c r="D18" s="47">
        <v>7.7609089999999999E-8</v>
      </c>
      <c r="E18" s="47">
        <v>1.404363E-9</v>
      </c>
      <c r="F18" s="47">
        <v>5.4752219999999996E-10</v>
      </c>
      <c r="G18" s="47">
        <v>2.7344220000000002E-10</v>
      </c>
      <c r="H18">
        <v>55.26285</v>
      </c>
      <c r="I18">
        <v>7.0548720000000002E-3</v>
      </c>
      <c r="J18">
        <v>3.5233259999999998E-3</v>
      </c>
    </row>
    <row r="19" spans="1:10" x14ac:dyDescent="0.25">
      <c r="A19" t="s">
        <v>65</v>
      </c>
      <c r="B19">
        <v>10807</v>
      </c>
      <c r="C19" s="51">
        <v>0.83063657407407399</v>
      </c>
      <c r="D19" s="47">
        <v>7.7647999999999995E-8</v>
      </c>
      <c r="E19" s="47">
        <v>1.4053590000000001E-9</v>
      </c>
      <c r="F19" s="47">
        <v>5.4653660000000001E-10</v>
      </c>
      <c r="G19" s="47">
        <v>2.727446E-10</v>
      </c>
      <c r="H19">
        <v>55.251350000000002</v>
      </c>
      <c r="I19">
        <v>7.0386440000000002E-3</v>
      </c>
      <c r="J19">
        <v>3.5125769999999998E-3</v>
      </c>
    </row>
    <row r="20" spans="1:10" x14ac:dyDescent="0.25">
      <c r="A20" t="s">
        <v>65</v>
      </c>
      <c r="B20">
        <v>10854</v>
      </c>
      <c r="C20" s="51">
        <v>0.83081018518518512</v>
      </c>
      <c r="D20" s="47">
        <v>7.754503E-8</v>
      </c>
      <c r="E20" s="47">
        <v>1.407386E-9</v>
      </c>
      <c r="F20" s="47">
        <v>5.4698609999999999E-10</v>
      </c>
      <c r="G20" s="47">
        <v>2.722188E-10</v>
      </c>
      <c r="H20">
        <v>55.098640000000003</v>
      </c>
      <c r="I20">
        <v>7.0537860000000003E-3</v>
      </c>
      <c r="J20">
        <v>3.5104609999999999E-3</v>
      </c>
    </row>
    <row r="21" spans="1:10" x14ac:dyDescent="0.25">
      <c r="A21" t="s">
        <v>66</v>
      </c>
      <c r="B21">
        <v>11206</v>
      </c>
      <c r="C21" s="51">
        <v>0.83204861111111106</v>
      </c>
      <c r="D21" s="47">
        <v>7.8403719999999995E-8</v>
      </c>
      <c r="E21" s="47">
        <v>1.4151659999999999E-9</v>
      </c>
      <c r="F21" s="47">
        <v>8.1287449999999999E-10</v>
      </c>
      <c r="G21" s="47">
        <v>1.5837979999999999E-10</v>
      </c>
      <c r="H21">
        <v>55.402479999999997</v>
      </c>
      <c r="I21">
        <v>1.036781E-2</v>
      </c>
      <c r="J21">
        <v>2.0200550000000002E-3</v>
      </c>
    </row>
    <row r="22" spans="1:10" x14ac:dyDescent="0.25">
      <c r="A22" t="s">
        <v>66</v>
      </c>
      <c r="B22">
        <v>11250</v>
      </c>
      <c r="C22" s="51">
        <v>0.83219907407407401</v>
      </c>
      <c r="D22" s="47">
        <v>7.8402960000000004E-8</v>
      </c>
      <c r="E22" s="47">
        <v>1.4148570000000001E-9</v>
      </c>
      <c r="F22" s="47">
        <v>8.134347E-10</v>
      </c>
      <c r="G22" s="47">
        <v>1.565279E-10</v>
      </c>
      <c r="H22">
        <v>55.414059999999999</v>
      </c>
      <c r="I22">
        <v>1.037505E-2</v>
      </c>
      <c r="J22">
        <v>1.9964539999999999E-3</v>
      </c>
    </row>
    <row r="23" spans="1:10" x14ac:dyDescent="0.25">
      <c r="A23" t="s">
        <v>66</v>
      </c>
      <c r="B23">
        <v>11282</v>
      </c>
      <c r="C23" s="51">
        <v>0.83231481481481473</v>
      </c>
      <c r="D23" s="47">
        <v>7.855262E-8</v>
      </c>
      <c r="E23" s="47">
        <v>1.4184950000000001E-9</v>
      </c>
      <c r="F23" s="47">
        <v>8.1380239999999996E-10</v>
      </c>
      <c r="G23" s="47">
        <v>1.563953E-10</v>
      </c>
      <c r="H23">
        <v>55.377459999999999</v>
      </c>
      <c r="I23">
        <v>1.035996E-2</v>
      </c>
      <c r="J23">
        <v>1.9909620000000002E-3</v>
      </c>
    </row>
    <row r="24" spans="1:10" x14ac:dyDescent="0.25">
      <c r="A24" t="s">
        <v>67</v>
      </c>
      <c r="B24">
        <v>11604</v>
      </c>
      <c r="C24" s="51">
        <v>0.83344907407407409</v>
      </c>
      <c r="D24" s="47">
        <v>7.8609709999999994E-8</v>
      </c>
      <c r="E24" s="47">
        <v>1.4177710000000001E-9</v>
      </c>
      <c r="F24" s="47">
        <v>8.1662989999999997E-10</v>
      </c>
      <c r="G24" s="47">
        <v>1.5959729999999999E-10</v>
      </c>
      <c r="H24">
        <v>55.445970000000003</v>
      </c>
      <c r="I24">
        <v>1.0388410000000001E-2</v>
      </c>
      <c r="J24">
        <v>2.030249E-3</v>
      </c>
    </row>
    <row r="25" spans="1:10" x14ac:dyDescent="0.25">
      <c r="A25" t="s">
        <v>67</v>
      </c>
      <c r="B25">
        <v>11656</v>
      </c>
      <c r="C25" s="51">
        <v>0.83363425925925927</v>
      </c>
      <c r="D25" s="47">
        <v>7.8682589999999999E-8</v>
      </c>
      <c r="E25" s="47">
        <v>1.4202759999999999E-9</v>
      </c>
      <c r="F25" s="47">
        <v>8.1632759999999997E-10</v>
      </c>
      <c r="G25" s="47">
        <v>1.59329E-10</v>
      </c>
      <c r="H25">
        <v>55.399500000000003</v>
      </c>
      <c r="I25">
        <v>1.0374950000000001E-2</v>
      </c>
      <c r="J25">
        <v>2.0249589999999998E-3</v>
      </c>
    </row>
    <row r="26" spans="1:10" x14ac:dyDescent="0.25">
      <c r="A26" t="s">
        <v>67</v>
      </c>
      <c r="B26">
        <v>11701</v>
      </c>
      <c r="C26" s="51">
        <v>0.83379629629629637</v>
      </c>
      <c r="D26" s="47">
        <v>7.8679720000000004E-8</v>
      </c>
      <c r="E26" s="47">
        <v>1.4211399999999999E-9</v>
      </c>
      <c r="F26" s="47">
        <v>8.1485459999999995E-10</v>
      </c>
      <c r="G26" s="47">
        <v>1.5891079999999999E-10</v>
      </c>
      <c r="H26">
        <v>55.363819999999997</v>
      </c>
      <c r="I26">
        <v>1.0356600000000001E-2</v>
      </c>
      <c r="J26">
        <v>2.0197169999999999E-3</v>
      </c>
    </row>
    <row r="27" spans="1:10" x14ac:dyDescent="0.25">
      <c r="A27" t="s">
        <v>68</v>
      </c>
      <c r="B27">
        <v>12042</v>
      </c>
      <c r="C27" s="51">
        <v>0.83501157407407411</v>
      </c>
      <c r="D27" s="47">
        <v>7.8732369999999999E-8</v>
      </c>
      <c r="E27" s="47">
        <v>1.427089E-9</v>
      </c>
      <c r="F27" s="47">
        <v>5.6366159999999999E-10</v>
      </c>
      <c r="G27" s="47">
        <v>5.4432329999999995E-10</v>
      </c>
      <c r="H27">
        <v>55.169919999999998</v>
      </c>
      <c r="I27">
        <v>7.1592100000000001E-3</v>
      </c>
      <c r="J27">
        <v>6.9135899999999998E-3</v>
      </c>
    </row>
    <row r="28" spans="1:10" x14ac:dyDescent="0.25">
      <c r="A28" t="s">
        <v>68</v>
      </c>
      <c r="B28">
        <v>12070</v>
      </c>
      <c r="C28" s="51">
        <v>0.83510416666666665</v>
      </c>
      <c r="D28" s="47">
        <v>7.8733889999999994E-8</v>
      </c>
      <c r="E28" s="47">
        <v>1.4224710000000001E-9</v>
      </c>
      <c r="F28" s="47">
        <v>5.6470580000000001E-10</v>
      </c>
      <c r="G28" s="47">
        <v>5.4341110000000003E-10</v>
      </c>
      <c r="H28">
        <v>55.350090000000002</v>
      </c>
      <c r="I28">
        <v>7.1723339999999998E-3</v>
      </c>
      <c r="J28">
        <v>6.9018700000000001E-3</v>
      </c>
    </row>
    <row r="29" spans="1:10" x14ac:dyDescent="0.25">
      <c r="A29" t="s">
        <v>68</v>
      </c>
      <c r="B29">
        <v>12154</v>
      </c>
      <c r="C29" s="51">
        <v>0.83540509259259266</v>
      </c>
      <c r="D29" s="47">
        <v>7.8782220000000001E-8</v>
      </c>
      <c r="E29" s="47">
        <v>1.4258730000000001E-9</v>
      </c>
      <c r="F29" s="47">
        <v>5.628598E-10</v>
      </c>
      <c r="G29" s="47">
        <v>5.4249009999999999E-10</v>
      </c>
      <c r="H29">
        <v>55.251930000000002</v>
      </c>
      <c r="I29">
        <v>7.144503E-3</v>
      </c>
      <c r="J29">
        <v>6.8859460000000004E-3</v>
      </c>
    </row>
    <row r="30" spans="1:10" x14ac:dyDescent="0.25">
      <c r="A30" t="s">
        <v>69</v>
      </c>
      <c r="B30">
        <v>12530</v>
      </c>
      <c r="C30" s="51">
        <v>0.83672453703703709</v>
      </c>
      <c r="D30" s="47">
        <v>7.8704279999999998E-8</v>
      </c>
      <c r="E30" s="47">
        <v>1.423152E-9</v>
      </c>
      <c r="F30" s="47">
        <v>5.6149119999999996E-10</v>
      </c>
      <c r="G30" s="47">
        <v>5.3654809999999999E-10</v>
      </c>
      <c r="H30">
        <v>55.302790000000002</v>
      </c>
      <c r="I30">
        <v>7.1341900000000003E-3</v>
      </c>
      <c r="J30">
        <v>6.8172670000000001E-3</v>
      </c>
    </row>
    <row r="31" spans="1:10" x14ac:dyDescent="0.25">
      <c r="A31" t="s">
        <v>69</v>
      </c>
      <c r="B31">
        <v>12571</v>
      </c>
      <c r="C31" s="51">
        <v>0.83687500000000004</v>
      </c>
      <c r="D31" s="47">
        <v>7.8709550000000004E-8</v>
      </c>
      <c r="E31" s="47">
        <v>1.4266190000000001E-9</v>
      </c>
      <c r="F31" s="47">
        <v>5.5943490000000001E-10</v>
      </c>
      <c r="G31" s="47">
        <v>5.3665660000000004E-10</v>
      </c>
      <c r="H31">
        <v>55.172089999999997</v>
      </c>
      <c r="I31">
        <v>7.1075859999999999E-3</v>
      </c>
      <c r="J31">
        <v>6.8181889999999997E-3</v>
      </c>
    </row>
    <row r="32" spans="1:10" x14ac:dyDescent="0.25">
      <c r="A32" t="s">
        <v>69</v>
      </c>
      <c r="B32">
        <v>12613</v>
      </c>
      <c r="C32" s="51">
        <v>0.83702546296296299</v>
      </c>
      <c r="D32" s="47">
        <v>7.8757050000000004E-8</v>
      </c>
      <c r="E32" s="47">
        <v>1.4267469999999999E-9</v>
      </c>
      <c r="F32" s="47">
        <v>5.6083750000000003E-10</v>
      </c>
      <c r="G32" s="47">
        <v>5.3693230000000004E-10</v>
      </c>
      <c r="H32">
        <v>55.200409999999998</v>
      </c>
      <c r="I32">
        <v>7.1211089999999996E-3</v>
      </c>
      <c r="J32">
        <v>6.817577E-3</v>
      </c>
    </row>
    <row r="33" spans="1:10" x14ac:dyDescent="0.25">
      <c r="A33" t="s">
        <v>71</v>
      </c>
      <c r="B33">
        <v>13952</v>
      </c>
      <c r="C33" s="51">
        <v>0.84174768518518517</v>
      </c>
      <c r="D33" s="47">
        <v>7.4609249999999997E-8</v>
      </c>
      <c r="E33" s="47">
        <v>1.4394410000000001E-9</v>
      </c>
      <c r="F33" s="47">
        <v>5.0963550000000002E-10</v>
      </c>
      <c r="G33" s="47">
        <v>4.4181089999999999E-11</v>
      </c>
      <c r="H33">
        <v>51.832099999999997</v>
      </c>
      <c r="I33">
        <v>6.8307280000000003E-3</v>
      </c>
      <c r="J33">
        <v>5.9216640000000001E-4</v>
      </c>
    </row>
    <row r="34" spans="1:10" x14ac:dyDescent="0.25">
      <c r="A34" t="s">
        <v>71</v>
      </c>
      <c r="B34">
        <v>14060</v>
      </c>
      <c r="C34" s="51">
        <v>0.84212962962962967</v>
      </c>
      <c r="D34" s="47">
        <v>7.4817829999999994E-8</v>
      </c>
      <c r="E34" s="47">
        <v>1.443018E-9</v>
      </c>
      <c r="F34" s="47">
        <v>5.1134650000000002E-10</v>
      </c>
      <c r="G34" s="47">
        <v>4.4255250000000002E-11</v>
      </c>
      <c r="H34">
        <v>51.848140000000001</v>
      </c>
      <c r="I34">
        <v>6.8345539999999996E-3</v>
      </c>
      <c r="J34">
        <v>5.9150680000000005E-4</v>
      </c>
    </row>
    <row r="35" spans="1:10" x14ac:dyDescent="0.25">
      <c r="A35" t="s">
        <v>71</v>
      </c>
      <c r="B35">
        <v>14102</v>
      </c>
      <c r="C35" s="51">
        <v>0.84228009259259262</v>
      </c>
      <c r="D35" s="47">
        <v>7.4623350000000005E-8</v>
      </c>
      <c r="E35" s="47">
        <v>1.4395489999999999E-9</v>
      </c>
      <c r="F35" s="47">
        <v>5.0948639999999995E-10</v>
      </c>
      <c r="G35" s="47">
        <v>4.3865370000000002E-11</v>
      </c>
      <c r="H35">
        <v>51.838009999999997</v>
      </c>
      <c r="I35">
        <v>6.8274390000000003E-3</v>
      </c>
      <c r="J35">
        <v>5.878236E-4</v>
      </c>
    </row>
    <row r="36" spans="1:10" x14ac:dyDescent="0.25">
      <c r="A36" t="s">
        <v>207</v>
      </c>
      <c r="B36">
        <v>13015</v>
      </c>
      <c r="C36" s="51">
        <v>0.8384490740740741</v>
      </c>
      <c r="D36" s="47">
        <v>7.4887899999999997E-8</v>
      </c>
      <c r="E36" s="47">
        <v>1.479937E-9</v>
      </c>
      <c r="F36" s="47">
        <v>5.2444780000000001E-10</v>
      </c>
      <c r="G36" s="47">
        <v>5.2248960000000001E-11</v>
      </c>
      <c r="H36">
        <v>50.602089999999997</v>
      </c>
      <c r="I36">
        <v>7.0031039999999996E-3</v>
      </c>
      <c r="J36">
        <v>6.9769560000000001E-4</v>
      </c>
    </row>
    <row r="37" spans="1:10" x14ac:dyDescent="0.25">
      <c r="A37" t="s">
        <v>207</v>
      </c>
      <c r="B37">
        <v>13080</v>
      </c>
      <c r="C37" s="51">
        <v>0.83868055555555554</v>
      </c>
      <c r="D37" s="47">
        <v>7.4771460000000003E-8</v>
      </c>
      <c r="E37" s="47">
        <v>1.477783E-9</v>
      </c>
      <c r="F37" s="47">
        <v>5.2413039999999995E-10</v>
      </c>
      <c r="G37" s="47">
        <v>5.0048720000000002E-11</v>
      </c>
      <c r="H37">
        <v>50.59704</v>
      </c>
      <c r="I37">
        <v>7.0097650000000003E-3</v>
      </c>
      <c r="J37">
        <v>6.6935590000000004E-4</v>
      </c>
    </row>
    <row r="38" spans="1:10" x14ac:dyDescent="0.25">
      <c r="A38" t="s">
        <v>207</v>
      </c>
      <c r="B38">
        <v>13116</v>
      </c>
      <c r="C38" s="51">
        <v>0.83880787037037041</v>
      </c>
      <c r="D38" s="47">
        <v>7.4561739999999999E-8</v>
      </c>
      <c r="E38" s="47">
        <v>1.4716010000000001E-9</v>
      </c>
      <c r="F38" s="47">
        <v>5.2202420000000002E-10</v>
      </c>
      <c r="G38" s="47">
        <v>4.9486039999999997E-11</v>
      </c>
      <c r="H38">
        <v>50.667079999999999</v>
      </c>
      <c r="I38">
        <v>7.0012340000000003E-3</v>
      </c>
      <c r="J38">
        <v>6.6369219999999997E-4</v>
      </c>
    </row>
    <row r="39" spans="1:10" x14ac:dyDescent="0.25">
      <c r="A39" t="s">
        <v>208</v>
      </c>
      <c r="B39">
        <v>14680</v>
      </c>
      <c r="C39" s="51">
        <v>0.84431712962962968</v>
      </c>
      <c r="D39" s="47">
        <v>7.3371829999999996E-8</v>
      </c>
      <c r="E39" s="47">
        <v>1.450178E-9</v>
      </c>
      <c r="F39" s="47">
        <v>6.1489459999999995E-10</v>
      </c>
      <c r="G39" s="47">
        <v>4.8381799999999997E-11</v>
      </c>
      <c r="H39">
        <v>50.595039999999997</v>
      </c>
      <c r="I39">
        <v>8.3805279999999999E-3</v>
      </c>
      <c r="J39">
        <v>6.5940569999999997E-4</v>
      </c>
    </row>
    <row r="40" spans="1:10" x14ac:dyDescent="0.25">
      <c r="A40" t="s">
        <v>208</v>
      </c>
      <c r="B40">
        <v>14715</v>
      </c>
      <c r="C40" s="51">
        <v>0.84444444444444444</v>
      </c>
      <c r="D40" s="47">
        <v>7.321503E-8</v>
      </c>
      <c r="E40" s="47">
        <v>1.4469229999999999E-9</v>
      </c>
      <c r="F40" s="47">
        <v>6.1159450000000004E-10</v>
      </c>
      <c r="G40" s="47">
        <v>4.8374189999999999E-11</v>
      </c>
      <c r="H40">
        <v>50.600490000000001</v>
      </c>
      <c r="I40">
        <v>8.3534009999999999E-3</v>
      </c>
      <c r="J40">
        <v>6.6071399999999996E-4</v>
      </c>
    </row>
    <row r="41" spans="1:10" x14ac:dyDescent="0.25">
      <c r="A41" t="s">
        <v>208</v>
      </c>
      <c r="B41">
        <v>14771</v>
      </c>
      <c r="C41" s="51">
        <v>0.84464120370370366</v>
      </c>
      <c r="D41" s="47">
        <v>7.2956649999999997E-8</v>
      </c>
      <c r="E41" s="47">
        <v>1.446456E-9</v>
      </c>
      <c r="F41" s="47">
        <v>6.1192809999999999E-10</v>
      </c>
      <c r="G41" s="47">
        <v>4.8217899999999999E-11</v>
      </c>
      <c r="H41">
        <v>50.438209999999998</v>
      </c>
      <c r="I41">
        <v>8.3875570000000003E-3</v>
      </c>
      <c r="J41">
        <v>6.6091170000000005E-4</v>
      </c>
    </row>
    <row r="42" spans="1:10" x14ac:dyDescent="0.25">
      <c r="A42" t="s">
        <v>209</v>
      </c>
      <c r="B42">
        <v>15132</v>
      </c>
      <c r="C42" s="51">
        <v>0.84591435185185182</v>
      </c>
      <c r="D42" s="47">
        <v>7.7385169999999996E-8</v>
      </c>
      <c r="E42" s="47">
        <v>1.487815E-9</v>
      </c>
      <c r="F42" s="47">
        <v>5.3017580000000003E-10</v>
      </c>
      <c r="G42" s="47">
        <v>4.4284809999999999E-11</v>
      </c>
      <c r="H42">
        <v>52.012619999999998</v>
      </c>
      <c r="I42">
        <v>6.8511300000000004E-3</v>
      </c>
      <c r="J42">
        <v>5.7226490000000004E-4</v>
      </c>
    </row>
    <row r="43" spans="1:10" x14ac:dyDescent="0.25">
      <c r="A43" t="s">
        <v>209</v>
      </c>
      <c r="B43">
        <v>15061</v>
      </c>
      <c r="C43" s="51">
        <v>0.84565972222222219</v>
      </c>
      <c r="D43" s="47">
        <v>7.7467890000000001E-8</v>
      </c>
      <c r="E43" s="47">
        <v>1.4896979999999999E-9</v>
      </c>
      <c r="F43" s="47">
        <v>5.3113500000000005E-10</v>
      </c>
      <c r="G43" s="47">
        <v>4.4493499999999997E-11</v>
      </c>
      <c r="H43">
        <v>52.002409999999998</v>
      </c>
      <c r="I43">
        <v>6.8561949999999998E-3</v>
      </c>
      <c r="J43">
        <v>5.743476E-4</v>
      </c>
    </row>
    <row r="44" spans="1:10" x14ac:dyDescent="0.25">
      <c r="A44" t="s">
        <v>209</v>
      </c>
      <c r="B44">
        <v>15040</v>
      </c>
      <c r="C44" s="51">
        <v>0.84559027777777773</v>
      </c>
      <c r="D44" s="47">
        <v>7.7386409999999994E-8</v>
      </c>
      <c r="E44" s="47">
        <v>1.487778E-9</v>
      </c>
      <c r="F44" s="47">
        <v>5.3106940000000002E-10</v>
      </c>
      <c r="G44" s="47">
        <v>4.492495E-11</v>
      </c>
      <c r="H44">
        <v>52.014760000000003</v>
      </c>
      <c r="I44">
        <v>6.862567E-3</v>
      </c>
      <c r="J44">
        <v>5.8052760000000005E-4</v>
      </c>
    </row>
    <row r="45" spans="1:10" x14ac:dyDescent="0.25">
      <c r="A45" t="s">
        <v>210</v>
      </c>
      <c r="B45">
        <v>15487</v>
      </c>
      <c r="C45" s="51">
        <v>0.84716435185185179</v>
      </c>
      <c r="D45" s="47">
        <v>7.3490160000000003E-8</v>
      </c>
      <c r="E45" s="47">
        <v>1.441075E-9</v>
      </c>
      <c r="F45" s="47">
        <v>5.2318139999999998E-10</v>
      </c>
      <c r="G45" s="47">
        <v>4.278028E-11</v>
      </c>
      <c r="H45">
        <v>50.996749999999999</v>
      </c>
      <c r="I45">
        <v>7.1190669999999998E-3</v>
      </c>
      <c r="J45">
        <v>5.8212249999999998E-4</v>
      </c>
    </row>
    <row r="46" spans="1:10" x14ac:dyDescent="0.25">
      <c r="A46" t="s">
        <v>210</v>
      </c>
      <c r="B46">
        <v>15531</v>
      </c>
      <c r="C46" s="51">
        <v>0.84732638888888889</v>
      </c>
      <c r="D46" s="47">
        <v>7.3421400000000001E-8</v>
      </c>
      <c r="E46" s="47">
        <v>1.4398479999999999E-9</v>
      </c>
      <c r="F46" s="47">
        <v>5.2229150000000003E-10</v>
      </c>
      <c r="G46" s="47">
        <v>4.3089889999999998E-11</v>
      </c>
      <c r="H46">
        <v>50.992460000000001</v>
      </c>
      <c r="I46">
        <v>7.1136139999999999E-3</v>
      </c>
      <c r="J46">
        <v>5.8688459999999996E-4</v>
      </c>
    </row>
    <row r="47" spans="1:10" x14ac:dyDescent="0.25">
      <c r="A47" t="s">
        <v>210</v>
      </c>
      <c r="B47">
        <v>15610</v>
      </c>
      <c r="C47" s="51">
        <v>0.8476041666666666</v>
      </c>
      <c r="D47" s="47">
        <v>7.2960110000000001E-8</v>
      </c>
      <c r="E47" s="47">
        <v>1.4360820000000001E-9</v>
      </c>
      <c r="F47" s="47">
        <v>5.2107650000000005E-10</v>
      </c>
      <c r="G47" s="47">
        <v>4.3052769999999999E-11</v>
      </c>
      <c r="H47">
        <v>50.804989999999997</v>
      </c>
      <c r="I47">
        <v>7.1419370000000001E-3</v>
      </c>
      <c r="J47">
        <v>5.900864E-4</v>
      </c>
    </row>
    <row r="48" spans="1:10" x14ac:dyDescent="0.25">
      <c r="A48" t="s">
        <v>211</v>
      </c>
      <c r="B48">
        <v>15851</v>
      </c>
      <c r="C48" s="51">
        <v>0.84844907407407411</v>
      </c>
      <c r="D48" s="47">
        <v>7.3188980000000001E-8</v>
      </c>
      <c r="E48" s="47">
        <v>1.431099E-9</v>
      </c>
      <c r="F48" s="47">
        <v>5.139822E-10</v>
      </c>
      <c r="G48" s="47">
        <v>4.2541739999999999E-11</v>
      </c>
      <c r="H48">
        <v>51.14179</v>
      </c>
      <c r="I48">
        <v>7.0226719999999998E-3</v>
      </c>
      <c r="J48">
        <v>5.8125880000000003E-4</v>
      </c>
    </row>
    <row r="49" spans="1:10" x14ac:dyDescent="0.25">
      <c r="A49" t="s">
        <v>211</v>
      </c>
      <c r="B49">
        <v>15884</v>
      </c>
      <c r="C49" s="51">
        <v>0.84857638888888887</v>
      </c>
      <c r="D49" s="47">
        <v>7.3037189999999995E-8</v>
      </c>
      <c r="E49" s="47">
        <v>1.4291250000000001E-9</v>
      </c>
      <c r="F49" s="47">
        <v>5.1143939999999996E-10</v>
      </c>
      <c r="G49" s="47">
        <v>4.259326E-11</v>
      </c>
      <c r="H49">
        <v>51.10622</v>
      </c>
      <c r="I49">
        <v>7.0024509999999998E-3</v>
      </c>
      <c r="J49">
        <v>5.8317229999999996E-4</v>
      </c>
    </row>
    <row r="50" spans="1:10" x14ac:dyDescent="0.25">
      <c r="A50" t="s">
        <v>211</v>
      </c>
      <c r="B50">
        <v>15908</v>
      </c>
      <c r="C50" s="51">
        <v>0.84865740740740736</v>
      </c>
      <c r="D50" s="47">
        <v>7.3061079999999994E-8</v>
      </c>
      <c r="E50" s="47">
        <v>1.4309869999999999E-9</v>
      </c>
      <c r="F50" s="47">
        <v>5.1189619999999999E-10</v>
      </c>
      <c r="G50" s="47">
        <v>4.2908189999999999E-11</v>
      </c>
      <c r="H50">
        <v>51.056429999999999</v>
      </c>
      <c r="I50">
        <v>7.0064150000000002E-3</v>
      </c>
      <c r="J50">
        <v>5.8729210000000003E-4</v>
      </c>
    </row>
    <row r="51" spans="1:10" x14ac:dyDescent="0.25">
      <c r="A51" t="s">
        <v>212</v>
      </c>
      <c r="B51">
        <v>16260</v>
      </c>
      <c r="C51" s="51">
        <v>0.84989583333333341</v>
      </c>
      <c r="D51" s="47">
        <v>7.3270919999999996E-8</v>
      </c>
      <c r="E51" s="47">
        <v>1.424378E-9</v>
      </c>
      <c r="F51" s="47">
        <v>5.2982499999999998E-10</v>
      </c>
      <c r="G51" s="47">
        <v>4.2841730000000001E-11</v>
      </c>
      <c r="H51">
        <v>51.440640000000002</v>
      </c>
      <c r="I51">
        <v>7.2310400000000002E-3</v>
      </c>
      <c r="J51">
        <v>5.8470310000000004E-4</v>
      </c>
    </row>
    <row r="52" spans="1:10" x14ac:dyDescent="0.25">
      <c r="A52" t="s">
        <v>212</v>
      </c>
      <c r="B52">
        <v>16305</v>
      </c>
      <c r="C52" s="51">
        <v>0.85005787037037051</v>
      </c>
      <c r="D52" s="47">
        <v>7.2907149999999994E-8</v>
      </c>
      <c r="E52" s="47">
        <v>1.4227150000000001E-9</v>
      </c>
      <c r="F52" s="47">
        <v>5.2855950000000003E-10</v>
      </c>
      <c r="G52" s="47">
        <v>4.3006019999999999E-11</v>
      </c>
      <c r="H52">
        <v>51.245089999999998</v>
      </c>
      <c r="I52">
        <v>7.2497619999999999E-3</v>
      </c>
      <c r="J52">
        <v>5.8987380000000004E-4</v>
      </c>
    </row>
    <row r="53" spans="1:10" x14ac:dyDescent="0.25">
      <c r="A53" t="s">
        <v>212</v>
      </c>
      <c r="B53">
        <v>16337</v>
      </c>
      <c r="C53" s="51">
        <v>0.85017361111111123</v>
      </c>
      <c r="D53" s="47">
        <v>7.2512139999999999E-8</v>
      </c>
      <c r="E53" s="47">
        <v>1.415022E-9</v>
      </c>
      <c r="F53" s="47">
        <v>5.237984E-10</v>
      </c>
      <c r="G53" s="47">
        <v>4.2760249999999998E-11</v>
      </c>
      <c r="H53">
        <v>51.244520000000001</v>
      </c>
      <c r="I53">
        <v>7.2235959999999997E-3</v>
      </c>
      <c r="J53">
        <v>5.8969779999999998E-4</v>
      </c>
    </row>
    <row r="54" spans="1:10" x14ac:dyDescent="0.25">
      <c r="A54" t="s">
        <v>71</v>
      </c>
      <c r="B54">
        <v>17535</v>
      </c>
      <c r="C54" s="51">
        <v>0.85439814814814818</v>
      </c>
      <c r="D54" s="47">
        <v>7.0812939999999994E-8</v>
      </c>
      <c r="E54" s="47">
        <v>1.394002E-9</v>
      </c>
      <c r="F54" s="47">
        <v>4.9600000000000004E-10</v>
      </c>
      <c r="G54" s="47">
        <v>4.1963380000000002E-11</v>
      </c>
      <c r="H54">
        <v>50.798299999999998</v>
      </c>
      <c r="I54">
        <v>7.0043689999999999E-3</v>
      </c>
      <c r="J54">
        <v>5.9259479999999995E-4</v>
      </c>
    </row>
    <row r="55" spans="1:10" x14ac:dyDescent="0.25">
      <c r="A55" t="s">
        <v>71</v>
      </c>
      <c r="B55">
        <v>17626</v>
      </c>
      <c r="C55" s="51">
        <v>0.85472222222222227</v>
      </c>
      <c r="D55" s="47">
        <v>7.0868100000000002E-8</v>
      </c>
      <c r="E55" s="47">
        <v>1.3942399999999999E-9</v>
      </c>
      <c r="F55" s="47">
        <v>4.9586029999999997E-10</v>
      </c>
      <c r="G55" s="47">
        <v>4.1678589999999999E-11</v>
      </c>
      <c r="H55">
        <v>50.8292</v>
      </c>
      <c r="I55">
        <v>6.9969460000000004E-3</v>
      </c>
      <c r="J55">
        <v>5.8811499999999995E-4</v>
      </c>
    </row>
    <row r="56" spans="1:10" x14ac:dyDescent="0.25">
      <c r="A56" t="s">
        <v>71</v>
      </c>
      <c r="B56">
        <v>17643</v>
      </c>
      <c r="C56" s="51">
        <v>0.85478009259259269</v>
      </c>
      <c r="D56" s="47">
        <v>7.0981390000000004E-8</v>
      </c>
      <c r="E56" s="47">
        <v>1.397149E-9</v>
      </c>
      <c r="F56" s="47">
        <v>4.9701680000000002E-10</v>
      </c>
      <c r="G56" s="47">
        <v>4.1412340000000002E-11</v>
      </c>
      <c r="H56">
        <v>50.804450000000003</v>
      </c>
      <c r="I56">
        <v>7.0020719999999998E-3</v>
      </c>
      <c r="J56">
        <v>5.8342530000000004E-4</v>
      </c>
    </row>
    <row r="57" spans="1:10" x14ac:dyDescent="0.25">
      <c r="A57" t="s">
        <v>213</v>
      </c>
      <c r="B57">
        <v>18285</v>
      </c>
      <c r="C57" s="51">
        <v>0.85703703703703715</v>
      </c>
      <c r="D57" s="47">
        <v>6.6588800000000004E-8</v>
      </c>
      <c r="E57" s="47">
        <v>1.30318E-9</v>
      </c>
      <c r="F57" s="47">
        <v>4.6531699999999998E-10</v>
      </c>
      <c r="G57" s="47">
        <v>3.9173500000000003E-11</v>
      </c>
      <c r="H57">
        <v>51.097149999999999</v>
      </c>
      <c r="I57">
        <v>6.9879169999999997E-3</v>
      </c>
      <c r="J57">
        <v>5.882897E-4</v>
      </c>
    </row>
    <row r="58" spans="1:10" x14ac:dyDescent="0.25">
      <c r="A58" t="s">
        <v>213</v>
      </c>
      <c r="B58">
        <v>18311</v>
      </c>
      <c r="C58" s="51">
        <v>0.85712962962962969</v>
      </c>
      <c r="D58" s="47">
        <v>6.6533200000000002E-8</v>
      </c>
      <c r="E58" s="47">
        <v>1.300243E-9</v>
      </c>
      <c r="F58" s="47">
        <v>4.6635499999999999E-10</v>
      </c>
      <c r="G58" s="47">
        <v>3.8744100000000002E-11</v>
      </c>
      <c r="H58">
        <v>51.169820000000001</v>
      </c>
      <c r="I58">
        <v>7.0093580000000003E-3</v>
      </c>
      <c r="J58">
        <v>5.8232740000000002E-4</v>
      </c>
    </row>
    <row r="59" spans="1:10" x14ac:dyDescent="0.25">
      <c r="A59" t="s">
        <v>213</v>
      </c>
      <c r="B59">
        <v>18383</v>
      </c>
      <c r="C59" s="51">
        <v>0.85738425925925932</v>
      </c>
      <c r="D59" s="47">
        <v>6.6430170000000001E-8</v>
      </c>
      <c r="E59" s="47">
        <v>1.298849E-9</v>
      </c>
      <c r="F59" s="47">
        <v>4.6397169999999997E-10</v>
      </c>
      <c r="G59" s="47">
        <v>3.9100499999999997E-11</v>
      </c>
      <c r="H59">
        <v>51.145409999999998</v>
      </c>
      <c r="I59">
        <v>6.9843529999999996E-3</v>
      </c>
      <c r="J59">
        <v>5.8859560000000001E-4</v>
      </c>
    </row>
    <row r="60" spans="1:10" x14ac:dyDescent="0.25">
      <c r="A60" t="s">
        <v>214</v>
      </c>
      <c r="B60">
        <v>18854</v>
      </c>
      <c r="C60" s="51">
        <v>0.85906250000000006</v>
      </c>
      <c r="D60" s="47">
        <v>6.6381949999999996E-8</v>
      </c>
      <c r="E60" s="47">
        <v>1.301048E-9</v>
      </c>
      <c r="F60" s="47">
        <v>4.6802230000000001E-10</v>
      </c>
      <c r="G60" s="47">
        <v>3.9755419999999999E-11</v>
      </c>
      <c r="H60">
        <v>51.021900000000002</v>
      </c>
      <c r="I60">
        <v>7.0504449999999998E-3</v>
      </c>
      <c r="J60">
        <v>5.9888900000000002E-4</v>
      </c>
    </row>
    <row r="61" spans="1:10" x14ac:dyDescent="0.25">
      <c r="A61" t="s">
        <v>214</v>
      </c>
      <c r="B61">
        <v>18893</v>
      </c>
      <c r="C61" s="51">
        <v>0.85920138888888897</v>
      </c>
      <c r="D61" s="47">
        <v>6.6371339999999995E-8</v>
      </c>
      <c r="E61" s="47">
        <v>1.299072E-9</v>
      </c>
      <c r="F61" s="47">
        <v>4.6805450000000004E-10</v>
      </c>
      <c r="G61" s="47">
        <v>3.9327879999999999E-11</v>
      </c>
      <c r="H61">
        <v>51.091340000000002</v>
      </c>
      <c r="I61">
        <v>7.0520579999999999E-3</v>
      </c>
      <c r="J61">
        <v>5.9254299999999995E-4</v>
      </c>
    </row>
    <row r="62" spans="1:10" x14ac:dyDescent="0.25">
      <c r="A62" t="s">
        <v>214</v>
      </c>
      <c r="B62">
        <v>18932</v>
      </c>
      <c r="C62" s="51">
        <v>0.85934027777777788</v>
      </c>
      <c r="D62" s="47">
        <v>6.6331079999999999E-8</v>
      </c>
      <c r="E62" s="47">
        <v>1.301508E-9</v>
      </c>
      <c r="F62" s="47">
        <v>4.6879519999999999E-10</v>
      </c>
      <c r="G62" s="47">
        <v>3.9537720000000002E-11</v>
      </c>
      <c r="H62">
        <v>50.964779999999998</v>
      </c>
      <c r="I62">
        <v>7.0675039999999996E-3</v>
      </c>
      <c r="J62">
        <v>5.9606619999999998E-4</v>
      </c>
    </row>
    <row r="63" spans="1:10" x14ac:dyDescent="0.25">
      <c r="A63" t="s">
        <v>215</v>
      </c>
      <c r="B63">
        <v>19205</v>
      </c>
      <c r="C63" s="51">
        <v>0.86031250000000004</v>
      </c>
      <c r="D63" s="47">
        <v>6.6390150000000002E-8</v>
      </c>
      <c r="E63" s="47">
        <v>1.299298E-9</v>
      </c>
      <c r="F63" s="47">
        <v>4.7030109999999996E-10</v>
      </c>
      <c r="G63" s="47">
        <v>3.8767749999999999E-11</v>
      </c>
      <c r="H63">
        <v>51.096939999999996</v>
      </c>
      <c r="I63">
        <v>7.0838990000000003E-3</v>
      </c>
      <c r="J63">
        <v>5.8393829999999999E-4</v>
      </c>
    </row>
    <row r="64" spans="1:10" x14ac:dyDescent="0.25">
      <c r="A64" t="s">
        <v>215</v>
      </c>
      <c r="B64">
        <v>19256</v>
      </c>
      <c r="C64" s="51">
        <v>0.86048611111111117</v>
      </c>
      <c r="D64" s="47">
        <v>6.636133E-8</v>
      </c>
      <c r="E64" s="47">
        <v>1.30018E-9</v>
      </c>
      <c r="F64" s="47">
        <v>4.708108E-10</v>
      </c>
      <c r="G64" s="47">
        <v>3.8910780000000002E-11</v>
      </c>
      <c r="H64">
        <v>51.040089999999999</v>
      </c>
      <c r="I64">
        <v>7.0946560000000004E-3</v>
      </c>
      <c r="J64">
        <v>5.8634720000000004E-4</v>
      </c>
    </row>
    <row r="65" spans="1:10" x14ac:dyDescent="0.25">
      <c r="A65" t="s">
        <v>215</v>
      </c>
      <c r="B65">
        <v>19293</v>
      </c>
      <c r="C65" s="51">
        <v>0.86062500000000008</v>
      </c>
      <c r="D65" s="47">
        <v>6.6362619999999995E-8</v>
      </c>
      <c r="E65" s="47">
        <v>1.3005E-9</v>
      </c>
      <c r="F65" s="47">
        <v>4.7002509999999997E-10</v>
      </c>
      <c r="G65" s="47">
        <v>3.8611810000000001E-11</v>
      </c>
      <c r="H65">
        <v>51.028550000000003</v>
      </c>
      <c r="I65">
        <v>7.0826780000000002E-3</v>
      </c>
      <c r="J65">
        <v>5.818307E-4</v>
      </c>
    </row>
    <row r="66" spans="1:10" x14ac:dyDescent="0.25">
      <c r="A66" t="s">
        <v>216</v>
      </c>
      <c r="B66">
        <v>19507</v>
      </c>
      <c r="C66" s="51">
        <v>0.86137731481481483</v>
      </c>
      <c r="D66" s="47">
        <v>6.6802409999999997E-8</v>
      </c>
      <c r="E66" s="47">
        <v>1.3025989999999999E-9</v>
      </c>
      <c r="F66" s="47">
        <v>4.80904E-10</v>
      </c>
      <c r="G66" s="47">
        <v>3.9516489999999999E-11</v>
      </c>
      <c r="H66">
        <v>51.283929999999998</v>
      </c>
      <c r="I66">
        <v>7.1989030000000004E-3</v>
      </c>
      <c r="J66">
        <v>5.915429E-4</v>
      </c>
    </row>
    <row r="67" spans="1:10" x14ac:dyDescent="0.25">
      <c r="A67" t="s">
        <v>216</v>
      </c>
      <c r="B67">
        <v>19587</v>
      </c>
      <c r="C67" s="51">
        <v>0.86165509259259265</v>
      </c>
      <c r="D67" s="47">
        <v>6.6838320000000002E-8</v>
      </c>
      <c r="E67" s="47">
        <v>1.306768E-9</v>
      </c>
      <c r="F67" s="47">
        <v>4.8147609999999997E-10</v>
      </c>
      <c r="G67" s="47">
        <v>3.9193719999999998E-11</v>
      </c>
      <c r="H67">
        <v>51.14781</v>
      </c>
      <c r="I67">
        <v>7.2035939999999998E-3</v>
      </c>
      <c r="J67">
        <v>5.8639599999999999E-4</v>
      </c>
    </row>
    <row r="68" spans="1:10" x14ac:dyDescent="0.25">
      <c r="A68" t="s">
        <v>216</v>
      </c>
      <c r="B68">
        <v>19629</v>
      </c>
      <c r="C68" s="51">
        <v>0.8618055555555556</v>
      </c>
      <c r="D68" s="47">
        <v>6.6832680000000004E-8</v>
      </c>
      <c r="E68" s="47">
        <v>1.3057900000000001E-9</v>
      </c>
      <c r="F68" s="47">
        <v>4.8101939999999997E-10</v>
      </c>
      <c r="G68" s="47">
        <v>3.8994129999999999E-11</v>
      </c>
      <c r="H68">
        <v>51.181780000000003</v>
      </c>
      <c r="I68">
        <v>7.197368E-3</v>
      </c>
      <c r="J68">
        <v>5.8345890000000001E-4</v>
      </c>
    </row>
    <row r="69" spans="1:10" x14ac:dyDescent="0.25">
      <c r="A69" t="s">
        <v>217</v>
      </c>
      <c r="B69">
        <v>19945</v>
      </c>
      <c r="C69" s="51">
        <v>0.86292824074074082</v>
      </c>
      <c r="D69" s="47">
        <v>6.6218270000000004E-8</v>
      </c>
      <c r="E69" s="47">
        <v>1.29372E-9</v>
      </c>
      <c r="F69" s="47">
        <v>4.9421070000000001E-10</v>
      </c>
      <c r="G69" s="47">
        <v>3.9402250000000001E-11</v>
      </c>
      <c r="H69">
        <v>51.18439</v>
      </c>
      <c r="I69">
        <v>7.4633590000000001E-3</v>
      </c>
      <c r="J69">
        <v>5.9503590000000003E-4</v>
      </c>
    </row>
    <row r="70" spans="1:10" x14ac:dyDescent="0.25">
      <c r="A70" t="s">
        <v>217</v>
      </c>
      <c r="B70">
        <v>19990</v>
      </c>
      <c r="C70" s="51">
        <v>0.86307870370370376</v>
      </c>
      <c r="D70" s="47">
        <v>6.6233309999999994E-8</v>
      </c>
      <c r="E70" s="47">
        <v>1.294193E-9</v>
      </c>
      <c r="F70" s="47">
        <v>4.9583659999999997E-10</v>
      </c>
      <c r="G70" s="47">
        <v>3.9336719999999997E-11</v>
      </c>
      <c r="H70">
        <v>51.177309999999999</v>
      </c>
      <c r="I70">
        <v>7.4862130000000002E-3</v>
      </c>
      <c r="J70">
        <v>5.9391139999999995E-4</v>
      </c>
    </row>
    <row r="71" spans="1:10" x14ac:dyDescent="0.25">
      <c r="A71" t="s">
        <v>217</v>
      </c>
      <c r="B71">
        <v>20035</v>
      </c>
      <c r="C71" s="51">
        <v>0.8632523148148149</v>
      </c>
      <c r="D71" s="47">
        <v>6.6256459999999996E-8</v>
      </c>
      <c r="E71" s="47">
        <v>1.294382E-9</v>
      </c>
      <c r="F71" s="47">
        <v>4.9368899999999997E-10</v>
      </c>
      <c r="G71" s="47">
        <v>3.9261120000000002E-11</v>
      </c>
      <c r="H71">
        <v>51.187719999999999</v>
      </c>
      <c r="I71">
        <v>7.4511830000000001E-3</v>
      </c>
      <c r="J71">
        <v>5.9256290000000002E-4</v>
      </c>
    </row>
    <row r="72" spans="1:10" x14ac:dyDescent="0.25">
      <c r="A72" t="s">
        <v>218</v>
      </c>
      <c r="B72">
        <v>20377</v>
      </c>
      <c r="C72" s="51">
        <v>0.86445601851851861</v>
      </c>
      <c r="D72" s="47">
        <v>6.7118930000000005E-8</v>
      </c>
      <c r="E72" s="47">
        <v>1.3121650000000001E-9</v>
      </c>
      <c r="F72" s="47">
        <v>5.4692539999999997E-10</v>
      </c>
      <c r="G72" s="47">
        <v>4.2050029999999997E-11</v>
      </c>
      <c r="H72">
        <v>51.151290000000003</v>
      </c>
      <c r="I72">
        <v>8.1486010000000001E-3</v>
      </c>
      <c r="J72">
        <v>6.2650029999999999E-4</v>
      </c>
    </row>
    <row r="73" spans="1:10" x14ac:dyDescent="0.25">
      <c r="A73" t="s">
        <v>218</v>
      </c>
      <c r="B73">
        <v>20437</v>
      </c>
      <c r="C73" s="51">
        <v>0.86467592592592601</v>
      </c>
      <c r="D73" s="47">
        <v>6.7199829999999998E-8</v>
      </c>
      <c r="E73" s="47">
        <v>1.3117920000000001E-9</v>
      </c>
      <c r="F73" s="47">
        <v>5.4822340000000004E-10</v>
      </c>
      <c r="G73" s="47">
        <v>4.2289660000000001E-11</v>
      </c>
      <c r="H73">
        <v>51.227499999999999</v>
      </c>
      <c r="I73">
        <v>8.1581069999999995E-3</v>
      </c>
      <c r="J73">
        <v>6.2931200000000004E-4</v>
      </c>
    </row>
    <row r="74" spans="1:10" x14ac:dyDescent="0.25">
      <c r="A74" t="s">
        <v>218</v>
      </c>
      <c r="B74">
        <v>20462</v>
      </c>
      <c r="C74" s="51">
        <v>0.86475694444444451</v>
      </c>
      <c r="D74" s="47">
        <v>6.7254920000000003E-8</v>
      </c>
      <c r="E74" s="47">
        <v>1.3144959999999999E-9</v>
      </c>
      <c r="F74" s="47">
        <v>5.4784550000000004E-10</v>
      </c>
      <c r="G74" s="47">
        <v>4.2464300000000002E-11</v>
      </c>
      <c r="H74">
        <v>51.164050000000003</v>
      </c>
      <c r="I74">
        <v>8.1458050000000008E-3</v>
      </c>
      <c r="J74">
        <v>6.3139309999999998E-4</v>
      </c>
    </row>
    <row r="75" spans="1:10" x14ac:dyDescent="0.25">
      <c r="A75" t="s">
        <v>219</v>
      </c>
      <c r="B75">
        <v>20883</v>
      </c>
      <c r="C75" s="51">
        <v>0.86626157407407411</v>
      </c>
      <c r="D75" s="47">
        <v>6.7741530000000001E-8</v>
      </c>
      <c r="E75" s="47">
        <v>1.323625E-9</v>
      </c>
      <c r="F75" s="47">
        <v>5.3622870000000002E-10</v>
      </c>
      <c r="G75" s="47">
        <v>4.2049120000000002E-11</v>
      </c>
      <c r="H75">
        <v>51.178809999999999</v>
      </c>
      <c r="I75">
        <v>7.9158040000000002E-3</v>
      </c>
      <c r="J75">
        <v>6.2072889999999995E-4</v>
      </c>
    </row>
    <row r="76" spans="1:10" x14ac:dyDescent="0.25">
      <c r="A76" t="s">
        <v>219</v>
      </c>
      <c r="B76">
        <v>20879</v>
      </c>
      <c r="C76" s="51">
        <v>0.86625000000000008</v>
      </c>
      <c r="D76" s="47">
        <v>6.7749670000000002E-8</v>
      </c>
      <c r="E76" s="47">
        <v>1.3238589999999999E-9</v>
      </c>
      <c r="F76" s="47">
        <v>5.3507019999999995E-10</v>
      </c>
      <c r="G76" s="47">
        <v>4.2225139999999998E-11</v>
      </c>
      <c r="H76">
        <v>51.175890000000003</v>
      </c>
      <c r="I76">
        <v>7.8977539999999999E-3</v>
      </c>
      <c r="J76">
        <v>6.2325230000000002E-4</v>
      </c>
    </row>
    <row r="77" spans="1:10" x14ac:dyDescent="0.25">
      <c r="A77" t="s">
        <v>219</v>
      </c>
      <c r="B77">
        <v>20901</v>
      </c>
      <c r="C77" s="51">
        <v>0.86631944444444453</v>
      </c>
      <c r="D77" s="47">
        <v>6.7717879999999999E-8</v>
      </c>
      <c r="E77" s="47">
        <v>1.3249929999999999E-9</v>
      </c>
      <c r="F77" s="47">
        <v>5.3197849999999999E-10</v>
      </c>
      <c r="G77" s="47">
        <v>4.2116290000000003E-11</v>
      </c>
      <c r="H77">
        <v>51.108110000000003</v>
      </c>
      <c r="I77">
        <v>7.8558059999999999E-3</v>
      </c>
      <c r="J77">
        <v>6.2193749999999999E-4</v>
      </c>
    </row>
    <row r="78" spans="1:10" x14ac:dyDescent="0.25">
      <c r="A78" t="s">
        <v>71</v>
      </c>
      <c r="B78">
        <v>21259</v>
      </c>
      <c r="C78" s="51">
        <v>0.86759259259259258</v>
      </c>
      <c r="D78" s="47">
        <v>7.2658509999999998E-8</v>
      </c>
      <c r="E78" s="47">
        <v>1.426338E-9</v>
      </c>
      <c r="F78" s="47">
        <v>5.1053980000000002E-10</v>
      </c>
      <c r="G78" s="47">
        <v>4.159227E-11</v>
      </c>
      <c r="H78">
        <v>50.940579999999997</v>
      </c>
      <c r="I78">
        <v>7.0265659999999997E-3</v>
      </c>
      <c r="J78">
        <v>5.7243500000000004E-4</v>
      </c>
    </row>
    <row r="79" spans="1:10" x14ac:dyDescent="0.25">
      <c r="A79" t="s">
        <v>71</v>
      </c>
      <c r="B79">
        <v>21342</v>
      </c>
      <c r="C79" s="51">
        <v>0.86788194444444444</v>
      </c>
      <c r="D79" s="47">
        <v>7.265781E-8</v>
      </c>
      <c r="E79" s="47">
        <v>1.425436E-9</v>
      </c>
      <c r="F79" s="47">
        <v>5.10868E-10</v>
      </c>
      <c r="G79" s="47">
        <v>4.1981290000000002E-11</v>
      </c>
      <c r="H79">
        <v>50.972349999999999</v>
      </c>
      <c r="I79">
        <v>7.0311510000000002E-3</v>
      </c>
      <c r="J79">
        <v>5.7779469999999999E-4</v>
      </c>
    </row>
    <row r="80" spans="1:10" x14ac:dyDescent="0.25">
      <c r="A80" t="s">
        <v>71</v>
      </c>
      <c r="B80">
        <v>21366</v>
      </c>
      <c r="C80" s="51">
        <v>0.86797453703703709</v>
      </c>
      <c r="D80" s="47">
        <v>7.2664060000000001E-8</v>
      </c>
      <c r="E80" s="47">
        <v>1.427817E-9</v>
      </c>
      <c r="F80" s="47">
        <v>5.1118860000000004E-10</v>
      </c>
      <c r="G80" s="47">
        <v>4.2057850000000001E-11</v>
      </c>
      <c r="H80">
        <v>50.891710000000003</v>
      </c>
      <c r="I80">
        <v>7.0349569999999997E-3</v>
      </c>
      <c r="J80">
        <v>5.787985E-4</v>
      </c>
    </row>
    <row r="81" spans="1:10" x14ac:dyDescent="0.25">
      <c r="A81" t="s">
        <v>71</v>
      </c>
      <c r="B81">
        <v>21401</v>
      </c>
      <c r="C81" s="51">
        <v>0.86809027777777781</v>
      </c>
      <c r="D81" s="47">
        <v>7.2639430000000004E-8</v>
      </c>
      <c r="E81" s="47">
        <v>1.428077E-9</v>
      </c>
      <c r="F81" s="47">
        <v>5.0973830000000002E-10</v>
      </c>
      <c r="G81" s="47">
        <v>4.210903E-11</v>
      </c>
      <c r="H81">
        <v>50.865189999999998</v>
      </c>
      <c r="I81">
        <v>7.017377E-3</v>
      </c>
      <c r="J81">
        <v>5.7969930000000003E-4</v>
      </c>
    </row>
    <row r="82" spans="1:10" x14ac:dyDescent="0.25">
      <c r="A82" t="s">
        <v>220</v>
      </c>
      <c r="B82">
        <v>21703</v>
      </c>
      <c r="C82" s="51">
        <v>0.8691550925925926</v>
      </c>
      <c r="D82" s="47">
        <v>6.8741489999999997E-8</v>
      </c>
      <c r="E82" s="47">
        <v>1.336878E-9</v>
      </c>
      <c r="F82" s="47">
        <v>4.8302359999999996E-10</v>
      </c>
      <c r="G82" s="47">
        <v>4.0051999999999998E-11</v>
      </c>
      <c r="H82">
        <v>51.419420000000002</v>
      </c>
      <c r="I82">
        <v>7.0266679999999998E-3</v>
      </c>
      <c r="J82">
        <v>5.8264670000000005E-4</v>
      </c>
    </row>
    <row r="83" spans="1:10" x14ac:dyDescent="0.25">
      <c r="A83" t="s">
        <v>220</v>
      </c>
      <c r="B83">
        <v>21742</v>
      </c>
      <c r="C83" s="51">
        <v>0.86929398148148151</v>
      </c>
      <c r="D83" s="47">
        <v>6.8711889999999998E-8</v>
      </c>
      <c r="E83" s="47">
        <v>1.3388459999999999E-9</v>
      </c>
      <c r="F83" s="47">
        <v>4.8179689999999997E-10</v>
      </c>
      <c r="G83" s="47">
        <v>3.9517590000000001E-11</v>
      </c>
      <c r="H83">
        <v>51.321710000000003</v>
      </c>
      <c r="I83">
        <v>7.0118419999999999E-3</v>
      </c>
      <c r="J83">
        <v>5.751202E-4</v>
      </c>
    </row>
    <row r="84" spans="1:10" x14ac:dyDescent="0.25">
      <c r="A84" t="s">
        <v>220</v>
      </c>
      <c r="B84">
        <v>21766</v>
      </c>
      <c r="C84" s="51">
        <v>0.86938657407407405</v>
      </c>
      <c r="D84" s="47">
        <v>6.8710250000000005E-8</v>
      </c>
      <c r="E84" s="47">
        <v>1.3369009999999999E-9</v>
      </c>
      <c r="F84" s="47">
        <v>4.8179519999999995E-10</v>
      </c>
      <c r="G84" s="47">
        <v>4.0050450000000001E-11</v>
      </c>
      <c r="H84">
        <v>51.39517</v>
      </c>
      <c r="I84">
        <v>7.0119839999999998E-3</v>
      </c>
      <c r="J84">
        <v>5.8288899999999995E-4</v>
      </c>
    </row>
    <row r="85" spans="1:10" x14ac:dyDescent="0.25">
      <c r="A85" t="s">
        <v>221</v>
      </c>
      <c r="B85">
        <v>22067</v>
      </c>
      <c r="C85" s="51">
        <v>0.87043981481481481</v>
      </c>
      <c r="D85" s="47">
        <v>6.872435E-8</v>
      </c>
      <c r="E85" s="47">
        <v>1.3399739999999999E-9</v>
      </c>
      <c r="F85" s="47">
        <v>4.8590580000000004E-10</v>
      </c>
      <c r="G85" s="47">
        <v>3.9793849999999999E-11</v>
      </c>
      <c r="H85">
        <v>51.28783</v>
      </c>
      <c r="I85">
        <v>7.0703579999999997E-3</v>
      </c>
      <c r="J85">
        <v>5.7903559999999998E-4</v>
      </c>
    </row>
    <row r="86" spans="1:10" x14ac:dyDescent="0.25">
      <c r="A86" t="s">
        <v>221</v>
      </c>
      <c r="B86">
        <v>22099</v>
      </c>
      <c r="C86" s="51">
        <v>0.87055555555555553</v>
      </c>
      <c r="D86" s="47">
        <v>6.8593229999999998E-8</v>
      </c>
      <c r="E86" s="47">
        <v>1.33834E-9</v>
      </c>
      <c r="F86" s="47">
        <v>4.856076E-10</v>
      </c>
      <c r="G86" s="47">
        <v>3.9756810000000001E-11</v>
      </c>
      <c r="H86">
        <v>51.252490000000002</v>
      </c>
      <c r="I86">
        <v>7.079526E-3</v>
      </c>
      <c r="J86">
        <v>5.7960249999999998E-4</v>
      </c>
    </row>
    <row r="87" spans="1:10" x14ac:dyDescent="0.25">
      <c r="A87" t="s">
        <v>221</v>
      </c>
      <c r="B87">
        <v>22153</v>
      </c>
      <c r="C87" s="51">
        <v>0.87075231481481485</v>
      </c>
      <c r="D87" s="47">
        <v>6.8410049999999998E-8</v>
      </c>
      <c r="E87" s="47">
        <v>1.3340199999999999E-9</v>
      </c>
      <c r="F87" s="47">
        <v>4.8390659999999999E-10</v>
      </c>
      <c r="G87" s="47">
        <v>3.9736899999999997E-11</v>
      </c>
      <c r="H87">
        <v>51.281129999999997</v>
      </c>
      <c r="I87">
        <v>7.0736189999999997E-3</v>
      </c>
      <c r="J87">
        <v>5.8086339999999996E-4</v>
      </c>
    </row>
    <row r="88" spans="1:10" x14ac:dyDescent="0.25">
      <c r="A88" t="s">
        <v>222</v>
      </c>
      <c r="B88">
        <v>22586</v>
      </c>
      <c r="C88" s="51">
        <v>0.87228009259259265</v>
      </c>
      <c r="D88" s="47">
        <v>6.5420380000000002E-8</v>
      </c>
      <c r="E88" s="47">
        <v>1.2829320000000001E-9</v>
      </c>
      <c r="F88" s="47">
        <v>4.6914089999999997E-10</v>
      </c>
      <c r="G88" s="47">
        <v>3.8217340000000001E-11</v>
      </c>
      <c r="H88">
        <v>50.99288</v>
      </c>
      <c r="I88">
        <v>7.1711739999999998E-3</v>
      </c>
      <c r="J88">
        <v>5.8418100000000002E-4</v>
      </c>
    </row>
    <row r="89" spans="1:10" x14ac:dyDescent="0.25">
      <c r="A89" t="s">
        <v>222</v>
      </c>
      <c r="B89">
        <v>22610</v>
      </c>
      <c r="C89" s="51">
        <v>0.87236111111111114</v>
      </c>
      <c r="D89" s="47">
        <v>6.5587829999999997E-8</v>
      </c>
      <c r="E89" s="47">
        <v>1.285739E-9</v>
      </c>
      <c r="F89" s="47">
        <v>4.7110970000000005E-10</v>
      </c>
      <c r="G89" s="47">
        <v>3.8054300000000001E-11</v>
      </c>
      <c r="H89">
        <v>51.011800000000001</v>
      </c>
      <c r="I89">
        <v>7.1828819999999998E-3</v>
      </c>
      <c r="J89">
        <v>5.8020360000000004E-4</v>
      </c>
    </row>
    <row r="90" spans="1:10" x14ac:dyDescent="0.25">
      <c r="A90" t="s">
        <v>222</v>
      </c>
      <c r="B90">
        <v>22643</v>
      </c>
      <c r="C90" s="51">
        <v>0.87247685185185186</v>
      </c>
      <c r="D90" s="47">
        <v>6.5610529999999993E-8</v>
      </c>
      <c r="E90" s="47">
        <v>1.28551E-9</v>
      </c>
      <c r="F90" s="47">
        <v>4.7105859999999999E-10</v>
      </c>
      <c r="G90" s="47">
        <v>3.8245849999999999E-11</v>
      </c>
      <c r="H90">
        <v>51.038519999999998</v>
      </c>
      <c r="I90">
        <v>7.1796189999999999E-3</v>
      </c>
      <c r="J90">
        <v>5.8292239999999996E-4</v>
      </c>
    </row>
    <row r="91" spans="1:10" x14ac:dyDescent="0.25">
      <c r="A91" t="s">
        <v>223</v>
      </c>
      <c r="B91">
        <v>23507</v>
      </c>
      <c r="C91" s="51">
        <v>0.87553240740740745</v>
      </c>
      <c r="D91" s="47">
        <v>6.8396939999999994E-8</v>
      </c>
      <c r="E91" s="47">
        <v>1.345975E-9</v>
      </c>
      <c r="F91" s="47">
        <v>4.9631980000000004E-10</v>
      </c>
      <c r="G91" s="47">
        <v>3.7675470000000002E-11</v>
      </c>
      <c r="H91">
        <v>50.815890000000003</v>
      </c>
      <c r="I91">
        <v>7.256462E-3</v>
      </c>
      <c r="J91">
        <v>5.5083560000000005E-4</v>
      </c>
    </row>
    <row r="92" spans="1:10" x14ac:dyDescent="0.25">
      <c r="A92" t="s">
        <v>223</v>
      </c>
      <c r="B92">
        <v>23536</v>
      </c>
      <c r="C92" s="51">
        <v>0.87562499999999999</v>
      </c>
      <c r="D92" s="47">
        <v>6.8447810000000004E-8</v>
      </c>
      <c r="E92" s="47">
        <v>1.344717E-9</v>
      </c>
      <c r="F92" s="47">
        <v>4.9599350000000004E-10</v>
      </c>
      <c r="G92" s="47">
        <v>3.820142E-11</v>
      </c>
      <c r="H92">
        <v>50.901269999999997</v>
      </c>
      <c r="I92">
        <v>7.2463019999999996E-3</v>
      </c>
      <c r="J92">
        <v>5.5811010000000004E-4</v>
      </c>
    </row>
    <row r="93" spans="1:10" x14ac:dyDescent="0.25">
      <c r="A93" t="s">
        <v>223</v>
      </c>
      <c r="B93">
        <v>23554</v>
      </c>
      <c r="C93" s="51">
        <v>0.87569444444444444</v>
      </c>
      <c r="D93" s="47">
        <v>6.8371830000000004E-8</v>
      </c>
      <c r="E93" s="47">
        <v>1.341118E-9</v>
      </c>
      <c r="F93" s="47">
        <v>4.9428199999999999E-10</v>
      </c>
      <c r="G93" s="47">
        <v>3.8579709999999998E-11</v>
      </c>
      <c r="H93">
        <v>50.98122</v>
      </c>
      <c r="I93">
        <v>7.2293230000000002E-3</v>
      </c>
      <c r="J93">
        <v>5.6426320000000003E-4</v>
      </c>
    </row>
    <row r="94" spans="1:10" x14ac:dyDescent="0.25">
      <c r="A94" t="s">
        <v>224</v>
      </c>
      <c r="B94">
        <v>23791</v>
      </c>
      <c r="C94" s="51">
        <v>0.87652777777777779</v>
      </c>
      <c r="D94" s="47">
        <v>6.9306680000000004E-8</v>
      </c>
      <c r="E94" s="47">
        <v>1.3556439999999999E-9</v>
      </c>
      <c r="F94" s="47">
        <v>5.3285219999999995E-10</v>
      </c>
      <c r="G94" s="47">
        <v>4.0314639999999998E-11</v>
      </c>
      <c r="H94">
        <v>51.124560000000002</v>
      </c>
      <c r="I94">
        <v>7.6883239999999999E-3</v>
      </c>
      <c r="J94">
        <v>5.8168480000000001E-4</v>
      </c>
    </row>
    <row r="95" spans="1:10" x14ac:dyDescent="0.25">
      <c r="A95" t="s">
        <v>224</v>
      </c>
      <c r="B95">
        <v>23847</v>
      </c>
      <c r="C95" s="51">
        <v>0.87672453703703701</v>
      </c>
      <c r="D95" s="47">
        <v>6.9314740000000005E-8</v>
      </c>
      <c r="E95" s="47">
        <v>1.358236E-9</v>
      </c>
      <c r="F95" s="47">
        <v>5.3363130000000005E-10</v>
      </c>
      <c r="G95" s="47">
        <v>4.0457280000000002E-11</v>
      </c>
      <c r="H95">
        <v>51.032919999999997</v>
      </c>
      <c r="I95">
        <v>7.6986700000000003E-3</v>
      </c>
      <c r="J95">
        <v>5.8367490000000005E-4</v>
      </c>
    </row>
    <row r="96" spans="1:10" x14ac:dyDescent="0.25">
      <c r="A96" t="s">
        <v>224</v>
      </c>
      <c r="B96">
        <v>23880</v>
      </c>
      <c r="C96" s="51">
        <v>0.87684027777777773</v>
      </c>
      <c r="D96" s="47">
        <v>6.9378410000000006E-8</v>
      </c>
      <c r="E96" s="47">
        <v>1.3561499999999999E-9</v>
      </c>
      <c r="F96" s="47">
        <v>5.3257979999999997E-10</v>
      </c>
      <c r="G96" s="47">
        <v>4.0769269999999997E-11</v>
      </c>
      <c r="H96">
        <v>51.158380000000001</v>
      </c>
      <c r="I96">
        <v>7.6764479999999998E-3</v>
      </c>
      <c r="J96">
        <v>5.8763629999999999E-4</v>
      </c>
    </row>
    <row r="97" spans="1:10" x14ac:dyDescent="0.25">
      <c r="A97" t="s">
        <v>225</v>
      </c>
      <c r="B97">
        <v>24137</v>
      </c>
      <c r="C97" s="51">
        <v>0.87775462962962958</v>
      </c>
      <c r="D97" s="47">
        <v>6.9425589999999997E-8</v>
      </c>
      <c r="E97" s="47">
        <v>1.3604199999999999E-9</v>
      </c>
      <c r="F97" s="47">
        <v>5.952896E-10</v>
      </c>
      <c r="G97" s="47">
        <v>4.745845E-11</v>
      </c>
      <c r="H97">
        <v>51.032470000000004</v>
      </c>
      <c r="I97">
        <v>8.5744979999999998E-3</v>
      </c>
      <c r="J97">
        <v>6.8358730000000003E-4</v>
      </c>
    </row>
    <row r="98" spans="1:10" x14ac:dyDescent="0.25">
      <c r="A98" t="s">
        <v>225</v>
      </c>
      <c r="B98">
        <v>24183</v>
      </c>
      <c r="C98" s="51">
        <v>0.87791666666666668</v>
      </c>
      <c r="D98" s="47">
        <v>6.9418090000000002E-8</v>
      </c>
      <c r="E98" s="47">
        <v>1.355794E-9</v>
      </c>
      <c r="F98" s="47">
        <v>5.9767879999999998E-10</v>
      </c>
      <c r="G98" s="47">
        <v>4.7264529999999998E-11</v>
      </c>
      <c r="H98">
        <v>51.201070000000001</v>
      </c>
      <c r="I98">
        <v>8.6098430000000007E-3</v>
      </c>
      <c r="J98">
        <v>6.8086760000000003E-4</v>
      </c>
    </row>
    <row r="99" spans="1:10" x14ac:dyDescent="0.25">
      <c r="A99" t="s">
        <v>225</v>
      </c>
      <c r="B99">
        <v>24241</v>
      </c>
      <c r="C99" s="51">
        <v>0.87812500000000004</v>
      </c>
      <c r="D99" s="47">
        <v>6.9396210000000002E-8</v>
      </c>
      <c r="E99" s="47">
        <v>1.3568629999999999E-9</v>
      </c>
      <c r="F99" s="47">
        <v>5.9760790000000002E-10</v>
      </c>
      <c r="G99" s="47">
        <v>4.7543389999999997E-11</v>
      </c>
      <c r="H99">
        <v>51.144620000000003</v>
      </c>
      <c r="I99">
        <v>8.611535E-3</v>
      </c>
      <c r="J99">
        <v>6.851006E-4</v>
      </c>
    </row>
    <row r="100" spans="1:10" x14ac:dyDescent="0.25">
      <c r="A100" t="s">
        <v>226</v>
      </c>
      <c r="B100">
        <v>24474</v>
      </c>
      <c r="C100" s="51">
        <v>0.87894675925925925</v>
      </c>
      <c r="D100" s="47">
        <v>6.9580150000000006E-8</v>
      </c>
      <c r="E100" s="47">
        <v>1.3561889999999999E-9</v>
      </c>
      <c r="F100" s="47">
        <v>6.2775829999999999E-10</v>
      </c>
      <c r="G100" s="47">
        <v>4.7454380000000003E-11</v>
      </c>
      <c r="H100">
        <v>51.305630000000001</v>
      </c>
      <c r="I100">
        <v>9.0220890000000005E-3</v>
      </c>
      <c r="J100">
        <v>6.8201030000000003E-4</v>
      </c>
    </row>
    <row r="101" spans="1:10" x14ac:dyDescent="0.25">
      <c r="A101" t="s">
        <v>226</v>
      </c>
      <c r="B101">
        <v>24493</v>
      </c>
      <c r="C101" s="51">
        <v>0.8790162037037037</v>
      </c>
      <c r="D101" s="47">
        <v>6.9633840000000002E-8</v>
      </c>
      <c r="E101" s="47">
        <v>1.356476E-9</v>
      </c>
      <c r="F101" s="47">
        <v>6.2834490000000004E-10</v>
      </c>
      <c r="G101" s="47">
        <v>4.7757959999999997E-11</v>
      </c>
      <c r="H101">
        <v>51.334380000000003</v>
      </c>
      <c r="I101">
        <v>9.0235560000000003E-3</v>
      </c>
      <c r="J101">
        <v>6.8584410000000005E-4</v>
      </c>
    </row>
    <row r="102" spans="1:10" x14ac:dyDescent="0.25">
      <c r="A102" t="s">
        <v>226</v>
      </c>
      <c r="B102">
        <v>24514</v>
      </c>
      <c r="C102" s="51">
        <v>0.87908564814814816</v>
      </c>
      <c r="D102" s="47">
        <v>6.969605E-8</v>
      </c>
      <c r="E102" s="47">
        <v>1.358862E-9</v>
      </c>
      <c r="F102" s="47">
        <v>6.281758E-10</v>
      </c>
      <c r="G102" s="47">
        <v>4.8453790000000002E-11</v>
      </c>
      <c r="H102">
        <v>51.290010000000002</v>
      </c>
      <c r="I102">
        <v>9.0130760000000001E-3</v>
      </c>
      <c r="J102">
        <v>6.9521570000000003E-4</v>
      </c>
    </row>
    <row r="103" spans="1:10" x14ac:dyDescent="0.25">
      <c r="A103" t="s">
        <v>71</v>
      </c>
      <c r="B103">
        <v>25657</v>
      </c>
      <c r="C103" s="51">
        <v>0.88312499999999994</v>
      </c>
      <c r="D103" s="47">
        <v>7.4852589999999997E-8</v>
      </c>
      <c r="E103" s="47">
        <v>1.4695199999999999E-9</v>
      </c>
      <c r="F103" s="47">
        <v>5.2426769999999998E-10</v>
      </c>
      <c r="G103" s="47">
        <v>4.264976E-11</v>
      </c>
      <c r="H103">
        <v>50.93676</v>
      </c>
      <c r="I103">
        <v>7.004003E-3</v>
      </c>
      <c r="J103">
        <v>5.6978339999999995E-4</v>
      </c>
    </row>
    <row r="104" spans="1:10" x14ac:dyDescent="0.25">
      <c r="A104" t="s">
        <v>71</v>
      </c>
      <c r="B104">
        <v>25756</v>
      </c>
      <c r="C104" s="51">
        <v>0.88347222222222221</v>
      </c>
      <c r="D104" s="47">
        <v>7.4835729999999996E-8</v>
      </c>
      <c r="E104" s="47">
        <v>1.472518E-9</v>
      </c>
      <c r="F104" s="47">
        <v>5.2390759999999996E-10</v>
      </c>
      <c r="G104" s="47">
        <v>4.2873030000000001E-11</v>
      </c>
      <c r="H104">
        <v>50.82161</v>
      </c>
      <c r="I104">
        <v>7.0007689999999996E-3</v>
      </c>
      <c r="J104">
        <v>5.7289519999999998E-4</v>
      </c>
    </row>
    <row r="105" spans="1:10" x14ac:dyDescent="0.25">
      <c r="A105" t="s">
        <v>71</v>
      </c>
      <c r="B105">
        <v>25820</v>
      </c>
      <c r="C105" s="51">
        <v>0.88370370370370366</v>
      </c>
      <c r="D105" s="47">
        <v>7.4836680000000001E-8</v>
      </c>
      <c r="E105" s="47">
        <v>1.4694420000000001E-9</v>
      </c>
      <c r="F105" s="47">
        <v>5.2547420000000004E-10</v>
      </c>
      <c r="G105" s="47">
        <v>4.3114139999999999E-11</v>
      </c>
      <c r="H105">
        <v>50.928629999999998</v>
      </c>
      <c r="I105">
        <v>7.021612E-3</v>
      </c>
      <c r="J105">
        <v>5.7610970000000002E-4</v>
      </c>
    </row>
    <row r="106" spans="1:10" x14ac:dyDescent="0.25">
      <c r="A106" t="s">
        <v>227</v>
      </c>
      <c r="B106">
        <v>26254</v>
      </c>
      <c r="C106" s="51">
        <v>0.88523148148148145</v>
      </c>
      <c r="D106" s="47">
        <v>7.1116239999999997E-8</v>
      </c>
      <c r="E106" s="47">
        <v>1.38694E-9</v>
      </c>
      <c r="F106" s="47">
        <v>4.9879349999999997E-10</v>
      </c>
      <c r="G106" s="47">
        <v>4.0573339999999998E-11</v>
      </c>
      <c r="H106">
        <v>51.27563</v>
      </c>
      <c r="I106">
        <v>7.013778E-3</v>
      </c>
      <c r="J106">
        <v>5.705215E-4</v>
      </c>
    </row>
    <row r="107" spans="1:10" x14ac:dyDescent="0.25">
      <c r="A107" t="s">
        <v>227</v>
      </c>
      <c r="B107">
        <v>26305</v>
      </c>
      <c r="C107" s="51">
        <v>0.88541666666666663</v>
      </c>
      <c r="D107" s="47">
        <v>7.1134590000000003E-8</v>
      </c>
      <c r="E107" s="47">
        <v>1.3894179999999999E-9</v>
      </c>
      <c r="F107" s="47">
        <v>5.0084820000000003E-10</v>
      </c>
      <c r="G107" s="47">
        <v>4.1192869999999998E-11</v>
      </c>
      <c r="H107">
        <v>51.197409999999998</v>
      </c>
      <c r="I107">
        <v>7.040854E-3</v>
      </c>
      <c r="J107">
        <v>5.7908359999999997E-4</v>
      </c>
    </row>
    <row r="108" spans="1:10" x14ac:dyDescent="0.25">
      <c r="A108" t="s">
        <v>227</v>
      </c>
      <c r="B108">
        <v>26328</v>
      </c>
      <c r="C108" s="51">
        <v>0.88549768518518512</v>
      </c>
      <c r="D108" s="47">
        <v>7.1133010000000002E-8</v>
      </c>
      <c r="E108" s="47">
        <v>1.387716E-9</v>
      </c>
      <c r="F108" s="47">
        <v>4.9974860000000003E-10</v>
      </c>
      <c r="G108" s="47">
        <v>4.1154749999999997E-11</v>
      </c>
      <c r="H108">
        <v>51.259059999999998</v>
      </c>
      <c r="I108">
        <v>7.025552E-3</v>
      </c>
      <c r="J108">
        <v>5.7856050000000005E-4</v>
      </c>
    </row>
    <row r="109" spans="1:10" x14ac:dyDescent="0.25">
      <c r="A109" t="s">
        <v>228</v>
      </c>
      <c r="B109">
        <v>26609</v>
      </c>
      <c r="C109" s="51">
        <v>0.88648148148148143</v>
      </c>
      <c r="D109" s="47">
        <v>7.1108989999999995E-8</v>
      </c>
      <c r="E109" s="47">
        <v>1.385112E-9</v>
      </c>
      <c r="F109" s="47">
        <v>5.0063830000000002E-10</v>
      </c>
      <c r="G109" s="47">
        <v>4.1080999999999998E-11</v>
      </c>
      <c r="H109">
        <v>51.338079999999998</v>
      </c>
      <c r="I109">
        <v>7.0404359999999997E-3</v>
      </c>
      <c r="J109">
        <v>5.7771880000000002E-4</v>
      </c>
    </row>
    <row r="110" spans="1:10" x14ac:dyDescent="0.25">
      <c r="A110" t="s">
        <v>228</v>
      </c>
      <c r="B110">
        <v>26649</v>
      </c>
      <c r="C110" s="51">
        <v>0.88662037037037034</v>
      </c>
      <c r="D110" s="47">
        <v>7.101779E-8</v>
      </c>
      <c r="E110" s="47">
        <v>1.3856229999999999E-9</v>
      </c>
      <c r="F110" s="47">
        <v>4.9877040000000005E-10</v>
      </c>
      <c r="G110" s="47">
        <v>4.0756190000000001E-11</v>
      </c>
      <c r="H110">
        <v>51.253329999999998</v>
      </c>
      <c r="I110">
        <v>7.0231759999999999E-3</v>
      </c>
      <c r="J110">
        <v>5.7388709999999996E-4</v>
      </c>
    </row>
    <row r="111" spans="1:10" x14ac:dyDescent="0.25">
      <c r="A111" t="s">
        <v>228</v>
      </c>
      <c r="B111">
        <v>26686</v>
      </c>
      <c r="C111" s="51">
        <v>0.88675925925925925</v>
      </c>
      <c r="D111" s="47">
        <v>7.090681E-8</v>
      </c>
      <c r="E111" s="47">
        <v>1.381435E-9</v>
      </c>
      <c r="F111" s="47">
        <v>4.9903530000000002E-10</v>
      </c>
      <c r="G111" s="47">
        <v>4.0455790000000001E-11</v>
      </c>
      <c r="H111">
        <v>51.328360000000004</v>
      </c>
      <c r="I111">
        <v>7.0379029999999999E-3</v>
      </c>
      <c r="J111">
        <v>5.7054869999999995E-4</v>
      </c>
    </row>
    <row r="112" spans="1:10" x14ac:dyDescent="0.25">
      <c r="A112" t="s">
        <v>229</v>
      </c>
      <c r="B112">
        <v>26974</v>
      </c>
      <c r="C112" s="51">
        <v>0.88777777777777778</v>
      </c>
      <c r="D112" s="47">
        <v>7.0742030000000002E-8</v>
      </c>
      <c r="E112" s="47">
        <v>1.3792530000000001E-9</v>
      </c>
      <c r="F112" s="47">
        <v>5.027372E-10</v>
      </c>
      <c r="G112" s="47">
        <v>4.0774060000000003E-11</v>
      </c>
      <c r="H112">
        <v>51.290120000000002</v>
      </c>
      <c r="I112">
        <v>7.1066269999999999E-3</v>
      </c>
      <c r="J112">
        <v>5.7637689999999995E-4</v>
      </c>
    </row>
    <row r="113" spans="1:10" x14ac:dyDescent="0.25">
      <c r="A113" t="s">
        <v>229</v>
      </c>
      <c r="B113">
        <v>27009</v>
      </c>
      <c r="C113" s="51">
        <v>0.88790509259259254</v>
      </c>
      <c r="D113" s="47">
        <v>7.0731020000000006E-8</v>
      </c>
      <c r="E113" s="47">
        <v>1.3804849999999999E-9</v>
      </c>
      <c r="F113" s="47">
        <v>5.0223000000000003E-10</v>
      </c>
      <c r="G113" s="47">
        <v>4.101491E-11</v>
      </c>
      <c r="H113">
        <v>51.236370000000001</v>
      </c>
      <c r="I113">
        <v>7.1005629999999998E-3</v>
      </c>
      <c r="J113">
        <v>5.7987160000000002E-4</v>
      </c>
    </row>
    <row r="114" spans="1:10" x14ac:dyDescent="0.25">
      <c r="A114" t="s">
        <v>229</v>
      </c>
      <c r="B114">
        <v>27039</v>
      </c>
      <c r="C114" s="51">
        <v>0.88800925925925922</v>
      </c>
      <c r="D114" s="47">
        <v>7.072336E-8</v>
      </c>
      <c r="E114" s="47">
        <v>1.3806699999999999E-9</v>
      </c>
      <c r="F114" s="47">
        <v>5.0311260000000004E-10</v>
      </c>
      <c r="G114" s="47">
        <v>4.0237090000000002E-11</v>
      </c>
      <c r="H114">
        <v>51.223939999999999</v>
      </c>
      <c r="I114">
        <v>7.1138110000000003E-3</v>
      </c>
      <c r="J114">
        <v>5.6893639999999995E-4</v>
      </c>
    </row>
    <row r="115" spans="1:10" x14ac:dyDescent="0.25">
      <c r="A115" t="s">
        <v>230</v>
      </c>
      <c r="B115">
        <v>27388</v>
      </c>
      <c r="C115" s="51">
        <v>0.88923611111111112</v>
      </c>
      <c r="D115" s="47">
        <v>7.0775060000000003E-8</v>
      </c>
      <c r="E115" s="47">
        <v>1.375143E-9</v>
      </c>
      <c r="F115" s="47">
        <v>5.1551390000000001E-10</v>
      </c>
      <c r="G115" s="47">
        <v>4.0891680000000001E-11</v>
      </c>
      <c r="H115">
        <v>51.467410000000001</v>
      </c>
      <c r="I115">
        <v>7.2838349999999998E-3</v>
      </c>
      <c r="J115">
        <v>5.7776959999999999E-4</v>
      </c>
    </row>
    <row r="116" spans="1:10" x14ac:dyDescent="0.25">
      <c r="A116" t="s">
        <v>230</v>
      </c>
      <c r="B116">
        <v>27435</v>
      </c>
      <c r="C116" s="51">
        <v>0.8893981481481481</v>
      </c>
      <c r="D116" s="47">
        <v>7.073042E-8</v>
      </c>
      <c r="E116" s="47">
        <v>1.3757790000000001E-9</v>
      </c>
      <c r="F116" s="47">
        <v>5.1702670000000001E-10</v>
      </c>
      <c r="G116" s="47">
        <v>4.0442519999999999E-11</v>
      </c>
      <c r="H116">
        <v>51.411160000000002</v>
      </c>
      <c r="I116">
        <v>7.3098210000000002E-3</v>
      </c>
      <c r="J116">
        <v>5.7178399999999999E-4</v>
      </c>
    </row>
    <row r="117" spans="1:10" x14ac:dyDescent="0.25">
      <c r="A117" t="s">
        <v>230</v>
      </c>
      <c r="B117">
        <v>27472</v>
      </c>
      <c r="C117" s="51">
        <v>0.88952546296296287</v>
      </c>
      <c r="D117" s="47">
        <v>7.0687669999999998E-8</v>
      </c>
      <c r="E117" s="47">
        <v>1.374744E-9</v>
      </c>
      <c r="F117" s="47">
        <v>5.1496680000000005E-10</v>
      </c>
      <c r="G117" s="47">
        <v>4.0541880000000003E-11</v>
      </c>
      <c r="H117">
        <v>51.418779999999998</v>
      </c>
      <c r="I117">
        <v>7.2851010000000004E-3</v>
      </c>
      <c r="J117">
        <v>5.7353530000000001E-4</v>
      </c>
    </row>
    <row r="118" spans="1:10" x14ac:dyDescent="0.25">
      <c r="A118" t="s">
        <v>231</v>
      </c>
      <c r="B118">
        <v>27786</v>
      </c>
      <c r="C118" s="51">
        <v>0.89063657407407404</v>
      </c>
      <c r="D118" s="47">
        <v>7.0921249999999997E-8</v>
      </c>
      <c r="E118" s="47">
        <v>1.37706E-9</v>
      </c>
      <c r="F118" s="47">
        <v>5.4370059999999998E-10</v>
      </c>
      <c r="G118" s="47">
        <v>4.158665E-11</v>
      </c>
      <c r="H118">
        <v>51.501939999999998</v>
      </c>
      <c r="I118">
        <v>7.6662579999999996E-3</v>
      </c>
      <c r="J118">
        <v>5.863779E-4</v>
      </c>
    </row>
    <row r="119" spans="1:10" x14ac:dyDescent="0.25">
      <c r="A119" t="s">
        <v>231</v>
      </c>
      <c r="B119">
        <v>27805</v>
      </c>
      <c r="C119" s="51">
        <v>0.89070601851851849</v>
      </c>
      <c r="D119" s="47">
        <v>7.0888149999999994E-8</v>
      </c>
      <c r="E119" s="47">
        <v>1.3780120000000001E-9</v>
      </c>
      <c r="F119" s="47">
        <v>5.4287569999999996E-10</v>
      </c>
      <c r="G119" s="47">
        <v>4.1828609999999998E-11</v>
      </c>
      <c r="H119">
        <v>51.442320000000002</v>
      </c>
      <c r="I119">
        <v>7.6582020000000002E-3</v>
      </c>
      <c r="J119">
        <v>5.9006499999999997E-4</v>
      </c>
    </row>
    <row r="120" spans="1:10" x14ac:dyDescent="0.25">
      <c r="A120" t="s">
        <v>231</v>
      </c>
      <c r="B120">
        <v>27848</v>
      </c>
      <c r="C120" s="51">
        <v>0.89085648148148144</v>
      </c>
      <c r="D120" s="47">
        <v>7.0845940000000005E-8</v>
      </c>
      <c r="E120" s="47">
        <v>1.3757050000000001E-9</v>
      </c>
      <c r="F120" s="47">
        <v>5.4066619999999998E-10</v>
      </c>
      <c r="G120" s="47">
        <v>4.1401899999999999E-11</v>
      </c>
      <c r="H120">
        <v>51.497929999999997</v>
      </c>
      <c r="I120">
        <v>7.6315769999999996E-3</v>
      </c>
      <c r="J120">
        <v>5.8439340000000003E-4</v>
      </c>
    </row>
    <row r="121" spans="1:10" x14ac:dyDescent="0.25">
      <c r="A121" t="s">
        <v>232</v>
      </c>
      <c r="B121">
        <v>28213</v>
      </c>
      <c r="C121" s="51">
        <v>0.89214120370370376</v>
      </c>
      <c r="D121" s="47">
        <v>7.0915010000000007E-8</v>
      </c>
      <c r="E121" s="47">
        <v>1.3737349999999999E-9</v>
      </c>
      <c r="F121" s="47">
        <v>6.2715359999999996E-10</v>
      </c>
      <c r="G121" s="47">
        <v>4.6914680000000003E-11</v>
      </c>
      <c r="H121">
        <v>51.622039999999998</v>
      </c>
      <c r="I121">
        <v>8.8437359999999996E-3</v>
      </c>
      <c r="J121">
        <v>6.6156199999999998E-4</v>
      </c>
    </row>
    <row r="122" spans="1:10" x14ac:dyDescent="0.25">
      <c r="A122" t="s">
        <v>232</v>
      </c>
      <c r="B122">
        <v>28248</v>
      </c>
      <c r="C122" s="51">
        <v>0.89226851851851852</v>
      </c>
      <c r="D122" s="47">
        <v>7.0830430000000004E-8</v>
      </c>
      <c r="E122" s="47">
        <v>1.3710219999999999E-9</v>
      </c>
      <c r="F122" s="47">
        <v>6.2519939999999999E-10</v>
      </c>
      <c r="G122" s="47">
        <v>4.6210180000000002E-11</v>
      </c>
      <c r="H122">
        <v>51.662489999999998</v>
      </c>
      <c r="I122">
        <v>8.8267069999999996E-3</v>
      </c>
      <c r="J122">
        <v>6.5240570000000002E-4</v>
      </c>
    </row>
    <row r="123" spans="1:10" x14ac:dyDescent="0.25">
      <c r="A123" t="s">
        <v>232</v>
      </c>
      <c r="B123">
        <v>28277</v>
      </c>
      <c r="C123" s="51">
        <v>0.8923726851851852</v>
      </c>
      <c r="D123" s="47">
        <v>7.0784539999999994E-8</v>
      </c>
      <c r="E123" s="47">
        <v>1.3719490000000001E-9</v>
      </c>
      <c r="F123" s="47">
        <v>6.2414739999999996E-10</v>
      </c>
      <c r="G123" s="47">
        <v>4.6710040000000003E-11</v>
      </c>
      <c r="H123">
        <v>51.594149999999999</v>
      </c>
      <c r="I123">
        <v>8.8175670000000001E-3</v>
      </c>
      <c r="J123">
        <v>6.5989029999999999E-4</v>
      </c>
    </row>
    <row r="124" spans="1:10" x14ac:dyDescent="0.25">
      <c r="A124" t="s">
        <v>233</v>
      </c>
      <c r="B124">
        <v>28608</v>
      </c>
      <c r="C124" s="51">
        <v>0.89353009259259264</v>
      </c>
      <c r="D124" s="47">
        <v>7.0556460000000001E-8</v>
      </c>
      <c r="E124" s="47">
        <v>1.3751180000000001E-9</v>
      </c>
      <c r="F124" s="47">
        <v>6.3234349999999999E-10</v>
      </c>
      <c r="G124" s="47">
        <v>5.028796E-11</v>
      </c>
      <c r="H124">
        <v>51.30939</v>
      </c>
      <c r="I124">
        <v>8.9622339999999995E-3</v>
      </c>
      <c r="J124">
        <v>7.127336E-4</v>
      </c>
    </row>
    <row r="125" spans="1:10" x14ac:dyDescent="0.25">
      <c r="A125" t="s">
        <v>233</v>
      </c>
      <c r="B125">
        <v>28643</v>
      </c>
      <c r="C125" s="51">
        <v>0.8936574074074074</v>
      </c>
      <c r="D125" s="47">
        <v>7.0511530000000005E-8</v>
      </c>
      <c r="E125" s="47">
        <v>1.3719069999999999E-9</v>
      </c>
      <c r="F125" s="47">
        <v>6.3197610000000002E-10</v>
      </c>
      <c r="G125" s="47">
        <v>5.0029209999999997E-11</v>
      </c>
      <c r="H125">
        <v>51.396729999999998</v>
      </c>
      <c r="I125">
        <v>8.962734E-3</v>
      </c>
      <c r="J125">
        <v>7.0951810000000005E-4</v>
      </c>
    </row>
    <row r="126" spans="1:10" x14ac:dyDescent="0.25">
      <c r="A126" t="s">
        <v>233</v>
      </c>
      <c r="B126">
        <v>28676</v>
      </c>
      <c r="C126" s="51">
        <v>0.89377314814814823</v>
      </c>
      <c r="D126" s="47">
        <v>7.0400200000000006E-8</v>
      </c>
      <c r="E126" s="47">
        <v>1.3693040000000001E-9</v>
      </c>
      <c r="F126" s="47">
        <v>6.3061809999999995E-10</v>
      </c>
      <c r="G126" s="47">
        <v>4.9833580000000003E-11</v>
      </c>
      <c r="H126">
        <v>51.413130000000002</v>
      </c>
      <c r="I126">
        <v>8.9576180000000005E-3</v>
      </c>
      <c r="J126">
        <v>7.0786139999999998E-4</v>
      </c>
    </row>
    <row r="127" spans="1:10" x14ac:dyDescent="0.25">
      <c r="A127" t="s">
        <v>71</v>
      </c>
      <c r="B127">
        <v>29368</v>
      </c>
      <c r="C127" s="51">
        <v>0.89622685185185191</v>
      </c>
      <c r="D127" s="47">
        <v>7.4970519999999996E-8</v>
      </c>
      <c r="E127" s="47">
        <v>1.473634E-9</v>
      </c>
      <c r="F127" s="47">
        <v>5.2658030000000005E-10</v>
      </c>
      <c r="G127" s="47">
        <v>4.3079969999999997E-11</v>
      </c>
      <c r="H127">
        <v>50.874600000000001</v>
      </c>
      <c r="I127">
        <v>7.0238319999999998E-3</v>
      </c>
      <c r="J127">
        <v>5.746255E-4</v>
      </c>
    </row>
    <row r="128" spans="1:10" x14ac:dyDescent="0.25">
      <c r="A128" t="s">
        <v>71</v>
      </c>
      <c r="B128">
        <v>29451</v>
      </c>
      <c r="C128" s="51">
        <v>0.89651620370370377</v>
      </c>
      <c r="D128" s="47">
        <v>7.4960920000000006E-8</v>
      </c>
      <c r="E128" s="47">
        <v>1.47278E-9</v>
      </c>
      <c r="F128" s="47">
        <v>5.2677819999999996E-10</v>
      </c>
      <c r="G128" s="47">
        <v>4.3005009999999997E-11</v>
      </c>
      <c r="H128">
        <v>50.897559999999999</v>
      </c>
      <c r="I128">
        <v>7.0273710000000001E-3</v>
      </c>
      <c r="J128">
        <v>5.73699E-4</v>
      </c>
    </row>
    <row r="129" spans="1:10" x14ac:dyDescent="0.25">
      <c r="A129" t="s">
        <v>71</v>
      </c>
      <c r="B129">
        <v>29499</v>
      </c>
      <c r="C129" s="51">
        <v>0.8966898148148148</v>
      </c>
      <c r="D129" s="47">
        <v>7.4913789999999998E-8</v>
      </c>
      <c r="E129" s="47">
        <v>1.4704839999999999E-9</v>
      </c>
      <c r="F129" s="47">
        <v>5.252603E-10</v>
      </c>
      <c r="G129" s="47">
        <v>4.3264269999999997E-11</v>
      </c>
      <c r="H129">
        <v>50.945</v>
      </c>
      <c r="I129">
        <v>7.0115300000000002E-3</v>
      </c>
      <c r="J129">
        <v>5.7752080000000004E-4</v>
      </c>
    </row>
    <row r="130" spans="1:10" x14ac:dyDescent="0.25">
      <c r="A130" t="s">
        <v>234</v>
      </c>
      <c r="B130">
        <v>29841</v>
      </c>
      <c r="C130" s="51">
        <v>0.89790509259259266</v>
      </c>
      <c r="D130" s="47">
        <v>7.1356769999999994E-8</v>
      </c>
      <c r="E130" s="47">
        <v>1.378131E-9</v>
      </c>
      <c r="F130" s="47">
        <v>5.0082339999999998E-10</v>
      </c>
      <c r="G130" s="47">
        <v>4.0591969999999999E-11</v>
      </c>
      <c r="H130">
        <v>51.777920000000002</v>
      </c>
      <c r="I130">
        <v>7.0185830000000001E-3</v>
      </c>
      <c r="J130">
        <v>5.6885949999999996E-4</v>
      </c>
    </row>
    <row r="131" spans="1:10" x14ac:dyDescent="0.25">
      <c r="A131" t="s">
        <v>234</v>
      </c>
      <c r="B131">
        <v>29879</v>
      </c>
      <c r="C131" s="51">
        <v>0.89804398148148146</v>
      </c>
      <c r="D131" s="47">
        <v>7.1317789999999996E-8</v>
      </c>
      <c r="E131" s="47">
        <v>1.378214E-9</v>
      </c>
      <c r="F131" s="47">
        <v>4.9902750000000001E-10</v>
      </c>
      <c r="G131" s="47">
        <v>4.0768139999999998E-11</v>
      </c>
      <c r="H131">
        <v>51.746549999999999</v>
      </c>
      <c r="I131">
        <v>6.9972369999999999E-3</v>
      </c>
      <c r="J131">
        <v>5.7164059999999998E-4</v>
      </c>
    </row>
    <row r="132" spans="1:10" x14ac:dyDescent="0.25">
      <c r="A132" t="s">
        <v>234</v>
      </c>
      <c r="B132">
        <v>29927</v>
      </c>
      <c r="C132" s="51">
        <v>0.8982175925925926</v>
      </c>
      <c r="D132" s="47">
        <v>7.1316540000000002E-8</v>
      </c>
      <c r="E132" s="47">
        <v>1.377204E-9</v>
      </c>
      <c r="F132" s="47">
        <v>5.0031599999999995E-10</v>
      </c>
      <c r="G132" s="47">
        <v>4.0248720000000001E-11</v>
      </c>
      <c r="H132">
        <v>51.783569999999997</v>
      </c>
      <c r="I132">
        <v>7.0154270000000003E-3</v>
      </c>
      <c r="J132">
        <v>5.6436729999999997E-4</v>
      </c>
    </row>
    <row r="133" spans="1:10" x14ac:dyDescent="0.25">
      <c r="A133" t="s">
        <v>235</v>
      </c>
      <c r="B133">
        <v>30245</v>
      </c>
      <c r="C133" s="51">
        <v>0.89934027777777781</v>
      </c>
      <c r="D133" s="47">
        <v>7.2061389999999998E-8</v>
      </c>
      <c r="E133" s="47">
        <v>1.3904169999999999E-9</v>
      </c>
      <c r="F133" s="47">
        <v>5.4410390000000002E-10</v>
      </c>
      <c r="G133" s="47">
        <v>4.1507519999999997E-11</v>
      </c>
      <c r="H133">
        <v>51.827190000000002</v>
      </c>
      <c r="I133">
        <v>7.5505600000000004E-3</v>
      </c>
      <c r="J133">
        <v>5.7600220000000001E-4</v>
      </c>
    </row>
    <row r="134" spans="1:10" x14ac:dyDescent="0.25">
      <c r="A134" t="s">
        <v>235</v>
      </c>
      <c r="B134">
        <v>30280</v>
      </c>
      <c r="C134" s="51">
        <v>0.89946759259259257</v>
      </c>
      <c r="D134" s="47">
        <v>7.2069649999999997E-8</v>
      </c>
      <c r="E134" s="47">
        <v>1.3947970000000001E-9</v>
      </c>
      <c r="F134" s="47">
        <v>5.4442470000000002E-10</v>
      </c>
      <c r="G134" s="47">
        <v>4.1448810000000001E-11</v>
      </c>
      <c r="H134">
        <v>51.670349999999999</v>
      </c>
      <c r="I134">
        <v>7.5541460000000003E-3</v>
      </c>
      <c r="J134">
        <v>5.7512169999999997E-4</v>
      </c>
    </row>
    <row r="135" spans="1:10" x14ac:dyDescent="0.25">
      <c r="A135" t="s">
        <v>235</v>
      </c>
      <c r="B135">
        <v>30307</v>
      </c>
      <c r="C135" s="51">
        <v>0.89956018518518521</v>
      </c>
      <c r="D135" s="47">
        <v>7.2070360000000005E-8</v>
      </c>
      <c r="E135" s="47">
        <v>1.3924220000000001E-9</v>
      </c>
      <c r="F135" s="47">
        <v>5.4444450000000002E-10</v>
      </c>
      <c r="G135" s="47">
        <v>4.190363E-11</v>
      </c>
      <c r="H135">
        <v>51.759</v>
      </c>
      <c r="I135">
        <v>7.5543470000000003E-3</v>
      </c>
      <c r="J135">
        <v>5.8142670000000003E-4</v>
      </c>
    </row>
    <row r="136" spans="1:10" x14ac:dyDescent="0.25">
      <c r="A136" t="s">
        <v>236</v>
      </c>
      <c r="B136">
        <v>30571</v>
      </c>
      <c r="C136" s="51">
        <v>0.90049768518518525</v>
      </c>
      <c r="D136" s="47">
        <v>7.1750580000000003E-8</v>
      </c>
      <c r="E136" s="47">
        <v>1.3850889999999999E-9</v>
      </c>
      <c r="F136" s="47">
        <v>5.0301950000000003E-10</v>
      </c>
      <c r="G136" s="47">
        <v>4.1215179999999997E-11</v>
      </c>
      <c r="H136">
        <v>51.802129999999998</v>
      </c>
      <c r="I136">
        <v>7.0106680000000003E-3</v>
      </c>
      <c r="J136">
        <v>5.7442300000000001E-4</v>
      </c>
    </row>
    <row r="137" spans="1:10" x14ac:dyDescent="0.25">
      <c r="A137" t="s">
        <v>236</v>
      </c>
      <c r="B137">
        <v>30598</v>
      </c>
      <c r="C137" s="51">
        <v>0.90059027777777778</v>
      </c>
      <c r="D137" s="47">
        <v>7.1730750000000002E-8</v>
      </c>
      <c r="E137" s="47">
        <v>1.384759E-9</v>
      </c>
      <c r="F137" s="47">
        <v>5.0381380000000001E-10</v>
      </c>
      <c r="G137" s="47">
        <v>4.1087140000000001E-11</v>
      </c>
      <c r="H137">
        <v>51.800159999999998</v>
      </c>
      <c r="I137">
        <v>7.02368E-3</v>
      </c>
      <c r="J137">
        <v>5.727967E-4</v>
      </c>
    </row>
    <row r="138" spans="1:10" x14ac:dyDescent="0.25">
      <c r="A138" t="s">
        <v>236</v>
      </c>
      <c r="B138">
        <v>30614</v>
      </c>
      <c r="C138" s="51">
        <v>0.9006481481481482</v>
      </c>
      <c r="D138" s="47">
        <v>7.1697020000000003E-8</v>
      </c>
      <c r="E138" s="47">
        <v>1.385027E-9</v>
      </c>
      <c r="F138" s="47">
        <v>5.0348989999999995E-10</v>
      </c>
      <c r="G138" s="47">
        <v>4.0776919999999999E-11</v>
      </c>
      <c r="H138">
        <v>51.765790000000003</v>
      </c>
      <c r="I138">
        <v>7.0224670000000001E-3</v>
      </c>
      <c r="J138">
        <v>5.6873950000000003E-4</v>
      </c>
    </row>
    <row r="139" spans="1:10" x14ac:dyDescent="0.25">
      <c r="A139" t="s">
        <v>237</v>
      </c>
      <c r="B139">
        <v>30926</v>
      </c>
      <c r="C139" s="51">
        <v>0.90175925925925926</v>
      </c>
      <c r="D139" s="47">
        <v>7.0626950000000005E-8</v>
      </c>
      <c r="E139" s="47">
        <v>1.3630069999999999E-9</v>
      </c>
      <c r="F139" s="47">
        <v>5.8717610000000003E-10</v>
      </c>
      <c r="G139" s="47">
        <v>4.3177240000000003E-11</v>
      </c>
      <c r="H139">
        <v>51.816989999999997</v>
      </c>
      <c r="I139">
        <v>8.3137690000000004E-3</v>
      </c>
      <c r="J139">
        <v>6.1134229999999996E-4</v>
      </c>
    </row>
    <row r="140" spans="1:10" x14ac:dyDescent="0.25">
      <c r="A140" t="s">
        <v>237</v>
      </c>
      <c r="B140">
        <v>30970</v>
      </c>
      <c r="C140" s="51">
        <v>0.90190972222222221</v>
      </c>
      <c r="D140" s="47">
        <v>7.0477559999999996E-8</v>
      </c>
      <c r="E140" s="47">
        <v>1.36146E-9</v>
      </c>
      <c r="F140" s="47">
        <v>5.8602370000000005E-10</v>
      </c>
      <c r="G140" s="47">
        <v>4.2339310000000002E-11</v>
      </c>
      <c r="H140">
        <v>51.766179999999999</v>
      </c>
      <c r="I140">
        <v>8.3150389999999998E-3</v>
      </c>
      <c r="J140">
        <v>6.0074879999999996E-4</v>
      </c>
    </row>
    <row r="141" spans="1:10" x14ac:dyDescent="0.25">
      <c r="A141" t="s">
        <v>237</v>
      </c>
      <c r="B141">
        <v>31000</v>
      </c>
      <c r="C141" s="51">
        <v>0.90201388888888889</v>
      </c>
      <c r="D141" s="47">
        <v>7.0401950000000001E-8</v>
      </c>
      <c r="E141" s="47">
        <v>1.3603789999999999E-9</v>
      </c>
      <c r="F141" s="47">
        <v>5.8725980000000004E-10</v>
      </c>
      <c r="G141" s="47">
        <v>4.3019889999999998E-11</v>
      </c>
      <c r="H141">
        <v>51.751710000000003</v>
      </c>
      <c r="I141">
        <v>8.3415280000000008E-3</v>
      </c>
      <c r="J141">
        <v>6.1106110000000002E-4</v>
      </c>
    </row>
    <row r="142" spans="1:10" x14ac:dyDescent="0.25">
      <c r="A142" t="s">
        <v>238</v>
      </c>
      <c r="B142">
        <v>31403</v>
      </c>
      <c r="C142" s="51">
        <v>0.9034375</v>
      </c>
      <c r="D142" s="47">
        <v>6.7911609999999994E-8</v>
      </c>
      <c r="E142" s="47">
        <v>1.3206919999999999E-9</v>
      </c>
      <c r="F142" s="47">
        <v>4.7872800000000005E-10</v>
      </c>
      <c r="G142" s="47">
        <v>3.9411959999999997E-11</v>
      </c>
      <c r="H142">
        <v>51.421230000000001</v>
      </c>
      <c r="I142">
        <v>7.0492810000000001E-3</v>
      </c>
      <c r="J142">
        <v>5.803421E-4</v>
      </c>
    </row>
    <row r="143" spans="1:10" x14ac:dyDescent="0.25">
      <c r="A143" t="s">
        <v>238</v>
      </c>
      <c r="B143">
        <v>31439</v>
      </c>
      <c r="C143" s="51">
        <v>0.90356481481481488</v>
      </c>
      <c r="D143" s="47">
        <v>6.8117650000000002E-8</v>
      </c>
      <c r="E143" s="47">
        <v>1.322377E-9</v>
      </c>
      <c r="F143" s="47">
        <v>4.79928E-10</v>
      </c>
      <c r="G143" s="47">
        <v>3.885235E-11</v>
      </c>
      <c r="H143">
        <v>51.511510000000001</v>
      </c>
      <c r="I143">
        <v>7.0455739999999998E-3</v>
      </c>
      <c r="J143">
        <v>5.7037129999999996E-4</v>
      </c>
    </row>
    <row r="144" spans="1:10" x14ac:dyDescent="0.25">
      <c r="A144" t="s">
        <v>238</v>
      </c>
      <c r="B144">
        <v>31468</v>
      </c>
      <c r="C144" s="51">
        <v>0.90366898148148145</v>
      </c>
      <c r="D144" s="47">
        <v>6.8059739999999998E-8</v>
      </c>
      <c r="E144" s="47">
        <v>1.321169E-9</v>
      </c>
      <c r="F144" s="47">
        <v>4.7792299999999996E-10</v>
      </c>
      <c r="G144" s="47">
        <v>3.9368459999999998E-11</v>
      </c>
      <c r="H144">
        <v>51.514789999999998</v>
      </c>
      <c r="I144">
        <v>7.0221110000000002E-3</v>
      </c>
      <c r="J144">
        <v>5.7843979999999998E-4</v>
      </c>
    </row>
    <row r="145" spans="1:10" x14ac:dyDescent="0.25">
      <c r="A145" t="s">
        <v>239</v>
      </c>
      <c r="B145">
        <v>32539</v>
      </c>
      <c r="C145" s="51">
        <v>0.90745370370370371</v>
      </c>
      <c r="D145" s="47">
        <v>6.4482160000000006E-8</v>
      </c>
      <c r="E145" s="47">
        <v>1.291379E-9</v>
      </c>
      <c r="F145" s="47">
        <v>4.8081019999999998E-10</v>
      </c>
      <c r="G145" s="47">
        <v>3.7814700000000002E-11</v>
      </c>
      <c r="H145">
        <v>49.932810000000003</v>
      </c>
      <c r="I145">
        <v>7.4564849999999997E-3</v>
      </c>
      <c r="J145">
        <v>5.8643659999999995E-4</v>
      </c>
    </row>
    <row r="146" spans="1:10" x14ac:dyDescent="0.25">
      <c r="A146" t="s">
        <v>239</v>
      </c>
      <c r="B146">
        <v>32546</v>
      </c>
      <c r="C146" s="51">
        <v>0.9074768518518519</v>
      </c>
      <c r="D146" s="47">
        <v>6.4667230000000006E-8</v>
      </c>
      <c r="E146" s="47">
        <v>1.292208E-9</v>
      </c>
      <c r="F146" s="47">
        <v>4.8524020000000003E-10</v>
      </c>
      <c r="G146" s="47">
        <v>3.8581330000000003E-11</v>
      </c>
      <c r="H146">
        <v>50.043959999999998</v>
      </c>
      <c r="I146">
        <v>7.5036490000000003E-3</v>
      </c>
      <c r="J146">
        <v>5.9661329999999995E-4</v>
      </c>
    </row>
    <row r="147" spans="1:10" x14ac:dyDescent="0.25">
      <c r="A147" t="s">
        <v>239</v>
      </c>
      <c r="B147">
        <v>32553</v>
      </c>
      <c r="C147" s="51">
        <v>0.90751157407407412</v>
      </c>
      <c r="D147" s="47">
        <v>6.4507550000000006E-8</v>
      </c>
      <c r="E147" s="47">
        <v>1.2892819999999999E-9</v>
      </c>
      <c r="F147" s="47">
        <v>4.8903409999999998E-10</v>
      </c>
      <c r="G147" s="47">
        <v>3.8548489999999999E-11</v>
      </c>
      <c r="H147">
        <v>50.033700000000003</v>
      </c>
      <c r="I147">
        <v>7.5810360000000002E-3</v>
      </c>
      <c r="J147">
        <v>5.9758100000000002E-4</v>
      </c>
    </row>
    <row r="148" spans="1:10" x14ac:dyDescent="0.25">
      <c r="A148" t="s">
        <v>71</v>
      </c>
      <c r="B148">
        <v>33676</v>
      </c>
      <c r="C148" s="51">
        <v>0.91146990740740741</v>
      </c>
      <c r="D148" s="47">
        <v>7.3746660000000003E-8</v>
      </c>
      <c r="E148" s="47">
        <v>1.461816E-9</v>
      </c>
      <c r="F148" s="47">
        <v>5.164344E-10</v>
      </c>
      <c r="G148" s="47">
        <v>4.092299E-11</v>
      </c>
      <c r="H148">
        <v>50.44867</v>
      </c>
      <c r="I148">
        <v>7.0028180000000001E-3</v>
      </c>
      <c r="J148">
        <v>5.5491310000000001E-4</v>
      </c>
    </row>
    <row r="149" spans="1:10" x14ac:dyDescent="0.25">
      <c r="A149" t="s">
        <v>71</v>
      </c>
      <c r="B149">
        <v>33707</v>
      </c>
      <c r="C149" s="51">
        <v>0.91158564814814813</v>
      </c>
      <c r="D149" s="47">
        <v>7.3765579999999999E-8</v>
      </c>
      <c r="E149" s="47">
        <v>1.460438E-9</v>
      </c>
      <c r="F149" s="47">
        <v>5.1723769999999995E-10</v>
      </c>
      <c r="G149" s="47">
        <v>4.104208E-11</v>
      </c>
      <c r="H149">
        <v>50.5092</v>
      </c>
      <c r="I149">
        <v>7.011911E-3</v>
      </c>
      <c r="J149">
        <v>5.5638509999999999E-4</v>
      </c>
    </row>
    <row r="150" spans="1:10" x14ac:dyDescent="0.25">
      <c r="A150" t="s">
        <v>71</v>
      </c>
      <c r="B150">
        <v>33739</v>
      </c>
      <c r="C150" s="51">
        <v>0.91170138888888885</v>
      </c>
      <c r="D150" s="47">
        <v>7.3792850000000003E-8</v>
      </c>
      <c r="E150" s="47">
        <v>1.461005E-9</v>
      </c>
      <c r="F150" s="47">
        <v>5.1633290000000001E-10</v>
      </c>
      <c r="G150" s="47">
        <v>4.1023890000000001E-11</v>
      </c>
      <c r="H150">
        <v>50.508279999999999</v>
      </c>
      <c r="I150">
        <v>6.9970579999999996E-3</v>
      </c>
      <c r="J150">
        <v>5.5593310000000003E-4</v>
      </c>
    </row>
    <row r="151" spans="1:10" x14ac:dyDescent="0.25">
      <c r="A151" t="s">
        <v>240</v>
      </c>
      <c r="B151">
        <v>34057</v>
      </c>
      <c r="C151" s="51">
        <v>0.91282407407407407</v>
      </c>
      <c r="D151" s="47">
        <v>6.6250950000000006E-8</v>
      </c>
      <c r="E151" s="47">
        <v>1.3004710000000001E-9</v>
      </c>
      <c r="F151" s="47">
        <v>4.6524439999999999E-10</v>
      </c>
      <c r="G151" s="47">
        <v>3.7913709999999998E-11</v>
      </c>
      <c r="H151">
        <v>50.943800000000003</v>
      </c>
      <c r="I151">
        <v>7.0224559999999998E-3</v>
      </c>
      <c r="J151">
        <v>5.722743E-4</v>
      </c>
    </row>
    <row r="152" spans="1:10" x14ac:dyDescent="0.25">
      <c r="A152" t="s">
        <v>240</v>
      </c>
      <c r="B152">
        <v>34093</v>
      </c>
      <c r="C152" s="51">
        <v>0.91295138888888883</v>
      </c>
      <c r="D152" s="47">
        <v>6.6188600000000003E-8</v>
      </c>
      <c r="E152" s="47">
        <v>1.3027650000000001E-9</v>
      </c>
      <c r="F152" s="47">
        <v>4.6446039999999999E-10</v>
      </c>
      <c r="G152" s="47">
        <v>3.8068879999999997E-11</v>
      </c>
      <c r="H152">
        <v>50.806229999999999</v>
      </c>
      <c r="I152">
        <v>7.0172250000000002E-3</v>
      </c>
      <c r="J152">
        <v>5.7515769999999999E-4</v>
      </c>
    </row>
    <row r="153" spans="1:10" x14ac:dyDescent="0.25">
      <c r="A153" t="s">
        <v>240</v>
      </c>
      <c r="B153">
        <v>34148</v>
      </c>
      <c r="C153" s="51">
        <v>0.913136574074074</v>
      </c>
      <c r="D153" s="47">
        <v>6.6121009999999997E-8</v>
      </c>
      <c r="E153" s="47">
        <v>1.3002050000000001E-9</v>
      </c>
      <c r="F153" s="47">
        <v>4.64193E-10</v>
      </c>
      <c r="G153" s="47">
        <v>3.794975E-11</v>
      </c>
      <c r="H153">
        <v>50.854309999999998</v>
      </c>
      <c r="I153">
        <v>7.0203560000000002E-3</v>
      </c>
      <c r="J153">
        <v>5.7394390000000003E-4</v>
      </c>
    </row>
    <row r="154" spans="1:10" x14ac:dyDescent="0.25">
      <c r="A154" t="s">
        <v>241</v>
      </c>
      <c r="B154">
        <v>34435</v>
      </c>
      <c r="C154" s="51">
        <v>0.91415509259259253</v>
      </c>
      <c r="D154" s="47">
        <v>6.6381280000000001E-8</v>
      </c>
      <c r="E154" s="47">
        <v>1.305835E-9</v>
      </c>
      <c r="F154" s="47">
        <v>5.0036439999999997E-10</v>
      </c>
      <c r="G154" s="47">
        <v>3.8808450000000003E-11</v>
      </c>
      <c r="H154">
        <v>50.834350000000001</v>
      </c>
      <c r="I154">
        <v>7.5377329999999996E-3</v>
      </c>
      <c r="J154">
        <v>5.8462939999999995E-4</v>
      </c>
    </row>
    <row r="155" spans="1:10" x14ac:dyDescent="0.25">
      <c r="A155" t="s">
        <v>241</v>
      </c>
      <c r="B155">
        <v>34468</v>
      </c>
      <c r="C155" s="51">
        <v>0.91427083333333325</v>
      </c>
      <c r="D155" s="47">
        <v>6.6385330000000001E-8</v>
      </c>
      <c r="E155" s="47">
        <v>1.304079E-9</v>
      </c>
      <c r="F155" s="47">
        <v>4.9958239999999998E-10</v>
      </c>
      <c r="G155" s="47">
        <v>3.8651600000000003E-11</v>
      </c>
      <c r="H155">
        <v>50.905929999999998</v>
      </c>
      <c r="I155">
        <v>7.5254939999999998E-3</v>
      </c>
      <c r="J155">
        <v>5.82231E-4</v>
      </c>
    </row>
    <row r="156" spans="1:10" x14ac:dyDescent="0.25">
      <c r="A156" t="s">
        <v>241</v>
      </c>
      <c r="B156">
        <v>34496</v>
      </c>
      <c r="C156" s="51">
        <v>0.91437499999999994</v>
      </c>
      <c r="D156" s="47">
        <v>6.6411950000000003E-8</v>
      </c>
      <c r="E156" s="47">
        <v>1.307444E-9</v>
      </c>
      <c r="F156" s="47">
        <v>5.0060000000000001E-10</v>
      </c>
      <c r="G156" s="47">
        <v>3.8473369999999998E-11</v>
      </c>
      <c r="H156">
        <v>50.79524</v>
      </c>
      <c r="I156">
        <v>7.5377999999999999E-3</v>
      </c>
      <c r="J156">
        <v>5.7931390000000001E-4</v>
      </c>
    </row>
    <row r="157" spans="1:10" x14ac:dyDescent="0.25">
      <c r="A157" t="s">
        <v>242</v>
      </c>
      <c r="B157">
        <v>34809</v>
      </c>
      <c r="C157" s="51">
        <v>0.91547453703703696</v>
      </c>
      <c r="D157" s="47">
        <v>6.6703929999999997E-8</v>
      </c>
      <c r="E157" s="47">
        <v>1.3155819999999999E-9</v>
      </c>
      <c r="F157" s="47">
        <v>4.6922480000000004E-10</v>
      </c>
      <c r="G157" s="47">
        <v>3.7875279999999999E-11</v>
      </c>
      <c r="H157">
        <v>50.702979999999997</v>
      </c>
      <c r="I157">
        <v>7.0344409999999998E-3</v>
      </c>
      <c r="J157">
        <v>5.6781189999999997E-4</v>
      </c>
    </row>
    <row r="158" spans="1:10" x14ac:dyDescent="0.25">
      <c r="A158" t="s">
        <v>242</v>
      </c>
      <c r="B158">
        <v>34842</v>
      </c>
      <c r="C158" s="51">
        <v>0.91559027777777779</v>
      </c>
      <c r="D158" s="47">
        <v>6.6782980000000003E-8</v>
      </c>
      <c r="E158" s="47">
        <v>1.3137660000000001E-9</v>
      </c>
      <c r="F158" s="47">
        <v>4.7073570000000005E-10</v>
      </c>
      <c r="G158" s="47">
        <v>3.8244719999999999E-11</v>
      </c>
      <c r="H158">
        <v>50.833240000000004</v>
      </c>
      <c r="I158">
        <v>7.0487370000000002E-3</v>
      </c>
      <c r="J158">
        <v>5.7267159999999995E-4</v>
      </c>
    </row>
    <row r="159" spans="1:10" x14ac:dyDescent="0.25">
      <c r="A159" t="s">
        <v>242</v>
      </c>
      <c r="B159">
        <v>34867</v>
      </c>
      <c r="C159" s="51">
        <v>0.91568287037037033</v>
      </c>
      <c r="D159" s="47">
        <v>6.677728E-8</v>
      </c>
      <c r="E159" s="47">
        <v>1.313806E-9</v>
      </c>
      <c r="F159" s="47">
        <v>4.6992540000000003E-10</v>
      </c>
      <c r="G159" s="47">
        <v>3.8395930000000001E-11</v>
      </c>
      <c r="H159">
        <v>50.827370000000002</v>
      </c>
      <c r="I159">
        <v>7.0372050000000004E-3</v>
      </c>
      <c r="J159">
        <v>5.7498480000000001E-4</v>
      </c>
    </row>
    <row r="160" spans="1:10" x14ac:dyDescent="0.25">
      <c r="A160" t="s">
        <v>243</v>
      </c>
      <c r="B160">
        <v>35206</v>
      </c>
      <c r="C160" s="51">
        <v>0.91688657407407403</v>
      </c>
      <c r="D160" s="47">
        <v>6.6781780000000005E-8</v>
      </c>
      <c r="E160" s="47">
        <v>1.3117939999999999E-9</v>
      </c>
      <c r="F160" s="47">
        <v>4.9381839999999996E-10</v>
      </c>
      <c r="G160" s="47">
        <v>3.8288979999999997E-11</v>
      </c>
      <c r="H160">
        <v>50.908740000000002</v>
      </c>
      <c r="I160">
        <v>7.3945080000000002E-3</v>
      </c>
      <c r="J160">
        <v>5.7334469999999996E-4</v>
      </c>
    </row>
    <row r="161" spans="1:10" x14ac:dyDescent="0.25">
      <c r="A161" t="s">
        <v>243</v>
      </c>
      <c r="B161">
        <v>35252</v>
      </c>
      <c r="C161" s="51">
        <v>0.91704861111111102</v>
      </c>
      <c r="D161" s="47">
        <v>6.6679039999999997E-8</v>
      </c>
      <c r="E161" s="47">
        <v>1.3139120000000001E-9</v>
      </c>
      <c r="F161" s="47">
        <v>4.932736E-10</v>
      </c>
      <c r="G161" s="47">
        <v>3.8636509999999997E-11</v>
      </c>
      <c r="H161">
        <v>50.748460000000001</v>
      </c>
      <c r="I161">
        <v>7.3977310000000003E-3</v>
      </c>
      <c r="J161">
        <v>5.7944020000000004E-4</v>
      </c>
    </row>
    <row r="162" spans="1:10" x14ac:dyDescent="0.25">
      <c r="A162" t="s">
        <v>243</v>
      </c>
      <c r="B162">
        <v>35279</v>
      </c>
      <c r="C162" s="51">
        <v>0.91714120370370367</v>
      </c>
      <c r="D162" s="47">
        <v>6.6674719999999997E-8</v>
      </c>
      <c r="E162" s="47">
        <v>1.3098270000000001E-9</v>
      </c>
      <c r="F162" s="47">
        <v>4.9325390000000003E-10</v>
      </c>
      <c r="G162" s="47">
        <v>3.8574500000000002E-11</v>
      </c>
      <c r="H162">
        <v>50.903440000000003</v>
      </c>
      <c r="I162">
        <v>7.397916E-3</v>
      </c>
      <c r="J162">
        <v>5.7854770000000002E-4</v>
      </c>
    </row>
    <row r="163" spans="1:10" x14ac:dyDescent="0.25">
      <c r="A163" t="s">
        <v>244</v>
      </c>
      <c r="B163">
        <v>35600</v>
      </c>
      <c r="C163" s="51">
        <v>0.91826388888888888</v>
      </c>
      <c r="D163" s="47">
        <v>6.6947800000000001E-8</v>
      </c>
      <c r="E163" s="47">
        <v>1.314777E-9</v>
      </c>
      <c r="F163" s="47">
        <v>4.7110879999999997E-10</v>
      </c>
      <c r="G163" s="47">
        <v>3.8482939999999997E-11</v>
      </c>
      <c r="H163">
        <v>50.919499999999999</v>
      </c>
      <c r="I163">
        <v>7.0369569999999999E-3</v>
      </c>
      <c r="J163">
        <v>5.7481999999999998E-4</v>
      </c>
    </row>
    <row r="164" spans="1:10" x14ac:dyDescent="0.25">
      <c r="A164" t="s">
        <v>244</v>
      </c>
      <c r="B164">
        <v>35637</v>
      </c>
      <c r="C164" s="51">
        <v>0.91840277777777779</v>
      </c>
      <c r="D164" s="47">
        <v>6.6955689999999995E-8</v>
      </c>
      <c r="E164" s="47">
        <v>1.31448E-9</v>
      </c>
      <c r="F164" s="47">
        <v>4.7039890000000001E-10</v>
      </c>
      <c r="G164" s="47">
        <v>3.8446479999999998E-11</v>
      </c>
      <c r="H164">
        <v>50.93703</v>
      </c>
      <c r="I164">
        <v>7.0255250000000003E-3</v>
      </c>
      <c r="J164">
        <v>5.7420769999999999E-4</v>
      </c>
    </row>
    <row r="165" spans="1:10" x14ac:dyDescent="0.25">
      <c r="A165" t="s">
        <v>244</v>
      </c>
      <c r="B165">
        <v>35652</v>
      </c>
      <c r="C165" s="51">
        <v>0.91844907407407406</v>
      </c>
      <c r="D165" s="47">
        <v>6.6922119999999994E-8</v>
      </c>
      <c r="E165" s="47">
        <v>1.3170790000000001E-9</v>
      </c>
      <c r="F165" s="47">
        <v>4.7102210000000004E-10</v>
      </c>
      <c r="G165" s="47">
        <v>3.7687989999999998E-11</v>
      </c>
      <c r="H165">
        <v>50.811010000000003</v>
      </c>
      <c r="I165">
        <v>7.0383609999999999E-3</v>
      </c>
      <c r="J165">
        <v>5.6316190000000005E-4</v>
      </c>
    </row>
    <row r="166" spans="1:10" x14ac:dyDescent="0.25">
      <c r="A166" t="s">
        <v>245</v>
      </c>
      <c r="B166">
        <v>35941</v>
      </c>
      <c r="C166" s="51">
        <v>0.91946759259259259</v>
      </c>
      <c r="D166" s="47">
        <v>6.6446199999999996E-8</v>
      </c>
      <c r="E166" s="47">
        <v>1.3033079999999999E-9</v>
      </c>
      <c r="F166" s="47">
        <v>5.4386810000000002E-10</v>
      </c>
      <c r="G166" s="47">
        <v>4.0998059999999999E-11</v>
      </c>
      <c r="H166">
        <v>50.982750000000003</v>
      </c>
      <c r="I166">
        <v>8.1850900000000008E-3</v>
      </c>
      <c r="J166">
        <v>6.1701119999999995E-4</v>
      </c>
    </row>
    <row r="167" spans="1:10" x14ac:dyDescent="0.25">
      <c r="A167" t="s">
        <v>245</v>
      </c>
      <c r="B167">
        <v>35959</v>
      </c>
      <c r="C167" s="51">
        <v>0.91952546296296289</v>
      </c>
      <c r="D167" s="47">
        <v>6.6452770000000006E-8</v>
      </c>
      <c r="E167" s="47">
        <v>1.304373E-9</v>
      </c>
      <c r="F167" s="47">
        <v>5.4433390000000002E-10</v>
      </c>
      <c r="G167" s="47">
        <v>4.1023839999999998E-11</v>
      </c>
      <c r="H167">
        <v>50.946120000000001</v>
      </c>
      <c r="I167">
        <v>8.1912889999999992E-3</v>
      </c>
      <c r="J167">
        <v>6.1733830000000004E-4</v>
      </c>
    </row>
    <row r="168" spans="1:10" x14ac:dyDescent="0.25">
      <c r="A168" t="s">
        <v>245</v>
      </c>
      <c r="B168">
        <v>35993</v>
      </c>
      <c r="C168" s="51">
        <v>0.91965277777777776</v>
      </c>
      <c r="D168" s="47">
        <v>6.6454569999999997E-8</v>
      </c>
      <c r="E168" s="47">
        <v>1.305669E-9</v>
      </c>
      <c r="F168" s="47">
        <v>5.4500540000000005E-10</v>
      </c>
      <c r="G168" s="47">
        <v>4.0587859999999998E-11</v>
      </c>
      <c r="H168">
        <v>50.896949999999997</v>
      </c>
      <c r="I168">
        <v>8.2011740000000003E-3</v>
      </c>
      <c r="J168">
        <v>6.1076109999999996E-4</v>
      </c>
    </row>
    <row r="169" spans="1:10" x14ac:dyDescent="0.25">
      <c r="A169" t="s">
        <v>71</v>
      </c>
      <c r="B169">
        <v>36487</v>
      </c>
      <c r="C169" s="51">
        <v>0.92140046296296296</v>
      </c>
      <c r="D169" s="47">
        <v>7.2750910000000005E-8</v>
      </c>
      <c r="E169" s="47">
        <v>1.441812E-9</v>
      </c>
      <c r="F169" s="47">
        <v>5.116906E-10</v>
      </c>
      <c r="G169" s="47">
        <v>4.1806070000000002E-11</v>
      </c>
      <c r="H169">
        <v>50.457970000000003</v>
      </c>
      <c r="I169">
        <v>7.0334600000000001E-3</v>
      </c>
      <c r="J169">
        <v>5.7464669999999997E-4</v>
      </c>
    </row>
    <row r="170" spans="1:10" x14ac:dyDescent="0.25">
      <c r="A170" t="s">
        <v>71</v>
      </c>
      <c r="B170">
        <v>36579</v>
      </c>
      <c r="C170" s="51">
        <v>0.92172453703703694</v>
      </c>
      <c r="D170" s="47">
        <v>7.2692680000000005E-8</v>
      </c>
      <c r="E170" s="47">
        <v>1.4439329999999999E-9</v>
      </c>
      <c r="F170" s="47">
        <v>5.0879670000000002E-10</v>
      </c>
      <c r="G170" s="47">
        <v>4.1438390000000002E-11</v>
      </c>
      <c r="H170">
        <v>50.343530000000001</v>
      </c>
      <c r="I170">
        <v>6.9992839999999997E-3</v>
      </c>
      <c r="J170">
        <v>5.7004910000000002E-4</v>
      </c>
    </row>
    <row r="171" spans="1:10" x14ac:dyDescent="0.25">
      <c r="A171" t="s">
        <v>71</v>
      </c>
      <c r="B171">
        <v>36636</v>
      </c>
      <c r="C171" s="51">
        <v>0.92192129629629627</v>
      </c>
      <c r="D171" s="47">
        <v>7.2651000000000006E-8</v>
      </c>
      <c r="E171" s="47">
        <v>1.438676E-9</v>
      </c>
      <c r="F171" s="47">
        <v>5.1157369999999996E-10</v>
      </c>
      <c r="G171" s="47">
        <v>4.158919E-11</v>
      </c>
      <c r="H171">
        <v>50.498519999999999</v>
      </c>
      <c r="I171">
        <v>7.0415240000000004E-3</v>
      </c>
      <c r="J171">
        <v>5.7245180000000003E-4</v>
      </c>
    </row>
    <row r="172" spans="1:10" x14ac:dyDescent="0.25">
      <c r="A172" t="s">
        <v>71</v>
      </c>
      <c r="B172">
        <v>36682</v>
      </c>
      <c r="C172" s="51">
        <v>0.92208333333333325</v>
      </c>
      <c r="D172" s="47">
        <v>7.2645640000000005E-8</v>
      </c>
      <c r="E172" s="47">
        <v>1.4405180000000001E-9</v>
      </c>
      <c r="F172" s="47">
        <v>5.0911639999999999E-10</v>
      </c>
      <c r="G172" s="47">
        <v>4.159218E-11</v>
      </c>
      <c r="H172">
        <v>50.430230000000002</v>
      </c>
      <c r="I172">
        <v>7.0082160000000003E-3</v>
      </c>
      <c r="J172">
        <v>5.7253519999999995E-4</v>
      </c>
    </row>
    <row r="173" spans="1:10" x14ac:dyDescent="0.25">
      <c r="A173" t="s">
        <v>71</v>
      </c>
      <c r="B173">
        <v>36712</v>
      </c>
      <c r="C173" s="51">
        <v>0.92218749999999994</v>
      </c>
      <c r="D173" s="47">
        <v>7.2635439999999996E-8</v>
      </c>
      <c r="E173" s="47">
        <v>1.439601E-9</v>
      </c>
      <c r="F173" s="47">
        <v>5.080882E-10</v>
      </c>
      <c r="G173" s="47">
        <v>4.1736740000000001E-11</v>
      </c>
      <c r="H173">
        <v>50.455249999999999</v>
      </c>
      <c r="I173">
        <v>6.9950460000000004E-3</v>
      </c>
      <c r="J173">
        <v>5.7460569999999997E-4</v>
      </c>
    </row>
    <row r="174" spans="1:10" x14ac:dyDescent="0.25">
      <c r="A174" t="s">
        <v>71</v>
      </c>
      <c r="B174">
        <v>36736</v>
      </c>
      <c r="C174" s="51">
        <v>0.92228009259259258</v>
      </c>
      <c r="D174" s="47">
        <v>7.2634140000000005E-8</v>
      </c>
      <c r="E174" s="47">
        <v>1.439878E-9</v>
      </c>
      <c r="F174" s="47">
        <v>5.1038389999999995E-10</v>
      </c>
      <c r="G174" s="47">
        <v>4.1718570000000001E-11</v>
      </c>
      <c r="H174">
        <v>50.444650000000003</v>
      </c>
      <c r="I174">
        <v>7.0267769999999997E-3</v>
      </c>
      <c r="J174">
        <v>5.7436589999999995E-4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8C74-B724-2F4D-8C7C-4C9ACB48AF55}">
  <dimension ref="A1:AF274"/>
  <sheetViews>
    <sheetView topLeftCell="M8" workbookViewId="0">
      <selection activeCell="X26" sqref="X26:X58"/>
    </sheetView>
  </sheetViews>
  <sheetFormatPr defaultColWidth="11" defaultRowHeight="15.75" x14ac:dyDescent="0.25"/>
  <cols>
    <col min="1" max="1" width="28.125" bestFit="1" customWidth="1"/>
    <col min="3" max="3" width="11.875" bestFit="1" customWidth="1"/>
    <col min="4" max="4" width="13.375" bestFit="1" customWidth="1"/>
    <col min="5" max="5" width="11.875" bestFit="1" customWidth="1"/>
    <col min="6" max="6" width="13.375" bestFit="1" customWidth="1"/>
    <col min="8" max="8" width="13.125" bestFit="1" customWidth="1"/>
    <col min="10" max="10" width="12.5" bestFit="1" customWidth="1"/>
    <col min="11" max="11" width="12.125" bestFit="1" customWidth="1"/>
    <col min="12" max="12" width="14.125" customWidth="1"/>
    <col min="15" max="15" width="11.875" bestFit="1" customWidth="1"/>
    <col min="16" max="16" width="15.625" customWidth="1"/>
    <col min="23" max="23" width="11.625" customWidth="1"/>
    <col min="24" max="25" width="10.125" customWidth="1"/>
    <col min="26" max="26" width="12" customWidth="1"/>
  </cols>
  <sheetData>
    <row r="1" spans="1:32" ht="39" x14ac:dyDescent="0.25">
      <c r="A1" s="1"/>
      <c r="B1" s="1" t="s">
        <v>340</v>
      </c>
      <c r="D1" s="1"/>
      <c r="E1" s="1" t="s">
        <v>342</v>
      </c>
      <c r="F1" s="1" t="s">
        <v>343</v>
      </c>
      <c r="G1" s="1" t="s">
        <v>341</v>
      </c>
      <c r="H1" s="1" t="s">
        <v>345</v>
      </c>
      <c r="I1" s="1" t="s">
        <v>344</v>
      </c>
      <c r="L1" s="58" t="s">
        <v>0</v>
      </c>
      <c r="M1" s="58"/>
      <c r="N1" s="58"/>
      <c r="O1" s="58"/>
      <c r="P1" s="58"/>
      <c r="Q1" s="58"/>
      <c r="R1" s="58"/>
      <c r="S1" s="2"/>
      <c r="T1" s="3"/>
      <c r="U1" s="1"/>
      <c r="V1" s="4"/>
      <c r="W1" s="1"/>
      <c r="X1" s="1"/>
      <c r="Y1" s="1"/>
      <c r="Z1" s="1"/>
      <c r="AA1" s="1"/>
      <c r="AB1" s="1"/>
      <c r="AC1" s="1"/>
      <c r="AD1" s="1"/>
      <c r="AE1" s="1"/>
    </row>
    <row r="2" spans="1:32" ht="26.25" x14ac:dyDescent="0.25">
      <c r="A2" s="4"/>
      <c r="B2" s="5">
        <v>471.26748912421021</v>
      </c>
      <c r="D2" s="4"/>
      <c r="E2" s="5">
        <v>521.69652316110739</v>
      </c>
      <c r="F2" s="5">
        <v>13.638251903917553</v>
      </c>
      <c r="G2" s="5">
        <v>37.966935408423197</v>
      </c>
      <c r="H2" s="5">
        <v>12.412576470937832</v>
      </c>
      <c r="I2" s="5">
        <v>13.638251903917553</v>
      </c>
      <c r="L2" s="1" t="s">
        <v>1</v>
      </c>
      <c r="M2" s="1" t="s">
        <v>2</v>
      </c>
      <c r="N2" s="6" t="s">
        <v>3</v>
      </c>
      <c r="O2" s="4" t="s">
        <v>4</v>
      </c>
      <c r="P2" s="6" t="s">
        <v>5</v>
      </c>
      <c r="Q2" s="4" t="s">
        <v>6</v>
      </c>
      <c r="R2" s="6" t="s">
        <v>7</v>
      </c>
      <c r="S2" s="7"/>
      <c r="T2" s="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2" x14ac:dyDescent="0.25">
      <c r="F3" t="s">
        <v>8</v>
      </c>
      <c r="G3">
        <v>38.19</v>
      </c>
      <c r="L3" s="1"/>
      <c r="M3" s="1"/>
      <c r="N3" s="4"/>
      <c r="O3" s="4" t="s">
        <v>9</v>
      </c>
      <c r="P3" s="4" t="s">
        <v>10</v>
      </c>
      <c r="Q3" s="4" t="s">
        <v>9</v>
      </c>
      <c r="R3" s="4" t="s">
        <v>10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2" ht="78.75" x14ac:dyDescent="0.25">
      <c r="A4" t="s">
        <v>11</v>
      </c>
      <c r="L4" s="8" t="s">
        <v>12</v>
      </c>
      <c r="M4" s="8" t="s">
        <v>13</v>
      </c>
      <c r="N4" s="9" t="s">
        <v>14</v>
      </c>
      <c r="O4" t="s">
        <v>15</v>
      </c>
      <c r="P4" s="8" t="s">
        <v>16</v>
      </c>
      <c r="Q4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59" t="s">
        <v>27</v>
      </c>
      <c r="AB4" s="60"/>
      <c r="AC4" s="11" t="s">
        <v>28</v>
      </c>
      <c r="AD4" s="12" t="s">
        <v>29</v>
      </c>
      <c r="AE4" s="8"/>
    </row>
    <row r="5" spans="1:32" x14ac:dyDescent="0.25">
      <c r="C5" s="61" t="s">
        <v>30</v>
      </c>
      <c r="D5" s="61"/>
      <c r="E5" s="61"/>
      <c r="F5" s="61"/>
      <c r="G5" s="61"/>
      <c r="H5" s="61"/>
      <c r="I5" s="61"/>
      <c r="J5" s="61"/>
      <c r="K5" s="61"/>
      <c r="Z5" t="s">
        <v>31</v>
      </c>
      <c r="AB5" s="13"/>
      <c r="AC5" s="13"/>
    </row>
    <row r="6" spans="1:32" x14ac:dyDescent="0.25">
      <c r="A6" t="s">
        <v>32</v>
      </c>
      <c r="B6" t="s">
        <v>33</v>
      </c>
      <c r="C6" s="14" t="s">
        <v>34</v>
      </c>
      <c r="D6" s="15" t="s">
        <v>35</v>
      </c>
      <c r="E6" s="16" t="s">
        <v>36</v>
      </c>
      <c r="F6" s="17" t="s">
        <v>37</v>
      </c>
      <c r="G6" s="18"/>
      <c r="I6" s="19"/>
      <c r="J6" s="20"/>
      <c r="K6" s="18"/>
    </row>
    <row r="7" spans="1:32" x14ac:dyDescent="0.25">
      <c r="A7" t="s">
        <v>38</v>
      </c>
      <c r="C7" s="21">
        <f>AVERAGE(L79:L80)</f>
        <v>7.0576320765431652E-8</v>
      </c>
      <c r="D7" s="22">
        <f t="shared" ref="D7:F7" si="0">AVERAGE(M79:M80)</f>
        <v>4.7987012019943783E-10</v>
      </c>
      <c r="E7" s="23">
        <f t="shared" si="0"/>
        <v>3.994689442247458E-11</v>
      </c>
      <c r="F7" s="24">
        <f t="shared" si="0"/>
        <v>51.511585711687431</v>
      </c>
      <c r="G7" s="25"/>
      <c r="I7" s="26"/>
      <c r="J7" s="27"/>
      <c r="K7" s="28"/>
    </row>
    <row r="8" spans="1:32" x14ac:dyDescent="0.25">
      <c r="A8" t="s">
        <v>38</v>
      </c>
      <c r="C8" s="21">
        <f>AVERAGE(L81:L82)</f>
        <v>7.0561408152775405E-8</v>
      </c>
      <c r="D8" s="22">
        <f t="shared" ref="D8:F8" si="1">AVERAGE(M81:M82)</f>
        <v>4.7925884231574564E-10</v>
      </c>
      <c r="E8" s="23">
        <f t="shared" si="1"/>
        <v>4.0145132538848553E-11</v>
      </c>
      <c r="F8" s="24">
        <f t="shared" si="1"/>
        <v>51.617197240579678</v>
      </c>
      <c r="G8" s="25"/>
      <c r="I8" s="26"/>
      <c r="J8" s="27"/>
      <c r="K8" s="28"/>
      <c r="AA8" s="29"/>
    </row>
    <row r="9" spans="1:32" x14ac:dyDescent="0.25">
      <c r="A9" t="s">
        <v>38</v>
      </c>
      <c r="C9" s="21">
        <f>AVERAGE(L83:L84)</f>
        <v>7.0564111311724365E-8</v>
      </c>
      <c r="D9" s="22">
        <f t="shared" ref="D9:F9" si="2">AVERAGE(M83:M84)</f>
        <v>4.7958263930740497E-10</v>
      </c>
      <c r="E9" s="23">
        <f t="shared" si="2"/>
        <v>4.0155628516175905E-11</v>
      </c>
      <c r="F9" s="24">
        <f t="shared" si="2"/>
        <v>51.578187074667291</v>
      </c>
      <c r="G9" s="25"/>
      <c r="I9" s="26"/>
      <c r="J9" s="27"/>
      <c r="K9" s="28"/>
      <c r="AB9" s="29"/>
    </row>
    <row r="10" spans="1:32" x14ac:dyDescent="0.25">
      <c r="A10" t="s">
        <v>38</v>
      </c>
      <c r="C10" s="21">
        <f>AVERAGE(L85:L86)</f>
        <v>7.0629063425156839E-8</v>
      </c>
      <c r="D10" s="22">
        <f t="shared" ref="D10:F10" si="3">AVERAGE(M85:M86)</f>
        <v>4.7999267015200903E-10</v>
      </c>
      <c r="E10" s="23">
        <f t="shared" si="3"/>
        <v>4.0063668020074083E-11</v>
      </c>
      <c r="F10" s="24">
        <f t="shared" si="3"/>
        <v>51.526887914049411</v>
      </c>
      <c r="G10" s="25"/>
      <c r="I10" s="26"/>
      <c r="J10" s="27"/>
      <c r="K10" s="28"/>
      <c r="L10" s="30"/>
      <c r="AA10" s="29"/>
    </row>
    <row r="11" spans="1:32" x14ac:dyDescent="0.25">
      <c r="A11" t="s">
        <v>38</v>
      </c>
      <c r="C11" s="21">
        <f>AVERAGE(L87:L88)</f>
        <v>7.0546065702931122E-8</v>
      </c>
      <c r="D11" s="22">
        <f t="shared" ref="D11:F11" si="4">AVERAGE(M87:M88)</f>
        <v>4.7995641672258152E-10</v>
      </c>
      <c r="E11" s="23">
        <f t="shared" si="4"/>
        <v>4.0025030972061416E-11</v>
      </c>
      <c r="F11" s="24">
        <f t="shared" si="4"/>
        <v>51.595637268587879</v>
      </c>
      <c r="G11" s="25"/>
      <c r="I11" s="26"/>
      <c r="J11" s="27"/>
      <c r="K11" s="28"/>
      <c r="L11" s="30">
        <f>G3/AVERAGE(F7:F11)</f>
        <v>0.74060572412318459</v>
      </c>
      <c r="M11" s="29"/>
      <c r="O11" s="28">
        <f>AVERAGE(D7:D11)/AVERAGE(C7:C11)</f>
        <v>6.7974418763032491E-3</v>
      </c>
      <c r="Q11" s="28">
        <f>AVERAGE(E7:E11)/AVERAGE(C7:C11)</f>
        <v>5.6772295124303995E-4</v>
      </c>
    </row>
    <row r="12" spans="1:32" x14ac:dyDescent="0.25">
      <c r="A12" t="s">
        <v>62</v>
      </c>
      <c r="B12" s="13"/>
      <c r="C12" s="21">
        <f>AVERAGE(L92:L94)</f>
        <v>7.5334585343601611E-8</v>
      </c>
      <c r="D12" s="22">
        <f t="shared" ref="D12:F12" si="5">AVERAGE(M92:M94)</f>
        <v>5.2359692054995781E-10</v>
      </c>
      <c r="E12" s="23">
        <f t="shared" si="5"/>
        <v>4.1879150109388693E-11</v>
      </c>
      <c r="F12" s="24">
        <f t="shared" si="5"/>
        <v>55.101683783077384</v>
      </c>
      <c r="G12" s="25"/>
      <c r="H12" s="31"/>
      <c r="I12" s="26"/>
      <c r="J12" s="27"/>
      <c r="K12" s="28"/>
      <c r="M12" s="29">
        <f>F12*$L$11</f>
        <v>40.80862241857276</v>
      </c>
      <c r="N12" s="29">
        <f>M12*$H$2</f>
        <v>506.54014644416236</v>
      </c>
      <c r="O12" s="28">
        <f>D12/C12</f>
        <v>6.9502860892089379E-3</v>
      </c>
      <c r="P12" s="29">
        <f>(O12-$O$11)*N12</f>
        <v>7.7421729988390336E-2</v>
      </c>
      <c r="Q12" s="28">
        <f>E12/C12</f>
        <v>5.5590868282313596E-4</v>
      </c>
      <c r="R12" s="29">
        <f>(Q12-$Q$11)*N12</f>
        <v>-5.9844012555488142E-3</v>
      </c>
      <c r="S12" s="29">
        <f>P12+2*R12</f>
        <v>6.5452927477292713E-2</v>
      </c>
      <c r="T12" s="29">
        <f t="shared" ref="T12:T69" si="6">(P12+2*R12)*1000</f>
        <v>65.452927477292718</v>
      </c>
      <c r="U12" s="30">
        <f>T12/1000</f>
        <v>6.5452927477292713E-2</v>
      </c>
      <c r="V12" s="29">
        <f>U12*26</f>
        <v>1.7017761144096106</v>
      </c>
      <c r="W12" s="29">
        <f>V12/4</f>
        <v>0.42544402860240266</v>
      </c>
      <c r="X12" s="32">
        <f>W12*5</f>
        <v>2.1272201430120132</v>
      </c>
      <c r="Y12" s="33" t="s">
        <v>139</v>
      </c>
      <c r="Z12" s="29"/>
      <c r="AA12" s="29">
        <f>X14-X12</f>
        <v>113.15656205169039</v>
      </c>
      <c r="AB12" s="29">
        <f>X15-X12</f>
        <v>99.346216612728256</v>
      </c>
      <c r="AC12" s="34">
        <f>AVERAGE(AA12:AB13)</f>
        <v>106.11449792246682</v>
      </c>
      <c r="AD12" s="34">
        <f>(_xlfn.STDEV.P(AA12:AB13))</f>
        <v>6.9065294862127988</v>
      </c>
    </row>
    <row r="13" spans="1:32" x14ac:dyDescent="0.25">
      <c r="A13" t="s">
        <v>63</v>
      </c>
      <c r="B13" s="13"/>
      <c r="C13" s="21">
        <f>AVERAGE(L95:L97)</f>
        <v>7.5953136601821775E-8</v>
      </c>
      <c r="D13" s="22">
        <f t="shared" ref="D13:F13" si="7">AVERAGE(M95:M97)</f>
        <v>5.2798840266611143E-10</v>
      </c>
      <c r="E13" s="23">
        <f t="shared" si="7"/>
        <v>4.2781425492081631E-11</v>
      </c>
      <c r="F13" s="24">
        <f t="shared" si="7"/>
        <v>55.371308380675906</v>
      </c>
      <c r="G13" s="25"/>
      <c r="H13" s="31"/>
      <c r="I13" s="26"/>
      <c r="J13" s="27"/>
      <c r="K13" s="28"/>
      <c r="M13" s="29">
        <f t="shared" ref="M13:M69" si="8">F13*$L$11</f>
        <v>41.008307938918641</v>
      </c>
      <c r="N13" s="29">
        <f t="shared" ref="N13:N69" si="9">M13*$H$2</f>
        <v>509.01875823559465</v>
      </c>
      <c r="O13" s="28">
        <f t="shared" ref="O13:O69" si="10">D13/C13</f>
        <v>6.9515022853374481E-3</v>
      </c>
      <c r="P13" s="29">
        <f t="shared" ref="P13:P69" si="11">(O13-$O$11)*N13</f>
        <v>7.8419638099855762E-2</v>
      </c>
      <c r="Q13" s="28">
        <f t="shared" ref="Q13:Q69" si="12">E13/C13</f>
        <v>5.6326081326120631E-4</v>
      </c>
      <c r="R13" s="29">
        <f t="shared" ref="R13:R69" si="13">(Q13-$Q$11)*N13</f>
        <v>-2.2713119345888419E-3</v>
      </c>
      <c r="S13" s="29">
        <f t="shared" ref="S13:S69" si="14">P13+2*R13</f>
        <v>7.3877014230678079E-2</v>
      </c>
      <c r="T13" s="29">
        <f t="shared" si="6"/>
        <v>73.877014230678085</v>
      </c>
      <c r="U13" s="30">
        <f t="shared" ref="U13:U69" si="15">T13/1000</f>
        <v>7.3877014230678079E-2</v>
      </c>
      <c r="V13" s="29">
        <f t="shared" ref="V13:V69" si="16">U13*26</f>
        <v>1.92080236999763</v>
      </c>
      <c r="W13" s="29">
        <f t="shared" ref="W13:W69" si="17">V13/4</f>
        <v>0.4802005924994075</v>
      </c>
      <c r="X13" s="32">
        <f t="shared" ref="X13:X69" si="18">W13*5</f>
        <v>2.4010029624970377</v>
      </c>
      <c r="Y13" s="33" t="s">
        <v>140</v>
      </c>
      <c r="Z13" s="29"/>
      <c r="AA13" s="29">
        <f>X14-X13</f>
        <v>112.88277923220537</v>
      </c>
      <c r="AB13" s="29">
        <f>X15-X13</f>
        <v>99.072433793243235</v>
      </c>
    </row>
    <row r="14" spans="1:32" x14ac:dyDescent="0.25">
      <c r="A14" t="s">
        <v>64</v>
      </c>
      <c r="B14" s="13"/>
      <c r="C14" s="21">
        <f>AVERAGE(L98:L100)</f>
        <v>7.6689615271561701E-8</v>
      </c>
      <c r="D14" s="22">
        <f t="shared" ref="D14:F14" si="19">AVERAGE(M98:M100)</f>
        <v>5.3970335606199089E-10</v>
      </c>
      <c r="E14" s="23">
        <f t="shared" si="19"/>
        <v>3.0311628550231983E-10</v>
      </c>
      <c r="F14" s="24">
        <f t="shared" si="19"/>
        <v>55.047901711602059</v>
      </c>
      <c r="G14" s="25"/>
      <c r="H14" s="31"/>
      <c r="I14" s="26"/>
      <c r="J14" s="27"/>
      <c r="K14" s="28"/>
      <c r="M14" s="29">
        <f t="shared" si="8"/>
        <v>40.768791108582938</v>
      </c>
      <c r="N14" s="29">
        <f t="shared" si="9"/>
        <v>506.0457372629761</v>
      </c>
      <c r="O14" s="28">
        <f t="shared" si="10"/>
        <v>7.03750245911229E-3</v>
      </c>
      <c r="P14" s="29">
        <f t="shared" si="11"/>
        <v>0.12148163461538082</v>
      </c>
      <c r="Q14" s="28">
        <f t="shared" si="12"/>
        <v>3.9525075778378879E-3</v>
      </c>
      <c r="R14" s="29">
        <f t="shared" si="13"/>
        <v>1.7128558318415772</v>
      </c>
      <c r="S14" s="29">
        <f t="shared" si="14"/>
        <v>3.5471932982985352</v>
      </c>
      <c r="T14" s="29">
        <f t="shared" si="6"/>
        <v>3547.1932982985354</v>
      </c>
      <c r="U14" s="30">
        <f t="shared" si="15"/>
        <v>3.5471932982985352</v>
      </c>
      <c r="V14" s="29">
        <f t="shared" si="16"/>
        <v>92.227025755761915</v>
      </c>
      <c r="W14" s="29">
        <f t="shared" si="17"/>
        <v>23.056756438940479</v>
      </c>
      <c r="X14" s="32">
        <f t="shared" si="18"/>
        <v>115.2837821947024</v>
      </c>
      <c r="Y14" s="33" t="s">
        <v>142</v>
      </c>
      <c r="Z14" s="33"/>
      <c r="AD14" s="30"/>
      <c r="AE14" s="35"/>
      <c r="AF14" s="35"/>
    </row>
    <row r="15" spans="1:32" x14ac:dyDescent="0.25">
      <c r="A15" t="s">
        <v>65</v>
      </c>
      <c r="B15" s="13"/>
      <c r="C15" s="21">
        <f>AVERAGE(L101:L103)</f>
        <v>7.7452247931015397E-8</v>
      </c>
      <c r="D15" s="54">
        <f t="shared" ref="D15:F15" si="20">AVERAGE(M101:M103)</f>
        <v>5.4486895698514248E-10</v>
      </c>
      <c r="E15" s="23">
        <f t="shared" si="20"/>
        <v>2.7269130201338989E-10</v>
      </c>
      <c r="F15" s="24">
        <f t="shared" si="20"/>
        <v>55.284168416124885</v>
      </c>
      <c r="G15" s="25"/>
      <c r="H15" s="31"/>
      <c r="I15" s="26"/>
      <c r="J15" s="27"/>
      <c r="K15" s="28"/>
      <c r="M15" s="29">
        <f t="shared" si="8"/>
        <v>40.943771582372264</v>
      </c>
      <c r="N15" s="29">
        <f t="shared" si="9"/>
        <v>508.217695774807</v>
      </c>
      <c r="O15" s="28">
        <f t="shared" si="10"/>
        <v>7.0349017819397877E-3</v>
      </c>
      <c r="P15" s="29">
        <f t="shared" si="11"/>
        <v>0.12068132608150475</v>
      </c>
      <c r="Q15" s="28">
        <f t="shared" si="12"/>
        <v>3.5207667859591188E-3</v>
      </c>
      <c r="R15" s="29">
        <f t="shared" si="13"/>
        <v>1.5007891332014056</v>
      </c>
      <c r="S15" s="29">
        <f t="shared" si="14"/>
        <v>3.1222595924843159</v>
      </c>
      <c r="T15" s="29">
        <f t="shared" si="6"/>
        <v>3122.2595924843158</v>
      </c>
      <c r="U15" s="30">
        <f t="shared" si="15"/>
        <v>3.1222595924843159</v>
      </c>
      <c r="V15" s="29">
        <f t="shared" si="16"/>
        <v>81.17874940459221</v>
      </c>
      <c r="W15" s="29">
        <f t="shared" si="17"/>
        <v>20.294687351148053</v>
      </c>
      <c r="X15" s="32">
        <f t="shared" si="18"/>
        <v>101.47343675574027</v>
      </c>
      <c r="Y15" s="33" t="s">
        <v>142</v>
      </c>
      <c r="Z15" s="33"/>
      <c r="AE15" s="36"/>
      <c r="AF15" s="36"/>
    </row>
    <row r="16" spans="1:32" x14ac:dyDescent="0.25">
      <c r="A16" t="s">
        <v>66</v>
      </c>
      <c r="B16" s="13"/>
      <c r="C16" s="21">
        <f>AVERAGE(L104:L106)</f>
        <v>7.8271488083266591E-8</v>
      </c>
      <c r="D16" s="54">
        <f>AVERAGE(M104:M106)</f>
        <v>8.1074528578639503E-10</v>
      </c>
      <c r="E16" s="23">
        <f>AVERAGE(N104:N106)</f>
        <v>1.5696574451290135E-10</v>
      </c>
      <c r="F16" s="24">
        <f>AVERAGE(O104:O106)</f>
        <v>55.495728761555107</v>
      </c>
      <c r="G16" s="25"/>
      <c r="H16" s="31"/>
      <c r="I16" s="26"/>
      <c r="J16" s="27"/>
      <c r="K16" s="28"/>
      <c r="M16" s="29">
        <f t="shared" si="8"/>
        <v>41.100454385195363</v>
      </c>
      <c r="N16" s="29">
        <f t="shared" si="9"/>
        <v>510.16253304652963</v>
      </c>
      <c r="O16" s="28">
        <f t="shared" si="10"/>
        <v>1.0358117695729892E-2</v>
      </c>
      <c r="P16" s="29">
        <f t="shared" si="11"/>
        <v>1.8165233953962237</v>
      </c>
      <c r="Q16" s="28">
        <f t="shared" si="12"/>
        <v>2.0054013071262736E-3</v>
      </c>
      <c r="R16" s="29">
        <f t="shared" si="13"/>
        <v>0.73344963174356059</v>
      </c>
      <c r="S16" s="29">
        <f t="shared" si="14"/>
        <v>3.2834226588833451</v>
      </c>
      <c r="T16" s="29">
        <f t="shared" si="6"/>
        <v>3283.4226588833449</v>
      </c>
      <c r="U16" s="30">
        <f t="shared" si="15"/>
        <v>3.2834226588833451</v>
      </c>
      <c r="V16" s="29">
        <f t="shared" si="16"/>
        <v>85.368989130966966</v>
      </c>
      <c r="W16" s="29">
        <f t="shared" si="17"/>
        <v>21.342247282741742</v>
      </c>
      <c r="X16" s="32">
        <f t="shared" si="18"/>
        <v>106.7112364137087</v>
      </c>
      <c r="Y16" s="33" t="s">
        <v>143</v>
      </c>
      <c r="Z16" s="36"/>
      <c r="AA16" s="29">
        <f>X18-X16</f>
        <v>109.12065329089303</v>
      </c>
      <c r="AB16" s="29">
        <f>X19-X16</f>
        <v>105.73487011165297</v>
      </c>
      <c r="AE16" s="36"/>
      <c r="AF16" s="36"/>
    </row>
    <row r="17" spans="1:32" x14ac:dyDescent="0.25">
      <c r="A17" t="s">
        <v>67</v>
      </c>
      <c r="B17" s="13"/>
      <c r="C17" s="21">
        <f>AVERAGE(L107:L109)</f>
        <v>7.844491779416061E-8</v>
      </c>
      <c r="D17" s="54">
        <f>AVERAGE(M107:M109)</f>
        <v>8.1286674836790338E-10</v>
      </c>
      <c r="E17" s="23">
        <f>AVERAGE(N107:N109)</f>
        <v>1.5912083188136829E-10</v>
      </c>
      <c r="F17" s="24">
        <f>AVERAGE(O107:O109)</f>
        <v>55.517405019757611</v>
      </c>
      <c r="G17" s="25"/>
      <c r="H17" s="31"/>
      <c r="I17" s="26"/>
      <c r="J17" s="27"/>
      <c r="K17" s="28"/>
      <c r="M17" s="29">
        <f t="shared" si="8"/>
        <v>41.116507946097705</v>
      </c>
      <c r="N17" s="29">
        <f t="shared" si="9"/>
        <v>510.36179909886079</v>
      </c>
      <c r="O17" s="28">
        <f t="shared" si="10"/>
        <v>1.036226145970176E-2</v>
      </c>
      <c r="P17" s="29">
        <f t="shared" si="11"/>
        <v>1.8193477360461157</v>
      </c>
      <c r="Q17" s="28">
        <f t="shared" si="12"/>
        <v>2.0284402910447454E-3</v>
      </c>
      <c r="R17" s="29">
        <f t="shared" si="13"/>
        <v>0.7454943295161004</v>
      </c>
      <c r="S17" s="29">
        <f t="shared" si="14"/>
        <v>3.3103363950783162</v>
      </c>
      <c r="T17" s="29">
        <f t="shared" si="6"/>
        <v>3310.3363950783164</v>
      </c>
      <c r="U17" s="30">
        <f t="shared" si="15"/>
        <v>3.3103363950783162</v>
      </c>
      <c r="V17" s="29">
        <f t="shared" si="16"/>
        <v>86.068746272036222</v>
      </c>
      <c r="W17" s="29">
        <f t="shared" si="17"/>
        <v>21.517186568009055</v>
      </c>
      <c r="X17" s="32">
        <f t="shared" si="18"/>
        <v>107.58593284004527</v>
      </c>
      <c r="Y17" s="33" t="s">
        <v>143</v>
      </c>
      <c r="Z17" s="36"/>
      <c r="AA17" s="29">
        <f>X18-X17</f>
        <v>108.24595686455646</v>
      </c>
      <c r="AB17" s="29">
        <f>X19-X17</f>
        <v>104.8601736853164</v>
      </c>
      <c r="AE17" s="36"/>
      <c r="AF17" s="36"/>
    </row>
    <row r="18" spans="1:32" x14ac:dyDescent="0.25">
      <c r="A18" t="s">
        <v>68</v>
      </c>
      <c r="B18" s="13"/>
      <c r="C18" s="21">
        <f>AVERAGE(L110:L112)</f>
        <v>7.850419506266705E-8</v>
      </c>
      <c r="D18" s="54">
        <f>AVERAGE(M110:M112)</f>
        <v>5.6019654962345149E-10</v>
      </c>
      <c r="E18" s="23">
        <f>AVERAGE(N110:N112)</f>
        <v>5.4322548076322934E-10</v>
      </c>
      <c r="F18" s="24">
        <f>AVERAGE(O110:O112)</f>
        <v>55.389312910426135</v>
      </c>
      <c r="M18" s="29">
        <f t="shared" si="8"/>
        <v>41.021642196711802</v>
      </c>
      <c r="N18" s="29">
        <f t="shared" si="9"/>
        <v>509.18427073013544</v>
      </c>
      <c r="O18" s="28">
        <f t="shared" si="10"/>
        <v>7.1358804351317395E-3</v>
      </c>
      <c r="P18" s="29">
        <f t="shared" si="11"/>
        <v>0.17232759076404291</v>
      </c>
      <c r="Q18" s="28">
        <f t="shared" si="12"/>
        <v>6.9197000278722956E-3</v>
      </c>
      <c r="R18" s="29">
        <f t="shared" si="13"/>
        <v>3.2343268154580054</v>
      </c>
      <c r="S18" s="29">
        <f t="shared" si="14"/>
        <v>6.6409812216800539</v>
      </c>
      <c r="T18" s="29">
        <f t="shared" si="6"/>
        <v>6640.9812216800537</v>
      </c>
      <c r="U18" s="30">
        <f t="shared" si="15"/>
        <v>6.6409812216800539</v>
      </c>
      <c r="V18" s="29">
        <f t="shared" si="16"/>
        <v>172.66551176368139</v>
      </c>
      <c r="W18" s="29">
        <f t="shared" si="17"/>
        <v>43.166377940920349</v>
      </c>
      <c r="X18" s="32">
        <f t="shared" si="18"/>
        <v>215.83188970460174</v>
      </c>
      <c r="Y18" s="33" t="s">
        <v>141</v>
      </c>
      <c r="Z18" s="35"/>
      <c r="AA18" s="35"/>
      <c r="AD18" s="30"/>
      <c r="AE18" s="35"/>
      <c r="AF18" s="35"/>
    </row>
    <row r="19" spans="1:32" x14ac:dyDescent="0.25">
      <c r="A19" t="s">
        <v>69</v>
      </c>
      <c r="B19" s="13"/>
      <c r="C19" s="21">
        <f>AVERAGE(L113:L115)</f>
        <v>7.8441849819855303E-8</v>
      </c>
      <c r="D19" s="54">
        <f>AVERAGE(M113:M115)</f>
        <v>5.5651470897315781E-10</v>
      </c>
      <c r="E19" s="23">
        <f>AVERAGE(N113:N115)</f>
        <v>5.3650248000787925E-10</v>
      </c>
      <c r="F19" s="24">
        <f>AVERAGE(O113:O115)</f>
        <v>55.376726046330113</v>
      </c>
      <c r="M19" s="29">
        <f t="shared" si="8"/>
        <v>41.012320293113532</v>
      </c>
      <c r="N19" s="29">
        <f t="shared" si="9"/>
        <v>509.06856188886724</v>
      </c>
      <c r="O19" s="28">
        <f t="shared" si="10"/>
        <v>7.0946148038478823E-3</v>
      </c>
      <c r="P19" s="29">
        <f t="shared" si="11"/>
        <v>0.15128139485745096</v>
      </c>
      <c r="Q19" s="28">
        <f t="shared" si="12"/>
        <v>6.8394929650432475E-3</v>
      </c>
      <c r="R19" s="29">
        <f t="shared" si="13"/>
        <v>3.1927609414229927</v>
      </c>
      <c r="S19" s="29">
        <f t="shared" si="14"/>
        <v>6.5368032777034362</v>
      </c>
      <c r="T19" s="29">
        <f t="shared" si="6"/>
        <v>6536.8032777034359</v>
      </c>
      <c r="U19" s="30">
        <f t="shared" si="15"/>
        <v>6.5368032777034362</v>
      </c>
      <c r="V19" s="29">
        <f t="shared" si="16"/>
        <v>169.95688522028934</v>
      </c>
      <c r="W19" s="29">
        <f t="shared" si="17"/>
        <v>42.489221305072334</v>
      </c>
      <c r="X19" s="32">
        <f t="shared" si="18"/>
        <v>212.44610652536167</v>
      </c>
      <c r="Y19" s="33" t="s">
        <v>141</v>
      </c>
      <c r="Z19" s="35"/>
      <c r="AA19" s="35"/>
      <c r="AD19" s="30"/>
      <c r="AE19" s="35"/>
      <c r="AF19" s="35"/>
    </row>
    <row r="20" spans="1:32" x14ac:dyDescent="0.25">
      <c r="A20" t="s">
        <v>207</v>
      </c>
      <c r="B20" s="13"/>
      <c r="C20" s="21">
        <f>AVERAGE(L116:L118)</f>
        <v>7.4420876816755015E-8</v>
      </c>
      <c r="D20" s="54">
        <f>AVERAGE(M116:M118)</f>
        <v>5.1891582435979035E-10</v>
      </c>
      <c r="E20" s="23">
        <f>AVERAGE(N116:N118)</f>
        <v>5.0356633246305283E-11</v>
      </c>
      <c r="F20" s="24">
        <f>AVERAGE(O116:O118)</f>
        <v>50.793993450415009</v>
      </c>
      <c r="M20" s="29">
        <f t="shared" si="8"/>
        <v>37.618322300452903</v>
      </c>
      <c r="N20" s="29">
        <f t="shared" si="9"/>
        <v>466.94030226275765</v>
      </c>
      <c r="O20" s="28">
        <f t="shared" si="10"/>
        <v>6.9727184972236496E-3</v>
      </c>
      <c r="P20" s="29">
        <f t="shared" si="11"/>
        <v>8.1843718352166556E-2</v>
      </c>
      <c r="Q20" s="28">
        <f t="shared" si="12"/>
        <v>6.7664659972090058E-4</v>
      </c>
      <c r="R20" s="29">
        <f t="shared" si="13"/>
        <v>5.0860841343814606E-2</v>
      </c>
      <c r="S20" s="29">
        <f t="shared" si="14"/>
        <v>0.18356540103979577</v>
      </c>
      <c r="T20" s="29">
        <f t="shared" si="6"/>
        <v>183.56540103979577</v>
      </c>
      <c r="U20" s="30">
        <f t="shared" si="15"/>
        <v>0.18356540103979577</v>
      </c>
      <c r="V20" s="29">
        <f t="shared" si="16"/>
        <v>4.7727004270346898</v>
      </c>
      <c r="W20" s="29">
        <f t="shared" si="17"/>
        <v>1.1931751067586724</v>
      </c>
      <c r="X20" s="32">
        <f t="shared" si="18"/>
        <v>5.965875533793362</v>
      </c>
      <c r="Y20" s="33" t="s">
        <v>144</v>
      </c>
      <c r="Z20" s="35"/>
      <c r="AA20" s="29">
        <f>X22-X20</f>
        <v>-5.5510986374721174</v>
      </c>
      <c r="AB20" s="29">
        <f>X23-X20</f>
        <v>-1.2011798377179419</v>
      </c>
      <c r="AD20" s="30"/>
      <c r="AE20" s="35"/>
      <c r="AF20" s="35"/>
    </row>
    <row r="21" spans="1:32" x14ac:dyDescent="0.25">
      <c r="A21" t="s">
        <v>208</v>
      </c>
      <c r="B21" s="13"/>
      <c r="C21" s="21">
        <f>AVERAGE(L119:L121)</f>
        <v>7.2736851873293483E-8</v>
      </c>
      <c r="D21" s="22">
        <f>AVERAGE(M119:M121)</f>
        <v>6.0638299911425288E-10</v>
      </c>
      <c r="E21" s="23">
        <f>AVERAGE(N119:N121)</f>
        <v>4.7993724045504354E-11</v>
      </c>
      <c r="F21" s="24">
        <f>AVERAGE(O119:O121)</f>
        <v>50.783675875648122</v>
      </c>
      <c r="M21" s="29">
        <f t="shared" si="8"/>
        <v>37.610681045521474</v>
      </c>
      <c r="N21" s="29">
        <f t="shared" si="9"/>
        <v>466.84545460158733</v>
      </c>
      <c r="O21" s="28">
        <f t="shared" si="10"/>
        <v>8.3366681880948472E-3</v>
      </c>
      <c r="P21" s="29">
        <f t="shared" si="11"/>
        <v>0.71858080726307316</v>
      </c>
      <c r="Q21" s="28">
        <f t="shared" si="12"/>
        <v>6.5982679768858724E-4</v>
      </c>
      <c r="R21" s="29">
        <f t="shared" si="13"/>
        <v>4.2998262064426321E-2</v>
      </c>
      <c r="S21" s="29">
        <f t="shared" si="14"/>
        <v>0.80457733139192578</v>
      </c>
      <c r="T21" s="29">
        <f t="shared" si="6"/>
        <v>804.57733139192578</v>
      </c>
      <c r="U21" s="30">
        <f t="shared" si="15"/>
        <v>0.80457733139192578</v>
      </c>
      <c r="V21" s="29">
        <f t="shared" si="16"/>
        <v>20.919010616190072</v>
      </c>
      <c r="W21" s="29">
        <f t="shared" si="17"/>
        <v>5.2297526540475179</v>
      </c>
      <c r="X21" s="32">
        <f t="shared" si="18"/>
        <v>26.148763270237588</v>
      </c>
      <c r="Y21" s="33" t="s">
        <v>145</v>
      </c>
      <c r="Z21" s="35"/>
      <c r="AA21" s="29">
        <f>X22-X21</f>
        <v>-25.733986373916341</v>
      </c>
      <c r="AB21" s="29">
        <f>X23-X21</f>
        <v>-21.384067574162167</v>
      </c>
      <c r="AD21" s="30"/>
      <c r="AE21" s="35"/>
      <c r="AF21" s="35"/>
    </row>
    <row r="22" spans="1:32" x14ac:dyDescent="0.25">
      <c r="A22" t="s">
        <v>209</v>
      </c>
      <c r="B22" s="13"/>
      <c r="C22" s="21">
        <f>AVERAGE(L122:L124)</f>
        <v>7.6941958263201322E-8</v>
      </c>
      <c r="D22" s="22">
        <f>AVERAGE(M122:M124)</f>
        <v>5.2398210438092185E-10</v>
      </c>
      <c r="E22" s="23">
        <f>AVERAGE(N122:N124)</f>
        <v>4.4216828290928922E-11</v>
      </c>
      <c r="F22" s="24">
        <f>AVERAGE(O122:O124)</f>
        <v>52.263490654199835</v>
      </c>
      <c r="M22" s="29">
        <f t="shared" si="8"/>
        <v>38.706640341158959</v>
      </c>
      <c r="N22" s="29">
        <f t="shared" si="9"/>
        <v>480.44913316772283</v>
      </c>
      <c r="O22" s="28">
        <f t="shared" si="10"/>
        <v>6.8100957684037056E-3</v>
      </c>
      <c r="P22" s="29">
        <f t="shared" si="11"/>
        <v>6.0795514908622197E-3</v>
      </c>
      <c r="Q22" s="28">
        <f t="shared" si="12"/>
        <v>5.746777088733951E-4</v>
      </c>
      <c r="R22" s="29">
        <f t="shared" si="13"/>
        <v>3.341407274895734E-3</v>
      </c>
      <c r="S22" s="29">
        <f t="shared" si="14"/>
        <v>1.2762366040653688E-2</v>
      </c>
      <c r="T22" s="29">
        <f t="shared" si="6"/>
        <v>12.762366040653689</v>
      </c>
      <c r="U22" s="30">
        <f t="shared" si="15"/>
        <v>1.2762366040653688E-2</v>
      </c>
      <c r="V22" s="29">
        <f t="shared" si="16"/>
        <v>0.33182151705699586</v>
      </c>
      <c r="W22" s="29">
        <f t="shared" si="17"/>
        <v>8.2955379264248966E-2</v>
      </c>
      <c r="X22" s="32">
        <f t="shared" si="18"/>
        <v>0.41477689632124481</v>
      </c>
      <c r="Y22" s="33" t="s">
        <v>144</v>
      </c>
      <c r="Z22" s="35"/>
      <c r="AA22" s="35"/>
      <c r="AD22" s="30"/>
      <c r="AE22" s="35"/>
      <c r="AF22" s="35"/>
    </row>
    <row r="23" spans="1:32" x14ac:dyDescent="0.25">
      <c r="A23" t="s">
        <v>210</v>
      </c>
      <c r="B23" s="13"/>
      <c r="C23" s="21">
        <f>AVERAGE(L125:L127)</f>
        <v>7.2784214883558775E-8</v>
      </c>
      <c r="D23" s="22">
        <f>AVERAGE(M125:M127)</f>
        <v>5.1486383101041561E-10</v>
      </c>
      <c r="E23" s="23">
        <f>AVERAGE(N125:N127)</f>
        <v>4.2597215256596475E-11</v>
      </c>
      <c r="F23" s="24">
        <f>AVERAGE(O125:O127)</f>
        <v>51.203871962615608</v>
      </c>
      <c r="M23" s="29">
        <f t="shared" si="8"/>
        <v>37.921880672783765</v>
      </c>
      <c r="N23" s="29">
        <f t="shared" si="9"/>
        <v>470.70824377270787</v>
      </c>
      <c r="O23" s="28">
        <f t="shared" si="10"/>
        <v>7.073839181120551E-3</v>
      </c>
      <c r="P23" s="29">
        <f t="shared" si="11"/>
        <v>0.13010248993406198</v>
      </c>
      <c r="Q23" s="28">
        <f t="shared" si="12"/>
        <v>5.8525348284300526E-4</v>
      </c>
      <c r="R23" s="29">
        <f t="shared" si="13"/>
        <v>8.2517657418216279E-3</v>
      </c>
      <c r="S23" s="29">
        <f t="shared" si="14"/>
        <v>0.14660602141770523</v>
      </c>
      <c r="T23" s="29">
        <f t="shared" si="6"/>
        <v>146.60602141770522</v>
      </c>
      <c r="U23" s="30">
        <f t="shared" si="15"/>
        <v>0.14660602141770523</v>
      </c>
      <c r="V23" s="29">
        <f t="shared" si="16"/>
        <v>3.811756556860336</v>
      </c>
      <c r="W23" s="29">
        <f t="shared" si="17"/>
        <v>0.952939139215084</v>
      </c>
      <c r="X23" s="32">
        <f t="shared" si="18"/>
        <v>4.7646956960754201</v>
      </c>
      <c r="Y23" s="33" t="s">
        <v>145</v>
      </c>
      <c r="Z23" s="35"/>
      <c r="AA23" s="35"/>
      <c r="AD23" s="30"/>
      <c r="AE23" s="35"/>
      <c r="AF23" s="35"/>
    </row>
    <row r="24" spans="1:32" x14ac:dyDescent="0.25">
      <c r="A24" t="s">
        <v>211</v>
      </c>
      <c r="B24" s="13"/>
      <c r="C24" s="21">
        <f>AVERAGE(L128:L130)</f>
        <v>7.2563837944248948E-8</v>
      </c>
      <c r="D24" s="22">
        <f>AVERAGE(M128:M130)</f>
        <v>5.0475033939436038E-10</v>
      </c>
      <c r="E24" s="23">
        <f>AVERAGE(N128:N130)</f>
        <v>4.2284921794340242E-11</v>
      </c>
      <c r="F24" s="24">
        <f>AVERAGE(O128:O130)</f>
        <v>51.387711803505958</v>
      </c>
      <c r="M24" s="29">
        <f t="shared" si="8"/>
        <v>38.058033511269052</v>
      </c>
      <c r="N24" s="29">
        <f t="shared" si="9"/>
        <v>472.39825129214177</v>
      </c>
      <c r="O24" s="28">
        <f t="shared" si="10"/>
        <v>6.9559487713723445E-3</v>
      </c>
      <c r="P24" s="29">
        <f t="shared" si="11"/>
        <v>7.4878380048387636E-2</v>
      </c>
      <c r="Q24" s="28">
        <f t="shared" si="12"/>
        <v>5.8272719569805412E-4</v>
      </c>
      <c r="R24" s="29">
        <f t="shared" si="13"/>
        <v>7.0879788425085074E-3</v>
      </c>
      <c r="S24" s="29">
        <f t="shared" si="14"/>
        <v>8.9054337733404654E-2</v>
      </c>
      <c r="T24" s="29">
        <f t="shared" si="6"/>
        <v>89.054337733404651</v>
      </c>
      <c r="U24" s="30">
        <f t="shared" si="15"/>
        <v>8.9054337733404654E-2</v>
      </c>
      <c r="V24" s="29">
        <f t="shared" si="16"/>
        <v>2.3154127810685212</v>
      </c>
      <c r="W24" s="29">
        <f t="shared" si="17"/>
        <v>0.5788531952671303</v>
      </c>
      <c r="X24" s="32">
        <f t="shared" si="18"/>
        <v>2.8942659763356513</v>
      </c>
      <c r="Y24" s="33" t="s">
        <v>144</v>
      </c>
      <c r="Z24" s="35"/>
      <c r="AA24" s="35"/>
      <c r="AD24" s="30"/>
      <c r="AE24" s="35"/>
      <c r="AF24" s="35"/>
    </row>
    <row r="25" spans="1:32" x14ac:dyDescent="0.25">
      <c r="A25" t="s">
        <v>212</v>
      </c>
      <c r="B25" s="13"/>
      <c r="C25" s="21">
        <f>AVERAGE(L131:L133)</f>
        <v>7.2333107395883394E-8</v>
      </c>
      <c r="D25" s="22">
        <f>AVERAGE(M131:M133)</f>
        <v>5.1924689212544714E-10</v>
      </c>
      <c r="E25" s="23">
        <f>AVERAGE(N131:N133)</f>
        <v>4.244957039632981E-11</v>
      </c>
      <c r="F25" s="24">
        <f>AVERAGE(O131:O133)</f>
        <v>51.613382762140695</v>
      </c>
      <c r="M25" s="29">
        <f t="shared" si="8"/>
        <v>38.225166715002302</v>
      </c>
      <c r="N25" s="29">
        <f t="shared" si="9"/>
        <v>474.47280496431358</v>
      </c>
      <c r="O25" s="28">
        <f t="shared" si="10"/>
        <v>7.1785508851925587E-3</v>
      </c>
      <c r="P25" s="29">
        <f t="shared" si="11"/>
        <v>0.18082586044488022</v>
      </c>
      <c r="Q25" s="28">
        <f t="shared" si="12"/>
        <v>5.868622533247575E-4</v>
      </c>
      <c r="R25" s="29">
        <f t="shared" si="13"/>
        <v>9.0810783437718489E-3</v>
      </c>
      <c r="S25" s="29">
        <f t="shared" si="14"/>
        <v>0.19898801713242392</v>
      </c>
      <c r="T25" s="29">
        <f t="shared" si="6"/>
        <v>198.98801713242392</v>
      </c>
      <c r="U25" s="30">
        <f t="shared" si="15"/>
        <v>0.19898801713242392</v>
      </c>
      <c r="V25" s="29">
        <f t="shared" si="16"/>
        <v>5.1736884454430223</v>
      </c>
      <c r="W25" s="29">
        <f t="shared" si="17"/>
        <v>1.2934221113607556</v>
      </c>
      <c r="X25" s="32">
        <f t="shared" si="18"/>
        <v>6.4671105568037781</v>
      </c>
      <c r="Y25" s="33" t="s">
        <v>145</v>
      </c>
      <c r="Z25" s="35"/>
      <c r="AA25" s="36"/>
      <c r="AE25" s="36"/>
      <c r="AF25" s="36"/>
    </row>
    <row r="26" spans="1:32" x14ac:dyDescent="0.25">
      <c r="A26" t="s">
        <v>213</v>
      </c>
      <c r="B26" s="13"/>
      <c r="C26" s="21">
        <f>AVERAGE(L134:L136)</f>
        <v>6.5800666594386803E-8</v>
      </c>
      <c r="D26" s="22">
        <f>AVERAGE(M134:M136)</f>
        <v>4.5485414320843458E-10</v>
      </c>
      <c r="E26" s="23">
        <f>AVERAGE(N134:N136)</f>
        <v>3.8472253529205585E-11</v>
      </c>
      <c r="F26" s="24">
        <f>AVERAGE(O134:O136)</f>
        <v>51.523142239734028</v>
      </c>
      <c r="M26" s="29">
        <f t="shared" si="8"/>
        <v>38.158334067560062</v>
      </c>
      <c r="N26" s="29">
        <f t="shared" si="9"/>
        <v>473.64323961718156</v>
      </c>
      <c r="O26" s="28">
        <f t="shared" si="10"/>
        <v>6.9126069195055298E-3</v>
      </c>
      <c r="P26" s="29">
        <f t="shared" si="11"/>
        <v>5.4547144152980905E-2</v>
      </c>
      <c r="Q26" s="28">
        <f t="shared" si="12"/>
        <v>5.8467878093635458E-4</v>
      </c>
      <c r="R26" s="29">
        <f t="shared" si="13"/>
        <v>8.0310141063387411E-3</v>
      </c>
      <c r="S26" s="29">
        <f t="shared" si="14"/>
        <v>7.060917236565839E-2</v>
      </c>
      <c r="T26" s="29">
        <f t="shared" si="6"/>
        <v>70.609172365658395</v>
      </c>
      <c r="U26" s="30">
        <f t="shared" si="15"/>
        <v>7.060917236565839E-2</v>
      </c>
      <c r="V26" s="29">
        <f t="shared" si="16"/>
        <v>1.835838481507118</v>
      </c>
      <c r="W26" s="29">
        <f t="shared" si="17"/>
        <v>0.45895962037677951</v>
      </c>
      <c r="X26" s="32">
        <f t="shared" si="18"/>
        <v>2.2947981018838974</v>
      </c>
      <c r="Y26" s="33" t="s">
        <v>144</v>
      </c>
      <c r="Z26" s="35"/>
      <c r="AA26" s="36"/>
      <c r="AE26" s="36"/>
      <c r="AF26" s="36"/>
    </row>
    <row r="27" spans="1:32" x14ac:dyDescent="0.25">
      <c r="A27" t="s">
        <v>214</v>
      </c>
      <c r="B27" s="13"/>
      <c r="C27" s="21">
        <f>AVERAGE(L137:L139)</f>
        <v>6.5601906203424568E-8</v>
      </c>
      <c r="D27" s="22">
        <f>AVERAGE(M137:M139)</f>
        <v>4.5731116693852265E-10</v>
      </c>
      <c r="E27" s="23">
        <f>AVERAGE(N137:N139)</f>
        <v>3.8974664741847038E-11</v>
      </c>
      <c r="F27" s="24">
        <f>AVERAGE(O137:O139)</f>
        <v>51.43473494533032</v>
      </c>
      <c r="M27" s="29">
        <f t="shared" si="8"/>
        <v>38.092859119270429</v>
      </c>
      <c r="N27" s="29">
        <f t="shared" si="9"/>
        <v>472.83052681460578</v>
      </c>
      <c r="O27" s="28">
        <f t="shared" si="10"/>
        <v>6.9710042497919053E-3</v>
      </c>
      <c r="P27" s="29">
        <f t="shared" si="11"/>
        <v>8.2065588491834665E-2</v>
      </c>
      <c r="Q27" s="28">
        <f t="shared" si="12"/>
        <v>5.9410872331957436E-4</v>
      </c>
      <c r="R27" s="29">
        <f t="shared" si="13"/>
        <v>1.2475998511357876E-2</v>
      </c>
      <c r="S27" s="29">
        <f t="shared" si="14"/>
        <v>0.10701758551455041</v>
      </c>
      <c r="T27" s="29">
        <f t="shared" si="6"/>
        <v>107.01758551455042</v>
      </c>
      <c r="U27" s="30">
        <f t="shared" si="15"/>
        <v>0.10701758551455041</v>
      </c>
      <c r="V27" s="29">
        <f t="shared" si="16"/>
        <v>2.7824572233783109</v>
      </c>
      <c r="W27" s="29">
        <f t="shared" si="17"/>
        <v>0.69561430584457773</v>
      </c>
      <c r="X27" s="32">
        <f t="shared" si="18"/>
        <v>3.4780715292228885</v>
      </c>
      <c r="Y27" s="33" t="s">
        <v>145</v>
      </c>
      <c r="Z27" s="35"/>
      <c r="AA27" s="36"/>
      <c r="AE27" s="36"/>
      <c r="AF27" s="36"/>
    </row>
    <row r="28" spans="1:32" x14ac:dyDescent="0.25">
      <c r="A28" t="s">
        <v>215</v>
      </c>
      <c r="B28" s="13"/>
      <c r="C28" s="21">
        <f>AVERAGE(L140:L142)</f>
        <v>6.5584734387570992E-8</v>
      </c>
      <c r="D28" s="22">
        <f>AVERAGE(M140:M142)</f>
        <v>4.590080255717646E-10</v>
      </c>
      <c r="E28" s="23">
        <f>AVERAGE(N140:N142)</f>
        <v>3.8177602224350707E-11</v>
      </c>
      <c r="F28" s="24">
        <f>AVERAGE(O140:O142)</f>
        <v>51.478494842496609</v>
      </c>
      <c r="M28" s="29">
        <f t="shared" si="8"/>
        <v>38.125267949598822</v>
      </c>
      <c r="N28" s="29">
        <f t="shared" si="9"/>
        <v>473.2328038993906</v>
      </c>
      <c r="O28" s="28">
        <f t="shared" si="10"/>
        <v>6.9987022110857477E-3</v>
      </c>
      <c r="P28" s="29">
        <f t="shared" si="11"/>
        <v>9.5242992542851845E-2</v>
      </c>
      <c r="Q28" s="28">
        <f t="shared" si="12"/>
        <v>5.8211110528772337E-4</v>
      </c>
      <c r="R28" s="29">
        <f t="shared" si="13"/>
        <v>6.8089464815018928E-3</v>
      </c>
      <c r="S28" s="29">
        <f t="shared" si="14"/>
        <v>0.10886088550585563</v>
      </c>
      <c r="T28" s="29">
        <f t="shared" si="6"/>
        <v>108.86088550585562</v>
      </c>
      <c r="U28" s="30">
        <f t="shared" si="15"/>
        <v>0.10886088550585563</v>
      </c>
      <c r="V28" s="29">
        <f t="shared" si="16"/>
        <v>2.8303830231522462</v>
      </c>
      <c r="W28" s="29">
        <f t="shared" si="17"/>
        <v>0.70759575578806155</v>
      </c>
      <c r="X28" s="32">
        <f t="shared" si="18"/>
        <v>3.5379787789403077</v>
      </c>
      <c r="Y28" s="33" t="s">
        <v>146</v>
      </c>
      <c r="Z28" s="35"/>
      <c r="AA28" s="36"/>
      <c r="AE28" s="36"/>
      <c r="AF28" s="36"/>
    </row>
    <row r="29" spans="1:32" x14ac:dyDescent="0.25">
      <c r="A29" t="s">
        <v>216</v>
      </c>
      <c r="B29" s="13"/>
      <c r="C29" s="21">
        <f>AVERAGE(L143:L145)</f>
        <v>6.601342629805584E-8</v>
      </c>
      <c r="D29" s="22">
        <f>AVERAGE(M143:M145)</f>
        <v>4.6940931876458146E-10</v>
      </c>
      <c r="E29" s="23">
        <f>AVERAGE(N143:N145)</f>
        <v>3.863075514888967E-11</v>
      </c>
      <c r="F29" s="24">
        <f>AVERAGE(O143:O145)</f>
        <v>51.640944418019821</v>
      </c>
      <c r="M29" s="29">
        <f t="shared" si="8"/>
        <v>38.245579035112698</v>
      </c>
      <c r="N29" s="29">
        <f t="shared" si="9"/>
        <v>474.72617444863312</v>
      </c>
      <c r="O29" s="28">
        <f t="shared" si="10"/>
        <v>7.1108158610819752E-3</v>
      </c>
      <c r="P29" s="29">
        <f t="shared" si="11"/>
        <v>0.14876683296572879</v>
      </c>
      <c r="Q29" s="28">
        <f t="shared" si="12"/>
        <v>5.851954263738524E-4</v>
      </c>
      <c r="R29" s="29">
        <f t="shared" si="13"/>
        <v>8.2946412769994721E-3</v>
      </c>
      <c r="S29" s="29">
        <f t="shared" si="14"/>
        <v>0.16535611551972773</v>
      </c>
      <c r="T29" s="29">
        <f t="shared" si="6"/>
        <v>165.35611551972772</v>
      </c>
      <c r="U29" s="30">
        <f t="shared" si="15"/>
        <v>0.16535611551972773</v>
      </c>
      <c r="V29" s="29">
        <f t="shared" si="16"/>
        <v>4.2992590035129208</v>
      </c>
      <c r="W29" s="29">
        <f t="shared" si="17"/>
        <v>1.0748147508782302</v>
      </c>
      <c r="X29" s="32">
        <f t="shared" si="18"/>
        <v>5.3740737543911514</v>
      </c>
      <c r="Y29" s="33" t="s">
        <v>147</v>
      </c>
      <c r="Z29" s="35"/>
      <c r="AA29" s="36"/>
      <c r="AE29" s="36"/>
      <c r="AF29" s="36"/>
    </row>
    <row r="30" spans="1:32" x14ac:dyDescent="0.25">
      <c r="A30" t="s">
        <v>217</v>
      </c>
      <c r="B30" s="13"/>
      <c r="C30" s="21">
        <f>AVERAGE(L146:L148)</f>
        <v>6.5393554724999024E-8</v>
      </c>
      <c r="D30" s="22">
        <f>AVERAGE(M146:M148)</f>
        <v>4.8240080811247548E-10</v>
      </c>
      <c r="E30" s="23">
        <f>AVERAGE(N146:N148)</f>
        <v>3.8705942228593926E-11</v>
      </c>
      <c r="F30" s="24">
        <f>AVERAGE(O146:O148)</f>
        <v>51.636482698732713</v>
      </c>
      <c r="M30" s="29">
        <f t="shared" si="8"/>
        <v>38.242274660269231</v>
      </c>
      <c r="N30" s="29">
        <f t="shared" si="9"/>
        <v>474.68515864319994</v>
      </c>
      <c r="O30" s="28">
        <f t="shared" si="10"/>
        <v>7.3768861494244555E-3</v>
      </c>
      <c r="P30" s="29">
        <f t="shared" si="11"/>
        <v>0.27505359671143353</v>
      </c>
      <c r="Q30" s="28">
        <f t="shared" si="12"/>
        <v>5.9189231096802868E-4</v>
      </c>
      <c r="R30" s="29">
        <f t="shared" si="13"/>
        <v>1.1472836355360838E-2</v>
      </c>
      <c r="S30" s="29">
        <f t="shared" si="14"/>
        <v>0.29799926942215521</v>
      </c>
      <c r="T30" s="29">
        <f t="shared" si="6"/>
        <v>297.99926942215524</v>
      </c>
      <c r="U30" s="30">
        <f t="shared" si="15"/>
        <v>0.29799926942215521</v>
      </c>
      <c r="V30" s="29">
        <f t="shared" si="16"/>
        <v>7.7479810049760358</v>
      </c>
      <c r="W30" s="29">
        <f t="shared" si="17"/>
        <v>1.936995251244009</v>
      </c>
      <c r="X30" s="32">
        <f t="shared" si="18"/>
        <v>9.684976256220045</v>
      </c>
      <c r="Y30" s="33" t="s">
        <v>148</v>
      </c>
      <c r="Z30" s="35"/>
      <c r="AA30" s="36"/>
      <c r="AE30" s="36"/>
      <c r="AF30" s="36"/>
    </row>
    <row r="31" spans="1:32" x14ac:dyDescent="0.25">
      <c r="A31" t="s">
        <v>218</v>
      </c>
      <c r="B31" s="13"/>
      <c r="C31" s="21">
        <f>AVERAGE(L149:L151)</f>
        <v>6.6315866801118626E-8</v>
      </c>
      <c r="D31" s="22">
        <f>AVERAGE(M149:M151)</f>
        <v>5.3501121187217847E-10</v>
      </c>
      <c r="E31" s="23">
        <f>AVERAGE(N149:N151)</f>
        <v>4.161607234842319E-11</v>
      </c>
      <c r="F31" s="24">
        <f>AVERAGE(O149:O151)</f>
        <v>51.651994145894726</v>
      </c>
      <c r="M31" s="29">
        <f t="shared" si="8"/>
        <v>38.253762526826854</v>
      </c>
      <c r="N31" s="29">
        <f t="shared" si="9"/>
        <v>474.82775266533434</v>
      </c>
      <c r="O31" s="28">
        <f t="shared" si="10"/>
        <v>8.0676199781370243E-3</v>
      </c>
      <c r="P31" s="29">
        <f t="shared" si="11"/>
        <v>0.60311581357845168</v>
      </c>
      <c r="Q31" s="28">
        <f t="shared" si="12"/>
        <v>6.2754321636524554E-4</v>
      </c>
      <c r="R31" s="29">
        <f t="shared" si="13"/>
        <v>2.8404322051821359E-2</v>
      </c>
      <c r="S31" s="29">
        <f t="shared" si="14"/>
        <v>0.6599244576820944</v>
      </c>
      <c r="T31" s="29">
        <f t="shared" si="6"/>
        <v>659.92445768209438</v>
      </c>
      <c r="U31" s="30">
        <f t="shared" si="15"/>
        <v>0.6599244576820944</v>
      </c>
      <c r="V31" s="29">
        <f t="shared" si="16"/>
        <v>17.158035899734454</v>
      </c>
      <c r="W31" s="29">
        <f t="shared" si="17"/>
        <v>4.2895089749336135</v>
      </c>
      <c r="X31" s="32">
        <f t="shared" si="18"/>
        <v>21.447544874668068</v>
      </c>
      <c r="Y31" s="33" t="s">
        <v>149</v>
      </c>
      <c r="Z31" s="35"/>
      <c r="AA31" s="36"/>
      <c r="AE31" s="36"/>
      <c r="AF31" s="36"/>
    </row>
    <row r="32" spans="1:32" x14ac:dyDescent="0.25">
      <c r="A32" t="s">
        <v>219</v>
      </c>
      <c r="B32" s="13"/>
      <c r="C32" s="21">
        <f>AVERAGE(L152:L154)</f>
        <v>6.6826058293904145E-8</v>
      </c>
      <c r="D32" s="22">
        <f>AVERAGE(M152:M154)</f>
        <v>5.2126715180176587E-10</v>
      </c>
      <c r="E32" s="23">
        <f>AVERAGE(N152:N154)</f>
        <v>4.1452236077011641E-11</v>
      </c>
      <c r="F32" s="24">
        <f>AVERAGE(O152:O154)</f>
        <v>51.644120335695938</v>
      </c>
      <c r="M32" s="29">
        <f t="shared" si="8"/>
        <v>38.247931137922976</v>
      </c>
      <c r="N32" s="29">
        <f t="shared" si="9"/>
        <v>474.75537010463319</v>
      </c>
      <c r="O32" s="28">
        <f t="shared" si="10"/>
        <v>7.8003576016590481E-3</v>
      </c>
      <c r="P32" s="29">
        <f t="shared" si="11"/>
        <v>0.47613962637504897</v>
      </c>
      <c r="Q32" s="28">
        <f t="shared" si="12"/>
        <v>6.2030048061046425E-4</v>
      </c>
      <c r="R32" s="29">
        <f t="shared" si="13"/>
        <v>2.4961464414018742E-2</v>
      </c>
      <c r="S32" s="29">
        <f t="shared" si="14"/>
        <v>0.52606255520308642</v>
      </c>
      <c r="T32" s="29">
        <f t="shared" si="6"/>
        <v>526.06255520308639</v>
      </c>
      <c r="U32" s="30">
        <f t="shared" si="15"/>
        <v>0.52606255520308642</v>
      </c>
      <c r="V32" s="29">
        <f t="shared" si="16"/>
        <v>13.677626435280247</v>
      </c>
      <c r="W32" s="29">
        <f t="shared" si="17"/>
        <v>3.4194066088200619</v>
      </c>
      <c r="X32" s="32">
        <f t="shared" si="18"/>
        <v>17.097033044100311</v>
      </c>
      <c r="Y32" s="33" t="s">
        <v>150</v>
      </c>
      <c r="Z32" s="35"/>
      <c r="AA32" s="36"/>
      <c r="AE32" s="36"/>
      <c r="AF32" s="36"/>
    </row>
    <row r="33" spans="1:32" x14ac:dyDescent="0.25">
      <c r="A33" t="s">
        <v>220</v>
      </c>
      <c r="B33" s="13"/>
      <c r="C33" s="21">
        <f>AVERAGE(L155:L157)</f>
        <v>6.774671809223445E-8</v>
      </c>
      <c r="D33" s="22">
        <f>AVERAGE(M155:M157)</f>
        <v>4.6811869905525472E-10</v>
      </c>
      <c r="E33" s="23">
        <f>AVERAGE(N155:N157)</f>
        <v>3.9147593753370713E-11</v>
      </c>
      <c r="F33" s="24">
        <f>AVERAGE(O155:O157)</f>
        <v>51.903158947770066</v>
      </c>
      <c r="M33" s="29">
        <f t="shared" si="8"/>
        <v>38.439776616793999</v>
      </c>
      <c r="N33" s="29">
        <f t="shared" si="9"/>
        <v>477.13666678172348</v>
      </c>
      <c r="O33" s="28">
        <f t="shared" si="10"/>
        <v>6.9098358154845198E-3</v>
      </c>
      <c r="P33" s="29">
        <f t="shared" si="11"/>
        <v>5.3627269507419223E-2</v>
      </c>
      <c r="Q33" s="28">
        <f t="shared" si="12"/>
        <v>5.778522540394182E-4</v>
      </c>
      <c r="R33" s="29">
        <f t="shared" si="13"/>
        <v>4.8330617730867071E-3</v>
      </c>
      <c r="S33" s="29">
        <f t="shared" si="14"/>
        <v>6.3293393053592634E-2</v>
      </c>
      <c r="T33" s="29">
        <f t="shared" si="6"/>
        <v>63.293393053592631</v>
      </c>
      <c r="U33" s="30">
        <f t="shared" si="15"/>
        <v>6.3293393053592634E-2</v>
      </c>
      <c r="V33" s="29">
        <f t="shared" si="16"/>
        <v>1.6456282193934084</v>
      </c>
      <c r="W33" s="29">
        <f t="shared" si="17"/>
        <v>0.41140705484835211</v>
      </c>
      <c r="X33" s="32">
        <f t="shared" si="18"/>
        <v>2.0570352742417604</v>
      </c>
      <c r="Y33" s="33" t="s">
        <v>144</v>
      </c>
      <c r="Z33" s="35"/>
      <c r="AA33" s="36"/>
      <c r="AE33" s="36"/>
      <c r="AF33" s="36"/>
    </row>
    <row r="34" spans="1:32" x14ac:dyDescent="0.25">
      <c r="A34" t="s">
        <v>221</v>
      </c>
      <c r="B34" s="13"/>
      <c r="C34" s="21">
        <f>AVERAGE(L158:L160)</f>
        <v>6.7573471594281803E-8</v>
      </c>
      <c r="D34" s="22">
        <f>AVERAGE(M158:M160)</f>
        <v>4.7064997365894358E-10</v>
      </c>
      <c r="E34" s="23">
        <f>AVERAGE(N158:N160)</f>
        <v>3.9015978755492329E-11</v>
      </c>
      <c r="F34" s="24">
        <f>AVERAGE(O158:O160)</f>
        <v>51.81322954255478</v>
      </c>
      <c r="G34" s="18"/>
      <c r="H34" s="31"/>
      <c r="I34" s="19"/>
      <c r="J34" s="20"/>
      <c r="K34" s="18"/>
      <c r="M34" s="29">
        <f t="shared" si="8"/>
        <v>38.37317438452456</v>
      </c>
      <c r="N34" s="29">
        <f t="shared" si="9"/>
        <v>476.3099614805439</v>
      </c>
      <c r="O34" s="28">
        <f t="shared" si="10"/>
        <v>6.9650110103085319E-3</v>
      </c>
      <c r="P34" s="29">
        <f t="shared" si="11"/>
        <v>7.981484776338435E-2</v>
      </c>
      <c r="Q34" s="28">
        <f t="shared" si="12"/>
        <v>5.7738603382327832E-4</v>
      </c>
      <c r="R34" s="29">
        <f t="shared" si="13"/>
        <v>4.602622491576649E-3</v>
      </c>
      <c r="S34" s="29">
        <f t="shared" si="14"/>
        <v>8.9020092746537646E-2</v>
      </c>
      <c r="T34" s="29">
        <f t="shared" si="6"/>
        <v>89.020092746537642</v>
      </c>
      <c r="U34" s="30">
        <f t="shared" si="15"/>
        <v>8.9020092746537646E-2</v>
      </c>
      <c r="V34" s="29">
        <f t="shared" si="16"/>
        <v>2.3145224114099787</v>
      </c>
      <c r="W34" s="29">
        <f t="shared" si="17"/>
        <v>0.57863060285249468</v>
      </c>
      <c r="X34" s="32">
        <f t="shared" si="18"/>
        <v>2.8931530142624733</v>
      </c>
      <c r="Y34" s="33" t="s">
        <v>145</v>
      </c>
      <c r="Z34" s="36"/>
      <c r="AD34" s="36"/>
      <c r="AE34" s="36"/>
    </row>
    <row r="35" spans="1:32" x14ac:dyDescent="0.25">
      <c r="A35" t="s">
        <v>222</v>
      </c>
      <c r="B35" s="13"/>
      <c r="C35" s="21">
        <f>AVERAGE(L161:L163)</f>
        <v>6.4498882499617523E-8</v>
      </c>
      <c r="D35" s="22">
        <f>AVERAGE(M161:M163)</f>
        <v>4.5539284664113996E-10</v>
      </c>
      <c r="E35" s="23">
        <f>AVERAGE(N161:N163)</f>
        <v>3.739743713385411E-11</v>
      </c>
      <c r="F35" s="24">
        <f>AVERAGE(O161:O163)</f>
        <v>51.574418745989902</v>
      </c>
      <c r="G35" s="18"/>
      <c r="H35" s="31"/>
      <c r="I35" s="19"/>
      <c r="J35" s="20"/>
      <c r="K35" s="18"/>
      <c r="M35" s="29">
        <f t="shared" si="8"/>
        <v>38.1963097416062</v>
      </c>
      <c r="N35" s="29">
        <f t="shared" si="9"/>
        <v>474.11461557531464</v>
      </c>
      <c r="O35" s="28">
        <f t="shared" si="10"/>
        <v>7.0604765383933659E-3</v>
      </c>
      <c r="P35" s="29">
        <f t="shared" si="11"/>
        <v>0.12470857769983851</v>
      </c>
      <c r="Q35" s="28">
        <f t="shared" si="12"/>
        <v>5.7981527252159569E-4</v>
      </c>
      <c r="R35" s="29">
        <f t="shared" si="13"/>
        <v>5.7331462543956518E-3</v>
      </c>
      <c r="S35" s="29">
        <f t="shared" si="14"/>
        <v>0.13617487020862981</v>
      </c>
      <c r="T35" s="29">
        <f t="shared" si="6"/>
        <v>136.17487020862981</v>
      </c>
      <c r="U35" s="30">
        <f t="shared" si="15"/>
        <v>0.13617487020862981</v>
      </c>
      <c r="V35" s="29">
        <f t="shared" si="16"/>
        <v>3.5405466254243749</v>
      </c>
      <c r="W35" s="29">
        <f t="shared" si="17"/>
        <v>0.88513665635609373</v>
      </c>
      <c r="X35" s="32">
        <f t="shared" si="18"/>
        <v>4.4256832817804685</v>
      </c>
      <c r="Y35" s="33" t="s">
        <v>146</v>
      </c>
      <c r="Z35" s="36"/>
      <c r="AD35" s="36"/>
      <c r="AE35" s="36"/>
    </row>
    <row r="36" spans="1:32" x14ac:dyDescent="0.25">
      <c r="A36" t="s">
        <v>223</v>
      </c>
      <c r="B36" s="13"/>
      <c r="C36" s="21">
        <f>AVERAGE(L164:L166)</f>
        <v>6.7295348563377998E-8</v>
      </c>
      <c r="D36" s="22">
        <f>AVERAGE(M164:M166)</f>
        <v>4.7948385310050245E-10</v>
      </c>
      <c r="E36" s="23">
        <f>AVERAGE(N164:N166)</f>
        <v>3.732539478353948E-11</v>
      </c>
      <c r="F36" s="24">
        <f>AVERAGE(O164:O166)</f>
        <v>51.496867555029844</v>
      </c>
      <c r="G36" s="18"/>
      <c r="H36" s="31"/>
      <c r="I36" s="19"/>
      <c r="J36" s="20"/>
      <c r="K36" s="18"/>
      <c r="M36" s="29">
        <f t="shared" si="8"/>
        <v>38.138874885668606</v>
      </c>
      <c r="N36" s="29">
        <f t="shared" si="9"/>
        <v>473.40170103389198</v>
      </c>
      <c r="O36" s="28">
        <f t="shared" si="10"/>
        <v>7.1250667889613496E-3</v>
      </c>
      <c r="P36" s="29">
        <f t="shared" si="11"/>
        <v>0.15509819095342503</v>
      </c>
      <c r="Q36" s="28">
        <f t="shared" si="12"/>
        <v>5.5465044138060813E-4</v>
      </c>
      <c r="R36" s="29">
        <f t="shared" si="13"/>
        <v>-6.1885484056575573E-3</v>
      </c>
      <c r="S36" s="29">
        <f t="shared" si="14"/>
        <v>0.14272109414210993</v>
      </c>
      <c r="T36" s="29">
        <f t="shared" si="6"/>
        <v>142.72109414210993</v>
      </c>
      <c r="U36" s="30">
        <f t="shared" si="15"/>
        <v>0.14272109414210993</v>
      </c>
      <c r="V36" s="29">
        <f t="shared" si="16"/>
        <v>3.7107484476948582</v>
      </c>
      <c r="W36" s="29">
        <f t="shared" si="17"/>
        <v>0.92768711192371456</v>
      </c>
      <c r="X36" s="32">
        <f t="shared" si="18"/>
        <v>4.6384355596185731</v>
      </c>
      <c r="Y36" s="33" t="s">
        <v>147</v>
      </c>
      <c r="Z36" s="36"/>
      <c r="AD36" s="36"/>
      <c r="AE36" s="36"/>
    </row>
    <row r="37" spans="1:32" x14ac:dyDescent="0.25">
      <c r="A37" t="s">
        <v>224</v>
      </c>
      <c r="B37" s="13"/>
      <c r="C37" s="21">
        <f>AVERAGE(L167:L169)</f>
        <v>6.8199896375097882E-8</v>
      </c>
      <c r="D37" s="22">
        <f>AVERAGE(M167:M169)</f>
        <v>5.1663779276054817E-10</v>
      </c>
      <c r="E37" s="23">
        <f>AVERAGE(N167:N169)</f>
        <v>3.9669644952270521E-11</v>
      </c>
      <c r="F37" s="24">
        <f>AVERAGE(O167:O169)</f>
        <v>51.715179752198971</v>
      </c>
      <c r="G37" s="18"/>
      <c r="H37" s="31"/>
      <c r="I37" s="19"/>
      <c r="J37" s="20"/>
      <c r="K37" s="18"/>
      <c r="M37" s="29">
        <f t="shared" si="8"/>
        <v>38.300558148537974</v>
      </c>
      <c r="N37" s="29">
        <f t="shared" si="9"/>
        <v>475.40860689832874</v>
      </c>
      <c r="O37" s="28">
        <f t="shared" si="10"/>
        <v>7.5753457148827917E-3</v>
      </c>
      <c r="P37" s="29">
        <f t="shared" si="11"/>
        <v>0.36982218019996271</v>
      </c>
      <c r="Q37" s="28">
        <f t="shared" si="12"/>
        <v>5.8166723207449429E-4</v>
      </c>
      <c r="R37" s="29">
        <f t="shared" si="13"/>
        <v>6.629231124280776E-3</v>
      </c>
      <c r="S37" s="29">
        <f t="shared" si="14"/>
        <v>0.38308064244852424</v>
      </c>
      <c r="T37" s="29">
        <f t="shared" si="6"/>
        <v>383.08064244852426</v>
      </c>
      <c r="U37" s="30">
        <f t="shared" si="15"/>
        <v>0.38308064244852424</v>
      </c>
      <c r="V37" s="29">
        <f t="shared" si="16"/>
        <v>9.9600967036616304</v>
      </c>
      <c r="W37" s="29">
        <f t="shared" si="17"/>
        <v>2.4900241759154076</v>
      </c>
      <c r="X37" s="32">
        <f t="shared" si="18"/>
        <v>12.450120879577039</v>
      </c>
      <c r="Y37" s="33" t="s">
        <v>148</v>
      </c>
      <c r="Z37" s="36"/>
      <c r="AD37" s="36"/>
      <c r="AE37" s="36"/>
    </row>
    <row r="38" spans="1:32" x14ac:dyDescent="0.25">
      <c r="A38" t="s">
        <v>225</v>
      </c>
      <c r="B38" s="13"/>
      <c r="C38" s="21">
        <f>AVERAGE(L170:L172)</f>
        <v>6.8253640715623198E-8</v>
      </c>
      <c r="D38" s="22">
        <f>AVERAGE(M170:M172)</f>
        <v>5.8009563792749826E-10</v>
      </c>
      <c r="E38" s="23">
        <f>AVERAGE(N170:N172)</f>
        <v>4.655846948645781E-11</v>
      </c>
      <c r="F38" s="24">
        <f>AVERAGE(O170:O172)</f>
        <v>51.75008584157365</v>
      </c>
      <c r="G38" s="18"/>
      <c r="H38" s="31"/>
      <c r="I38" s="19"/>
      <c r="J38" s="20"/>
      <c r="K38" s="18"/>
      <c r="M38" s="29">
        <f t="shared" si="8"/>
        <v>38.326409798135614</v>
      </c>
      <c r="N38" s="29">
        <f t="shared" si="9"/>
        <v>475.72949247585933</v>
      </c>
      <c r="O38" s="28">
        <f t="shared" si="10"/>
        <v>8.4991164111589274E-3</v>
      </c>
      <c r="P38" s="29">
        <f t="shared" si="11"/>
        <v>0.80953676282598575</v>
      </c>
      <c r="Q38" s="28">
        <f t="shared" si="12"/>
        <v>6.8213898919242003E-4</v>
      </c>
      <c r="R38" s="29">
        <f t="shared" si="13"/>
        <v>5.443108366475724E-2</v>
      </c>
      <c r="S38" s="29">
        <f t="shared" si="14"/>
        <v>0.91839893015550023</v>
      </c>
      <c r="T38" s="29">
        <f t="shared" si="6"/>
        <v>918.39893015550024</v>
      </c>
      <c r="U38" s="30">
        <f t="shared" si="15"/>
        <v>0.91839893015550023</v>
      </c>
      <c r="V38" s="29">
        <f t="shared" si="16"/>
        <v>23.878372184043005</v>
      </c>
      <c r="W38" s="29">
        <f t="shared" si="17"/>
        <v>5.9695930460107514</v>
      </c>
      <c r="X38" s="32">
        <f t="shared" si="18"/>
        <v>29.847965230053756</v>
      </c>
      <c r="Y38" s="33" t="s">
        <v>149</v>
      </c>
      <c r="Z38" s="36"/>
      <c r="AD38" s="36"/>
      <c r="AE38" s="36"/>
    </row>
    <row r="39" spans="1:32" x14ac:dyDescent="0.25">
      <c r="A39" t="s">
        <v>226</v>
      </c>
      <c r="B39" s="13"/>
      <c r="C39" s="21">
        <f>AVERAGE(L173:L175)</f>
        <v>6.8453847053063239E-8</v>
      </c>
      <c r="D39" s="22">
        <f>AVERAGE(M173:M175)</f>
        <v>6.1099484175005571E-10</v>
      </c>
      <c r="E39" s="23">
        <f>AVERAGE(N173:N175)</f>
        <v>4.7007795083887308E-11</v>
      </c>
      <c r="F39" s="24">
        <f>AVERAGE(O173:O175)</f>
        <v>51.94651114891596</v>
      </c>
      <c r="G39" s="18"/>
      <c r="H39" s="31"/>
      <c r="I39" s="19"/>
      <c r="J39" s="20"/>
      <c r="K39" s="18"/>
      <c r="M39" s="29">
        <f t="shared" si="8"/>
        <v>38.471883505115983</v>
      </c>
      <c r="N39" s="29">
        <f t="shared" si="9"/>
        <v>477.53519598826392</v>
      </c>
      <c r="O39" s="28">
        <f t="shared" si="10"/>
        <v>8.9256465202961054E-3</v>
      </c>
      <c r="P39" s="29">
        <f t="shared" si="11"/>
        <v>1.0162926217722621</v>
      </c>
      <c r="Q39" s="28">
        <f t="shared" si="12"/>
        <v>6.8670786387576383E-4</v>
      </c>
      <c r="R39" s="29">
        <f t="shared" si="13"/>
        <v>5.6819483573714261E-2</v>
      </c>
      <c r="S39" s="29">
        <f t="shared" si="14"/>
        <v>1.1299315889196906</v>
      </c>
      <c r="T39" s="29">
        <f t="shared" si="6"/>
        <v>1129.9315889196905</v>
      </c>
      <c r="U39" s="30">
        <f t="shared" si="15"/>
        <v>1.1299315889196906</v>
      </c>
      <c r="V39" s="29">
        <f t="shared" si="16"/>
        <v>29.378221311911954</v>
      </c>
      <c r="W39" s="29">
        <f t="shared" si="17"/>
        <v>7.3445553279779885</v>
      </c>
      <c r="X39" s="32">
        <f t="shared" si="18"/>
        <v>36.722776639889943</v>
      </c>
      <c r="Y39" s="33" t="s">
        <v>150</v>
      </c>
      <c r="Z39" s="36"/>
      <c r="AD39" s="36"/>
      <c r="AE39" s="36"/>
    </row>
    <row r="40" spans="1:32" x14ac:dyDescent="0.25">
      <c r="A40" t="s">
        <v>227</v>
      </c>
      <c r="B40" s="13"/>
      <c r="C40" s="21">
        <f>AVERAGE(L176:L178)</f>
        <v>6.9808923676469971E-8</v>
      </c>
      <c r="D40" s="22">
        <f>AVERAGE(M176:M178)</f>
        <v>4.8072994587840255E-10</v>
      </c>
      <c r="E40" s="23">
        <f>AVERAGE(N176:N178)</f>
        <v>3.9991310873420476E-11</v>
      </c>
      <c r="F40" s="24">
        <f>AVERAGE(O176:O178)</f>
        <v>51.953824219378824</v>
      </c>
      <c r="G40" s="18"/>
      <c r="H40" s="31"/>
      <c r="I40" s="19"/>
      <c r="J40" s="20"/>
      <c r="K40" s="18"/>
      <c r="M40" s="29">
        <f t="shared" si="8"/>
        <v>38.477299606961701</v>
      </c>
      <c r="N40" s="29">
        <f t="shared" si="9"/>
        <v>477.60242376659829</v>
      </c>
      <c r="O40" s="28">
        <f t="shared" si="10"/>
        <v>6.8863681111364702E-3</v>
      </c>
      <c r="P40" s="29">
        <f t="shared" si="11"/>
        <v>4.2471385292784068E-2</v>
      </c>
      <c r="Q40" s="28">
        <f t="shared" si="12"/>
        <v>5.7286817740895897E-4</v>
      </c>
      <c r="R40" s="29">
        <f t="shared" si="13"/>
        <v>2.4573724876702455E-3</v>
      </c>
      <c r="S40" s="29">
        <f t="shared" si="14"/>
        <v>4.7386130268124563E-2</v>
      </c>
      <c r="T40" s="29">
        <f t="shared" si="6"/>
        <v>47.38613026812456</v>
      </c>
      <c r="U40" s="30">
        <f t="shared" si="15"/>
        <v>4.7386130268124563E-2</v>
      </c>
      <c r="V40" s="29">
        <f t="shared" si="16"/>
        <v>1.2320393869712387</v>
      </c>
      <c r="W40" s="29">
        <f t="shared" si="17"/>
        <v>0.30800984674280968</v>
      </c>
      <c r="X40" s="32">
        <f t="shared" si="18"/>
        <v>1.5400492337140483</v>
      </c>
      <c r="Y40" s="33" t="s">
        <v>144</v>
      </c>
      <c r="Z40" s="36"/>
      <c r="AD40" s="36"/>
      <c r="AE40" s="36"/>
    </row>
    <row r="41" spans="1:32" x14ac:dyDescent="0.25">
      <c r="A41" t="s">
        <v>228</v>
      </c>
      <c r="B41" s="13"/>
      <c r="C41" s="21">
        <f>AVERAGE(L179:L181)</f>
        <v>6.9665545323579543E-8</v>
      </c>
      <c r="D41" s="22">
        <f>AVERAGE(M179:M181)</f>
        <v>4.8002959277018856E-10</v>
      </c>
      <c r="E41" s="23">
        <f>AVERAGE(N179:N181)</f>
        <v>3.9762152739162839E-11</v>
      </c>
      <c r="F41" s="24">
        <f>AVERAGE(O179:O181)</f>
        <v>52.030710099662322</v>
      </c>
      <c r="G41" s="18"/>
      <c r="H41" s="31"/>
      <c r="I41" s="19"/>
      <c r="J41" s="20"/>
      <c r="K41" s="18"/>
      <c r="M41" s="29">
        <f t="shared" si="8"/>
        <v>38.534241730003906</v>
      </c>
      <c r="N41" s="29">
        <f t="shared" si="9"/>
        <v>478.30922222327723</v>
      </c>
      <c r="O41" s="28">
        <f t="shared" si="10"/>
        <v>6.8904878378625708E-3</v>
      </c>
      <c r="P41" s="29">
        <f t="shared" si="11"/>
        <v>4.4504741504456102E-2</v>
      </c>
      <c r="Q41" s="28">
        <f t="shared" si="12"/>
        <v>5.7075779073396027E-4</v>
      </c>
      <c r="R41" s="29">
        <f t="shared" si="13"/>
        <v>1.4515917164745816E-3</v>
      </c>
      <c r="S41" s="29">
        <f t="shared" si="14"/>
        <v>4.7407924937405269E-2</v>
      </c>
      <c r="T41" s="29">
        <f t="shared" si="6"/>
        <v>47.407924937405269</v>
      </c>
      <c r="U41" s="30">
        <f t="shared" si="15"/>
        <v>4.7407924937405269E-2</v>
      </c>
      <c r="V41" s="29">
        <f t="shared" si="16"/>
        <v>1.232606048372537</v>
      </c>
      <c r="W41" s="29">
        <f t="shared" si="17"/>
        <v>0.30815151209313424</v>
      </c>
      <c r="X41" s="32">
        <f t="shared" si="18"/>
        <v>1.5407575604656711</v>
      </c>
      <c r="Y41" s="33" t="s">
        <v>145</v>
      </c>
      <c r="Z41" s="36"/>
      <c r="AD41" s="36"/>
      <c r="AE41" s="36"/>
    </row>
    <row r="42" spans="1:32" x14ac:dyDescent="0.25">
      <c r="A42" t="s">
        <v>229</v>
      </c>
      <c r="B42" s="13"/>
      <c r="C42" s="21">
        <f>AVERAGE(L182:L184)</f>
        <v>6.9359327930565445E-8</v>
      </c>
      <c r="D42" s="22">
        <f>AVERAGE(M182:M184)</f>
        <v>4.828489589158954E-10</v>
      </c>
      <c r="E42" s="23">
        <f>AVERAGE(N182:N184)</f>
        <v>3.9652953935571166E-11</v>
      </c>
      <c r="F42" s="24">
        <f>AVERAGE(O182:O184)</f>
        <v>51.98887733297574</v>
      </c>
      <c r="G42" s="18"/>
      <c r="H42" s="31"/>
      <c r="I42" s="19"/>
      <c r="J42" s="20"/>
      <c r="K42" s="18"/>
      <c r="M42" s="29">
        <f t="shared" si="8"/>
        <v>38.503260143539919</v>
      </c>
      <c r="N42" s="29">
        <f t="shared" si="9"/>
        <v>477.92466091210201</v>
      </c>
      <c r="O42" s="28">
        <f t="shared" si="10"/>
        <v>6.961557635034585E-3</v>
      </c>
      <c r="P42" s="29">
        <f t="shared" si="11"/>
        <v>7.8434968342006028E-2</v>
      </c>
      <c r="Q42" s="28">
        <f t="shared" si="12"/>
        <v>5.7170326066693043E-4</v>
      </c>
      <c r="R42" s="29">
        <f t="shared" si="13"/>
        <v>1.902288031738102E-3</v>
      </c>
      <c r="S42" s="29">
        <f t="shared" si="14"/>
        <v>8.2239544405482229E-2</v>
      </c>
      <c r="T42" s="29">
        <f t="shared" si="6"/>
        <v>82.239544405482235</v>
      </c>
      <c r="U42" s="30">
        <f t="shared" si="15"/>
        <v>8.2239544405482229E-2</v>
      </c>
      <c r="V42" s="29">
        <f t="shared" si="16"/>
        <v>2.1382281545425381</v>
      </c>
      <c r="W42" s="29">
        <f t="shared" si="17"/>
        <v>0.53455703863563453</v>
      </c>
      <c r="X42" s="32">
        <f t="shared" si="18"/>
        <v>2.6727851931781728</v>
      </c>
      <c r="Y42" s="33" t="s">
        <v>146</v>
      </c>
      <c r="Z42" s="36"/>
      <c r="AD42" s="36"/>
      <c r="AE42" s="36"/>
    </row>
    <row r="43" spans="1:32" x14ac:dyDescent="0.25">
      <c r="A43" t="s">
        <v>230</v>
      </c>
      <c r="B43" s="13"/>
      <c r="C43" s="21">
        <f>AVERAGE(L185:L187)</f>
        <v>6.9326171355450779E-8</v>
      </c>
      <c r="D43" s="22">
        <f>AVERAGE(M185:M187)</f>
        <v>4.9552791337181828E-10</v>
      </c>
      <c r="E43" s="23">
        <f>AVERAGE(N185:N187)</f>
        <v>3.9579076535782496E-11</v>
      </c>
      <c r="F43" s="24">
        <f>AVERAGE(O185:O187)</f>
        <v>52.188441415852651</v>
      </c>
      <c r="G43" s="18"/>
      <c r="H43" s="31"/>
      <c r="I43" s="19"/>
      <c r="J43" s="20"/>
      <c r="K43" s="18"/>
      <c r="M43" s="29">
        <f t="shared" si="8"/>
        <v>38.651058445647948</v>
      </c>
      <c r="N43" s="29">
        <f t="shared" si="9"/>
        <v>479.75921863929273</v>
      </c>
      <c r="O43" s="28">
        <f t="shared" si="10"/>
        <v>7.1477755612831392E-3</v>
      </c>
      <c r="P43" s="29">
        <f t="shared" si="11"/>
        <v>0.16807581496897617</v>
      </c>
      <c r="Q43" s="28">
        <f t="shared" si="12"/>
        <v>5.70911039250267E-4</v>
      </c>
      <c r="R43" s="29">
        <f t="shared" si="13"/>
        <v>1.5295146113005473E-3</v>
      </c>
      <c r="S43" s="29">
        <f t="shared" si="14"/>
        <v>0.17113484419157726</v>
      </c>
      <c r="T43" s="29">
        <f t="shared" si="6"/>
        <v>171.13484419157726</v>
      </c>
      <c r="U43" s="30">
        <f t="shared" si="15"/>
        <v>0.17113484419157726</v>
      </c>
      <c r="V43" s="29">
        <f t="shared" si="16"/>
        <v>4.4495059489810087</v>
      </c>
      <c r="W43" s="29">
        <f t="shared" si="17"/>
        <v>1.1123764872452522</v>
      </c>
      <c r="X43" s="32">
        <f t="shared" si="18"/>
        <v>5.5618824362262611</v>
      </c>
      <c r="Y43" s="33" t="s">
        <v>147</v>
      </c>
      <c r="Z43" s="36"/>
      <c r="AD43" s="36"/>
      <c r="AE43" s="36"/>
    </row>
    <row r="44" spans="1:32" x14ac:dyDescent="0.25">
      <c r="A44" t="s">
        <v>231</v>
      </c>
      <c r="B44" s="13"/>
      <c r="C44" s="21">
        <f>AVERAGE(L188:L190)</f>
        <v>6.9451414598238523E-8</v>
      </c>
      <c r="D44" s="22">
        <f>AVERAGE(M188:M190)</f>
        <v>5.2168967812508534E-10</v>
      </c>
      <c r="E44" s="23">
        <f>AVERAGE(N188:N190)</f>
        <v>4.0537972771426696E-11</v>
      </c>
      <c r="F44" s="24">
        <f>AVERAGE(O188:O190)</f>
        <v>52.252230044402928</v>
      </c>
      <c r="G44" s="18"/>
      <c r="H44" s="31"/>
      <c r="I44" s="19"/>
      <c r="J44" s="20"/>
      <c r="K44" s="18"/>
      <c r="M44" s="29">
        <f t="shared" si="8"/>
        <v>38.698300669086251</v>
      </c>
      <c r="N44" s="29">
        <f t="shared" si="9"/>
        <v>480.34561635037778</v>
      </c>
      <c r="O44" s="28">
        <f t="shared" si="10"/>
        <v>7.5115774263626997E-3</v>
      </c>
      <c r="P44" s="29">
        <f t="shared" si="11"/>
        <v>0.34303188095102283</v>
      </c>
      <c r="Q44" s="28">
        <f t="shared" si="12"/>
        <v>5.8368822299632254E-4</v>
      </c>
      <c r="R44" s="29">
        <f t="shared" si="13"/>
        <v>7.6688483005317989E-3</v>
      </c>
      <c r="S44" s="29">
        <f t="shared" si="14"/>
        <v>0.35836957755208643</v>
      </c>
      <c r="T44" s="29">
        <f t="shared" si="6"/>
        <v>358.36957755208641</v>
      </c>
      <c r="U44" s="30">
        <f t="shared" si="15"/>
        <v>0.35836957755208643</v>
      </c>
      <c r="V44" s="29">
        <f t="shared" si="16"/>
        <v>9.3176090163542469</v>
      </c>
      <c r="W44" s="29">
        <f t="shared" si="17"/>
        <v>2.3294022540885617</v>
      </c>
      <c r="X44" s="32">
        <f t="shared" si="18"/>
        <v>11.647011270442809</v>
      </c>
      <c r="Y44" s="33" t="s">
        <v>148</v>
      </c>
      <c r="Z44" s="36"/>
      <c r="AD44" s="36"/>
      <c r="AE44" s="36"/>
    </row>
    <row r="45" spans="1:32" x14ac:dyDescent="0.25">
      <c r="A45" t="s">
        <v>232</v>
      </c>
      <c r="B45" s="13"/>
      <c r="C45" s="21">
        <f>AVERAGE(L191:L193)</f>
        <v>6.9376903021066006E-8</v>
      </c>
      <c r="D45" s="22">
        <f>AVERAGE(M191:M193)</f>
        <v>6.0430259768903694E-10</v>
      </c>
      <c r="E45" s="23">
        <f>AVERAGE(N191:N193)</f>
        <v>4.5519514225478422E-11</v>
      </c>
      <c r="F45" s="24">
        <f>AVERAGE(O191:O193)</f>
        <v>52.415336596110535</v>
      </c>
      <c r="G45" s="18"/>
      <c r="H45" s="31"/>
      <c r="I45" s="19"/>
      <c r="J45" s="20"/>
      <c r="K45" s="18"/>
      <c r="M45" s="29">
        <f t="shared" si="8"/>
        <v>38.819098314922897</v>
      </c>
      <c r="N45" s="29">
        <f t="shared" si="9"/>
        <v>481.84502636683442</v>
      </c>
      <c r="O45" s="28">
        <f t="shared" si="10"/>
        <v>8.7104291395876093E-3</v>
      </c>
      <c r="P45" s="29">
        <f t="shared" si="11"/>
        <v>0.92176339831667087</v>
      </c>
      <c r="Q45" s="28">
        <f t="shared" si="12"/>
        <v>6.5611914402775536E-4</v>
      </c>
      <c r="R45" s="29">
        <f t="shared" si="13"/>
        <v>4.2593265843078973E-2</v>
      </c>
      <c r="S45" s="29">
        <f t="shared" si="14"/>
        <v>1.0069499300028288</v>
      </c>
      <c r="T45" s="29">
        <f t="shared" si="6"/>
        <v>1006.9499300028289</v>
      </c>
      <c r="U45" s="30">
        <f t="shared" si="15"/>
        <v>1.0069499300028288</v>
      </c>
      <c r="V45" s="29">
        <f t="shared" si="16"/>
        <v>26.180698180073549</v>
      </c>
      <c r="W45" s="29">
        <f t="shared" si="17"/>
        <v>6.5451745450183871</v>
      </c>
      <c r="X45" s="32">
        <f t="shared" si="18"/>
        <v>32.725872725091932</v>
      </c>
      <c r="Y45" s="33" t="s">
        <v>149</v>
      </c>
      <c r="Z45" s="36"/>
      <c r="AD45" s="36"/>
      <c r="AE45" s="36"/>
    </row>
    <row r="46" spans="1:32" x14ac:dyDescent="0.25">
      <c r="A46" t="s">
        <v>233</v>
      </c>
      <c r="B46" s="13"/>
      <c r="C46" s="21">
        <f>AVERAGE(L194:L196)</f>
        <v>6.8993019273112622E-8</v>
      </c>
      <c r="D46" s="22">
        <f>AVERAGE(M194:M196)</f>
        <v>6.1001537512927686E-10</v>
      </c>
      <c r="E46" s="23">
        <f>AVERAGE(N194:N196)</f>
        <v>4.8935822836359215E-11</v>
      </c>
      <c r="F46" s="24">
        <f>AVERAGE(O194:O196)</f>
        <v>52.178311933534452</v>
      </c>
      <c r="G46" s="18"/>
      <c r="H46" s="31"/>
      <c r="I46" s="19"/>
      <c r="J46" s="20"/>
      <c r="K46" s="18"/>
      <c r="M46" s="29">
        <f t="shared" si="8"/>
        <v>38.643556493060686</v>
      </c>
      <c r="N46" s="29">
        <f t="shared" si="9"/>
        <v>479.66610007912197</v>
      </c>
      <c r="O46" s="28">
        <f t="shared" si="10"/>
        <v>8.8416970521973792E-3</v>
      </c>
      <c r="P46" s="29">
        <f t="shared" si="11"/>
        <v>0.98055990778769686</v>
      </c>
      <c r="Q46" s="28">
        <f t="shared" si="12"/>
        <v>7.0928658220687651E-4</v>
      </c>
      <c r="R46" s="29">
        <f t="shared" si="13"/>
        <v>6.790327477746351E-2</v>
      </c>
      <c r="S46" s="29">
        <f t="shared" si="14"/>
        <v>1.116366457342624</v>
      </c>
      <c r="T46" s="29">
        <f t="shared" si="6"/>
        <v>1116.366457342624</v>
      </c>
      <c r="U46" s="30">
        <f t="shared" si="15"/>
        <v>1.116366457342624</v>
      </c>
      <c r="V46" s="29">
        <f t="shared" si="16"/>
        <v>29.025527890908222</v>
      </c>
      <c r="W46" s="29">
        <f t="shared" si="17"/>
        <v>7.2563819727270555</v>
      </c>
      <c r="X46" s="32">
        <f t="shared" si="18"/>
        <v>36.281909863635278</v>
      </c>
      <c r="Y46" s="33" t="s">
        <v>150</v>
      </c>
      <c r="Z46" s="36"/>
      <c r="AD46" s="36"/>
      <c r="AE46" s="36"/>
    </row>
    <row r="47" spans="1:32" x14ac:dyDescent="0.25">
      <c r="A47" t="s">
        <v>234</v>
      </c>
      <c r="B47" s="13"/>
      <c r="C47" s="21">
        <f>AVERAGE(L197:L199)</f>
        <v>6.9740273594065828E-8</v>
      </c>
      <c r="D47" s="22">
        <f>AVERAGE(M197:M199)</f>
        <v>4.7707042391903822E-10</v>
      </c>
      <c r="E47" s="23">
        <f>AVERAGE(N197:N199)</f>
        <v>3.935205474480602E-11</v>
      </c>
      <c r="F47" s="24">
        <f>AVERAGE(O197:O199)</f>
        <v>52.625005422643198</v>
      </c>
      <c r="G47" s="18"/>
      <c r="H47" s="31"/>
      <c r="I47" s="19"/>
      <c r="J47" s="20"/>
      <c r="K47" s="18"/>
      <c r="M47" s="29">
        <f t="shared" si="8"/>
        <v>38.974380248023181</v>
      </c>
      <c r="N47" s="29">
        <f t="shared" si="9"/>
        <v>483.77247523599675</v>
      </c>
      <c r="O47" s="28">
        <f t="shared" si="10"/>
        <v>6.8406732485149294E-3</v>
      </c>
      <c r="P47" s="29">
        <f t="shared" si="11"/>
        <v>2.091414794269323E-2</v>
      </c>
      <c r="Q47" s="28">
        <f t="shared" si="12"/>
        <v>5.64265849799512E-4</v>
      </c>
      <c r="R47" s="29">
        <f t="shared" si="13"/>
        <v>-1.6724505224774552E-3</v>
      </c>
      <c r="S47" s="29">
        <f t="shared" si="14"/>
        <v>1.7569246897738318E-2</v>
      </c>
      <c r="T47" s="29">
        <f t="shared" si="6"/>
        <v>17.569246897738317</v>
      </c>
      <c r="U47" s="30">
        <f t="shared" si="15"/>
        <v>1.7569246897738318E-2</v>
      </c>
      <c r="V47" s="29">
        <f t="shared" si="16"/>
        <v>0.45680041934119625</v>
      </c>
      <c r="W47" s="29">
        <f t="shared" si="17"/>
        <v>0.11420010483529906</v>
      </c>
      <c r="X47" s="32">
        <f t="shared" si="18"/>
        <v>0.57100052417649527</v>
      </c>
      <c r="Y47" s="33" t="s">
        <v>144</v>
      </c>
      <c r="Z47" s="36"/>
      <c r="AD47" s="36"/>
      <c r="AE47" s="36"/>
    </row>
    <row r="48" spans="1:32" x14ac:dyDescent="0.25">
      <c r="A48" t="s">
        <v>235</v>
      </c>
      <c r="B48" s="13"/>
      <c r="C48" s="21">
        <f>AVERAGE(L200:L202)</f>
        <v>7.0447187282326456E-8</v>
      </c>
      <c r="D48" s="22">
        <f>AVERAGE(M200:M202)</f>
        <v>5.2090762467599178E-10</v>
      </c>
      <c r="E48" s="23">
        <f>AVERAGE(N200:N202)</f>
        <v>4.0413531737147272E-11</v>
      </c>
      <c r="F48" s="24">
        <f>AVERAGE(O200:O202)</f>
        <v>52.623903200759827</v>
      </c>
      <c r="G48" s="18"/>
      <c r="H48" s="31"/>
      <c r="I48" s="19"/>
      <c r="J48" s="20"/>
      <c r="K48" s="18"/>
      <c r="M48" s="29">
        <f t="shared" si="8"/>
        <v>38.973563936187105</v>
      </c>
      <c r="N48" s="29">
        <f t="shared" si="9"/>
        <v>483.76234270290729</v>
      </c>
      <c r="O48" s="28">
        <f t="shared" si="10"/>
        <v>7.3942998261717014E-3</v>
      </c>
      <c r="P48" s="29">
        <f t="shared" si="11"/>
        <v>0.28873740008921683</v>
      </c>
      <c r="Q48" s="28">
        <f t="shared" si="12"/>
        <v>5.7367133162016361E-4</v>
      </c>
      <c r="R48" s="29">
        <f t="shared" si="13"/>
        <v>2.8776024265253432E-3</v>
      </c>
      <c r="S48" s="29">
        <f t="shared" si="14"/>
        <v>0.29449260494226753</v>
      </c>
      <c r="T48" s="29">
        <f t="shared" si="6"/>
        <v>294.49260494226752</v>
      </c>
      <c r="U48" s="30">
        <f t="shared" si="15"/>
        <v>0.29449260494226753</v>
      </c>
      <c r="V48" s="29">
        <f t="shared" si="16"/>
        <v>7.656807728498956</v>
      </c>
      <c r="W48" s="29">
        <f t="shared" si="17"/>
        <v>1.914201932124739</v>
      </c>
      <c r="X48" s="32">
        <f t="shared" si="18"/>
        <v>9.5710096606236945</v>
      </c>
      <c r="Y48" s="33" t="s">
        <v>145</v>
      </c>
      <c r="Z48" s="36"/>
      <c r="AD48" s="36"/>
      <c r="AE48" s="36"/>
    </row>
    <row r="49" spans="1:31" x14ac:dyDescent="0.25">
      <c r="A49" t="s">
        <v>236</v>
      </c>
      <c r="B49" s="13"/>
      <c r="C49" s="21">
        <f>AVERAGE(L203:L205)</f>
        <v>7.008221265577445E-8</v>
      </c>
      <c r="D49" s="22">
        <f>AVERAGE(M203:M205)</f>
        <v>4.7967800612735282E-10</v>
      </c>
      <c r="E49" s="23">
        <f>AVERAGE(N203:N205)</f>
        <v>3.9802115711591603E-11</v>
      </c>
      <c r="F49" s="24">
        <f>AVERAGE(O203:O205)</f>
        <v>52.673975426066932</v>
      </c>
      <c r="G49" s="18"/>
      <c r="H49" s="31"/>
      <c r="I49" s="19"/>
      <c r="J49" s="20"/>
      <c r="K49" s="18"/>
      <c r="M49" s="29">
        <f t="shared" si="8"/>
        <v>39.01064771286913</v>
      </c>
      <c r="N49" s="29">
        <f t="shared" si="9"/>
        <v>484.22264791680414</v>
      </c>
      <c r="O49" s="28">
        <f t="shared" si="10"/>
        <v>6.8445043035870751E-3</v>
      </c>
      <c r="P49" s="29">
        <f t="shared" si="11"/>
        <v>2.2788693156766276E-2</v>
      </c>
      <c r="Q49" s="28">
        <f t="shared" si="12"/>
        <v>5.6793463281602156E-4</v>
      </c>
      <c r="R49" s="29">
        <f t="shared" si="13"/>
        <v>1.0250101178434863E-4</v>
      </c>
      <c r="S49" s="29">
        <f t="shared" si="14"/>
        <v>2.2993695180334974E-2</v>
      </c>
      <c r="T49" s="29">
        <f t="shared" si="6"/>
        <v>22.993695180334974</v>
      </c>
      <c r="U49" s="30">
        <f t="shared" si="15"/>
        <v>2.2993695180334974E-2</v>
      </c>
      <c r="V49" s="29">
        <f t="shared" si="16"/>
        <v>0.59783607468870936</v>
      </c>
      <c r="W49" s="29">
        <f t="shared" si="17"/>
        <v>0.14945901867217734</v>
      </c>
      <c r="X49" s="32">
        <f t="shared" si="18"/>
        <v>0.74729509336088673</v>
      </c>
      <c r="Y49" s="33" t="s">
        <v>144</v>
      </c>
      <c r="Z49" s="36"/>
      <c r="AD49" s="36"/>
      <c r="AE49" s="36"/>
    </row>
    <row r="50" spans="1:31" x14ac:dyDescent="0.25">
      <c r="A50" t="s">
        <v>237</v>
      </c>
      <c r="B50" s="13"/>
      <c r="C50" s="21">
        <f>AVERAGE(L206:L208)</f>
        <v>6.8830210195887601E-8</v>
      </c>
      <c r="D50" s="22">
        <f>AVERAGE(M206:M208)</f>
        <v>5.6265149325181639E-10</v>
      </c>
      <c r="E50" s="23">
        <f>AVERAGE(N206:N208)</f>
        <v>4.160030023688765E-11</v>
      </c>
      <c r="F50" s="24">
        <f>AVERAGE(O206:O208)</f>
        <v>52.677997136652429</v>
      </c>
      <c r="G50" s="18"/>
      <c r="H50" s="31"/>
      <c r="I50" s="19"/>
      <c r="J50" s="20"/>
      <c r="K50" s="18"/>
      <c r="M50" s="29">
        <f t="shared" si="8"/>
        <v>39.013626214749515</v>
      </c>
      <c r="N50" s="29">
        <f t="shared" si="9"/>
        <v>484.25961879916321</v>
      </c>
      <c r="O50" s="28">
        <f t="shared" si="10"/>
        <v>8.1744845998659044E-3</v>
      </c>
      <c r="P50" s="29">
        <f t="shared" si="11"/>
        <v>0.66684618438261289</v>
      </c>
      <c r="Q50" s="28">
        <f t="shared" si="12"/>
        <v>6.0439013797132274E-4</v>
      </c>
      <c r="R50" s="29">
        <f t="shared" si="13"/>
        <v>1.7756437867475959E-2</v>
      </c>
      <c r="S50" s="29">
        <f t="shared" si="14"/>
        <v>0.70235906011756477</v>
      </c>
      <c r="T50" s="29">
        <f t="shared" si="6"/>
        <v>702.35906011756481</v>
      </c>
      <c r="U50" s="30">
        <f t="shared" si="15"/>
        <v>0.70235906011756477</v>
      </c>
      <c r="V50" s="29">
        <f t="shared" si="16"/>
        <v>18.261335563056683</v>
      </c>
      <c r="W50" s="29">
        <f t="shared" si="17"/>
        <v>4.5653338907641707</v>
      </c>
      <c r="X50" s="32">
        <f t="shared" si="18"/>
        <v>22.826669453820855</v>
      </c>
      <c r="Y50" s="33" t="s">
        <v>145</v>
      </c>
      <c r="Z50" s="36"/>
      <c r="AD50" s="36"/>
      <c r="AE50" s="36"/>
    </row>
    <row r="51" spans="1:31" x14ac:dyDescent="0.25">
      <c r="A51" t="s">
        <v>238</v>
      </c>
      <c r="B51" s="13"/>
      <c r="C51" s="21">
        <f>AVERAGE(L209:L211)</f>
        <v>6.6322101494228424E-8</v>
      </c>
      <c r="D51" s="22">
        <f>AVERAGE(M209:M211)</f>
        <v>4.5417636746025436E-10</v>
      </c>
      <c r="E51" s="23">
        <f>AVERAGE(N209:N211)</f>
        <v>3.7939214057284712E-11</v>
      </c>
      <c r="F51" s="24">
        <f>AVERAGE(O209:O211)</f>
        <v>52.401382685111145</v>
      </c>
      <c r="G51" s="18"/>
      <c r="H51" s="31"/>
      <c r="I51" s="19"/>
      <c r="J51" s="20"/>
      <c r="K51" s="18"/>
      <c r="M51" s="29">
        <f t="shared" si="8"/>
        <v>38.808763968562843</v>
      </c>
      <c r="N51" s="29">
        <f t="shared" si="9"/>
        <v>481.71675050236308</v>
      </c>
      <c r="O51" s="28">
        <f t="shared" si="10"/>
        <v>6.8480394503147388E-3</v>
      </c>
      <c r="P51" s="29">
        <f t="shared" si="11"/>
        <v>2.4373698936117634E-2</v>
      </c>
      <c r="Q51" s="28">
        <f t="shared" si="12"/>
        <v>5.7204481164678284E-4</v>
      </c>
      <c r="R51" s="29">
        <f t="shared" si="13"/>
        <v>2.0819125498158526E-3</v>
      </c>
      <c r="S51" s="29">
        <f t="shared" si="14"/>
        <v>2.8537524035749339E-2</v>
      </c>
      <c r="T51" s="29">
        <f t="shared" si="6"/>
        <v>28.537524035749339</v>
      </c>
      <c r="U51" s="30">
        <f t="shared" si="15"/>
        <v>2.8537524035749339E-2</v>
      </c>
      <c r="V51" s="29">
        <f t="shared" si="16"/>
        <v>0.74197562492948277</v>
      </c>
      <c r="W51" s="29">
        <f t="shared" si="17"/>
        <v>0.18549390623237069</v>
      </c>
      <c r="X51" s="32">
        <f t="shared" si="18"/>
        <v>0.92746953116185349</v>
      </c>
      <c r="Y51" s="33" t="s">
        <v>144</v>
      </c>
      <c r="Z51" s="36"/>
      <c r="AD51" s="36"/>
      <c r="AE51" s="36"/>
    </row>
    <row r="52" spans="1:31" x14ac:dyDescent="0.25">
      <c r="A52" t="s">
        <v>239</v>
      </c>
      <c r="B52" s="13"/>
      <c r="C52" s="21">
        <f>AVERAGE(L212:L214)</f>
        <v>6.2760907897489795E-8</v>
      </c>
      <c r="D52" s="22">
        <f>AVERAGE(M212:M215)</f>
        <v>4.5377430578820844E-10</v>
      </c>
      <c r="E52" s="23">
        <f>AVERAGE(N212:N215)</f>
        <v>3.6859146109674935E-11</v>
      </c>
      <c r="F52" s="24">
        <f>AVERAGE(O212:O215)</f>
        <v>51.217919091684564</v>
      </c>
      <c r="G52" s="18"/>
      <c r="H52" s="31"/>
      <c r="I52" s="19"/>
      <c r="J52" s="20"/>
      <c r="K52" s="18"/>
      <c r="M52" s="29">
        <f t="shared" si="8"/>
        <v>37.932284056979725</v>
      </c>
      <c r="N52" s="29">
        <f t="shared" si="9"/>
        <v>470.83737657459682</v>
      </c>
      <c r="O52" s="28">
        <f t="shared" si="10"/>
        <v>7.2302062062164297E-3</v>
      </c>
      <c r="P52" s="29">
        <f t="shared" si="11"/>
        <v>0.20376162177138524</v>
      </c>
      <c r="Q52" s="28">
        <f t="shared" si="12"/>
        <v>5.8729466071266256E-4</v>
      </c>
      <c r="R52" s="29">
        <f t="shared" si="13"/>
        <v>9.2150923417573041E-3</v>
      </c>
      <c r="S52" s="29">
        <f t="shared" si="14"/>
        <v>0.22219180645489983</v>
      </c>
      <c r="T52" s="29">
        <f t="shared" si="6"/>
        <v>222.19180645489982</v>
      </c>
      <c r="U52" s="30">
        <f t="shared" si="15"/>
        <v>0.22219180645489983</v>
      </c>
      <c r="V52" s="29">
        <f t="shared" si="16"/>
        <v>5.776986967827396</v>
      </c>
      <c r="W52" s="29">
        <f t="shared" si="17"/>
        <v>1.444246741956849</v>
      </c>
      <c r="X52" s="32">
        <f t="shared" si="18"/>
        <v>7.2212337097842454</v>
      </c>
      <c r="Y52" s="33" t="s">
        <v>145</v>
      </c>
      <c r="Z52" s="36"/>
      <c r="AD52" s="36"/>
      <c r="AE52" s="36"/>
    </row>
    <row r="53" spans="1:31" x14ac:dyDescent="0.25">
      <c r="A53" t="s">
        <v>240</v>
      </c>
      <c r="B53" s="13"/>
      <c r="C53" s="21">
        <f>AVERAGE(L215:L217)</f>
        <v>6.4278051374812901E-8</v>
      </c>
      <c r="D53" s="22">
        <f>AVERAGE(M215:M217)</f>
        <v>4.3704037065002496E-10</v>
      </c>
      <c r="E53" s="23">
        <f>AVERAGE(N215:N217)</f>
        <v>3.6555866280763129E-11</v>
      </c>
      <c r="F53" s="24">
        <f>AVERAGE(O215:O217)</f>
        <v>51.895275288426745</v>
      </c>
      <c r="G53" s="18"/>
      <c r="H53" s="31"/>
      <c r="I53" s="19"/>
      <c r="J53" s="20"/>
      <c r="K53" s="18"/>
      <c r="M53" s="29">
        <f t="shared" si="8"/>
        <v>38.433937933557296</v>
      </c>
      <c r="N53" s="29">
        <f t="shared" si="9"/>
        <v>477.06419367955829</v>
      </c>
      <c r="O53" s="28">
        <f t="shared" si="10"/>
        <v>6.7992162379284186E-3</v>
      </c>
      <c r="P53" s="29">
        <f t="shared" si="11"/>
        <v>8.4648439800740914E-4</v>
      </c>
      <c r="Q53" s="28">
        <f t="shared" si="12"/>
        <v>5.6871460006778301E-4</v>
      </c>
      <c r="R53" s="29">
        <f t="shared" si="13"/>
        <v>4.7308014698932736E-4</v>
      </c>
      <c r="S53" s="29">
        <f t="shared" si="14"/>
        <v>1.7926446919860639E-3</v>
      </c>
      <c r="T53" s="29">
        <f t="shared" si="6"/>
        <v>1.7926446919860639</v>
      </c>
      <c r="U53" s="30">
        <f t="shared" si="15"/>
        <v>1.7926446919860639E-3</v>
      </c>
      <c r="V53" s="29">
        <f t="shared" si="16"/>
        <v>4.6608761991637659E-2</v>
      </c>
      <c r="W53" s="29">
        <f t="shared" si="17"/>
        <v>1.1652190497909415E-2</v>
      </c>
      <c r="X53" s="32">
        <f t="shared" si="18"/>
        <v>5.8260952489547074E-2</v>
      </c>
      <c r="Y53" s="33" t="s">
        <v>144</v>
      </c>
      <c r="Z53" s="36"/>
      <c r="AD53" s="36"/>
      <c r="AE53" s="36"/>
    </row>
    <row r="54" spans="1:31" x14ac:dyDescent="0.25">
      <c r="A54" t="s">
        <v>241</v>
      </c>
      <c r="B54" s="13"/>
      <c r="C54" s="21">
        <f>AVERAGE(L218:L220)</f>
        <v>6.4456314556901471E-8</v>
      </c>
      <c r="D54" s="22">
        <f>AVERAGE(M218:M220)</f>
        <v>4.7218909439129568E-10</v>
      </c>
      <c r="E54" s="23">
        <f>AVERAGE(N218:N220)</f>
        <v>3.720223595044053E-11</v>
      </c>
      <c r="F54" s="24">
        <f>AVERAGE(O218:O220)</f>
        <v>51.887260987757053</v>
      </c>
      <c r="G54" s="18"/>
      <c r="H54" s="31"/>
      <c r="I54" s="19"/>
      <c r="J54" s="20"/>
      <c r="K54" s="18"/>
      <c r="M54" s="29">
        <f t="shared" si="8"/>
        <v>38.428002496606481</v>
      </c>
      <c r="N54" s="29">
        <f t="shared" si="9"/>
        <v>476.99051961451789</v>
      </c>
      <c r="O54" s="28">
        <f t="shared" si="10"/>
        <v>7.32572281920418E-3</v>
      </c>
      <c r="P54" s="29">
        <f t="shared" si="11"/>
        <v>0.25198500145676245</v>
      </c>
      <c r="Q54" s="28">
        <f t="shared" si="12"/>
        <v>5.7716976538580594E-4</v>
      </c>
      <c r="R54" s="29">
        <f t="shared" si="13"/>
        <v>4.5060407866597237E-3</v>
      </c>
      <c r="S54" s="29">
        <f t="shared" si="14"/>
        <v>0.2609970830300819</v>
      </c>
      <c r="T54" s="29">
        <f t="shared" si="6"/>
        <v>260.99708303008191</v>
      </c>
      <c r="U54" s="30">
        <f t="shared" si="15"/>
        <v>0.2609970830300819</v>
      </c>
      <c r="V54" s="29">
        <f t="shared" si="16"/>
        <v>6.7859241587821293</v>
      </c>
      <c r="W54" s="29">
        <f t="shared" si="17"/>
        <v>1.6964810396955323</v>
      </c>
      <c r="X54" s="32">
        <f t="shared" si="18"/>
        <v>8.4824051984776609</v>
      </c>
      <c r="Y54" s="33" t="s">
        <v>145</v>
      </c>
      <c r="Z54" s="36"/>
      <c r="AD54" s="36"/>
      <c r="AE54" s="36"/>
    </row>
    <row r="55" spans="1:31" x14ac:dyDescent="0.25">
      <c r="A55" t="s">
        <v>242</v>
      </c>
      <c r="B55" s="13"/>
      <c r="C55" s="21">
        <f>AVERAGE(L221:L223)</f>
        <v>6.4790000942693592E-8</v>
      </c>
      <c r="D55" s="22">
        <f>AVERAGE(M221:M223)</f>
        <v>4.4156129654068903E-10</v>
      </c>
      <c r="E55" s="23">
        <f>AVERAGE(N221:N223)</f>
        <v>3.6708744570212561E-11</v>
      </c>
      <c r="F55" s="24">
        <f>AVERAGE(O221:O223)</f>
        <v>51.845120703970139</v>
      </c>
      <c r="G55" s="18"/>
      <c r="H55" s="31"/>
      <c r="I55" s="19"/>
      <c r="J55" s="20"/>
      <c r="K55" s="18"/>
      <c r="M55" s="29">
        <f t="shared" si="8"/>
        <v>38.396793161217715</v>
      </c>
      <c r="N55" s="29">
        <f t="shared" si="9"/>
        <v>476.60313135239767</v>
      </c>
      <c r="O55" s="28">
        <f t="shared" si="10"/>
        <v>6.8152691791322495E-3</v>
      </c>
      <c r="P55" s="29">
        <f t="shared" si="11"/>
        <v>8.4965483518690318E-3</v>
      </c>
      <c r="Q55" s="28">
        <f t="shared" si="12"/>
        <v>5.6658039876679813E-4</v>
      </c>
      <c r="R55" s="29">
        <f t="shared" si="13"/>
        <v>-5.4454408791128827E-4</v>
      </c>
      <c r="S55" s="29">
        <f t="shared" si="14"/>
        <v>7.4074601760464555E-3</v>
      </c>
      <c r="T55" s="29">
        <f t="shared" si="6"/>
        <v>7.4074601760464551</v>
      </c>
      <c r="U55" s="30">
        <f t="shared" si="15"/>
        <v>7.4074601760464555E-3</v>
      </c>
      <c r="V55" s="29">
        <f t="shared" si="16"/>
        <v>0.19259396457720784</v>
      </c>
      <c r="W55" s="29">
        <f t="shared" si="17"/>
        <v>4.8148491144301961E-2</v>
      </c>
      <c r="X55" s="32">
        <f t="shared" si="18"/>
        <v>0.24074245572150982</v>
      </c>
      <c r="Y55" s="33" t="s">
        <v>144</v>
      </c>
      <c r="Z55" s="36"/>
      <c r="AD55" s="36"/>
      <c r="AE55" s="36"/>
    </row>
    <row r="56" spans="1:31" x14ac:dyDescent="0.25">
      <c r="A56" t="s">
        <v>243</v>
      </c>
      <c r="B56" s="13"/>
      <c r="C56" s="21">
        <f>AVERAGE(L224:L226)</f>
        <v>6.4716408089801645E-8</v>
      </c>
      <c r="D56" s="22">
        <f>AVERAGE(M224:M226)</f>
        <v>4.6460404910557759E-10</v>
      </c>
      <c r="E56" s="23">
        <f>AVERAGE(N224:N226)</f>
        <v>3.7013893653473312E-11</v>
      </c>
      <c r="F56" s="24">
        <f>AVERAGE(O224:O226)</f>
        <v>51.927329402865361</v>
      </c>
      <c r="G56" s="18"/>
      <c r="H56" s="31"/>
      <c r="I56" s="19"/>
      <c r="J56" s="20"/>
      <c r="K56" s="18"/>
      <c r="M56" s="29">
        <f t="shared" si="8"/>
        <v>38.457677394192238</v>
      </c>
      <c r="N56" s="29">
        <f t="shared" si="9"/>
        <v>477.35886155006835</v>
      </c>
      <c r="O56" s="28">
        <f t="shared" si="10"/>
        <v>7.1790765714451381E-3</v>
      </c>
      <c r="P56" s="29">
        <f t="shared" si="11"/>
        <v>0.18217670360093952</v>
      </c>
      <c r="Q56" s="28">
        <f t="shared" si="12"/>
        <v>5.7193986418578992E-4</v>
      </c>
      <c r="R56" s="29">
        <f t="shared" si="13"/>
        <v>2.0129807616068715E-3</v>
      </c>
      <c r="S56" s="29">
        <f t="shared" si="14"/>
        <v>0.18620266512415326</v>
      </c>
      <c r="T56" s="29">
        <f t="shared" si="6"/>
        <v>186.20266512415327</v>
      </c>
      <c r="U56" s="30">
        <f t="shared" si="15"/>
        <v>0.18620266512415326</v>
      </c>
      <c r="V56" s="29">
        <f t="shared" si="16"/>
        <v>4.8412692932279846</v>
      </c>
      <c r="W56" s="29">
        <f t="shared" si="17"/>
        <v>1.2103173233069962</v>
      </c>
      <c r="X56" s="32">
        <f t="shared" si="18"/>
        <v>6.0515866165349808</v>
      </c>
      <c r="Y56" s="33" t="s">
        <v>145</v>
      </c>
      <c r="Z56" s="36"/>
      <c r="AD56" s="36"/>
      <c r="AE56" s="36"/>
    </row>
    <row r="57" spans="1:31" x14ac:dyDescent="0.25">
      <c r="A57" t="s">
        <v>244</v>
      </c>
      <c r="B57" s="13"/>
      <c r="C57" s="21">
        <f>AVERAGE(L227:L229)</f>
        <v>6.4917409793494681E-8</v>
      </c>
      <c r="D57" s="22">
        <f>AVERAGE(M227:M229)</f>
        <v>4.4157916722541771E-10</v>
      </c>
      <c r="E57" s="23">
        <f>AVERAGE(N227:N229)</f>
        <v>3.6698086459529953E-11</v>
      </c>
      <c r="F57" s="24">
        <f>AVERAGE(O227:O229)</f>
        <v>51.978579816696886</v>
      </c>
      <c r="G57" s="18"/>
      <c r="H57" s="31"/>
      <c r="I57" s="19"/>
      <c r="J57" s="20"/>
      <c r="K57" s="18"/>
      <c r="M57" s="29">
        <f t="shared" si="8"/>
        <v>38.495633744039544</v>
      </c>
      <c r="N57" s="29">
        <f t="shared" si="9"/>
        <v>477.82999764510572</v>
      </c>
      <c r="O57" s="28">
        <f t="shared" si="10"/>
        <v>6.8021686113186233E-3</v>
      </c>
      <c r="P57" s="29">
        <f t="shared" si="11"/>
        <v>2.2585757812652553E-3</v>
      </c>
      <c r="Q57" s="28">
        <f t="shared" si="12"/>
        <v>5.6530423158083912E-4</v>
      </c>
      <c r="R57" s="29">
        <f t="shared" si="13"/>
        <v>-1.1557368104935953E-3</v>
      </c>
      <c r="S57" s="29">
        <f t="shared" si="14"/>
        <v>-5.2897839721935316E-5</v>
      </c>
      <c r="T57" s="29">
        <f t="shared" si="6"/>
        <v>-5.2897839721935319E-2</v>
      </c>
      <c r="U57" s="30">
        <f t="shared" si="15"/>
        <v>-5.2897839721935322E-5</v>
      </c>
      <c r="V57" s="29">
        <f t="shared" si="16"/>
        <v>-1.3753438327703184E-3</v>
      </c>
      <c r="W57" s="29">
        <f t="shared" si="17"/>
        <v>-3.4383595819257961E-4</v>
      </c>
      <c r="X57" s="32">
        <f t="shared" si="18"/>
        <v>-1.719179790962898E-3</v>
      </c>
      <c r="Y57" s="33" t="s">
        <v>144</v>
      </c>
      <c r="Z57" s="36"/>
      <c r="AD57" s="36"/>
      <c r="AE57" s="36"/>
    </row>
    <row r="58" spans="1:31" x14ac:dyDescent="0.25">
      <c r="A58" t="s">
        <v>245</v>
      </c>
      <c r="B58" s="13"/>
      <c r="C58" s="21">
        <f>AVERAGE(L230:L232)</f>
        <v>6.4401426637106782E-8</v>
      </c>
      <c r="D58" s="22">
        <f>AVERAGE(M230:M232)</f>
        <v>5.1477274806365789E-10</v>
      </c>
      <c r="E58" s="23">
        <f>AVERAGE(N230:N232)</f>
        <v>3.9343366046289965E-11</v>
      </c>
      <c r="F58" s="24">
        <f>AVERAGE(O230:O232)</f>
        <v>52.044950536158858</v>
      </c>
      <c r="G58" s="18"/>
      <c r="H58" s="31"/>
      <c r="I58" s="19"/>
      <c r="J58" s="20"/>
      <c r="K58" s="18"/>
      <c r="M58" s="29">
        <f t="shared" si="8"/>
        <v>38.544788278787259</v>
      </c>
      <c r="N58" s="29">
        <f t="shared" si="9"/>
        <v>478.44013206655507</v>
      </c>
      <c r="O58" s="28">
        <f t="shared" si="10"/>
        <v>7.9931885820531869E-3</v>
      </c>
      <c r="P58" s="29">
        <f t="shared" si="11"/>
        <v>0.57209321181714845</v>
      </c>
      <c r="Q58" s="28">
        <f t="shared" si="12"/>
        <v>6.1090829971802401E-4</v>
      </c>
      <c r="R58" s="29">
        <f t="shared" si="13"/>
        <v>2.0661603827711577E-2</v>
      </c>
      <c r="S58" s="29">
        <f t="shared" si="14"/>
        <v>0.61341641947257164</v>
      </c>
      <c r="T58" s="29">
        <f t="shared" si="6"/>
        <v>613.41641947257165</v>
      </c>
      <c r="U58" s="30">
        <f t="shared" si="15"/>
        <v>0.61341641947257164</v>
      </c>
      <c r="V58" s="29">
        <f t="shared" si="16"/>
        <v>15.948826906286863</v>
      </c>
      <c r="W58" s="29">
        <f t="shared" si="17"/>
        <v>3.9872067265717157</v>
      </c>
      <c r="X58" s="32">
        <f t="shared" si="18"/>
        <v>19.936033632858578</v>
      </c>
      <c r="Y58" s="33" t="s">
        <v>145</v>
      </c>
      <c r="Z58" s="36"/>
      <c r="AD58" s="36"/>
      <c r="AE58" s="36"/>
    </row>
    <row r="59" spans="1:31" x14ac:dyDescent="0.25">
      <c r="A59" s="13"/>
      <c r="B59" s="13"/>
      <c r="C59" s="21">
        <f>AVERAGE(L233:L235)</f>
        <v>6.6832883049252636E-10</v>
      </c>
      <c r="D59" s="22">
        <f>AVERAGE(M233:M235)</f>
        <v>9.6608672732316747E-12</v>
      </c>
      <c r="E59" s="23">
        <f>AVERAGE(N233:N235)</f>
        <v>4.9773794107927016E-13</v>
      </c>
      <c r="F59" s="24">
        <f>AVERAGE(O233:O235)</f>
        <v>-0.35964021574354632</v>
      </c>
      <c r="G59" s="18"/>
      <c r="H59" s="31"/>
      <c r="I59" s="19"/>
      <c r="J59" s="20"/>
      <c r="K59" s="18"/>
      <c r="M59" s="29">
        <f t="shared" si="8"/>
        <v>-0.26635160240456746</v>
      </c>
      <c r="N59" s="29">
        <f t="shared" si="9"/>
        <v>-3.3061096330035227</v>
      </c>
      <c r="O59" s="28">
        <f t="shared" si="10"/>
        <v>1.4455260393468403E-2</v>
      </c>
      <c r="P59" s="29">
        <f t="shared" si="11"/>
        <v>-2.5317587567392465E-2</v>
      </c>
      <c r="Q59" s="28">
        <f t="shared" si="12"/>
        <v>7.4475006668867051E-4</v>
      </c>
      <c r="R59" s="29">
        <f t="shared" si="13"/>
        <v>-5.8527105167762588E-4</v>
      </c>
      <c r="S59" s="29">
        <f t="shared" si="14"/>
        <v>-2.6488129670747717E-2</v>
      </c>
      <c r="T59" s="29">
        <f t="shared" si="6"/>
        <v>-26.488129670747718</v>
      </c>
      <c r="U59" s="30">
        <f t="shared" si="15"/>
        <v>-2.6488129670747717E-2</v>
      </c>
      <c r="V59" s="29">
        <f t="shared" si="16"/>
        <v>-0.68869137143944059</v>
      </c>
      <c r="W59" s="29">
        <f t="shared" si="17"/>
        <v>-0.17217284285986015</v>
      </c>
      <c r="X59" s="32">
        <f t="shared" si="18"/>
        <v>-0.86086421429930071</v>
      </c>
      <c r="Y59" s="33"/>
      <c r="Z59" s="36"/>
      <c r="AD59" s="36"/>
      <c r="AE59" s="36"/>
    </row>
    <row r="60" spans="1:31" x14ac:dyDescent="0.25">
      <c r="A60" s="13"/>
      <c r="B60" s="13"/>
      <c r="C60" s="21">
        <f>AVERAGE(L236:L238)</f>
        <v>6.6832883049252636E-10</v>
      </c>
      <c r="D60" s="22">
        <f>AVERAGE(M236:M238)</f>
        <v>9.6608672732316747E-12</v>
      </c>
      <c r="E60" s="23">
        <f>AVERAGE(N236:N238)</f>
        <v>4.9773794107927016E-13</v>
      </c>
      <c r="F60" s="24">
        <f>AVERAGE(O236:O238)</f>
        <v>-0.35964021574354632</v>
      </c>
      <c r="G60" s="18"/>
      <c r="H60" s="31"/>
      <c r="I60" s="19"/>
      <c r="J60" s="20"/>
      <c r="K60" s="18"/>
      <c r="M60" s="29">
        <f t="shared" si="8"/>
        <v>-0.26635160240456746</v>
      </c>
      <c r="N60" s="29">
        <f t="shared" si="9"/>
        <v>-3.3061096330035227</v>
      </c>
      <c r="O60" s="28">
        <f t="shared" si="10"/>
        <v>1.4455260393468403E-2</v>
      </c>
      <c r="P60" s="29">
        <f t="shared" si="11"/>
        <v>-2.5317587567392465E-2</v>
      </c>
      <c r="Q60" s="28">
        <f t="shared" si="12"/>
        <v>7.4475006668867051E-4</v>
      </c>
      <c r="R60" s="29">
        <f t="shared" si="13"/>
        <v>-5.8527105167762588E-4</v>
      </c>
      <c r="S60" s="29">
        <f t="shared" si="14"/>
        <v>-2.6488129670747717E-2</v>
      </c>
      <c r="T60" s="29">
        <f t="shared" si="6"/>
        <v>-26.488129670747718</v>
      </c>
      <c r="U60" s="30">
        <f t="shared" si="15"/>
        <v>-2.6488129670747717E-2</v>
      </c>
      <c r="V60" s="29">
        <f t="shared" si="16"/>
        <v>-0.68869137143944059</v>
      </c>
      <c r="W60" s="29">
        <f t="shared" si="17"/>
        <v>-0.17217284285986015</v>
      </c>
      <c r="X60" s="32">
        <f t="shared" si="18"/>
        <v>-0.86086421429930071</v>
      </c>
      <c r="Y60" s="33"/>
      <c r="Z60" s="36"/>
      <c r="AD60" s="36"/>
      <c r="AE60" s="36"/>
    </row>
    <row r="61" spans="1:31" x14ac:dyDescent="0.25">
      <c r="A61" s="13"/>
      <c r="B61" s="13"/>
      <c r="C61" s="21">
        <f>AVERAGE(L239:L241)</f>
        <v>6.6832883049252636E-10</v>
      </c>
      <c r="D61" s="22">
        <f>AVERAGE(M239:M241)</f>
        <v>9.6608672732316747E-12</v>
      </c>
      <c r="E61" s="23">
        <f>AVERAGE(N239:N241)</f>
        <v>4.9773794107927016E-13</v>
      </c>
      <c r="F61" s="24">
        <f>AVERAGE(O239:O241)</f>
        <v>-0.35964021574354632</v>
      </c>
      <c r="G61" s="25"/>
      <c r="H61" s="31"/>
      <c r="I61" s="26"/>
      <c r="J61" s="28"/>
      <c r="M61" s="29">
        <f t="shared" si="8"/>
        <v>-0.26635160240456746</v>
      </c>
      <c r="N61" s="29">
        <f t="shared" si="9"/>
        <v>-3.3061096330035227</v>
      </c>
      <c r="O61" s="28">
        <f t="shared" si="10"/>
        <v>1.4455260393468403E-2</v>
      </c>
      <c r="P61" s="29">
        <f t="shared" si="11"/>
        <v>-2.5317587567392465E-2</v>
      </c>
      <c r="Q61" s="28">
        <f t="shared" si="12"/>
        <v>7.4475006668867051E-4</v>
      </c>
      <c r="R61" s="29">
        <f t="shared" si="13"/>
        <v>-5.8527105167762588E-4</v>
      </c>
      <c r="S61" s="29">
        <f t="shared" si="14"/>
        <v>-2.6488129670747717E-2</v>
      </c>
      <c r="T61" s="29">
        <f t="shared" si="6"/>
        <v>-26.488129670747718</v>
      </c>
      <c r="U61" s="30">
        <f t="shared" si="15"/>
        <v>-2.6488129670747717E-2</v>
      </c>
      <c r="V61" s="29">
        <f t="shared" si="16"/>
        <v>-0.68869137143944059</v>
      </c>
      <c r="W61" s="29">
        <f t="shared" si="17"/>
        <v>-0.17217284285986015</v>
      </c>
      <c r="X61" s="32">
        <f t="shared" si="18"/>
        <v>-0.86086421429930071</v>
      </c>
      <c r="Y61" s="33"/>
      <c r="AC61" s="36"/>
      <c r="AD61" s="36"/>
    </row>
    <row r="62" spans="1:31" x14ac:dyDescent="0.25">
      <c r="A62" s="13"/>
      <c r="B62" s="13"/>
      <c r="C62" s="21">
        <f>AVERAGE(L242:L244)</f>
        <v>6.6832883049252636E-10</v>
      </c>
      <c r="D62" s="22">
        <f>AVERAGE(M242:M244)</f>
        <v>9.6608672732316747E-12</v>
      </c>
      <c r="E62" s="23">
        <f>AVERAGE(N242:N244)</f>
        <v>4.9773794107927016E-13</v>
      </c>
      <c r="F62" s="24">
        <f>AVERAGE(O242:O244)</f>
        <v>-0.35964021574354632</v>
      </c>
      <c r="G62" s="25"/>
      <c r="H62" s="31"/>
      <c r="I62" s="26"/>
      <c r="J62" s="28"/>
      <c r="M62" s="29">
        <f t="shared" si="8"/>
        <v>-0.26635160240456746</v>
      </c>
      <c r="N62" s="29">
        <f t="shared" si="9"/>
        <v>-3.3061096330035227</v>
      </c>
      <c r="O62" s="28">
        <f t="shared" si="10"/>
        <v>1.4455260393468403E-2</v>
      </c>
      <c r="P62" s="29">
        <f t="shared" si="11"/>
        <v>-2.5317587567392465E-2</v>
      </c>
      <c r="Q62" s="28">
        <f t="shared" si="12"/>
        <v>7.4475006668867051E-4</v>
      </c>
      <c r="R62" s="29">
        <f t="shared" si="13"/>
        <v>-5.8527105167762588E-4</v>
      </c>
      <c r="S62" s="29">
        <f t="shared" si="14"/>
        <v>-2.6488129670747717E-2</v>
      </c>
      <c r="T62" s="29">
        <f t="shared" si="6"/>
        <v>-26.488129670747718</v>
      </c>
      <c r="U62" s="30">
        <f t="shared" si="15"/>
        <v>-2.6488129670747717E-2</v>
      </c>
      <c r="V62" s="29">
        <f t="shared" si="16"/>
        <v>-0.68869137143944059</v>
      </c>
      <c r="W62" s="29">
        <f t="shared" si="17"/>
        <v>-0.17217284285986015</v>
      </c>
      <c r="X62" s="32">
        <f t="shared" si="18"/>
        <v>-0.86086421429930071</v>
      </c>
      <c r="Y62" s="33"/>
      <c r="AC62" s="36"/>
      <c r="AD62" s="36"/>
    </row>
    <row r="63" spans="1:31" x14ac:dyDescent="0.25">
      <c r="A63" s="13"/>
      <c r="B63" s="13"/>
      <c r="C63" s="21">
        <f>AVERAGE(L245:L247)</f>
        <v>6.6832883049252636E-10</v>
      </c>
      <c r="D63" s="22">
        <f>AVERAGE(M245:M247)</f>
        <v>9.6608672732316747E-12</v>
      </c>
      <c r="E63" s="23">
        <f>AVERAGE(N245:N247)</f>
        <v>4.9773794107927016E-13</v>
      </c>
      <c r="F63" s="24">
        <f>AVERAGE(O245:O247)</f>
        <v>-0.35964021574354632</v>
      </c>
      <c r="G63" s="25"/>
      <c r="H63" s="31"/>
      <c r="I63" s="26"/>
      <c r="J63" s="28"/>
      <c r="M63" s="29">
        <f t="shared" si="8"/>
        <v>-0.26635160240456746</v>
      </c>
      <c r="N63" s="29">
        <f t="shared" si="9"/>
        <v>-3.3061096330035227</v>
      </c>
      <c r="O63" s="28">
        <f t="shared" si="10"/>
        <v>1.4455260393468403E-2</v>
      </c>
      <c r="P63" s="29">
        <f t="shared" si="11"/>
        <v>-2.5317587567392465E-2</v>
      </c>
      <c r="Q63" s="28">
        <f t="shared" si="12"/>
        <v>7.4475006668867051E-4</v>
      </c>
      <c r="R63" s="29">
        <f t="shared" si="13"/>
        <v>-5.8527105167762588E-4</v>
      </c>
      <c r="S63" s="29">
        <f t="shared" si="14"/>
        <v>-2.6488129670747717E-2</v>
      </c>
      <c r="T63" s="29">
        <f t="shared" si="6"/>
        <v>-26.488129670747718</v>
      </c>
      <c r="U63" s="30">
        <f t="shared" si="15"/>
        <v>-2.6488129670747717E-2</v>
      </c>
      <c r="V63" s="29">
        <f t="shared" si="16"/>
        <v>-0.68869137143944059</v>
      </c>
      <c r="W63" s="29">
        <f t="shared" si="17"/>
        <v>-0.17217284285986015</v>
      </c>
      <c r="X63" s="32">
        <f t="shared" si="18"/>
        <v>-0.86086421429930071</v>
      </c>
      <c r="Y63" s="33"/>
      <c r="AC63" s="36"/>
      <c r="AD63" s="36"/>
    </row>
    <row r="64" spans="1:31" x14ac:dyDescent="0.25">
      <c r="A64" s="13"/>
      <c r="B64" s="13"/>
      <c r="C64" s="21">
        <f>AVERAGE(L248:L250)</f>
        <v>6.6832883049252636E-10</v>
      </c>
      <c r="D64" s="22">
        <f>AVERAGE(M248:M250)</f>
        <v>9.6608672732316747E-12</v>
      </c>
      <c r="E64" s="23">
        <f>AVERAGE(N248:N250)</f>
        <v>4.9773794107927016E-13</v>
      </c>
      <c r="F64" s="24">
        <f>AVERAGE(O248:O250)</f>
        <v>-0.35964021574354632</v>
      </c>
      <c r="G64" s="25"/>
      <c r="H64" s="31"/>
      <c r="I64" s="26"/>
      <c r="J64" s="28"/>
      <c r="M64" s="29">
        <f t="shared" si="8"/>
        <v>-0.26635160240456746</v>
      </c>
      <c r="N64" s="29">
        <f t="shared" si="9"/>
        <v>-3.3061096330035227</v>
      </c>
      <c r="O64" s="28">
        <f t="shared" si="10"/>
        <v>1.4455260393468403E-2</v>
      </c>
      <c r="P64" s="29">
        <f t="shared" si="11"/>
        <v>-2.5317587567392465E-2</v>
      </c>
      <c r="Q64" s="28">
        <f t="shared" si="12"/>
        <v>7.4475006668867051E-4</v>
      </c>
      <c r="R64" s="29">
        <f t="shared" si="13"/>
        <v>-5.8527105167762588E-4</v>
      </c>
      <c r="S64" s="29">
        <f t="shared" si="14"/>
        <v>-2.6488129670747717E-2</v>
      </c>
      <c r="T64" s="29">
        <f t="shared" si="6"/>
        <v>-26.488129670747718</v>
      </c>
      <c r="U64" s="30">
        <f t="shared" si="15"/>
        <v>-2.6488129670747717E-2</v>
      </c>
      <c r="V64" s="29">
        <f t="shared" si="16"/>
        <v>-0.68869137143944059</v>
      </c>
      <c r="W64" s="29">
        <f t="shared" si="17"/>
        <v>-0.17217284285986015</v>
      </c>
      <c r="X64" s="32">
        <f t="shared" si="18"/>
        <v>-0.86086421429930071</v>
      </c>
      <c r="Y64" s="33"/>
      <c r="AC64" s="36"/>
      <c r="AD64" s="36"/>
    </row>
    <row r="65" spans="1:32" x14ac:dyDescent="0.25">
      <c r="A65" s="13"/>
      <c r="B65" s="13"/>
      <c r="C65" s="21">
        <f>AVERAGE(L251:L253)</f>
        <v>6.6832883049252636E-10</v>
      </c>
      <c r="D65" s="22">
        <f>AVERAGE(M251:M253)</f>
        <v>9.6608672732316747E-12</v>
      </c>
      <c r="E65" s="23">
        <f>AVERAGE(N251:N253)</f>
        <v>4.9773794107927016E-13</v>
      </c>
      <c r="F65" s="24">
        <f>AVERAGE(O251:O253)</f>
        <v>-0.35964021574354632</v>
      </c>
      <c r="G65" s="25"/>
      <c r="H65" s="31"/>
      <c r="I65" s="26"/>
      <c r="J65" s="28"/>
      <c r="M65" s="29">
        <f t="shared" si="8"/>
        <v>-0.26635160240456746</v>
      </c>
      <c r="N65" s="29">
        <f t="shared" si="9"/>
        <v>-3.3061096330035227</v>
      </c>
      <c r="O65" s="28">
        <f t="shared" si="10"/>
        <v>1.4455260393468403E-2</v>
      </c>
      <c r="P65" s="29">
        <f t="shared" si="11"/>
        <v>-2.5317587567392465E-2</v>
      </c>
      <c r="Q65" s="28">
        <f t="shared" si="12"/>
        <v>7.4475006668867051E-4</v>
      </c>
      <c r="R65" s="29">
        <f t="shared" si="13"/>
        <v>-5.8527105167762588E-4</v>
      </c>
      <c r="S65" s="29">
        <f t="shared" si="14"/>
        <v>-2.6488129670747717E-2</v>
      </c>
      <c r="T65" s="29">
        <f t="shared" si="6"/>
        <v>-26.488129670747718</v>
      </c>
      <c r="U65" s="30">
        <f t="shared" si="15"/>
        <v>-2.6488129670747717E-2</v>
      </c>
      <c r="V65" s="29">
        <f t="shared" si="16"/>
        <v>-0.68869137143944059</v>
      </c>
      <c r="W65" s="29">
        <f t="shared" si="17"/>
        <v>-0.17217284285986015</v>
      </c>
      <c r="X65" s="32">
        <f t="shared" si="18"/>
        <v>-0.86086421429930071</v>
      </c>
      <c r="Y65" s="33"/>
      <c r="AC65" s="36"/>
      <c r="AD65" s="36"/>
    </row>
    <row r="66" spans="1:32" x14ac:dyDescent="0.25">
      <c r="A66" s="13"/>
      <c r="B66" s="13"/>
      <c r="C66" s="21">
        <f>AVERAGE(L254:L256)</f>
        <v>6.6832883049252636E-10</v>
      </c>
      <c r="D66" s="22">
        <f>AVERAGE(M254:M256)</f>
        <v>9.6608672732316747E-12</v>
      </c>
      <c r="E66" s="23">
        <f>AVERAGE(N254:N256)</f>
        <v>4.9773794107927016E-13</v>
      </c>
      <c r="F66" s="24">
        <f>AVERAGE(O254:O256)</f>
        <v>-0.35964021574354632</v>
      </c>
      <c r="G66" s="25"/>
      <c r="H66" s="31"/>
      <c r="I66" s="26"/>
      <c r="J66" s="28"/>
      <c r="M66" s="29">
        <f t="shared" si="8"/>
        <v>-0.26635160240456746</v>
      </c>
      <c r="N66" s="29">
        <f t="shared" si="9"/>
        <v>-3.3061096330035227</v>
      </c>
      <c r="O66" s="28">
        <f t="shared" si="10"/>
        <v>1.4455260393468403E-2</v>
      </c>
      <c r="P66" s="29">
        <f t="shared" si="11"/>
        <v>-2.5317587567392465E-2</v>
      </c>
      <c r="Q66" s="28">
        <f t="shared" si="12"/>
        <v>7.4475006668867051E-4</v>
      </c>
      <c r="R66" s="29">
        <f t="shared" si="13"/>
        <v>-5.8527105167762588E-4</v>
      </c>
      <c r="S66" s="29">
        <f t="shared" si="14"/>
        <v>-2.6488129670747717E-2</v>
      </c>
      <c r="T66" s="29">
        <f t="shared" si="6"/>
        <v>-26.488129670747718</v>
      </c>
      <c r="U66" s="30">
        <f t="shared" si="15"/>
        <v>-2.6488129670747717E-2</v>
      </c>
      <c r="V66" s="29">
        <f t="shared" si="16"/>
        <v>-0.68869137143944059</v>
      </c>
      <c r="W66" s="29">
        <f t="shared" si="17"/>
        <v>-0.17217284285986015</v>
      </c>
      <c r="X66" s="32">
        <f t="shared" si="18"/>
        <v>-0.86086421429930071</v>
      </c>
      <c r="Y66" s="33"/>
      <c r="AC66" s="36"/>
      <c r="AD66" s="36"/>
    </row>
    <row r="67" spans="1:32" x14ac:dyDescent="0.25">
      <c r="A67" s="13"/>
      <c r="B67" s="13"/>
      <c r="C67" s="21">
        <f>AVERAGE(L257:L259)</f>
        <v>6.6832883049252636E-10</v>
      </c>
      <c r="D67" s="22">
        <f>AVERAGE(M257:M259)</f>
        <v>9.6608672732316747E-12</v>
      </c>
      <c r="E67" s="23">
        <f>AVERAGE(N257:N259)</f>
        <v>4.9773794107927016E-13</v>
      </c>
      <c r="F67" s="24">
        <f>AVERAGE(O257:O259)</f>
        <v>-0.35964021574354632</v>
      </c>
      <c r="G67" s="25"/>
      <c r="H67" s="31"/>
      <c r="I67" s="26"/>
      <c r="J67" s="28"/>
      <c r="M67" s="29">
        <f t="shared" si="8"/>
        <v>-0.26635160240456746</v>
      </c>
      <c r="N67" s="29">
        <f t="shared" si="9"/>
        <v>-3.3061096330035227</v>
      </c>
      <c r="O67" s="28">
        <f t="shared" si="10"/>
        <v>1.4455260393468403E-2</v>
      </c>
      <c r="P67" s="29">
        <f t="shared" si="11"/>
        <v>-2.5317587567392465E-2</v>
      </c>
      <c r="Q67" s="28">
        <f t="shared" si="12"/>
        <v>7.4475006668867051E-4</v>
      </c>
      <c r="R67" s="29">
        <f t="shared" si="13"/>
        <v>-5.8527105167762588E-4</v>
      </c>
      <c r="S67" s="29">
        <f t="shared" si="14"/>
        <v>-2.6488129670747717E-2</v>
      </c>
      <c r="T67" s="29">
        <f t="shared" si="6"/>
        <v>-26.488129670747718</v>
      </c>
      <c r="U67" s="30">
        <f t="shared" si="15"/>
        <v>-2.6488129670747717E-2</v>
      </c>
      <c r="V67" s="29">
        <f t="shared" si="16"/>
        <v>-0.68869137143944059</v>
      </c>
      <c r="W67" s="29">
        <f t="shared" si="17"/>
        <v>-0.17217284285986015</v>
      </c>
      <c r="X67" s="32">
        <f t="shared" si="18"/>
        <v>-0.86086421429930071</v>
      </c>
      <c r="Y67" s="33"/>
      <c r="AC67" s="36"/>
      <c r="AD67" s="36"/>
    </row>
    <row r="68" spans="1:32" x14ac:dyDescent="0.25">
      <c r="A68" s="13"/>
      <c r="B68" s="13"/>
      <c r="C68" s="21">
        <f>AVERAGE(L260:L262)</f>
        <v>6.6832883049252636E-10</v>
      </c>
      <c r="D68" s="22">
        <f>AVERAGE(M260:M262)</f>
        <v>9.6608672732316747E-12</v>
      </c>
      <c r="E68" s="23">
        <f>AVERAGE(N260:N262)</f>
        <v>4.9773794107927016E-13</v>
      </c>
      <c r="F68" s="24">
        <f>AVERAGE(O260:O262)</f>
        <v>-0.35964021574354632</v>
      </c>
      <c r="G68" s="25"/>
      <c r="H68" s="31"/>
      <c r="I68" s="26"/>
      <c r="J68" s="28"/>
      <c r="M68" s="29">
        <f t="shared" si="8"/>
        <v>-0.26635160240456746</v>
      </c>
      <c r="N68" s="29">
        <f t="shared" si="9"/>
        <v>-3.3061096330035227</v>
      </c>
      <c r="O68" s="28">
        <f t="shared" si="10"/>
        <v>1.4455260393468403E-2</v>
      </c>
      <c r="P68" s="29">
        <f t="shared" si="11"/>
        <v>-2.5317587567392465E-2</v>
      </c>
      <c r="Q68" s="28">
        <f t="shared" si="12"/>
        <v>7.4475006668867051E-4</v>
      </c>
      <c r="R68" s="29">
        <f t="shared" si="13"/>
        <v>-5.8527105167762588E-4</v>
      </c>
      <c r="S68" s="29">
        <f t="shared" si="14"/>
        <v>-2.6488129670747717E-2</v>
      </c>
      <c r="T68" s="29">
        <f t="shared" si="6"/>
        <v>-26.488129670747718</v>
      </c>
      <c r="U68" s="30">
        <f t="shared" si="15"/>
        <v>-2.6488129670747717E-2</v>
      </c>
      <c r="V68" s="29">
        <f t="shared" si="16"/>
        <v>-0.68869137143944059</v>
      </c>
      <c r="W68" s="29">
        <f t="shared" si="17"/>
        <v>-0.17217284285986015</v>
      </c>
      <c r="X68" s="32">
        <f t="shared" si="18"/>
        <v>-0.86086421429930071</v>
      </c>
      <c r="Y68" s="33"/>
      <c r="AC68" s="36"/>
      <c r="AD68" s="36"/>
    </row>
    <row r="69" spans="1:32" x14ac:dyDescent="0.25">
      <c r="A69" s="13"/>
      <c r="B69" s="13"/>
      <c r="C69" s="21">
        <f>AVERAGE(L263:L265)</f>
        <v>6.6832883049252636E-10</v>
      </c>
      <c r="D69" s="22">
        <f>AVERAGE(M263:M265)</f>
        <v>9.6608672732316747E-12</v>
      </c>
      <c r="E69" s="23">
        <f>AVERAGE(N263:N265)</f>
        <v>4.9773794107927016E-13</v>
      </c>
      <c r="F69" s="24">
        <f>AVERAGE(O263:O265)</f>
        <v>-0.35964021574354632</v>
      </c>
      <c r="G69" s="25"/>
      <c r="H69" s="31"/>
      <c r="I69" s="26"/>
      <c r="J69" s="28"/>
      <c r="M69" s="29">
        <f t="shared" si="8"/>
        <v>-0.26635160240456746</v>
      </c>
      <c r="N69" s="29">
        <f t="shared" si="9"/>
        <v>-3.3061096330035227</v>
      </c>
      <c r="O69" s="28">
        <f t="shared" si="10"/>
        <v>1.4455260393468403E-2</v>
      </c>
      <c r="P69" s="29">
        <f t="shared" si="11"/>
        <v>-2.5317587567392465E-2</v>
      </c>
      <c r="Q69" s="28">
        <f t="shared" si="12"/>
        <v>7.4475006668867051E-4</v>
      </c>
      <c r="R69" s="29">
        <f t="shared" si="13"/>
        <v>-5.8527105167762588E-4</v>
      </c>
      <c r="S69" s="29">
        <f t="shared" si="14"/>
        <v>-2.6488129670747717E-2</v>
      </c>
      <c r="T69" s="29">
        <f t="shared" si="6"/>
        <v>-26.488129670747718</v>
      </c>
      <c r="U69" s="30">
        <f t="shared" si="15"/>
        <v>-2.6488129670747717E-2</v>
      </c>
      <c r="V69" s="29">
        <f t="shared" si="16"/>
        <v>-0.68869137143944059</v>
      </c>
      <c r="W69" s="29">
        <f t="shared" si="17"/>
        <v>-0.17217284285986015</v>
      </c>
      <c r="X69" s="32">
        <f t="shared" si="18"/>
        <v>-0.86086421429930071</v>
      </c>
      <c r="Y69" s="33"/>
      <c r="AC69" s="36"/>
      <c r="AD69" s="36"/>
    </row>
    <row r="70" spans="1:32" x14ac:dyDescent="0.25">
      <c r="A70" s="13"/>
      <c r="B70" s="13"/>
      <c r="C70" s="21">
        <f>AVERAGE(L266:L268)</f>
        <v>6.6832883049252636E-10</v>
      </c>
      <c r="D70" s="22">
        <f>AVERAGE(M266:M268)</f>
        <v>9.6608672732316747E-12</v>
      </c>
      <c r="E70" s="23">
        <f>AVERAGE(N266:N268)</f>
        <v>4.9773794107927016E-13</v>
      </c>
      <c r="F70" s="24">
        <f>AVERAGE(O266:O268)</f>
        <v>-0.35964021574354632</v>
      </c>
      <c r="G70" s="25"/>
      <c r="H70" s="31"/>
      <c r="I70" s="26"/>
      <c r="J70" s="28"/>
      <c r="M70" s="29"/>
      <c r="N70" s="29"/>
      <c r="O70" s="28"/>
      <c r="P70" s="29"/>
      <c r="Q70" s="28"/>
      <c r="R70" s="29"/>
      <c r="S70" s="29"/>
      <c r="T70" s="29"/>
      <c r="U70" s="30"/>
      <c r="V70" s="29"/>
      <c r="W70" s="29"/>
      <c r="X70" s="32"/>
      <c r="Y70" s="33"/>
      <c r="AC70" s="36"/>
      <c r="AD70" s="36"/>
    </row>
    <row r="71" spans="1:32" x14ac:dyDescent="0.25">
      <c r="A71" s="13"/>
      <c r="B71" s="13"/>
      <c r="C71" s="21"/>
      <c r="D71" s="22"/>
      <c r="E71" s="23"/>
      <c r="F71" s="24"/>
      <c r="G71" s="25"/>
      <c r="H71" s="31"/>
      <c r="I71" s="26"/>
      <c r="J71" s="28"/>
      <c r="M71" s="29"/>
      <c r="N71" s="29"/>
      <c r="O71" s="28"/>
      <c r="P71" s="29"/>
      <c r="Q71" s="28"/>
      <c r="R71" s="29"/>
      <c r="S71" s="29"/>
      <c r="T71" s="29"/>
      <c r="U71" s="30"/>
      <c r="V71" s="29"/>
      <c r="W71" s="29"/>
      <c r="X71" s="32"/>
      <c r="Y71" s="33"/>
      <c r="AC71" s="36"/>
      <c r="AD71" s="36"/>
    </row>
    <row r="72" spans="1:32" x14ac:dyDescent="0.25">
      <c r="A72" s="13"/>
      <c r="B72" s="13"/>
      <c r="C72" s="21"/>
      <c r="D72" s="22"/>
      <c r="E72" s="23"/>
      <c r="F72" s="24"/>
      <c r="G72" s="25"/>
      <c r="H72" s="31"/>
      <c r="I72" s="26"/>
      <c r="J72" s="28"/>
      <c r="M72" s="29"/>
      <c r="N72" s="29"/>
      <c r="O72" s="28"/>
      <c r="P72" s="29"/>
      <c r="Q72" s="28"/>
      <c r="R72" s="29"/>
      <c r="S72" s="29"/>
      <c r="T72" s="29"/>
      <c r="U72" s="30"/>
      <c r="V72" s="29"/>
      <c r="W72" s="29"/>
      <c r="X72" s="32"/>
      <c r="Y72" s="33"/>
      <c r="AC72" s="36"/>
      <c r="AD72" s="36"/>
    </row>
    <row r="73" spans="1:32" x14ac:dyDescent="0.25">
      <c r="A73" s="13"/>
      <c r="B73" s="13"/>
      <c r="C73" s="21"/>
      <c r="D73" s="22"/>
      <c r="E73" s="23"/>
      <c r="F73" s="24"/>
      <c r="G73" s="25"/>
      <c r="H73" s="31"/>
      <c r="I73" s="26"/>
      <c r="J73" s="28"/>
      <c r="M73" s="29"/>
      <c r="N73" s="29"/>
      <c r="O73" s="28"/>
      <c r="P73" s="29"/>
      <c r="Q73" s="28"/>
      <c r="R73" s="29"/>
      <c r="S73" s="29"/>
      <c r="T73" s="29"/>
      <c r="U73" s="30"/>
      <c r="V73" s="29"/>
      <c r="W73" s="29"/>
      <c r="X73" s="32"/>
      <c r="Y73" s="33"/>
      <c r="AC73" s="36"/>
      <c r="AD73" s="36"/>
    </row>
    <row r="74" spans="1:32" x14ac:dyDescent="0.25">
      <c r="A74" s="13"/>
      <c r="B74" s="13"/>
      <c r="C74" s="21"/>
      <c r="D74" s="22"/>
      <c r="E74" s="23"/>
      <c r="F74" s="24"/>
      <c r="G74" s="25"/>
      <c r="H74" s="31"/>
      <c r="I74" s="26"/>
      <c r="J74" s="28"/>
      <c r="M74" s="29"/>
      <c r="N74" s="29"/>
      <c r="O74" s="28"/>
      <c r="P74" s="29"/>
      <c r="Q74" s="28"/>
      <c r="R74" s="29"/>
      <c r="S74" s="29"/>
      <c r="T74" s="29"/>
      <c r="U74" s="30"/>
      <c r="V74" s="29"/>
      <c r="W74" s="29"/>
      <c r="X74" s="32"/>
      <c r="Y74" s="33"/>
      <c r="AC74" s="36"/>
      <c r="AD74" s="36"/>
    </row>
    <row r="75" spans="1:32" x14ac:dyDescent="0.25">
      <c r="A75" s="13"/>
      <c r="B75" s="13"/>
      <c r="C75" s="21"/>
      <c r="D75" s="22"/>
      <c r="E75" s="23"/>
      <c r="F75" s="24"/>
      <c r="G75" s="25"/>
      <c r="H75" s="31"/>
      <c r="I75" s="26"/>
      <c r="J75" s="28"/>
      <c r="M75" s="29"/>
      <c r="N75" s="29"/>
      <c r="O75" s="28"/>
      <c r="P75" s="29"/>
      <c r="Q75" s="28"/>
      <c r="R75" s="29"/>
      <c r="S75" s="29"/>
      <c r="T75" s="29"/>
      <c r="U75" s="30"/>
      <c r="V75" s="29"/>
      <c r="W75" s="29"/>
      <c r="X75" s="32"/>
      <c r="Y75" s="33"/>
      <c r="AC75" s="36"/>
      <c r="AD75" s="36"/>
    </row>
    <row r="76" spans="1:32" x14ac:dyDescent="0.25">
      <c r="B76" s="13"/>
      <c r="C76" s="40"/>
      <c r="D76" s="37"/>
      <c r="E76" s="38"/>
      <c r="F76" s="39"/>
      <c r="G76" s="25"/>
      <c r="H76" s="31"/>
      <c r="I76" s="26"/>
      <c r="J76" s="28"/>
      <c r="M76" s="29"/>
      <c r="N76" s="29"/>
      <c r="O76" s="28"/>
      <c r="P76" s="29"/>
      <c r="Q76" s="28"/>
      <c r="R76" s="29"/>
      <c r="S76" s="29"/>
      <c r="T76" s="29"/>
      <c r="W76" s="36"/>
      <c r="X76" s="36"/>
      <c r="Y76" s="36"/>
      <c r="AC76" s="36"/>
      <c r="AD76" s="36"/>
    </row>
    <row r="77" spans="1:32" x14ac:dyDescent="0.25">
      <c r="C77" s="41"/>
      <c r="D77" s="42"/>
      <c r="E77" s="43"/>
      <c r="F77" s="25"/>
      <c r="G77" s="31"/>
      <c r="H77" s="26"/>
      <c r="I77" s="27"/>
      <c r="J77" s="28"/>
      <c r="L77" s="29"/>
      <c r="N77" s="29"/>
      <c r="P77" s="29"/>
      <c r="V77" s="36"/>
      <c r="W77" s="36"/>
      <c r="AB77" s="36"/>
      <c r="AC77" s="36"/>
    </row>
    <row r="78" spans="1:32" x14ac:dyDescent="0.25">
      <c r="A78" s="13" t="s">
        <v>39</v>
      </c>
      <c r="B78" s="13" t="s">
        <v>40</v>
      </c>
      <c r="C78" s="13" t="s">
        <v>41</v>
      </c>
      <c r="D78" s="13" t="s">
        <v>42</v>
      </c>
      <c r="E78" s="13">
        <v>28</v>
      </c>
      <c r="F78" s="13">
        <v>40</v>
      </c>
      <c r="G78" s="13">
        <v>29</v>
      </c>
      <c r="H78" s="13">
        <v>30</v>
      </c>
      <c r="I78" s="13" t="s">
        <v>37</v>
      </c>
      <c r="J78" s="13" t="s">
        <v>43</v>
      </c>
      <c r="K78" s="13" t="s">
        <v>44</v>
      </c>
      <c r="L78" s="44" t="s">
        <v>45</v>
      </c>
      <c r="M78" s="45" t="s">
        <v>46</v>
      </c>
      <c r="N78" s="44" t="s">
        <v>47</v>
      </c>
      <c r="O78" s="45" t="s">
        <v>48</v>
      </c>
      <c r="P78" s="29"/>
      <c r="V78" s="36"/>
      <c r="W78" s="36"/>
      <c r="AB78" s="36"/>
      <c r="AC78" s="36"/>
    </row>
    <row r="79" spans="1:32" x14ac:dyDescent="0.25">
      <c r="A79" s="13" t="s">
        <v>49</v>
      </c>
      <c r="B79" s="13"/>
      <c r="C79">
        <v>8843</v>
      </c>
      <c r="D79" s="51">
        <v>0.82371527777777775</v>
      </c>
      <c r="E79" s="47">
        <v>7.0620059999999999E-8</v>
      </c>
      <c r="F79" s="47">
        <v>1.369898E-9</v>
      </c>
      <c r="G79" s="47">
        <v>4.7963130000000003E-10</v>
      </c>
      <c r="H79" s="47">
        <v>4.0121429999999998E-11</v>
      </c>
      <c r="I79">
        <v>51.551340000000003</v>
      </c>
      <c r="J79">
        <v>6.7917139999999999E-3</v>
      </c>
      <c r="K79">
        <v>5.6813079999999997E-4</v>
      </c>
      <c r="L79" s="47">
        <f t="shared" ref="L79:L90" si="21">E79+((($C$79*$D$273)+$D$274)-((C79*$D$273)+$D$274))</f>
        <v>7.0620059999999999E-8</v>
      </c>
      <c r="M79" s="47">
        <f t="shared" ref="M79:M90" si="22">G79+((($C$79*$F$273)+$F$274)-((C79*$F$273)+$F$274))</f>
        <v>4.7963130000000003E-10</v>
      </c>
      <c r="N79" s="47">
        <f t="shared" ref="N79:N90" si="23">H79+((($C$79*$H$273)+$H$274)-((C79*$H$273)+$H$274))</f>
        <v>4.0121429999999998E-11</v>
      </c>
      <c r="O79" s="47">
        <f t="shared" ref="O79:O90" si="24">I79+((($C$79*$J$273)+$J$274)-((C79*$J$273)+$J$274))</f>
        <v>51.551340000000003</v>
      </c>
      <c r="P79" s="29"/>
      <c r="Z79" s="36"/>
      <c r="AA79" s="36"/>
      <c r="AE79" s="36"/>
      <c r="AF79" s="36"/>
    </row>
    <row r="80" spans="1:32" x14ac:dyDescent="0.25">
      <c r="A80" s="13" t="s">
        <v>49</v>
      </c>
      <c r="B80" s="13"/>
      <c r="C80">
        <v>8875</v>
      </c>
      <c r="D80" s="51">
        <v>0.82383101851851848</v>
      </c>
      <c r="E80" s="47">
        <v>7.0535000000000003E-8</v>
      </c>
      <c r="F80" s="47">
        <v>1.3703959999999999E-9</v>
      </c>
      <c r="G80" s="47">
        <v>4.8014389999999996E-10</v>
      </c>
      <c r="H80" s="47">
        <v>3.9774159999999999E-11</v>
      </c>
      <c r="I80">
        <v>51.470529999999997</v>
      </c>
      <c r="J80">
        <v>6.8071729999999997E-3</v>
      </c>
      <c r="K80">
        <v>5.6389250000000004E-4</v>
      </c>
      <c r="L80" s="47">
        <f t="shared" si="21"/>
        <v>7.0532581530863304E-8</v>
      </c>
      <c r="M80" s="47">
        <f t="shared" si="22"/>
        <v>4.8010894039887553E-10</v>
      </c>
      <c r="N80" s="47">
        <f t="shared" si="23"/>
        <v>3.9772358844949169E-11</v>
      </c>
      <c r="O80" s="47">
        <f t="shared" si="24"/>
        <v>51.471831423374852</v>
      </c>
      <c r="P80" s="29"/>
      <c r="Z80" s="36"/>
      <c r="AA80" s="36"/>
      <c r="AE80" s="36"/>
      <c r="AF80" s="36"/>
    </row>
    <row r="81" spans="1:32" x14ac:dyDescent="0.25">
      <c r="A81" s="13" t="s">
        <v>49</v>
      </c>
      <c r="B81" s="13"/>
      <c r="C81">
        <v>8917</v>
      </c>
      <c r="D81" s="51">
        <v>0.82398148148148143</v>
      </c>
      <c r="E81" s="47">
        <v>7.0657640000000001E-8</v>
      </c>
      <c r="F81" s="47">
        <v>1.366417E-9</v>
      </c>
      <c r="G81" s="47">
        <v>4.8011119999999998E-10</v>
      </c>
      <c r="H81" s="47">
        <v>4.0380180000000001E-11</v>
      </c>
      <c r="I81">
        <v>51.710169999999998</v>
      </c>
      <c r="J81">
        <v>6.7948940000000001E-3</v>
      </c>
      <c r="K81">
        <v>5.7149070000000004E-4</v>
      </c>
      <c r="L81" s="47">
        <f t="shared" si="21"/>
        <v>7.0652047290121399E-8</v>
      </c>
      <c r="M81" s="47">
        <f t="shared" si="22"/>
        <v>4.8003035592239973E-10</v>
      </c>
      <c r="N81" s="47">
        <f t="shared" si="23"/>
        <v>4.037601482894495E-11</v>
      </c>
      <c r="O81" s="47">
        <f t="shared" si="24"/>
        <v>51.713179541554339</v>
      </c>
      <c r="P81" s="29"/>
      <c r="R81" s="8"/>
      <c r="S81" s="8"/>
      <c r="Z81" s="36"/>
      <c r="AA81" s="36"/>
      <c r="AE81" s="36"/>
      <c r="AF81" s="36"/>
    </row>
    <row r="82" spans="1:32" x14ac:dyDescent="0.25">
      <c r="A82" s="13" t="s">
        <v>49</v>
      </c>
      <c r="B82" s="13"/>
      <c r="C82">
        <v>8940</v>
      </c>
      <c r="D82" s="51">
        <v>0.82406249999999992</v>
      </c>
      <c r="E82" s="47">
        <v>7.0478099999999996E-8</v>
      </c>
      <c r="F82" s="47">
        <v>1.368048E-9</v>
      </c>
      <c r="G82" s="47">
        <v>4.7859330000000002E-10</v>
      </c>
      <c r="H82" s="47">
        <v>3.9919709999999997E-11</v>
      </c>
      <c r="I82">
        <v>51.517270000000003</v>
      </c>
      <c r="J82">
        <v>6.7906670000000002E-3</v>
      </c>
      <c r="K82">
        <v>5.6641289999999995E-4</v>
      </c>
      <c r="L82" s="47">
        <f t="shared" si="21"/>
        <v>7.0470769015429399E-8</v>
      </c>
      <c r="M82" s="47">
        <f t="shared" si="22"/>
        <v>4.7848732870909156E-10</v>
      </c>
      <c r="N82" s="47">
        <f t="shared" si="23"/>
        <v>3.9914250248752156E-11</v>
      </c>
      <c r="O82" s="47">
        <f t="shared" si="24"/>
        <v>51.521214939605017</v>
      </c>
      <c r="P82" s="29"/>
      <c r="Q82" s="29"/>
      <c r="R82" s="29"/>
      <c r="S82" s="29"/>
      <c r="Z82" s="36"/>
      <c r="AA82" s="36"/>
      <c r="AE82" s="36"/>
      <c r="AF82" s="36"/>
    </row>
    <row r="83" spans="1:32" x14ac:dyDescent="0.25">
      <c r="A83" s="13" t="s">
        <v>49</v>
      </c>
      <c r="B83" s="13"/>
      <c r="C83">
        <v>8970</v>
      </c>
      <c r="D83" s="51">
        <v>0.8241666666666666</v>
      </c>
      <c r="E83" s="47">
        <v>7.0469050000000003E-8</v>
      </c>
      <c r="F83" s="47">
        <v>1.3700450000000001E-9</v>
      </c>
      <c r="G83" s="47">
        <v>4.7853820000000003E-10</v>
      </c>
      <c r="H83" s="47">
        <v>4.0075219999999999E-11</v>
      </c>
      <c r="I83">
        <v>51.435580000000002</v>
      </c>
      <c r="J83">
        <v>6.7907569999999997E-3</v>
      </c>
      <c r="K83">
        <v>5.6869250000000004E-4</v>
      </c>
      <c r="L83" s="47">
        <f t="shared" si="21"/>
        <v>7.0459451700613751E-8</v>
      </c>
      <c r="M83" s="47">
        <f t="shared" si="22"/>
        <v>4.7839945408303749E-10</v>
      </c>
      <c r="N83" s="47">
        <f t="shared" si="23"/>
        <v>4.0068071665892001E-11</v>
      </c>
      <c r="O83" s="47">
        <f t="shared" si="24"/>
        <v>51.440745024018938</v>
      </c>
      <c r="P83" s="29"/>
      <c r="W83" s="29"/>
      <c r="Z83" s="36"/>
      <c r="AA83" s="36"/>
      <c r="AE83" s="36"/>
      <c r="AF83" s="36"/>
    </row>
    <row r="84" spans="1:32" x14ac:dyDescent="0.25">
      <c r="A84" s="13" t="s">
        <v>49</v>
      </c>
      <c r="B84" s="13"/>
      <c r="C84">
        <v>9006</v>
      </c>
      <c r="D84" s="51">
        <v>0.82429398148148147</v>
      </c>
      <c r="E84" s="47">
        <v>7.0681090000000005E-8</v>
      </c>
      <c r="F84" s="47">
        <v>1.366901E-9</v>
      </c>
      <c r="G84" s="47">
        <v>4.809439E-10</v>
      </c>
      <c r="H84" s="47">
        <v>4.0252360000000002E-11</v>
      </c>
      <c r="I84">
        <v>51.709000000000003</v>
      </c>
      <c r="J84">
        <v>6.8044209999999997E-3</v>
      </c>
      <c r="K84">
        <v>5.6949259999999999E-4</v>
      </c>
      <c r="L84" s="47">
        <f t="shared" si="21"/>
        <v>7.066877092283498E-8</v>
      </c>
      <c r="M84" s="47">
        <f t="shared" si="22"/>
        <v>4.8076582453177245E-10</v>
      </c>
      <c r="N84" s="47">
        <f t="shared" si="23"/>
        <v>4.0243185366459815E-11</v>
      </c>
      <c r="O84" s="47">
        <f t="shared" si="24"/>
        <v>51.715629125315644</v>
      </c>
      <c r="P84" s="29"/>
      <c r="Q84" s="29"/>
      <c r="R84" s="29"/>
      <c r="S84" s="29"/>
      <c r="T84" s="30"/>
      <c r="U84" s="29"/>
      <c r="V84" s="29"/>
      <c r="W84" s="29"/>
      <c r="X84" s="29"/>
      <c r="Y84" s="29"/>
      <c r="Z84" s="35"/>
      <c r="AA84" s="35"/>
      <c r="AD84" s="30"/>
      <c r="AE84" s="35"/>
      <c r="AF84" s="35"/>
    </row>
    <row r="85" spans="1:32" x14ac:dyDescent="0.25">
      <c r="A85" t="s">
        <v>49</v>
      </c>
      <c r="B85" s="13"/>
      <c r="C85">
        <v>36487</v>
      </c>
      <c r="D85" s="51">
        <v>0.92140046296296296</v>
      </c>
      <c r="E85" s="47">
        <v>7.2750910000000005E-8</v>
      </c>
      <c r="F85" s="47">
        <v>1.441812E-9</v>
      </c>
      <c r="G85" s="47">
        <v>5.116906E-10</v>
      </c>
      <c r="H85" s="47">
        <v>4.1806070000000002E-11</v>
      </c>
      <c r="I85">
        <v>50.457970000000003</v>
      </c>
      <c r="J85">
        <v>7.0334600000000001E-3</v>
      </c>
      <c r="K85">
        <v>5.7464669999999997E-4</v>
      </c>
      <c r="L85" s="47">
        <f t="shared" si="21"/>
        <v>7.066165497454083E-8</v>
      </c>
      <c r="M85" s="47">
        <f t="shared" si="22"/>
        <v>4.8148987457862543E-10</v>
      </c>
      <c r="N85" s="47">
        <f t="shared" si="23"/>
        <v>4.0250097180459662E-11</v>
      </c>
      <c r="O85" s="47">
        <f t="shared" si="24"/>
        <v>51.582237117948068</v>
      </c>
      <c r="P85" s="29"/>
    </row>
    <row r="86" spans="1:32" x14ac:dyDescent="0.25">
      <c r="A86" t="s">
        <v>49</v>
      </c>
      <c r="B86" s="13"/>
      <c r="C86">
        <v>36579</v>
      </c>
      <c r="D86" s="51">
        <v>0.92172453703703694</v>
      </c>
      <c r="E86" s="47">
        <v>7.2692680000000005E-8</v>
      </c>
      <c r="F86" s="47">
        <v>1.4439329999999999E-9</v>
      </c>
      <c r="G86" s="47">
        <v>5.0879670000000002E-10</v>
      </c>
      <c r="H86" s="47">
        <v>4.1438390000000002E-11</v>
      </c>
      <c r="I86">
        <v>50.343530000000001</v>
      </c>
      <c r="J86">
        <v>6.9992839999999997E-3</v>
      </c>
      <c r="K86">
        <v>5.7004910000000002E-4</v>
      </c>
      <c r="L86" s="47">
        <f t="shared" si="21"/>
        <v>7.0596471875772835E-8</v>
      </c>
      <c r="M86" s="47">
        <f t="shared" si="22"/>
        <v>4.7849546572539264E-10</v>
      </c>
      <c r="N86" s="47">
        <f t="shared" si="23"/>
        <v>3.9877238859688511E-11</v>
      </c>
      <c r="O86" s="47">
        <f t="shared" si="24"/>
        <v>51.471538710150753</v>
      </c>
    </row>
    <row r="87" spans="1:32" x14ac:dyDescent="0.25">
      <c r="A87" t="s">
        <v>49</v>
      </c>
      <c r="B87" s="13"/>
      <c r="C87">
        <v>36636</v>
      </c>
      <c r="D87" s="51">
        <v>0.92192129629629627</v>
      </c>
      <c r="E87" s="47">
        <v>7.2651000000000006E-8</v>
      </c>
      <c r="F87" s="47">
        <v>1.438676E-9</v>
      </c>
      <c r="G87" s="47">
        <v>5.1157369999999996E-10</v>
      </c>
      <c r="H87" s="47">
        <v>4.158919E-11</v>
      </c>
      <c r="I87">
        <v>50.498519999999999</v>
      </c>
      <c r="J87">
        <v>7.0415240000000004E-3</v>
      </c>
      <c r="K87">
        <v>5.7245180000000003E-4</v>
      </c>
      <c r="L87" s="47">
        <f t="shared" si="21"/>
        <v>7.0550483977623112E-8</v>
      </c>
      <c r="M87" s="47">
        <f t="shared" si="22"/>
        <v>4.8121019393588971E-10</v>
      </c>
      <c r="N87" s="47">
        <f t="shared" si="23"/>
        <v>4.0024830552254209E-11</v>
      </c>
      <c r="O87" s="47">
        <f t="shared" si="24"/>
        <v>51.628846870537203</v>
      </c>
    </row>
    <row r="88" spans="1:32" x14ac:dyDescent="0.25">
      <c r="A88" t="s">
        <v>49</v>
      </c>
      <c r="B88" s="13"/>
      <c r="C88">
        <v>36682</v>
      </c>
      <c r="D88" s="51">
        <v>0.92208333333333325</v>
      </c>
      <c r="E88" s="47">
        <v>7.2645640000000005E-8</v>
      </c>
      <c r="F88" s="47">
        <v>1.4405180000000001E-9</v>
      </c>
      <c r="G88" s="47">
        <v>5.0911639999999999E-10</v>
      </c>
      <c r="H88" s="47">
        <v>4.159218E-11</v>
      </c>
      <c r="I88">
        <v>50.430230000000002</v>
      </c>
      <c r="J88">
        <v>7.0082160000000003E-3</v>
      </c>
      <c r="K88">
        <v>5.7253519999999995E-4</v>
      </c>
      <c r="L88" s="47">
        <f t="shared" si="21"/>
        <v>7.054164742823912E-8</v>
      </c>
      <c r="M88" s="47">
        <f t="shared" si="22"/>
        <v>4.7870263950927333E-10</v>
      </c>
      <c r="N88" s="47">
        <f t="shared" si="23"/>
        <v>4.002523139186863E-11</v>
      </c>
      <c r="O88" s="47">
        <f t="shared" si="24"/>
        <v>51.562427666638555</v>
      </c>
    </row>
    <row r="89" spans="1:32" x14ac:dyDescent="0.25">
      <c r="A89" t="s">
        <v>49</v>
      </c>
      <c r="B89" s="13"/>
      <c r="C89">
        <v>36712</v>
      </c>
      <c r="D89" s="51">
        <v>0.92218749999999994</v>
      </c>
      <c r="E89" s="47">
        <v>7.2635439999999996E-8</v>
      </c>
      <c r="F89" s="47">
        <v>1.439601E-9</v>
      </c>
      <c r="G89" s="47">
        <v>5.080882E-10</v>
      </c>
      <c r="H89" s="47">
        <v>4.1736740000000001E-11</v>
      </c>
      <c r="I89">
        <v>50.455249999999999</v>
      </c>
      <c r="J89">
        <v>6.9950460000000004E-3</v>
      </c>
      <c r="K89">
        <v>5.7460569999999997E-4</v>
      </c>
      <c r="L89" s="47">
        <f t="shared" si="21"/>
        <v>7.0529180113423456E-8</v>
      </c>
      <c r="M89" s="47">
        <f t="shared" si="22"/>
        <v>4.7764166488321925E-10</v>
      </c>
      <c r="N89" s="47">
        <f t="shared" si="23"/>
        <v>4.0168102809008474E-11</v>
      </c>
      <c r="O89" s="47">
        <f t="shared" si="24"/>
        <v>51.588667751052469</v>
      </c>
    </row>
    <row r="90" spans="1:32" x14ac:dyDescent="0.25">
      <c r="A90" t="s">
        <v>49</v>
      </c>
      <c r="B90" s="13"/>
      <c r="C90">
        <v>36736</v>
      </c>
      <c r="D90" s="51">
        <v>0.92228009259259258</v>
      </c>
      <c r="E90" s="47">
        <v>7.2634140000000005E-8</v>
      </c>
      <c r="F90" s="47">
        <v>1.439878E-9</v>
      </c>
      <c r="G90" s="47">
        <v>5.1038389999999995E-10</v>
      </c>
      <c r="H90" s="47">
        <v>4.1718570000000001E-11</v>
      </c>
      <c r="I90">
        <v>50.444650000000003</v>
      </c>
      <c r="J90">
        <v>7.0267769999999997E-3</v>
      </c>
      <c r="K90">
        <v>5.7436589999999995E-4</v>
      </c>
      <c r="L90" s="47">
        <f t="shared" si="21"/>
        <v>7.0526066261570954E-8</v>
      </c>
      <c r="M90" s="47">
        <f t="shared" si="22"/>
        <v>4.7991114518237583E-10</v>
      </c>
      <c r="N90" s="47">
        <f t="shared" si="23"/>
        <v>4.0148581942720347E-11</v>
      </c>
      <c r="O90" s="47">
        <f t="shared" si="24"/>
        <v>51.579043818583614</v>
      </c>
    </row>
    <row r="91" spans="1:32" x14ac:dyDescent="0.25">
      <c r="B91" s="13"/>
      <c r="D91" s="46"/>
      <c r="E91" s="47"/>
      <c r="F91" s="47"/>
      <c r="G91" s="47"/>
      <c r="H91" s="47"/>
      <c r="L91" s="47"/>
      <c r="M91" s="47"/>
      <c r="N91" s="47"/>
      <c r="O91" s="47"/>
    </row>
    <row r="92" spans="1:32" x14ac:dyDescent="0.25">
      <c r="A92" t="s">
        <v>62</v>
      </c>
      <c r="C92">
        <v>9516</v>
      </c>
      <c r="D92" s="51">
        <v>0.82608796296296294</v>
      </c>
      <c r="E92" s="47">
        <v>7.515446E-8</v>
      </c>
      <c r="F92" s="47">
        <v>1.362456E-9</v>
      </c>
      <c r="G92" s="47">
        <v>5.2191869999999999E-10</v>
      </c>
      <c r="H92" s="47">
        <v>4.2263490000000003E-11</v>
      </c>
      <c r="I92">
        <v>55.161000000000001</v>
      </c>
      <c r="J92">
        <v>6.944614E-3</v>
      </c>
      <c r="K92">
        <v>5.6235509999999999E-4</v>
      </c>
      <c r="L92" s="47">
        <f t="shared" ref="L92:L123" si="25">E92+((($C$79*$D$273)+$D$274)-((C92*$D$273)+$D$274))</f>
        <v>7.5103596570968961E-8</v>
      </c>
      <c r="M92" s="47">
        <f t="shared" ref="M92:M123" si="26">G92+((($C$79*$F$273)+$F$274)-((C92*$F$273)+$F$274))</f>
        <v>5.2118345588885162E-10</v>
      </c>
      <c r="N92" s="47">
        <f t="shared" ref="N92:N123" si="27">H92+((($C$79*$H$273)+$H$274)-((C92*$H$273)+$H$274))</f>
        <v>4.2225609457837125E-11</v>
      </c>
      <c r="O92" s="47">
        <f t="shared" ref="O92:O123" si="28">I92+((($C$79*$J$273)+$J$274)-((C92*$J$273)+$J$274))</f>
        <v>55.188370560352304</v>
      </c>
    </row>
    <row r="93" spans="1:32" x14ac:dyDescent="0.25">
      <c r="A93" t="s">
        <v>62</v>
      </c>
      <c r="C93">
        <v>9560</v>
      </c>
      <c r="D93" s="51">
        <v>0.82624999999999993</v>
      </c>
      <c r="E93" s="47">
        <v>7.5431100000000001E-8</v>
      </c>
      <c r="F93" s="47">
        <v>1.371049E-9</v>
      </c>
      <c r="G93" s="47">
        <v>5.2453510000000002E-10</v>
      </c>
      <c r="H93" s="47">
        <v>4.1793140000000002E-11</v>
      </c>
      <c r="I93">
        <v>55.017060000000001</v>
      </c>
      <c r="J93">
        <v>6.9538309999999997E-3</v>
      </c>
      <c r="K93">
        <v>5.5405720000000001E-4</v>
      </c>
      <c r="L93" s="47">
        <f t="shared" si="25"/>
        <v>7.5376911175906014E-8</v>
      </c>
      <c r="M93" s="47">
        <f t="shared" si="26"/>
        <v>5.2375178643730559E-10</v>
      </c>
      <c r="N93" s="47">
        <f t="shared" si="27"/>
        <v>4.1752782869642225E-11</v>
      </c>
      <c r="O93" s="47">
        <f t="shared" si="28"/>
        <v>55.046220017492722</v>
      </c>
    </row>
    <row r="94" spans="1:32" x14ac:dyDescent="0.25">
      <c r="A94" t="s">
        <v>62</v>
      </c>
      <c r="C94">
        <v>9591</v>
      </c>
      <c r="D94" s="51">
        <v>0.82635416666666661</v>
      </c>
      <c r="E94" s="47">
        <v>7.5579780000000002E-8</v>
      </c>
      <c r="F94" s="47">
        <v>1.373178E-9</v>
      </c>
      <c r="G94" s="47">
        <v>5.2667270000000004E-10</v>
      </c>
      <c r="H94" s="47">
        <v>4.170116E-11</v>
      </c>
      <c r="I94">
        <v>55.040039999999998</v>
      </c>
      <c r="J94">
        <v>6.9684339999999999E-3</v>
      </c>
      <c r="K94">
        <v>5.5175009999999997E-4</v>
      </c>
      <c r="L94" s="47">
        <f t="shared" si="25"/>
        <v>7.5523248283929845E-8</v>
      </c>
      <c r="M94" s="47">
        <f t="shared" si="26"/>
        <v>5.2585551932371634E-10</v>
      </c>
      <c r="N94" s="47">
        <f t="shared" si="27"/>
        <v>4.1659058000686728E-11</v>
      </c>
      <c r="O94" s="47">
        <f t="shared" si="28"/>
        <v>55.070460771387104</v>
      </c>
    </row>
    <row r="95" spans="1:32" x14ac:dyDescent="0.25">
      <c r="A95" t="s">
        <v>63</v>
      </c>
      <c r="C95">
        <v>9883</v>
      </c>
      <c r="D95" s="51">
        <v>0.82738425925925918</v>
      </c>
      <c r="E95" s="47">
        <v>7.59529E-8</v>
      </c>
      <c r="F95" s="47">
        <v>1.3731970000000001E-9</v>
      </c>
      <c r="G95" s="47">
        <v>5.2830179999999998E-10</v>
      </c>
      <c r="H95" s="47">
        <v>4.240174E-11</v>
      </c>
      <c r="I95">
        <v>55.311</v>
      </c>
      <c r="J95">
        <v>6.9556499999999999E-3</v>
      </c>
      <c r="K95">
        <v>5.5826360000000002E-4</v>
      </c>
      <c r="L95" s="47">
        <f t="shared" si="25"/>
        <v>7.5874299753057535E-8</v>
      </c>
      <c r="M95" s="47">
        <f t="shared" si="26"/>
        <v>5.2716561296345575E-10</v>
      </c>
      <c r="N95" s="47">
        <f t="shared" si="27"/>
        <v>4.2343202460847858E-11</v>
      </c>
      <c r="O95" s="47">
        <f t="shared" si="28"/>
        <v>55.353296259682608</v>
      </c>
    </row>
    <row r="96" spans="1:32" x14ac:dyDescent="0.25">
      <c r="A96" t="s">
        <v>63</v>
      </c>
      <c r="C96">
        <v>9925</v>
      </c>
      <c r="D96" s="51">
        <v>0.82753472222222213</v>
      </c>
      <c r="E96" s="47">
        <v>7.6013219999999998E-8</v>
      </c>
      <c r="F96" s="47">
        <v>1.3736220000000001E-9</v>
      </c>
      <c r="G96" s="47">
        <v>5.2993519999999995E-10</v>
      </c>
      <c r="H96" s="47">
        <v>4.2957640000000001E-11</v>
      </c>
      <c r="I96">
        <v>55.337789999999998</v>
      </c>
      <c r="J96">
        <v>6.9716190000000001E-3</v>
      </c>
      <c r="K96">
        <v>5.6513389999999998E-4</v>
      </c>
      <c r="L96" s="47">
        <f t="shared" si="25"/>
        <v>7.5931445512315616E-8</v>
      </c>
      <c r="M96" s="47">
        <f t="shared" si="26"/>
        <v>5.287531284869799E-10</v>
      </c>
      <c r="N96" s="47">
        <f t="shared" si="27"/>
        <v>4.2896738444843632E-11</v>
      </c>
      <c r="O96" s="47">
        <f t="shared" si="28"/>
        <v>55.3817943778621</v>
      </c>
    </row>
    <row r="97" spans="1:15" x14ac:dyDescent="0.25">
      <c r="A97" t="s">
        <v>63</v>
      </c>
      <c r="C97">
        <v>9970</v>
      </c>
      <c r="D97" s="51">
        <v>0.82768518518518508</v>
      </c>
      <c r="E97" s="47">
        <v>7.6138840000000006E-8</v>
      </c>
      <c r="F97" s="47">
        <v>1.376011E-9</v>
      </c>
      <c r="G97" s="47">
        <v>5.2927770000000005E-10</v>
      </c>
      <c r="H97" s="47">
        <v>4.3167770000000003E-11</v>
      </c>
      <c r="I97">
        <v>55.332999999999998</v>
      </c>
      <c r="J97">
        <v>6.9514820000000001E-3</v>
      </c>
      <c r="K97">
        <v>5.6696130000000004E-4</v>
      </c>
      <c r="L97" s="47">
        <f t="shared" si="25"/>
        <v>7.6053664540092162E-8</v>
      </c>
      <c r="M97" s="47">
        <f t="shared" si="26"/>
        <v>5.2804646654789876E-10</v>
      </c>
      <c r="N97" s="47">
        <f t="shared" si="27"/>
        <v>4.3104335570553398E-11</v>
      </c>
      <c r="O97" s="47">
        <f t="shared" si="28"/>
        <v>55.378834504482981</v>
      </c>
    </row>
    <row r="98" spans="1:15" x14ac:dyDescent="0.25">
      <c r="A98" t="s">
        <v>64</v>
      </c>
      <c r="C98">
        <v>10344</v>
      </c>
      <c r="D98" s="51">
        <v>0.82900462962962962</v>
      </c>
      <c r="E98" s="47">
        <v>7.6713339999999996E-8</v>
      </c>
      <c r="F98" s="47">
        <v>1.3935029999999999E-9</v>
      </c>
      <c r="G98" s="47">
        <v>5.3941760000000005E-10</v>
      </c>
      <c r="H98" s="47">
        <v>3.0284869999999999E-10</v>
      </c>
      <c r="I98">
        <v>55.050739999999998</v>
      </c>
      <c r="J98">
        <v>7.0315999999999998E-3</v>
      </c>
      <c r="K98">
        <v>3.9477979999999998E-3</v>
      </c>
      <c r="L98" s="47">
        <f t="shared" si="25"/>
        <v>7.6599898682057066E-8</v>
      </c>
      <c r="M98" s="47">
        <f t="shared" si="26"/>
        <v>5.3777777620975691E-10</v>
      </c>
      <c r="N98" s="47">
        <f t="shared" si="27"/>
        <v>3.0276421457089676E-10</v>
      </c>
      <c r="O98" s="47">
        <f t="shared" si="28"/>
        <v>55.11178489017653</v>
      </c>
    </row>
    <row r="99" spans="1:15" x14ac:dyDescent="0.25">
      <c r="A99" t="s">
        <v>64</v>
      </c>
      <c r="C99">
        <v>10405</v>
      </c>
      <c r="D99" s="51">
        <v>0.82922453703703702</v>
      </c>
      <c r="E99" s="47">
        <v>7.6861129999999998E-8</v>
      </c>
      <c r="F99" s="47">
        <v>1.3983469999999999E-9</v>
      </c>
      <c r="G99" s="47">
        <v>5.4253400000000002E-10</v>
      </c>
      <c r="H99" s="47">
        <v>3.0404689999999999E-10</v>
      </c>
      <c r="I99">
        <v>54.965719999999997</v>
      </c>
      <c r="J99">
        <v>7.0586269999999996E-3</v>
      </c>
      <c r="K99">
        <v>3.9557949999999998E-3</v>
      </c>
      <c r="L99" s="47">
        <f t="shared" si="25"/>
        <v>7.6743078475265256E-8</v>
      </c>
      <c r="M99" s="47">
        <f t="shared" si="26"/>
        <v>5.4082753447011333E-10</v>
      </c>
      <c r="N99" s="47">
        <f t="shared" si="27"/>
        <v>3.0395898111908108E-10</v>
      </c>
      <c r="O99" s="47">
        <f t="shared" si="28"/>
        <v>55.029245728484838</v>
      </c>
    </row>
    <row r="100" spans="1:15" x14ac:dyDescent="0.25">
      <c r="A100" t="s">
        <v>64</v>
      </c>
      <c r="C100">
        <v>10448</v>
      </c>
      <c r="D100" s="51">
        <v>0.82937499999999997</v>
      </c>
      <c r="E100" s="47">
        <v>7.6847169999999994E-8</v>
      </c>
      <c r="F100" s="47">
        <v>1.398813E-9</v>
      </c>
      <c r="G100" s="47">
        <v>5.4225819999999999E-10</v>
      </c>
      <c r="H100" s="47">
        <v>3.0271599999999998E-10</v>
      </c>
      <c r="I100">
        <v>54.937399999999997</v>
      </c>
      <c r="J100">
        <v>7.0563199999999996E-3</v>
      </c>
      <c r="K100">
        <v>3.9391959999999998E-3</v>
      </c>
      <c r="L100" s="47">
        <f t="shared" si="25"/>
        <v>7.6725868657362821E-8</v>
      </c>
      <c r="M100" s="47">
        <f t="shared" si="26"/>
        <v>5.4050475750610241E-10</v>
      </c>
      <c r="N100" s="47">
        <f t="shared" si="27"/>
        <v>3.0262566081698155E-10</v>
      </c>
      <c r="O100" s="47">
        <f t="shared" si="28"/>
        <v>55.002674516144793</v>
      </c>
    </row>
    <row r="101" spans="1:15" x14ac:dyDescent="0.25">
      <c r="A101" t="s">
        <v>65</v>
      </c>
      <c r="C101">
        <v>10761</v>
      </c>
      <c r="D101" s="51">
        <v>0.830474537037037</v>
      </c>
      <c r="E101" s="47">
        <v>7.7609089999999999E-8</v>
      </c>
      <c r="F101" s="47">
        <v>1.404363E-9</v>
      </c>
      <c r="G101" s="47">
        <v>5.4752219999999996E-10</v>
      </c>
      <c r="H101" s="47">
        <v>2.7344220000000002E-10</v>
      </c>
      <c r="I101">
        <v>55.26285</v>
      </c>
      <c r="J101">
        <v>7.0548720000000002E-3</v>
      </c>
      <c r="K101">
        <v>3.5233259999999998E-3</v>
      </c>
      <c r="L101" s="47">
        <f t="shared" si="25"/>
        <v>7.7464133006119566E-8</v>
      </c>
      <c r="M101" s="47">
        <f t="shared" si="26"/>
        <v>5.4542680890760399E-10</v>
      </c>
      <c r="N101" s="47">
        <f t="shared" si="27"/>
        <v>2.7333424326914056E-10</v>
      </c>
      <c r="O101" s="47">
        <f t="shared" si="28"/>
        <v>55.340854063530045</v>
      </c>
    </row>
    <row r="102" spans="1:15" x14ac:dyDescent="0.25">
      <c r="A102" t="s">
        <v>65</v>
      </c>
      <c r="C102">
        <v>10807</v>
      </c>
      <c r="D102" s="51">
        <v>0.83063657407407399</v>
      </c>
      <c r="E102" s="47">
        <v>7.7647999999999995E-8</v>
      </c>
      <c r="F102" s="47">
        <v>1.4053590000000001E-9</v>
      </c>
      <c r="G102" s="47">
        <v>5.4653660000000001E-10</v>
      </c>
      <c r="H102" s="47">
        <v>2.727446E-10</v>
      </c>
      <c r="I102">
        <v>55.251350000000002</v>
      </c>
      <c r="J102">
        <v>7.0386440000000002E-3</v>
      </c>
      <c r="K102">
        <v>3.5125769999999998E-3</v>
      </c>
      <c r="L102" s="47">
        <f t="shared" si="25"/>
        <v>7.749956645673557E-8</v>
      </c>
      <c r="M102" s="47">
        <f t="shared" si="26"/>
        <v>5.4439095448098763E-10</v>
      </c>
      <c r="N102" s="47">
        <f t="shared" si="27"/>
        <v>2.7263405410875496E-10</v>
      </c>
      <c r="O102" s="47">
        <f t="shared" si="28"/>
        <v>55.331224859631391</v>
      </c>
    </row>
    <row r="103" spans="1:15" x14ac:dyDescent="0.25">
      <c r="A103" t="s">
        <v>65</v>
      </c>
      <c r="C103">
        <v>10854</v>
      </c>
      <c r="D103" s="51">
        <v>0.83081018518518512</v>
      </c>
      <c r="E103" s="47">
        <v>7.754503E-8</v>
      </c>
      <c r="F103" s="47">
        <v>1.407386E-9</v>
      </c>
      <c r="G103" s="47">
        <v>5.4698609999999999E-10</v>
      </c>
      <c r="H103" s="47">
        <v>2.722188E-10</v>
      </c>
      <c r="I103">
        <v>55.098640000000003</v>
      </c>
      <c r="J103">
        <v>7.0537860000000003E-3</v>
      </c>
      <c r="K103">
        <v>3.5104609999999999E-3</v>
      </c>
      <c r="L103" s="47">
        <f t="shared" si="25"/>
        <v>7.7393044330191056E-8</v>
      </c>
      <c r="M103" s="47">
        <f t="shared" si="26"/>
        <v>5.4478910756683603E-10</v>
      </c>
      <c r="N103" s="47">
        <f t="shared" si="27"/>
        <v>2.7210560866227409E-10</v>
      </c>
      <c r="O103" s="47">
        <f t="shared" si="28"/>
        <v>55.180426325213205</v>
      </c>
    </row>
    <row r="104" spans="1:15" x14ac:dyDescent="0.25">
      <c r="A104" t="s">
        <v>66</v>
      </c>
      <c r="B104" s="13"/>
      <c r="C104">
        <v>11206</v>
      </c>
      <c r="D104" s="51">
        <v>0.83204861111111106</v>
      </c>
      <c r="E104" s="47">
        <v>7.8403719999999995E-8</v>
      </c>
      <c r="F104" s="47">
        <v>1.4151659999999999E-9</v>
      </c>
      <c r="G104" s="47">
        <v>8.1287449999999999E-10</v>
      </c>
      <c r="H104" s="47">
        <v>1.5837979999999999E-10</v>
      </c>
      <c r="I104">
        <v>55.402479999999997</v>
      </c>
      <c r="J104">
        <v>1.036781E-2</v>
      </c>
      <c r="K104">
        <v>2.0200550000000002E-3</v>
      </c>
      <c r="L104" s="47">
        <f t="shared" si="25"/>
        <v>7.8225131169687446E-8</v>
      </c>
      <c r="M104" s="47">
        <f t="shared" si="26"/>
        <v>8.1029295195446722E-10</v>
      </c>
      <c r="N104" s="47">
        <f t="shared" si="27"/>
        <v>1.5824679595671486E-10</v>
      </c>
      <c r="O104" s="47">
        <f t="shared" si="28"/>
        <v>55.498581982336539</v>
      </c>
    </row>
    <row r="105" spans="1:15" x14ac:dyDescent="0.25">
      <c r="A105" t="s">
        <v>66</v>
      </c>
      <c r="B105" s="13"/>
      <c r="C105">
        <v>11250</v>
      </c>
      <c r="D105" s="51">
        <v>0.83219907407407401</v>
      </c>
      <c r="E105" s="47">
        <v>7.8402960000000004E-8</v>
      </c>
      <c r="F105" s="47">
        <v>1.4148570000000001E-9</v>
      </c>
      <c r="G105" s="47">
        <v>8.134347E-10</v>
      </c>
      <c r="H105" s="47">
        <v>1.565279E-10</v>
      </c>
      <c r="I105">
        <v>55.414059999999999</v>
      </c>
      <c r="J105">
        <v>1.037505E-2</v>
      </c>
      <c r="K105">
        <v>1.9964539999999999E-3</v>
      </c>
      <c r="L105" s="47">
        <f t="shared" si="25"/>
        <v>7.8221045774624508E-8</v>
      </c>
      <c r="M105" s="47">
        <f t="shared" si="26"/>
        <v>8.1080508250292117E-10</v>
      </c>
      <c r="N105" s="47">
        <f t="shared" si="27"/>
        <v>1.5639241936852E-10</v>
      </c>
      <c r="O105" s="47">
        <f t="shared" si="28"/>
        <v>55.51195143947696</v>
      </c>
    </row>
    <row r="106" spans="1:15" x14ac:dyDescent="0.25">
      <c r="A106" t="s">
        <v>66</v>
      </c>
      <c r="B106" s="13"/>
      <c r="C106">
        <v>11282</v>
      </c>
      <c r="D106" s="51">
        <v>0.83231481481481473</v>
      </c>
      <c r="E106" s="47">
        <v>7.855262E-8</v>
      </c>
      <c r="F106" s="47">
        <v>1.4184950000000001E-9</v>
      </c>
      <c r="G106" s="47">
        <v>8.1380239999999996E-10</v>
      </c>
      <c r="H106" s="47">
        <v>1.563953E-10</v>
      </c>
      <c r="I106">
        <v>55.377459999999999</v>
      </c>
      <c r="J106">
        <v>1.035996E-2</v>
      </c>
      <c r="K106">
        <v>1.9909620000000002E-3</v>
      </c>
      <c r="L106" s="47">
        <f t="shared" si="25"/>
        <v>7.8368287305487805E-8</v>
      </c>
      <c r="M106" s="47">
        <f t="shared" si="26"/>
        <v>8.111378229017967E-10</v>
      </c>
      <c r="N106" s="47">
        <f t="shared" si="27"/>
        <v>1.5625801821346915E-10</v>
      </c>
      <c r="O106" s="47">
        <f t="shared" si="28"/>
        <v>55.476652862851807</v>
      </c>
    </row>
    <row r="107" spans="1:15" x14ac:dyDescent="0.25">
      <c r="A107" t="s">
        <v>67</v>
      </c>
      <c r="B107" s="13"/>
      <c r="C107">
        <v>11604</v>
      </c>
      <c r="D107" s="51">
        <v>0.83344907407407409</v>
      </c>
      <c r="E107" s="47">
        <v>7.8609709999999994E-8</v>
      </c>
      <c r="F107" s="47">
        <v>1.4177710000000001E-9</v>
      </c>
      <c r="G107" s="47">
        <v>8.1662989999999997E-10</v>
      </c>
      <c r="H107" s="47">
        <v>1.5959729999999999E-10</v>
      </c>
      <c r="I107">
        <v>55.445970000000003</v>
      </c>
      <c r="J107">
        <v>1.0388410000000001E-2</v>
      </c>
      <c r="K107">
        <v>2.030249E-3</v>
      </c>
      <c r="L107" s="47">
        <f t="shared" si="25"/>
        <v>7.8401041459799849E-8</v>
      </c>
      <c r="M107" s="47">
        <f t="shared" si="26"/>
        <v>8.1361354191548198E-10</v>
      </c>
      <c r="N107" s="47">
        <f t="shared" si="27"/>
        <v>1.5944189409077011E-10</v>
      </c>
      <c r="O107" s="47">
        <f t="shared" si="28"/>
        <v>55.558258435561235</v>
      </c>
    </row>
    <row r="108" spans="1:15" x14ac:dyDescent="0.25">
      <c r="A108" t="s">
        <v>67</v>
      </c>
      <c r="B108" s="13"/>
      <c r="C108">
        <v>11656</v>
      </c>
      <c r="D108" s="51">
        <v>0.83363425925925927</v>
      </c>
      <c r="E108" s="47">
        <v>7.8682589999999999E-8</v>
      </c>
      <c r="F108" s="47">
        <v>1.4202759999999999E-9</v>
      </c>
      <c r="G108" s="47">
        <v>8.1632759999999997E-10</v>
      </c>
      <c r="H108" s="47">
        <v>1.59329E-10</v>
      </c>
      <c r="I108">
        <v>55.399500000000003</v>
      </c>
      <c r="J108">
        <v>1.0374950000000001E-2</v>
      </c>
      <c r="K108">
        <v>2.0249589999999998E-3</v>
      </c>
      <c r="L108" s="47">
        <f t="shared" si="25"/>
        <v>7.8469991447452732E-8</v>
      </c>
      <c r="M108" s="47">
        <f t="shared" si="26"/>
        <v>8.1325443256365476E-10</v>
      </c>
      <c r="N108" s="47">
        <f t="shared" si="27"/>
        <v>1.5917066721381252E-10</v>
      </c>
      <c r="O108" s="47">
        <f t="shared" si="28"/>
        <v>55.513903248545368</v>
      </c>
    </row>
    <row r="109" spans="1:15" x14ac:dyDescent="0.25">
      <c r="A109" t="s">
        <v>67</v>
      </c>
      <c r="B109" s="13"/>
      <c r="C109">
        <v>11701</v>
      </c>
      <c r="D109" s="51">
        <v>0.83379629629629637</v>
      </c>
      <c r="E109" s="47">
        <v>7.8679720000000004E-8</v>
      </c>
      <c r="F109" s="47">
        <v>1.4211399999999999E-9</v>
      </c>
      <c r="G109" s="47">
        <v>8.1485459999999995E-10</v>
      </c>
      <c r="H109" s="47">
        <v>1.5891079999999999E-10</v>
      </c>
      <c r="I109">
        <v>55.363819999999997</v>
      </c>
      <c r="J109">
        <v>1.0356600000000001E-2</v>
      </c>
      <c r="K109">
        <v>2.0197169999999999E-3</v>
      </c>
      <c r="L109" s="47">
        <f t="shared" si="25"/>
        <v>7.8463720475229262E-8</v>
      </c>
      <c r="M109" s="47">
        <f t="shared" si="26"/>
        <v>8.117322706245735E-10</v>
      </c>
      <c r="N109" s="47">
        <f t="shared" si="27"/>
        <v>1.5874993433952227E-10</v>
      </c>
      <c r="O109" s="47">
        <f t="shared" si="28"/>
        <v>55.480053375166243</v>
      </c>
    </row>
    <row r="110" spans="1:15" x14ac:dyDescent="0.25">
      <c r="A110" t="s">
        <v>68</v>
      </c>
      <c r="B110" s="13"/>
      <c r="C110">
        <v>12042</v>
      </c>
      <c r="D110" s="51">
        <v>0.83501157407407411</v>
      </c>
      <c r="E110" s="47">
        <v>7.8732369999999999E-8</v>
      </c>
      <c r="F110" s="47">
        <v>1.427089E-9</v>
      </c>
      <c r="G110" s="47">
        <v>5.6366159999999999E-10</v>
      </c>
      <c r="H110" s="47">
        <v>5.4432329999999995E-10</v>
      </c>
      <c r="I110">
        <v>55.169919999999998</v>
      </c>
      <c r="J110">
        <v>7.1592100000000001E-3</v>
      </c>
      <c r="K110">
        <v>6.9135899999999998E-3</v>
      </c>
      <c r="L110" s="47">
        <f t="shared" si="25"/>
        <v>7.8490598663491385E-8</v>
      </c>
      <c r="M110" s="47">
        <f t="shared" si="26"/>
        <v>5.6016673237509129E-10</v>
      </c>
      <c r="N110" s="47">
        <f t="shared" si="27"/>
        <v>5.4414324078101174E-10</v>
      </c>
      <c r="O110" s="47">
        <f t="shared" si="28"/>
        <v>55.300021668004483</v>
      </c>
    </row>
    <row r="111" spans="1:15" x14ac:dyDescent="0.25">
      <c r="A111" t="s">
        <v>68</v>
      </c>
      <c r="B111" s="13"/>
      <c r="C111">
        <v>12070</v>
      </c>
      <c r="D111" s="51">
        <v>0.83510416666666665</v>
      </c>
      <c r="E111" s="47">
        <v>7.8733889999999994E-8</v>
      </c>
      <c r="F111" s="47">
        <v>1.4224710000000001E-9</v>
      </c>
      <c r="G111" s="47">
        <v>5.6470580000000001E-10</v>
      </c>
      <c r="H111" s="47">
        <v>5.4341110000000003E-10</v>
      </c>
      <c r="I111">
        <v>55.350090000000002</v>
      </c>
      <c r="J111">
        <v>7.1723339999999998E-3</v>
      </c>
      <c r="K111">
        <v>6.9018700000000001E-3</v>
      </c>
      <c r="L111" s="47">
        <f t="shared" si="25"/>
        <v>7.8490002502996782E-8</v>
      </c>
      <c r="M111" s="47">
        <f t="shared" si="26"/>
        <v>5.6118034272410737E-10</v>
      </c>
      <c r="N111" s="47">
        <f t="shared" si="27"/>
        <v>5.4322946477034239E-10</v>
      </c>
      <c r="O111" s="47">
        <f t="shared" si="28"/>
        <v>55.481330413457478</v>
      </c>
    </row>
    <row r="112" spans="1:15" x14ac:dyDescent="0.25">
      <c r="A112" t="s">
        <v>68</v>
      </c>
      <c r="B112" s="13"/>
      <c r="C112">
        <v>12154</v>
      </c>
      <c r="D112" s="51">
        <v>0.83540509259259266</v>
      </c>
      <c r="E112" s="47">
        <v>7.8782220000000001E-8</v>
      </c>
      <c r="F112" s="47">
        <v>1.4258730000000001E-9</v>
      </c>
      <c r="G112" s="47">
        <v>5.628598E-10</v>
      </c>
      <c r="H112" s="47">
        <v>5.4249009999999999E-10</v>
      </c>
      <c r="I112">
        <v>55.251930000000002</v>
      </c>
      <c r="J112">
        <v>7.144503E-3</v>
      </c>
      <c r="K112">
        <v>6.8859460000000004E-3</v>
      </c>
      <c r="L112" s="47">
        <f t="shared" si="25"/>
        <v>7.8531984021512969E-8</v>
      </c>
      <c r="M112" s="47">
        <f t="shared" si="26"/>
        <v>5.592425737711557E-10</v>
      </c>
      <c r="N112" s="47">
        <f t="shared" si="27"/>
        <v>5.4230373673833388E-10</v>
      </c>
      <c r="O112" s="47">
        <f t="shared" si="28"/>
        <v>55.386586649816458</v>
      </c>
    </row>
    <row r="113" spans="1:15" x14ac:dyDescent="0.25">
      <c r="A113" t="s">
        <v>69</v>
      </c>
      <c r="B113" s="13"/>
      <c r="C113">
        <v>12530</v>
      </c>
      <c r="D113" s="51">
        <v>0.83672453703703709</v>
      </c>
      <c r="E113" s="47">
        <v>7.8704279999999998E-8</v>
      </c>
      <c r="F113" s="47">
        <v>1.423152E-9</v>
      </c>
      <c r="G113" s="47">
        <v>5.6149119999999996E-10</v>
      </c>
      <c r="H113" s="47">
        <v>5.3654809999999999E-10</v>
      </c>
      <c r="I113">
        <v>55.302790000000002</v>
      </c>
      <c r="J113">
        <v>7.1341900000000003E-3</v>
      </c>
      <c r="K113">
        <v>6.8172670000000001E-3</v>
      </c>
      <c r="L113" s="47">
        <f t="shared" si="25"/>
        <v>7.842562700915685E-8</v>
      </c>
      <c r="M113" s="47">
        <f t="shared" si="26"/>
        <v>5.5746319845794358E-10</v>
      </c>
      <c r="N113" s="47">
        <f t="shared" si="27"/>
        <v>5.3634057316648656E-10</v>
      </c>
      <c r="O113" s="47">
        <f t="shared" si="28"/>
        <v>55.45273837447094</v>
      </c>
    </row>
    <row r="114" spans="1:15" x14ac:dyDescent="0.25">
      <c r="A114" t="s">
        <v>69</v>
      </c>
      <c r="B114" s="13"/>
      <c r="C114">
        <v>12571</v>
      </c>
      <c r="D114" s="51">
        <v>0.83687500000000004</v>
      </c>
      <c r="E114" s="47">
        <v>7.8709550000000004E-8</v>
      </c>
      <c r="F114" s="47">
        <v>1.4266190000000001E-9</v>
      </c>
      <c r="G114" s="47">
        <v>5.5943490000000001E-10</v>
      </c>
      <c r="H114" s="47">
        <v>5.3665660000000004E-10</v>
      </c>
      <c r="I114">
        <v>55.172089999999997</v>
      </c>
      <c r="J114">
        <v>7.1075859999999999E-3</v>
      </c>
      <c r="K114">
        <v>6.8181889999999997E-3</v>
      </c>
      <c r="L114" s="47">
        <f t="shared" si="25"/>
        <v>7.8427798345575467E-8</v>
      </c>
      <c r="M114" s="47">
        <f t="shared" si="26"/>
        <v>5.5536210646900287E-10</v>
      </c>
      <c r="N114" s="47">
        <f t="shared" si="27"/>
        <v>5.3644676543657777E-10</v>
      </c>
      <c r="O114" s="47">
        <f t="shared" si="28"/>
        <v>55.323705823169959</v>
      </c>
    </row>
    <row r="115" spans="1:15" x14ac:dyDescent="0.25">
      <c r="A115" t="s">
        <v>69</v>
      </c>
      <c r="B115" s="13"/>
      <c r="C115">
        <v>12613</v>
      </c>
      <c r="D115" s="51">
        <v>0.83702546296296299</v>
      </c>
      <c r="E115" s="47">
        <v>7.8757050000000004E-8</v>
      </c>
      <c r="F115" s="47">
        <v>1.4267469999999999E-9</v>
      </c>
      <c r="G115" s="47">
        <v>5.6083750000000003E-10</v>
      </c>
      <c r="H115" s="47">
        <v>5.3693230000000004E-10</v>
      </c>
      <c r="I115">
        <v>55.200409999999998</v>
      </c>
      <c r="J115">
        <v>7.1211089999999996E-3</v>
      </c>
      <c r="K115">
        <v>6.817577E-3</v>
      </c>
      <c r="L115" s="47">
        <f t="shared" si="25"/>
        <v>7.8472124104833565E-8</v>
      </c>
      <c r="M115" s="47">
        <f t="shared" si="26"/>
        <v>5.5671882199252707E-10</v>
      </c>
      <c r="N115" s="47">
        <f t="shared" si="27"/>
        <v>5.3672010142057353E-10</v>
      </c>
      <c r="O115" s="47">
        <f t="shared" si="28"/>
        <v>55.353733941349454</v>
      </c>
    </row>
    <row r="116" spans="1:15" x14ac:dyDescent="0.25">
      <c r="A116" t="s">
        <v>207</v>
      </c>
      <c r="B116" s="13"/>
      <c r="C116">
        <v>13015</v>
      </c>
      <c r="D116" s="51">
        <v>0.8384490740740741</v>
      </c>
      <c r="E116" s="47">
        <v>7.4887899999999997E-8</v>
      </c>
      <c r="F116" s="47">
        <v>1.479937E-9</v>
      </c>
      <c r="G116" s="47">
        <v>5.2444780000000001E-10</v>
      </c>
      <c r="H116" s="47">
        <v>5.2248960000000001E-11</v>
      </c>
      <c r="I116">
        <v>50.602089999999997</v>
      </c>
      <c r="J116">
        <v>7.0031039999999996E-3</v>
      </c>
      <c r="K116">
        <v>6.9769560000000001E-4</v>
      </c>
      <c r="L116" s="47">
        <f t="shared" si="25"/>
        <v>7.4572592086303874E-8</v>
      </c>
      <c r="M116" s="47">
        <f t="shared" si="26"/>
        <v>5.1988994200340135E-10</v>
      </c>
      <c r="N116" s="47">
        <f t="shared" si="27"/>
        <v>5.2014134410247351E-11</v>
      </c>
      <c r="O116" s="47">
        <f t="shared" si="28"/>
        <v>50.771763072495993</v>
      </c>
    </row>
    <row r="117" spans="1:15" x14ac:dyDescent="0.25">
      <c r="A117" t="s">
        <v>207</v>
      </c>
      <c r="B117" s="13"/>
      <c r="C117">
        <v>13080</v>
      </c>
      <c r="D117" s="51">
        <v>0.83868055555555554</v>
      </c>
      <c r="E117" s="47">
        <v>7.4771460000000003E-8</v>
      </c>
      <c r="F117" s="47">
        <v>1.477783E-9</v>
      </c>
      <c r="G117" s="47">
        <v>5.2413039999999995E-10</v>
      </c>
      <c r="H117" s="47">
        <v>5.0048720000000002E-11</v>
      </c>
      <c r="I117">
        <v>50.59704</v>
      </c>
      <c r="J117">
        <v>7.0097650000000003E-3</v>
      </c>
      <c r="K117">
        <v>6.6935590000000004E-4</v>
      </c>
      <c r="L117" s="47">
        <f t="shared" si="25"/>
        <v>7.4451239570869968E-8</v>
      </c>
      <c r="M117" s="47">
        <f t="shared" si="26"/>
        <v>5.1950153031361726E-10</v>
      </c>
      <c r="N117" s="47">
        <f t="shared" si="27"/>
        <v>4.9810235814050342E-11</v>
      </c>
      <c r="O117" s="47">
        <f t="shared" si="28"/>
        <v>50.769356588726161</v>
      </c>
    </row>
    <row r="118" spans="1:15" x14ac:dyDescent="0.25">
      <c r="A118" t="s">
        <v>207</v>
      </c>
      <c r="B118" s="13"/>
      <c r="C118">
        <v>13116</v>
      </c>
      <c r="D118" s="51">
        <v>0.83880787037037041</v>
      </c>
      <c r="E118" s="47">
        <v>7.4561739999999999E-8</v>
      </c>
      <c r="F118" s="47">
        <v>1.4716010000000001E-9</v>
      </c>
      <c r="G118" s="47">
        <v>5.2202420000000002E-10</v>
      </c>
      <c r="H118" s="47">
        <v>4.9486039999999997E-11</v>
      </c>
      <c r="I118">
        <v>50.667079999999999</v>
      </c>
      <c r="J118">
        <v>7.0012340000000003E-3</v>
      </c>
      <c r="K118">
        <v>6.6369219999999997E-4</v>
      </c>
      <c r="L118" s="47">
        <f t="shared" si="25"/>
        <v>7.4238798793091192E-8</v>
      </c>
      <c r="M118" s="47">
        <f t="shared" si="26"/>
        <v>5.1735600076235232E-10</v>
      </c>
      <c r="N118" s="47">
        <f t="shared" si="27"/>
        <v>4.9245529514618148E-11</v>
      </c>
      <c r="O118" s="47">
        <f t="shared" si="28"/>
        <v>50.840860690022865</v>
      </c>
    </row>
    <row r="119" spans="1:15" x14ac:dyDescent="0.25">
      <c r="A119" t="s">
        <v>208</v>
      </c>
      <c r="B119" s="13"/>
      <c r="C119">
        <v>14680</v>
      </c>
      <c r="D119" s="51">
        <v>0.84431712962962968</v>
      </c>
      <c r="E119" s="47">
        <v>7.3371829999999996E-8</v>
      </c>
      <c r="F119" s="47">
        <v>1.450178E-9</v>
      </c>
      <c r="G119" s="47">
        <v>6.1489459999999995E-10</v>
      </c>
      <c r="H119" s="47">
        <v>4.8381799999999997E-11</v>
      </c>
      <c r="I119">
        <v>50.595039999999997</v>
      </c>
      <c r="J119">
        <v>8.3805279999999999E-3</v>
      </c>
      <c r="K119">
        <v>6.5940569999999997E-4</v>
      </c>
      <c r="L119" s="47">
        <f t="shared" si="25"/>
        <v>7.2930686114035403E-8</v>
      </c>
      <c r="M119" s="47">
        <f t="shared" si="26"/>
        <v>6.0851775025739533E-10</v>
      </c>
      <c r="N119" s="47">
        <f t="shared" si="27"/>
        <v>4.8053258061508574E-11</v>
      </c>
      <c r="O119" s="47">
        <f t="shared" si="28"/>
        <v>50.832427757468629</v>
      </c>
    </row>
    <row r="120" spans="1:15" x14ac:dyDescent="0.25">
      <c r="A120" t="s">
        <v>208</v>
      </c>
      <c r="B120" s="13"/>
      <c r="C120">
        <v>14715</v>
      </c>
      <c r="D120" s="51">
        <v>0.84444444444444444</v>
      </c>
      <c r="E120" s="47">
        <v>7.321503E-8</v>
      </c>
      <c r="F120" s="47">
        <v>1.4469229999999999E-9</v>
      </c>
      <c r="G120" s="47">
        <v>6.1159450000000004E-10</v>
      </c>
      <c r="H120" s="47">
        <v>4.8374189999999999E-11</v>
      </c>
      <c r="I120">
        <v>50.600490000000001</v>
      </c>
      <c r="J120">
        <v>8.3534009999999999E-3</v>
      </c>
      <c r="K120">
        <v>6.6071399999999996E-4</v>
      </c>
      <c r="L120" s="47">
        <f t="shared" si="25"/>
        <v>7.277124091341715E-8</v>
      </c>
      <c r="M120" s="47">
        <f t="shared" si="26"/>
        <v>6.0517941319366559E-10</v>
      </c>
      <c r="N120" s="47">
        <f t="shared" si="27"/>
        <v>4.8043678048171722E-11</v>
      </c>
      <c r="O120" s="47">
        <f t="shared" si="28"/>
        <v>50.839301189284875</v>
      </c>
    </row>
    <row r="121" spans="1:15" x14ac:dyDescent="0.25">
      <c r="A121" t="s">
        <v>208</v>
      </c>
      <c r="B121" s="13"/>
      <c r="C121">
        <v>14771</v>
      </c>
      <c r="D121" s="51">
        <v>0.84464120370370366</v>
      </c>
      <c r="E121" s="47">
        <v>7.2956649999999997E-8</v>
      </c>
      <c r="F121" s="47">
        <v>1.446456E-9</v>
      </c>
      <c r="G121" s="47">
        <v>6.1192809999999999E-10</v>
      </c>
      <c r="H121" s="47">
        <v>4.8217899999999999E-11</v>
      </c>
      <c r="I121">
        <v>50.438209999999998</v>
      </c>
      <c r="J121">
        <v>8.3875570000000003E-3</v>
      </c>
      <c r="K121">
        <v>6.6091170000000005E-4</v>
      </c>
      <c r="L121" s="47">
        <f t="shared" si="25"/>
        <v>7.2508628592427937E-8</v>
      </c>
      <c r="M121" s="47">
        <f t="shared" si="26"/>
        <v>6.0545183389169773E-10</v>
      </c>
      <c r="N121" s="47">
        <f t="shared" si="27"/>
        <v>4.788423602683276E-11</v>
      </c>
      <c r="O121" s="47">
        <f t="shared" si="28"/>
        <v>50.679298680190861</v>
      </c>
    </row>
    <row r="122" spans="1:15" x14ac:dyDescent="0.25">
      <c r="A122" t="s">
        <v>209</v>
      </c>
      <c r="B122" s="13"/>
      <c r="C122">
        <v>15132</v>
      </c>
      <c r="D122" s="51">
        <v>0.84591435185185182</v>
      </c>
      <c r="E122" s="47">
        <v>7.7385169999999996E-8</v>
      </c>
      <c r="F122" s="47">
        <v>1.487815E-9</v>
      </c>
      <c r="G122" s="47">
        <v>5.3017580000000003E-10</v>
      </c>
      <c r="H122" s="47">
        <v>4.4284809999999999E-11</v>
      </c>
      <c r="I122">
        <v>52.012619999999998</v>
      </c>
      <c r="J122">
        <v>6.8511300000000004E-3</v>
      </c>
      <c r="K122">
        <v>5.7226490000000004E-4</v>
      </c>
      <c r="L122" s="47">
        <f t="shared" si="25"/>
        <v>7.6909865237479641E-8</v>
      </c>
      <c r="M122" s="47">
        <f t="shared" si="26"/>
        <v>5.2330514589151273E-10</v>
      </c>
      <c r="N122" s="47">
        <f t="shared" si="27"/>
        <v>4.3930826746415527E-11</v>
      </c>
      <c r="O122" s="47">
        <f t="shared" si="28"/>
        <v>52.268390362638378</v>
      </c>
    </row>
    <row r="123" spans="1:15" x14ac:dyDescent="0.25">
      <c r="A123" t="s">
        <v>209</v>
      </c>
      <c r="B123" s="13"/>
      <c r="C123">
        <v>15061</v>
      </c>
      <c r="D123" s="51">
        <v>0.84565972222222219</v>
      </c>
      <c r="E123" s="47">
        <v>7.7467890000000001E-8</v>
      </c>
      <c r="F123" s="47">
        <v>1.4896979999999999E-9</v>
      </c>
      <c r="G123" s="47">
        <v>5.3113500000000005E-10</v>
      </c>
      <c r="H123" s="47">
        <v>4.4493499999999997E-11</v>
      </c>
      <c r="I123">
        <v>52.002409999999998</v>
      </c>
      <c r="J123">
        <v>6.8561949999999998E-3</v>
      </c>
      <c r="K123">
        <v>5.743476E-4</v>
      </c>
      <c r="L123" s="47">
        <f t="shared" si="25"/>
        <v>7.6997951215876676E-8</v>
      </c>
      <c r="M123" s="47">
        <f t="shared" si="26"/>
        <v>5.243419125065076E-10</v>
      </c>
      <c r="N123" s="47">
        <f t="shared" si="27"/>
        <v>4.4143513059184567E-11</v>
      </c>
      <c r="O123" s="47">
        <f t="shared" si="28"/>
        <v>52.25529282952543</v>
      </c>
    </row>
    <row r="124" spans="1:15" x14ac:dyDescent="0.25">
      <c r="A124" t="s">
        <v>209</v>
      </c>
      <c r="B124" s="13"/>
      <c r="C124">
        <v>15040</v>
      </c>
      <c r="D124" s="51">
        <v>0.84559027777777773</v>
      </c>
      <c r="E124" s="47">
        <v>7.7386409999999994E-8</v>
      </c>
      <c r="F124" s="47">
        <v>1.487778E-9</v>
      </c>
      <c r="G124" s="47">
        <v>5.3106940000000002E-10</v>
      </c>
      <c r="H124" s="47">
        <v>4.492495E-11</v>
      </c>
      <c r="I124">
        <v>52.014760000000003</v>
      </c>
      <c r="J124">
        <v>6.862567E-3</v>
      </c>
      <c r="K124">
        <v>5.8052760000000005E-4</v>
      </c>
      <c r="L124" s="47">
        <f t="shared" ref="L124:L155" si="29">E124+((($C$79*$D$273)+$D$274)-((C124*$D$273)+$D$274))</f>
        <v>7.6918058336247622E-8</v>
      </c>
      <c r="M124" s="47">
        <f t="shared" ref="M124:M155" si="30">G124+((($C$79*$F$273)+$F$274)-((C124*$F$273)+$F$274))</f>
        <v>5.2429925474474543E-10</v>
      </c>
      <c r="N124" s="47">
        <f t="shared" ref="N124:N155" si="31">H124+((($C$79*$H$273)+$H$274)-((C124*$H$273)+$H$274))</f>
        <v>4.4576145067186679E-11</v>
      </c>
      <c r="O124" s="47">
        <f t="shared" ref="O124:O155" si="32">I124+((($C$79*$J$273)+$J$274)-((C124*$J$273)+$J$274))</f>
        <v>52.266788770435696</v>
      </c>
    </row>
    <row r="125" spans="1:15" x14ac:dyDescent="0.25">
      <c r="A125" t="s">
        <v>210</v>
      </c>
      <c r="B125" s="13"/>
      <c r="C125">
        <v>15487</v>
      </c>
      <c r="D125" s="51">
        <v>0.84716435185185179</v>
      </c>
      <c r="E125" s="47">
        <v>7.3490160000000003E-8</v>
      </c>
      <c r="F125" s="47">
        <v>1.441075E-9</v>
      </c>
      <c r="G125" s="47">
        <v>5.2318139999999998E-10</v>
      </c>
      <c r="H125" s="47">
        <v>4.278028E-11</v>
      </c>
      <c r="I125">
        <v>50.996749999999999</v>
      </c>
      <c r="J125">
        <v>7.1190669999999998E-3</v>
      </c>
      <c r="K125">
        <v>5.8212249999999998E-4</v>
      </c>
      <c r="L125" s="47">
        <f t="shared" si="29"/>
        <v>7.2988025345494472E-8</v>
      </c>
      <c r="M125" s="47">
        <f t="shared" si="30"/>
        <v>5.1592291281653835E-10</v>
      </c>
      <c r="N125" s="47">
        <f t="shared" si="31"/>
        <v>4.2406315182570327E-11</v>
      </c>
      <c r="O125" s="47">
        <f t="shared" si="32"/>
        <v>51.266958028203121</v>
      </c>
    </row>
    <row r="126" spans="1:15" x14ac:dyDescent="0.25">
      <c r="A126" t="s">
        <v>210</v>
      </c>
      <c r="B126" s="13"/>
      <c r="C126">
        <v>15531</v>
      </c>
      <c r="D126" s="51">
        <v>0.84732638888888889</v>
      </c>
      <c r="E126" s="47">
        <v>7.3421400000000001E-8</v>
      </c>
      <c r="F126" s="47">
        <v>1.4398479999999999E-9</v>
      </c>
      <c r="G126" s="47">
        <v>5.2229150000000003E-10</v>
      </c>
      <c r="H126" s="47">
        <v>4.3089889999999998E-11</v>
      </c>
      <c r="I126">
        <v>50.992460000000001</v>
      </c>
      <c r="J126">
        <v>7.1136139999999999E-3</v>
      </c>
      <c r="K126">
        <v>5.8688459999999996E-4</v>
      </c>
      <c r="L126" s="47">
        <f t="shared" si="29"/>
        <v>7.2915939950431523E-8</v>
      </c>
      <c r="M126" s="47">
        <f t="shared" si="30"/>
        <v>5.1498494336499234E-10</v>
      </c>
      <c r="N126" s="47">
        <f t="shared" si="31"/>
        <v>4.2713448594375425E-11</v>
      </c>
      <c r="O126" s="47">
        <f t="shared" si="32"/>
        <v>51.264457485343534</v>
      </c>
    </row>
    <row r="127" spans="1:15" x14ac:dyDescent="0.25">
      <c r="A127" t="s">
        <v>210</v>
      </c>
      <c r="B127" s="13"/>
      <c r="C127">
        <v>15610</v>
      </c>
      <c r="D127" s="51">
        <v>0.8476041666666666</v>
      </c>
      <c r="E127" s="47">
        <v>7.2960110000000001E-8</v>
      </c>
      <c r="F127" s="47">
        <v>1.4360820000000001E-9</v>
      </c>
      <c r="G127" s="47">
        <v>5.2107650000000005E-10</v>
      </c>
      <c r="H127" s="47">
        <v>4.3052769999999999E-11</v>
      </c>
      <c r="I127">
        <v>50.804989999999997</v>
      </c>
      <c r="J127">
        <v>7.1419370000000001E-3</v>
      </c>
      <c r="K127">
        <v>5.900864E-4</v>
      </c>
      <c r="L127" s="47">
        <f t="shared" si="29"/>
        <v>7.2448679354750318E-8</v>
      </c>
      <c r="M127" s="47">
        <f t="shared" si="30"/>
        <v>5.1368363684971636E-10</v>
      </c>
      <c r="N127" s="47">
        <f t="shared" si="31"/>
        <v>4.2671881992843673E-11</v>
      </c>
      <c r="O127" s="47">
        <f t="shared" si="32"/>
        <v>51.08020037430019</v>
      </c>
    </row>
    <row r="128" spans="1:15" x14ac:dyDescent="0.25">
      <c r="A128" t="s">
        <v>211</v>
      </c>
      <c r="C128">
        <v>15851</v>
      </c>
      <c r="D128" s="51">
        <v>0.84844907407407411</v>
      </c>
      <c r="E128" s="47">
        <v>7.3188980000000001E-8</v>
      </c>
      <c r="F128" s="47">
        <v>1.431099E-9</v>
      </c>
      <c r="G128" s="47">
        <v>5.139822E-10</v>
      </c>
      <c r="H128" s="47">
        <v>4.2541739999999999E-11</v>
      </c>
      <c r="I128">
        <v>51.14179</v>
      </c>
      <c r="J128">
        <v>7.0226719999999998E-3</v>
      </c>
      <c r="K128">
        <v>5.8125880000000003E-4</v>
      </c>
      <c r="L128" s="47">
        <f t="shared" si="29"/>
        <v>7.2659335259064603E-8</v>
      </c>
      <c r="M128" s="47">
        <f t="shared" si="30"/>
        <v>5.0632604735374792E-10</v>
      </c>
      <c r="N128" s="47">
        <f t="shared" si="31"/>
        <v>4.214728704386707E-11</v>
      </c>
      <c r="O128" s="47">
        <f t="shared" si="32"/>
        <v>51.426801719092033</v>
      </c>
    </row>
    <row r="129" spans="1:15" x14ac:dyDescent="0.25">
      <c r="A129" t="s">
        <v>211</v>
      </c>
      <c r="C129">
        <v>15884</v>
      </c>
      <c r="D129" s="51">
        <v>0.84857638888888887</v>
      </c>
      <c r="E129" s="47">
        <v>7.3037189999999995E-8</v>
      </c>
      <c r="F129" s="47">
        <v>1.4291250000000001E-9</v>
      </c>
      <c r="G129" s="47">
        <v>5.1143939999999996E-10</v>
      </c>
      <c r="H129" s="47">
        <v>4.259326E-11</v>
      </c>
      <c r="I129">
        <v>51.10622</v>
      </c>
      <c r="J129">
        <v>7.0024509999999998E-3</v>
      </c>
      <c r="K129">
        <v>5.8317229999999996E-4</v>
      </c>
      <c r="L129" s="47">
        <f t="shared" si="29"/>
        <v>7.2505051212767383E-8</v>
      </c>
      <c r="M129" s="47">
        <f t="shared" si="30"/>
        <v>5.0374719526508829E-10</v>
      </c>
      <c r="N129" s="47">
        <f t="shared" si="31"/>
        <v>4.2196949602720898E-11</v>
      </c>
      <c r="O129" s="47">
        <f t="shared" si="32"/>
        <v>51.392573811947344</v>
      </c>
    </row>
    <row r="130" spans="1:15" x14ac:dyDescent="0.25">
      <c r="A130" t="s">
        <v>211</v>
      </c>
      <c r="C130">
        <v>15908</v>
      </c>
      <c r="D130" s="51">
        <v>0.84865740740740736</v>
      </c>
      <c r="E130" s="47">
        <v>7.3061079999999994E-8</v>
      </c>
      <c r="F130" s="47">
        <v>1.4309869999999999E-9</v>
      </c>
      <c r="G130" s="47">
        <v>5.1189619999999999E-10</v>
      </c>
      <c r="H130" s="47">
        <v>4.2908189999999999E-11</v>
      </c>
      <c r="I130">
        <v>51.056429999999999</v>
      </c>
      <c r="J130">
        <v>7.0064150000000002E-3</v>
      </c>
      <c r="K130">
        <v>5.8729210000000003E-4</v>
      </c>
      <c r="L130" s="47">
        <f t="shared" si="29"/>
        <v>7.2527127360914871E-8</v>
      </c>
      <c r="M130" s="47">
        <f t="shared" si="30"/>
        <v>5.0417777556424505E-10</v>
      </c>
      <c r="N130" s="47">
        <f t="shared" si="31"/>
        <v>4.2510528736432771E-11</v>
      </c>
      <c r="O130" s="47">
        <f t="shared" si="32"/>
        <v>51.343759879478483</v>
      </c>
    </row>
    <row r="131" spans="1:15" x14ac:dyDescent="0.25">
      <c r="A131" t="s">
        <v>212</v>
      </c>
      <c r="C131">
        <v>16260</v>
      </c>
      <c r="D131" s="51">
        <v>0.84989583333333341</v>
      </c>
      <c r="E131" s="47">
        <v>7.3270919999999996E-8</v>
      </c>
      <c r="F131" s="47">
        <v>1.424378E-9</v>
      </c>
      <c r="G131" s="47">
        <v>5.2982499999999998E-10</v>
      </c>
      <c r="H131" s="47">
        <v>4.2841730000000001E-11</v>
      </c>
      <c r="I131">
        <v>51.440640000000002</v>
      </c>
      <c r="J131">
        <v>7.2310400000000002E-3</v>
      </c>
      <c r="K131">
        <v>5.8470310000000004E-4</v>
      </c>
      <c r="L131" s="47">
        <f t="shared" si="29"/>
        <v>7.2710364200411268E-8</v>
      </c>
      <c r="M131" s="47">
        <f t="shared" si="30"/>
        <v>5.2172201995187612E-10</v>
      </c>
      <c r="N131" s="47">
        <f t="shared" si="31"/>
        <v>4.2424256030873588E-11</v>
      </c>
      <c r="O131" s="47">
        <f t="shared" si="32"/>
        <v>51.742285536601827</v>
      </c>
    </row>
    <row r="132" spans="1:15" x14ac:dyDescent="0.25">
      <c r="A132" t="s">
        <v>212</v>
      </c>
      <c r="C132">
        <v>16305</v>
      </c>
      <c r="D132" s="51">
        <v>0.85005787037037051</v>
      </c>
      <c r="E132" s="47">
        <v>7.2907149999999994E-8</v>
      </c>
      <c r="F132" s="47">
        <v>1.4227150000000001E-9</v>
      </c>
      <c r="G132" s="47">
        <v>5.2855950000000003E-10</v>
      </c>
      <c r="H132" s="47">
        <v>4.3006019999999999E-11</v>
      </c>
      <c r="I132">
        <v>51.245089999999998</v>
      </c>
      <c r="J132">
        <v>7.2497619999999999E-3</v>
      </c>
      <c r="K132">
        <v>5.8987380000000004E-4</v>
      </c>
      <c r="L132" s="47">
        <f t="shared" si="29"/>
        <v>7.2343193228187791E-8</v>
      </c>
      <c r="M132" s="47">
        <f t="shared" si="30"/>
        <v>5.2040735801279494E-10</v>
      </c>
      <c r="N132" s="47">
        <f t="shared" si="31"/>
        <v>4.2586013156583342E-11</v>
      </c>
      <c r="O132" s="47">
        <f t="shared" si="32"/>
        <v>51.548565663222703</v>
      </c>
    </row>
    <row r="133" spans="1:15" x14ac:dyDescent="0.25">
      <c r="A133" t="s">
        <v>212</v>
      </c>
      <c r="C133">
        <v>16337</v>
      </c>
      <c r="D133" s="51">
        <v>0.85017361111111123</v>
      </c>
      <c r="E133" s="47">
        <v>7.2512139999999999E-8</v>
      </c>
      <c r="F133" s="47">
        <v>1.415022E-9</v>
      </c>
      <c r="G133" s="47">
        <v>5.237984E-10</v>
      </c>
      <c r="H133" s="47">
        <v>4.2760249999999998E-11</v>
      </c>
      <c r="I133">
        <v>51.244520000000001</v>
      </c>
      <c r="J133">
        <v>7.2235959999999997E-3</v>
      </c>
      <c r="K133">
        <v>5.8969779999999998E-4</v>
      </c>
      <c r="L133" s="47">
        <f t="shared" si="29"/>
        <v>7.1945764759051111E-8</v>
      </c>
      <c r="M133" s="47">
        <f t="shared" si="30"/>
        <v>5.1561129841167048E-10</v>
      </c>
      <c r="N133" s="47">
        <f t="shared" si="31"/>
        <v>4.2338442001532512E-11</v>
      </c>
      <c r="O133" s="47">
        <f t="shared" si="32"/>
        <v>51.549297086597555</v>
      </c>
    </row>
    <row r="134" spans="1:15" x14ac:dyDescent="0.25">
      <c r="A134" t="s">
        <v>213</v>
      </c>
      <c r="C134">
        <v>18285</v>
      </c>
      <c r="D134" s="51">
        <v>0.85703703703703715</v>
      </c>
      <c r="E134" s="47">
        <v>6.6588800000000004E-8</v>
      </c>
      <c r="F134" s="47">
        <v>1.30318E-9</v>
      </c>
      <c r="G134" s="47">
        <v>4.6531699999999998E-10</v>
      </c>
      <c r="H134" s="47">
        <v>3.9173500000000003E-11</v>
      </c>
      <c r="I134">
        <v>51.097149999999999</v>
      </c>
      <c r="J134">
        <v>6.9879169999999997E-3</v>
      </c>
      <c r="K134">
        <v>5.882897E-4</v>
      </c>
      <c r="L134" s="47">
        <f t="shared" si="29"/>
        <v>6.5875200450355027E-8</v>
      </c>
      <c r="M134" s="47">
        <f t="shared" si="30"/>
        <v>4.5500173269322029E-10</v>
      </c>
      <c r="N134" s="47">
        <f t="shared" si="31"/>
        <v>3.8642046687812913E-11</v>
      </c>
      <c r="O134" s="47">
        <f t="shared" si="32"/>
        <v>51.481151234541514</v>
      </c>
    </row>
    <row r="135" spans="1:15" x14ac:dyDescent="0.25">
      <c r="A135" t="s">
        <v>213</v>
      </c>
      <c r="C135">
        <v>18311</v>
      </c>
      <c r="D135" s="51">
        <v>0.85712962962962969</v>
      </c>
      <c r="E135" s="47">
        <v>6.6533200000000002E-8</v>
      </c>
      <c r="F135" s="47">
        <v>1.300243E-9</v>
      </c>
      <c r="G135" s="47">
        <v>4.6635499999999999E-10</v>
      </c>
      <c r="H135" s="47">
        <v>3.8744100000000002E-11</v>
      </c>
      <c r="I135">
        <v>51.169820000000001</v>
      </c>
      <c r="J135">
        <v>7.0093580000000003E-3</v>
      </c>
      <c r="K135">
        <v>5.8232740000000002E-4</v>
      </c>
      <c r="L135" s="47">
        <f t="shared" si="29"/>
        <v>6.5817635444181471E-8</v>
      </c>
      <c r="M135" s="47">
        <f t="shared" si="30"/>
        <v>4.5601132801730669E-10</v>
      </c>
      <c r="N135" s="47">
        <f t="shared" si="31"/>
        <v>3.8211183249334113E-11</v>
      </c>
      <c r="O135" s="47">
        <f t="shared" si="32"/>
        <v>51.554878641033582</v>
      </c>
    </row>
    <row r="136" spans="1:15" x14ac:dyDescent="0.25">
      <c r="A136" t="s">
        <v>213</v>
      </c>
      <c r="C136">
        <v>18383</v>
      </c>
      <c r="D136" s="51">
        <v>0.85738425925925932</v>
      </c>
      <c r="E136" s="47">
        <v>6.6430170000000001E-8</v>
      </c>
      <c r="F136" s="47">
        <v>1.298849E-9</v>
      </c>
      <c r="G136" s="47">
        <v>4.6397169999999997E-10</v>
      </c>
      <c r="H136" s="47">
        <v>3.9100499999999997E-11</v>
      </c>
      <c r="I136">
        <v>51.145409999999998</v>
      </c>
      <c r="J136">
        <v>6.9843529999999996E-3</v>
      </c>
      <c r="K136">
        <v>5.8859560000000001E-4</v>
      </c>
      <c r="L136" s="47">
        <f t="shared" si="29"/>
        <v>6.5709163888623911E-8</v>
      </c>
      <c r="M136" s="47">
        <f t="shared" si="30"/>
        <v>4.5354936891477666E-10</v>
      </c>
      <c r="N136" s="47">
        <f t="shared" si="31"/>
        <v>3.8563530650469724E-11</v>
      </c>
      <c r="O136" s="47">
        <f t="shared" si="32"/>
        <v>51.533396843626988</v>
      </c>
    </row>
    <row r="137" spans="1:15" x14ac:dyDescent="0.25">
      <c r="A137" t="s">
        <v>214</v>
      </c>
      <c r="C137">
        <v>18854</v>
      </c>
      <c r="D137" s="51">
        <v>0.85906250000000006</v>
      </c>
      <c r="E137" s="47">
        <v>6.6381949999999996E-8</v>
      </c>
      <c r="F137" s="47">
        <v>1.301048E-9</v>
      </c>
      <c r="G137" s="47">
        <v>4.6802230000000001E-10</v>
      </c>
      <c r="H137" s="47">
        <v>3.9755419999999999E-11</v>
      </c>
      <c r="I137">
        <v>51.021900000000002</v>
      </c>
      <c r="J137">
        <v>7.0504449999999998E-3</v>
      </c>
      <c r="K137">
        <v>5.9888900000000002E-4</v>
      </c>
      <c r="L137" s="47">
        <f t="shared" si="29"/>
        <v>6.5625347046018236E-8</v>
      </c>
      <c r="M137" s="47">
        <f t="shared" si="30"/>
        <v>4.5708540728572639E-10</v>
      </c>
      <c r="N137" s="47">
        <f t="shared" si="31"/>
        <v>3.9191939899565247E-11</v>
      </c>
      <c r="O137" s="47">
        <f t="shared" si="32"/>
        <v>51.429042168925562</v>
      </c>
    </row>
    <row r="138" spans="1:15" x14ac:dyDescent="0.25">
      <c r="A138" t="s">
        <v>214</v>
      </c>
      <c r="C138">
        <v>18893</v>
      </c>
      <c r="D138" s="51">
        <v>0.85920138888888897</v>
      </c>
      <c r="E138" s="47">
        <v>6.6371339999999995E-8</v>
      </c>
      <c r="F138" s="47">
        <v>1.299072E-9</v>
      </c>
      <c r="G138" s="47">
        <v>4.6805450000000004E-10</v>
      </c>
      <c r="H138" s="47">
        <v>3.9327879999999999E-11</v>
      </c>
      <c r="I138">
        <v>51.091340000000002</v>
      </c>
      <c r="J138">
        <v>7.0520579999999999E-3</v>
      </c>
      <c r="K138">
        <v>5.9254299999999995E-4</v>
      </c>
      <c r="L138" s="47">
        <f t="shared" si="29"/>
        <v>6.5611789536757891E-8</v>
      </c>
      <c r="M138" s="47">
        <f t="shared" si="30"/>
        <v>4.5707500027185601E-10</v>
      </c>
      <c r="N138" s="47">
        <f t="shared" si="31"/>
        <v>3.8762204741847041E-11</v>
      </c>
      <c r="O138" s="47">
        <f t="shared" si="32"/>
        <v>51.500068278663655</v>
      </c>
    </row>
    <row r="139" spans="1:15" x14ac:dyDescent="0.25">
      <c r="A139" t="s">
        <v>214</v>
      </c>
      <c r="C139">
        <v>18932</v>
      </c>
      <c r="D139" s="51">
        <v>0.85934027777777788</v>
      </c>
      <c r="E139" s="47">
        <v>6.6331079999999999E-8</v>
      </c>
      <c r="F139" s="47">
        <v>1.301508E-9</v>
      </c>
      <c r="G139" s="47">
        <v>4.6879519999999999E-10</v>
      </c>
      <c r="H139" s="47">
        <v>3.9537720000000002E-11</v>
      </c>
      <c r="I139">
        <v>50.964779999999998</v>
      </c>
      <c r="J139">
        <v>7.0675039999999996E-3</v>
      </c>
      <c r="K139">
        <v>5.9606619999999998E-4</v>
      </c>
      <c r="L139" s="47">
        <f t="shared" si="29"/>
        <v>6.556858202749755E-8</v>
      </c>
      <c r="M139" s="47">
        <f t="shared" si="30"/>
        <v>4.5777309325798554E-10</v>
      </c>
      <c r="N139" s="47">
        <f t="shared" si="31"/>
        <v>3.896984958412884E-11</v>
      </c>
      <c r="O139" s="47">
        <f t="shared" si="32"/>
        <v>51.375094388401749</v>
      </c>
    </row>
    <row r="140" spans="1:15" x14ac:dyDescent="0.25">
      <c r="A140" t="s">
        <v>215</v>
      </c>
      <c r="C140">
        <v>19205</v>
      </c>
      <c r="D140" s="51">
        <v>0.86031250000000004</v>
      </c>
      <c r="E140" s="47">
        <v>6.6390150000000002E-8</v>
      </c>
      <c r="F140" s="47">
        <v>1.299298E-9</v>
      </c>
      <c r="G140" s="47">
        <v>4.7030109999999996E-10</v>
      </c>
      <c r="H140" s="47">
        <v>3.8767749999999999E-11</v>
      </c>
      <c r="I140">
        <v>51.096939999999996</v>
      </c>
      <c r="J140">
        <v>7.0838990000000003E-3</v>
      </c>
      <c r="K140">
        <v>5.8393829999999999E-4</v>
      </c>
      <c r="L140" s="47">
        <f t="shared" si="29"/>
        <v>6.5607019462675153E-8</v>
      </c>
      <c r="M140" s="47">
        <f t="shared" si="30"/>
        <v>4.5898074416089259E-10</v>
      </c>
      <c r="N140" s="47">
        <f t="shared" si="31"/>
        <v>3.8184513480101397E-11</v>
      </c>
      <c r="O140" s="47">
        <f t="shared" si="32"/>
        <v>51.518357156568435</v>
      </c>
    </row>
    <row r="141" spans="1:15" x14ac:dyDescent="0.25">
      <c r="A141" t="s">
        <v>215</v>
      </c>
      <c r="C141">
        <v>19256</v>
      </c>
      <c r="D141" s="51">
        <v>0.86048611111111117</v>
      </c>
      <c r="E141" s="47">
        <v>6.636133E-8</v>
      </c>
      <c r="F141" s="47">
        <v>1.30018E-9</v>
      </c>
      <c r="G141" s="47">
        <v>4.708108E-10</v>
      </c>
      <c r="H141" s="47">
        <v>3.8910780000000002E-11</v>
      </c>
      <c r="I141">
        <v>51.040089999999999</v>
      </c>
      <c r="J141">
        <v>7.0946560000000004E-3</v>
      </c>
      <c r="K141">
        <v>5.8634720000000004E-4</v>
      </c>
      <c r="L141" s="47">
        <f t="shared" si="29"/>
        <v>6.5574345027488558E-8</v>
      </c>
      <c r="M141" s="47">
        <f t="shared" si="30"/>
        <v>4.5943472729660058E-10</v>
      </c>
      <c r="N141" s="47">
        <f t="shared" si="31"/>
        <v>3.8324672889239132E-11</v>
      </c>
      <c r="O141" s="47">
        <f t="shared" si="32"/>
        <v>51.4635813000721</v>
      </c>
    </row>
    <row r="142" spans="1:15" x14ac:dyDescent="0.25">
      <c r="A142" t="s">
        <v>215</v>
      </c>
      <c r="C142">
        <v>19293</v>
      </c>
      <c r="D142" s="51">
        <v>0.86062500000000008</v>
      </c>
      <c r="E142" s="47">
        <v>6.6362619999999995E-8</v>
      </c>
      <c r="F142" s="47">
        <v>1.3005E-9</v>
      </c>
      <c r="G142" s="47">
        <v>4.7002509999999997E-10</v>
      </c>
      <c r="H142" s="47">
        <v>3.8611810000000001E-11</v>
      </c>
      <c r="I142">
        <v>51.028550000000003</v>
      </c>
      <c r="J142">
        <v>7.0826780000000002E-3</v>
      </c>
      <c r="K142">
        <v>5.818307E-4</v>
      </c>
      <c r="L142" s="47">
        <f t="shared" si="29"/>
        <v>6.5572838672549251E-8</v>
      </c>
      <c r="M142" s="47">
        <f t="shared" si="30"/>
        <v>4.5860860525780048E-10</v>
      </c>
      <c r="N142" s="47">
        <f t="shared" si="31"/>
        <v>3.8023620303711599E-11</v>
      </c>
      <c r="O142" s="47">
        <f t="shared" si="32"/>
        <v>51.453546070849278</v>
      </c>
    </row>
    <row r="143" spans="1:15" x14ac:dyDescent="0.25">
      <c r="A143" t="s">
        <v>216</v>
      </c>
      <c r="C143">
        <v>19507</v>
      </c>
      <c r="D143" s="51">
        <v>0.86137731481481483</v>
      </c>
      <c r="E143" s="47">
        <v>6.6802409999999997E-8</v>
      </c>
      <c r="F143" s="47">
        <v>1.3025989999999999E-9</v>
      </c>
      <c r="G143" s="47">
        <v>4.80904E-10</v>
      </c>
      <c r="H143" s="47">
        <v>3.9516489999999999E-11</v>
      </c>
      <c r="I143">
        <v>51.283929999999998</v>
      </c>
      <c r="J143">
        <v>7.1989030000000004E-3</v>
      </c>
      <c r="K143">
        <v>5.915429E-4</v>
      </c>
      <c r="L143" s="47">
        <f t="shared" si="29"/>
        <v>6.5996455160197621E-8</v>
      </c>
      <c r="M143" s="47">
        <f t="shared" si="30"/>
        <v>4.692537129252808E-10</v>
      </c>
      <c r="N143" s="47">
        <f t="shared" si="31"/>
        <v>3.8916255079309136E-11</v>
      </c>
      <c r="O143" s="47">
        <f t="shared" si="32"/>
        <v>51.717629339668576</v>
      </c>
    </row>
    <row r="144" spans="1:15" x14ac:dyDescent="0.25">
      <c r="A144" t="s">
        <v>216</v>
      </c>
      <c r="C144">
        <v>19587</v>
      </c>
      <c r="D144" s="51">
        <v>0.86165509259259265</v>
      </c>
      <c r="E144" s="47">
        <v>6.6838320000000002E-8</v>
      </c>
      <c r="F144" s="47">
        <v>1.306768E-9</v>
      </c>
      <c r="G144" s="47">
        <v>4.8147609999999997E-10</v>
      </c>
      <c r="H144" s="47">
        <v>3.9193719999999998E-11</v>
      </c>
      <c r="I144">
        <v>51.14781</v>
      </c>
      <c r="J144">
        <v>7.2035939999999998E-3</v>
      </c>
      <c r="K144">
        <v>5.8639599999999999E-4</v>
      </c>
      <c r="L144" s="47">
        <f t="shared" si="29"/>
        <v>6.6026318987355907E-8</v>
      </c>
      <c r="M144" s="47">
        <f t="shared" si="30"/>
        <v>4.6973841392246971E-10</v>
      </c>
      <c r="N144" s="47">
        <f t="shared" si="31"/>
        <v>3.8588982191682046E-11</v>
      </c>
      <c r="O144" s="47">
        <f t="shared" si="32"/>
        <v>51.584762898105701</v>
      </c>
    </row>
    <row r="145" spans="1:15" x14ac:dyDescent="0.25">
      <c r="A145" t="s">
        <v>216</v>
      </c>
      <c r="C145">
        <v>19629</v>
      </c>
      <c r="D145" s="51">
        <v>0.8618055555555556</v>
      </c>
      <c r="E145" s="47">
        <v>6.6832680000000004E-8</v>
      </c>
      <c r="F145" s="47">
        <v>1.3057900000000001E-9</v>
      </c>
      <c r="G145" s="47">
        <v>4.8101939999999997E-10</v>
      </c>
      <c r="H145" s="47">
        <v>3.8994129999999999E-11</v>
      </c>
      <c r="I145">
        <v>51.181780000000003</v>
      </c>
      <c r="J145">
        <v>7.197368E-3</v>
      </c>
      <c r="K145">
        <v>5.8345890000000001E-4</v>
      </c>
      <c r="L145" s="47">
        <f t="shared" si="29"/>
        <v>6.6017504746613992E-8</v>
      </c>
      <c r="M145" s="47">
        <f t="shared" si="30"/>
        <v>4.6923582944599388E-10</v>
      </c>
      <c r="N145" s="47">
        <f t="shared" si="31"/>
        <v>3.8387028175677826E-11</v>
      </c>
      <c r="O145" s="47">
        <f t="shared" si="32"/>
        <v>51.620441016285199</v>
      </c>
    </row>
    <row r="146" spans="1:15" x14ac:dyDescent="0.25">
      <c r="A146" t="s">
        <v>217</v>
      </c>
      <c r="C146">
        <v>19945</v>
      </c>
      <c r="D146" s="51">
        <v>0.86292824074074082</v>
      </c>
      <c r="E146" s="47">
        <v>6.6218270000000004E-8</v>
      </c>
      <c r="F146" s="47">
        <v>1.29372E-9</v>
      </c>
      <c r="G146" s="47">
        <v>4.9421070000000001E-10</v>
      </c>
      <c r="H146" s="47">
        <v>3.9402250000000001E-11</v>
      </c>
      <c r="I146">
        <v>51.18439</v>
      </c>
      <c r="J146">
        <v>7.4633590000000001E-3</v>
      </c>
      <c r="K146">
        <v>5.9503590000000003E-4</v>
      </c>
      <c r="L146" s="47">
        <f t="shared" si="29"/>
        <v>6.5379212363889173E-8</v>
      </c>
      <c r="M146" s="47">
        <f t="shared" si="30"/>
        <v>4.8208190338489001E-10</v>
      </c>
      <c r="N146" s="47">
        <f t="shared" si="31"/>
        <v>3.8777361769550832E-11</v>
      </c>
      <c r="O146" s="47">
        <f t="shared" si="32"/>
        <v>51.635902572111831</v>
      </c>
    </row>
    <row r="147" spans="1:15" x14ac:dyDescent="0.25">
      <c r="A147" t="s">
        <v>217</v>
      </c>
      <c r="C147">
        <v>19990</v>
      </c>
      <c r="D147" s="51">
        <v>0.86307870370370376</v>
      </c>
      <c r="E147" s="47">
        <v>6.6233309999999994E-8</v>
      </c>
      <c r="F147" s="47">
        <v>1.294193E-9</v>
      </c>
      <c r="G147" s="47">
        <v>4.9583659999999997E-10</v>
      </c>
      <c r="H147" s="47">
        <v>3.9336719999999997E-11</v>
      </c>
      <c r="I147">
        <v>51.177309999999999</v>
      </c>
      <c r="J147">
        <v>7.4862130000000002E-3</v>
      </c>
      <c r="K147">
        <v>5.9391139999999995E-4</v>
      </c>
      <c r="L147" s="47">
        <f t="shared" si="29"/>
        <v>6.5390851391665687E-8</v>
      </c>
      <c r="M147" s="47">
        <f t="shared" si="30"/>
        <v>4.8365864144580873E-10</v>
      </c>
      <c r="N147" s="47">
        <f t="shared" si="31"/>
        <v>3.8709298895260592E-11</v>
      </c>
      <c r="O147" s="47">
        <f t="shared" si="32"/>
        <v>51.63065269873271</v>
      </c>
    </row>
    <row r="148" spans="1:15" x14ac:dyDescent="0.25">
      <c r="A148" t="s">
        <v>217</v>
      </c>
      <c r="C148">
        <v>20035</v>
      </c>
      <c r="D148" s="51">
        <v>0.8632523148148149</v>
      </c>
      <c r="E148" s="47">
        <v>6.6256459999999996E-8</v>
      </c>
      <c r="F148" s="47">
        <v>1.294382E-9</v>
      </c>
      <c r="G148" s="47">
        <v>4.9368899999999997E-10</v>
      </c>
      <c r="H148" s="47">
        <v>3.9261120000000002E-11</v>
      </c>
      <c r="I148">
        <v>51.187719999999999</v>
      </c>
      <c r="J148">
        <v>7.4511830000000001E-3</v>
      </c>
      <c r="K148">
        <v>5.9256290000000002E-4</v>
      </c>
      <c r="L148" s="47">
        <f t="shared" si="29"/>
        <v>6.5410600419442213E-8</v>
      </c>
      <c r="M148" s="47">
        <f t="shared" si="30"/>
        <v>4.814618795067275E-10</v>
      </c>
      <c r="N148" s="47">
        <f t="shared" si="31"/>
        <v>3.8631166020970361E-11</v>
      </c>
      <c r="O148" s="47">
        <f t="shared" si="32"/>
        <v>51.642892825353591</v>
      </c>
    </row>
    <row r="149" spans="1:15" x14ac:dyDescent="0.25">
      <c r="A149" t="s">
        <v>218</v>
      </c>
      <c r="C149">
        <v>20377</v>
      </c>
      <c r="D149" s="51">
        <v>0.86445601851851861</v>
      </c>
      <c r="E149" s="47">
        <v>6.7118930000000005E-8</v>
      </c>
      <c r="F149" s="47">
        <v>1.3121650000000001E-9</v>
      </c>
      <c r="G149" s="47">
        <v>5.4692539999999997E-10</v>
      </c>
      <c r="H149" s="47">
        <v>4.2050029999999997E-11</v>
      </c>
      <c r="I149">
        <v>51.151290000000003</v>
      </c>
      <c r="J149">
        <v>8.1486010000000001E-3</v>
      </c>
      <c r="K149">
        <v>6.2650029999999999E-4</v>
      </c>
      <c r="L149" s="47">
        <f t="shared" si="29"/>
        <v>6.6247223030543835E-8</v>
      </c>
      <c r="M149" s="47">
        <f t="shared" si="30"/>
        <v>5.3432464876971009E-10</v>
      </c>
      <c r="N149" s="47">
        <f t="shared" si="31"/>
        <v>4.1400826176364554E-11</v>
      </c>
      <c r="O149" s="47">
        <f t="shared" si="32"/>
        <v>51.620371787672305</v>
      </c>
    </row>
    <row r="150" spans="1:15" x14ac:dyDescent="0.25">
      <c r="A150" t="s">
        <v>218</v>
      </c>
      <c r="C150">
        <v>20437</v>
      </c>
      <c r="D150" s="51">
        <v>0.86467592592592601</v>
      </c>
      <c r="E150" s="47">
        <v>6.7199829999999998E-8</v>
      </c>
      <c r="F150" s="47">
        <v>1.3117920000000001E-9</v>
      </c>
      <c r="G150" s="47">
        <v>5.4822340000000004E-10</v>
      </c>
      <c r="H150" s="47">
        <v>4.2289660000000001E-11</v>
      </c>
      <c r="I150">
        <v>51.227499999999999</v>
      </c>
      <c r="J150">
        <v>8.1581069999999995E-3</v>
      </c>
      <c r="K150">
        <v>6.2931200000000004E-4</v>
      </c>
      <c r="L150" s="47">
        <f t="shared" si="29"/>
        <v>6.6323588400912532E-8</v>
      </c>
      <c r="M150" s="47">
        <f t="shared" si="30"/>
        <v>5.3555709951760188E-10</v>
      </c>
      <c r="N150" s="47">
        <f t="shared" si="31"/>
        <v>4.1637079010644242E-11</v>
      </c>
      <c r="O150" s="47">
        <f t="shared" si="32"/>
        <v>51.69902195650014</v>
      </c>
    </row>
    <row r="151" spans="1:15" x14ac:dyDescent="0.25">
      <c r="A151" t="s">
        <v>218</v>
      </c>
      <c r="C151">
        <v>20462</v>
      </c>
      <c r="D151" s="51">
        <v>0.86475694444444451</v>
      </c>
      <c r="E151" s="47">
        <v>6.7254920000000003E-8</v>
      </c>
      <c r="F151" s="47">
        <v>1.3144959999999999E-9</v>
      </c>
      <c r="G151" s="47">
        <v>5.4784550000000004E-10</v>
      </c>
      <c r="H151" s="47">
        <v>4.2464300000000002E-11</v>
      </c>
      <c r="I151">
        <v>51.164050000000003</v>
      </c>
      <c r="J151">
        <v>8.1458050000000008E-3</v>
      </c>
      <c r="K151">
        <v>6.3139309999999998E-4</v>
      </c>
      <c r="L151" s="47">
        <f t="shared" si="29"/>
        <v>6.6376788971899498E-8</v>
      </c>
      <c r="M151" s="47">
        <f t="shared" si="30"/>
        <v>5.3515188732922333E-10</v>
      </c>
      <c r="N151" s="47">
        <f t="shared" si="31"/>
        <v>4.1810311858260775E-11</v>
      </c>
      <c r="O151" s="47">
        <f t="shared" si="32"/>
        <v>51.636588693511747</v>
      </c>
    </row>
    <row r="152" spans="1:15" x14ac:dyDescent="0.25">
      <c r="A152" t="s">
        <v>219</v>
      </c>
      <c r="C152">
        <v>20883</v>
      </c>
      <c r="D152" s="51">
        <v>0.86626157407407411</v>
      </c>
      <c r="E152" s="47">
        <v>6.7741530000000001E-8</v>
      </c>
      <c r="F152" s="47">
        <v>1.323625E-9</v>
      </c>
      <c r="G152" s="47">
        <v>5.3622870000000002E-10</v>
      </c>
      <c r="H152" s="47">
        <v>4.2049120000000002E-11</v>
      </c>
      <c r="I152">
        <v>51.178809999999999</v>
      </c>
      <c r="J152">
        <v>7.9158040000000002E-3</v>
      </c>
      <c r="K152">
        <v>6.2072889999999995E-4</v>
      </c>
      <c r="L152" s="47">
        <f t="shared" si="29"/>
        <v>6.6831580987319905E-8</v>
      </c>
      <c r="M152" s="47">
        <f t="shared" si="30"/>
        <v>5.2307515007692989E-10</v>
      </c>
      <c r="N152" s="47">
        <f t="shared" si="31"/>
        <v>4.137143541212322E-11</v>
      </c>
      <c r="O152" s="47">
        <f t="shared" si="32"/>
        <v>51.668470544787105</v>
      </c>
    </row>
    <row r="153" spans="1:15" x14ac:dyDescent="0.25">
      <c r="A153" t="s">
        <v>219</v>
      </c>
      <c r="C153">
        <v>20879</v>
      </c>
      <c r="D153" s="51">
        <v>0.86625000000000008</v>
      </c>
      <c r="E153" s="47">
        <v>6.7749670000000002E-8</v>
      </c>
      <c r="F153" s="47">
        <v>1.3238589999999999E-9</v>
      </c>
      <c r="G153" s="47">
        <v>5.3507019999999995E-10</v>
      </c>
      <c r="H153" s="47">
        <v>4.2225139999999998E-11</v>
      </c>
      <c r="I153">
        <v>51.175890000000003</v>
      </c>
      <c r="J153">
        <v>7.8977539999999999E-3</v>
      </c>
      <c r="K153">
        <v>6.2325230000000002E-4</v>
      </c>
      <c r="L153" s="47">
        <f t="shared" si="29"/>
        <v>6.6840023295961993E-8</v>
      </c>
      <c r="M153" s="47">
        <f t="shared" si="30"/>
        <v>5.219210200270704E-10</v>
      </c>
      <c r="N153" s="47">
        <f t="shared" si="31"/>
        <v>4.1547680556504575E-11</v>
      </c>
      <c r="O153" s="47">
        <f t="shared" si="32"/>
        <v>51.665387866865252</v>
      </c>
    </row>
    <row r="154" spans="1:15" x14ac:dyDescent="0.25">
      <c r="A154" t="s">
        <v>219</v>
      </c>
      <c r="C154">
        <v>20901</v>
      </c>
      <c r="D154" s="51">
        <v>0.86631944444444453</v>
      </c>
      <c r="E154" s="47">
        <v>6.7717879999999999E-8</v>
      </c>
      <c r="F154" s="47">
        <v>1.3249929999999999E-9</v>
      </c>
      <c r="G154" s="47">
        <v>5.3197849999999999E-10</v>
      </c>
      <c r="H154" s="47">
        <v>4.2116290000000003E-11</v>
      </c>
      <c r="I154">
        <v>51.108110000000003</v>
      </c>
      <c r="J154">
        <v>7.8558059999999999E-3</v>
      </c>
      <c r="K154">
        <v>6.2193749999999999E-4</v>
      </c>
      <c r="L154" s="47">
        <f t="shared" si="29"/>
        <v>6.680657059843051E-8</v>
      </c>
      <c r="M154" s="47">
        <f t="shared" si="30"/>
        <v>5.1880528530129741E-10</v>
      </c>
      <c r="N154" s="47">
        <f t="shared" si="31"/>
        <v>4.1437592262407127E-11</v>
      </c>
      <c r="O154" s="47">
        <f t="shared" si="32"/>
        <v>51.598502595435463</v>
      </c>
    </row>
    <row r="155" spans="1:15" x14ac:dyDescent="0.25">
      <c r="A155" t="s">
        <v>220</v>
      </c>
      <c r="C155">
        <v>21703</v>
      </c>
      <c r="D155" s="51">
        <v>0.8691550925925926</v>
      </c>
      <c r="E155" s="47">
        <v>6.8741489999999997E-8</v>
      </c>
      <c r="F155" s="47">
        <v>1.336878E-9</v>
      </c>
      <c r="G155" s="47">
        <v>4.8302359999999996E-10</v>
      </c>
      <c r="H155" s="47">
        <v>4.0051999999999998E-11</v>
      </c>
      <c r="I155">
        <v>51.419420000000002</v>
      </c>
      <c r="J155">
        <v>7.0266679999999998E-3</v>
      </c>
      <c r="K155">
        <v>5.8264670000000005E-4</v>
      </c>
      <c r="L155" s="47">
        <f t="shared" si="29"/>
        <v>6.7769567715692186E-8</v>
      </c>
      <c r="M155" s="47">
        <f t="shared" si="30"/>
        <v>4.6897421029811612E-10</v>
      </c>
      <c r="N155" s="47">
        <f t="shared" si="31"/>
        <v>3.9328160813945567E-11</v>
      </c>
      <c r="O155" s="47">
        <f t="shared" si="32"/>
        <v>51.942429518767625</v>
      </c>
    </row>
    <row r="156" spans="1:15" x14ac:dyDescent="0.25">
      <c r="A156" t="s">
        <v>220</v>
      </c>
      <c r="C156">
        <v>21742</v>
      </c>
      <c r="D156" s="51">
        <v>0.86929398148148151</v>
      </c>
      <c r="E156" s="47">
        <v>6.8711889999999998E-8</v>
      </c>
      <c r="F156" s="47">
        <v>1.3388459999999999E-9</v>
      </c>
      <c r="G156" s="47">
        <v>4.8179689999999997E-10</v>
      </c>
      <c r="H156" s="47">
        <v>3.9517590000000001E-11</v>
      </c>
      <c r="I156">
        <v>51.321710000000003</v>
      </c>
      <c r="J156">
        <v>7.0118419999999999E-3</v>
      </c>
      <c r="K156">
        <v>5.751202E-4</v>
      </c>
      <c r="L156" s="47">
        <f t="shared" ref="L156:L187" si="33">E156+((($C$79*$D$273)+$D$274)-((C156*$D$273)+$D$274))</f>
        <v>6.7737020206431842E-8</v>
      </c>
      <c r="M156" s="47">
        <f t="shared" ref="M156:M187" si="34">G156+((($C$79*$F$273)+$F$274)-((C156*$F$273)+$F$274))</f>
        <v>4.6770490328424572E-10</v>
      </c>
      <c r="N156" s="47">
        <f t="shared" ref="N156:N187" si="35">H156+((($C$79*$H$273)+$H$274)-((C156*$H$273)+$H$274))</f>
        <v>3.8791555656227365E-11</v>
      </c>
      <c r="O156" s="47">
        <f t="shared" ref="O156:O187" si="36">I156+((($C$79*$J$273)+$J$274)-((C156*$J$273)+$J$274))</f>
        <v>51.846305628505725</v>
      </c>
    </row>
    <row r="157" spans="1:15" x14ac:dyDescent="0.25">
      <c r="A157" t="s">
        <v>220</v>
      </c>
      <c r="C157">
        <v>21766</v>
      </c>
      <c r="D157" s="51">
        <v>0.86938657407407405</v>
      </c>
      <c r="E157" s="47">
        <v>6.8710250000000005E-8</v>
      </c>
      <c r="F157" s="47">
        <v>1.3369009999999999E-9</v>
      </c>
      <c r="G157" s="47">
        <v>4.8179519999999995E-10</v>
      </c>
      <c r="H157" s="47">
        <v>4.0050450000000001E-11</v>
      </c>
      <c r="I157">
        <v>51.39517</v>
      </c>
      <c r="J157">
        <v>7.0119839999999998E-3</v>
      </c>
      <c r="K157">
        <v>5.8288899999999995E-4</v>
      </c>
      <c r="L157" s="47">
        <f t="shared" si="33"/>
        <v>6.7733566354579338E-8</v>
      </c>
      <c r="M157" s="47">
        <f t="shared" si="34"/>
        <v>4.6767698358340243E-10</v>
      </c>
      <c r="N157" s="47">
        <f t="shared" si="35"/>
        <v>3.9323064789939233E-11</v>
      </c>
      <c r="O157" s="47">
        <f t="shared" si="36"/>
        <v>51.920741696036856</v>
      </c>
    </row>
    <row r="158" spans="1:15" x14ac:dyDescent="0.25">
      <c r="A158" t="s">
        <v>221</v>
      </c>
      <c r="C158">
        <v>22067</v>
      </c>
      <c r="D158" s="51">
        <v>0.87043981481481481</v>
      </c>
      <c r="E158" s="47">
        <v>6.872435E-8</v>
      </c>
      <c r="F158" s="47">
        <v>1.3399739999999999E-9</v>
      </c>
      <c r="G158" s="47">
        <v>4.8590580000000004E-10</v>
      </c>
      <c r="H158" s="47">
        <v>3.9793849999999999E-11</v>
      </c>
      <c r="I158">
        <v>51.28783</v>
      </c>
      <c r="J158">
        <v>7.0703579999999997E-3</v>
      </c>
      <c r="K158">
        <v>5.7903559999999998E-4</v>
      </c>
      <c r="L158" s="47">
        <f t="shared" si="33"/>
        <v>6.7724917629262321E-8</v>
      </c>
      <c r="M158" s="47">
        <f t="shared" si="34"/>
        <v>4.7145874483532575E-10</v>
      </c>
      <c r="N158" s="47">
        <f t="shared" si="35"/>
        <v>3.9049522675242312E-11</v>
      </c>
      <c r="O158" s="47">
        <f t="shared" si="36"/>
        <v>51.825643209656533</v>
      </c>
    </row>
    <row r="159" spans="1:15" x14ac:dyDescent="0.25">
      <c r="A159" t="s">
        <v>221</v>
      </c>
      <c r="C159">
        <v>22099</v>
      </c>
      <c r="D159" s="51">
        <v>0.87055555555555553</v>
      </c>
      <c r="E159" s="47">
        <v>6.8593229999999998E-8</v>
      </c>
      <c r="F159" s="47">
        <v>1.33834E-9</v>
      </c>
      <c r="G159" s="47">
        <v>4.856076E-10</v>
      </c>
      <c r="H159" s="47">
        <v>3.9756810000000001E-11</v>
      </c>
      <c r="I159">
        <v>51.252490000000002</v>
      </c>
      <c r="J159">
        <v>7.079526E-3</v>
      </c>
      <c r="K159">
        <v>5.7960249999999998E-4</v>
      </c>
      <c r="L159" s="47">
        <f t="shared" si="33"/>
        <v>6.7591379160125634E-8</v>
      </c>
      <c r="M159" s="47">
        <f t="shared" si="34"/>
        <v>4.7112558523420129E-10</v>
      </c>
      <c r="N159" s="47">
        <f t="shared" si="35"/>
        <v>3.9010681520191478E-11</v>
      </c>
      <c r="O159" s="47">
        <f t="shared" si="36"/>
        <v>51.791604633031383</v>
      </c>
    </row>
    <row r="160" spans="1:15" x14ac:dyDescent="0.25">
      <c r="A160" t="s">
        <v>221</v>
      </c>
      <c r="C160">
        <v>22153</v>
      </c>
      <c r="D160" s="51">
        <v>0.87075231481481485</v>
      </c>
      <c r="E160" s="47">
        <v>6.8410049999999998E-8</v>
      </c>
      <c r="F160" s="47">
        <v>1.3340199999999999E-9</v>
      </c>
      <c r="G160" s="47">
        <v>4.8390659999999999E-10</v>
      </c>
      <c r="H160" s="47">
        <v>3.9736899999999997E-11</v>
      </c>
      <c r="I160">
        <v>51.281129999999997</v>
      </c>
      <c r="J160">
        <v>7.0736189999999997E-3</v>
      </c>
      <c r="K160">
        <v>5.8086339999999996E-4</v>
      </c>
      <c r="L160" s="47">
        <f t="shared" si="33"/>
        <v>6.7404117993457468E-8</v>
      </c>
      <c r="M160" s="47">
        <f t="shared" si="34"/>
        <v>4.6936559090730371E-10</v>
      </c>
      <c r="N160" s="47">
        <f t="shared" si="35"/>
        <v>3.8987732071043191E-11</v>
      </c>
      <c r="O160" s="47">
        <f t="shared" si="36"/>
        <v>51.822440784976436</v>
      </c>
    </row>
    <row r="161" spans="1:15" x14ac:dyDescent="0.25">
      <c r="A161" t="s">
        <v>222</v>
      </c>
      <c r="C161">
        <v>22586</v>
      </c>
      <c r="D161" s="51">
        <v>0.87228009259259265</v>
      </c>
      <c r="E161" s="47">
        <v>6.5420380000000002E-8</v>
      </c>
      <c r="F161" s="47">
        <v>1.2829320000000001E-9</v>
      </c>
      <c r="G161" s="47">
        <v>4.6914089999999997E-10</v>
      </c>
      <c r="H161" s="47">
        <v>3.8217340000000001E-11</v>
      </c>
      <c r="I161">
        <v>50.99288</v>
      </c>
      <c r="J161">
        <v>7.1711739999999998E-3</v>
      </c>
      <c r="K161">
        <v>5.8418100000000002E-4</v>
      </c>
      <c r="L161" s="47">
        <f t="shared" si="33"/>
        <v>6.4381723082951619E-8</v>
      </c>
      <c r="M161" s="47">
        <f t="shared" si="34"/>
        <v>4.5412684380458864E-10</v>
      </c>
      <c r="N161" s="47">
        <f t="shared" si="35"/>
        <v>3.7443800191761583E-11</v>
      </c>
      <c r="O161" s="47">
        <f t="shared" si="36"/>
        <v>51.551800670017371</v>
      </c>
    </row>
    <row r="162" spans="1:15" x14ac:dyDescent="0.25">
      <c r="A162" t="s">
        <v>222</v>
      </c>
      <c r="C162">
        <v>22610</v>
      </c>
      <c r="D162" s="51">
        <v>0.87236111111111114</v>
      </c>
      <c r="E162" s="47">
        <v>6.5587829999999997E-8</v>
      </c>
      <c r="F162" s="47">
        <v>1.285739E-9</v>
      </c>
      <c r="G162" s="47">
        <v>4.7110970000000005E-10</v>
      </c>
      <c r="H162" s="47">
        <v>3.8054300000000001E-11</v>
      </c>
      <c r="I162">
        <v>51.011800000000001</v>
      </c>
      <c r="J162">
        <v>7.1828819999999998E-3</v>
      </c>
      <c r="K162">
        <v>5.8020360000000004E-4</v>
      </c>
      <c r="L162" s="47">
        <f t="shared" si="33"/>
        <v>6.454735923109909E-8</v>
      </c>
      <c r="M162" s="47">
        <f t="shared" si="34"/>
        <v>4.5606942410374544E-10</v>
      </c>
      <c r="N162" s="47">
        <f t="shared" si="35"/>
        <v>3.7279409325473458E-11</v>
      </c>
      <c r="O162" s="47">
        <f t="shared" si="36"/>
        <v>51.571696737548514</v>
      </c>
    </row>
    <row r="163" spans="1:15" x14ac:dyDescent="0.25">
      <c r="A163" t="s">
        <v>222</v>
      </c>
      <c r="C163">
        <v>22643</v>
      </c>
      <c r="D163" s="51">
        <v>0.87247685185185186</v>
      </c>
      <c r="E163" s="47">
        <v>6.5610529999999993E-8</v>
      </c>
      <c r="F163" s="47">
        <v>1.28551E-9</v>
      </c>
      <c r="G163" s="47">
        <v>4.7105859999999999E-10</v>
      </c>
      <c r="H163" s="47">
        <v>3.8245849999999999E-11</v>
      </c>
      <c r="I163">
        <v>51.038519999999998</v>
      </c>
      <c r="J163">
        <v>7.1796189999999999E-3</v>
      </c>
      <c r="K163">
        <v>5.8292239999999996E-4</v>
      </c>
      <c r="L163" s="47">
        <f t="shared" si="33"/>
        <v>6.4567565184801873E-8</v>
      </c>
      <c r="M163" s="47">
        <f t="shared" si="34"/>
        <v>4.5598227201508579E-10</v>
      </c>
      <c r="N163" s="47">
        <f t="shared" si="35"/>
        <v>3.7469101884327276E-11</v>
      </c>
      <c r="O163" s="47">
        <f t="shared" si="36"/>
        <v>51.599758830403822</v>
      </c>
    </row>
    <row r="164" spans="1:15" x14ac:dyDescent="0.25">
      <c r="A164" t="s">
        <v>223</v>
      </c>
      <c r="C164">
        <v>23507</v>
      </c>
      <c r="D164" s="51">
        <v>0.87553240740740745</v>
      </c>
      <c r="E164" s="47">
        <v>6.8396939999999994E-8</v>
      </c>
      <c r="F164" s="47">
        <v>1.345975E-9</v>
      </c>
      <c r="G164" s="47">
        <v>4.9631980000000004E-10</v>
      </c>
      <c r="H164" s="47">
        <v>3.7675470000000002E-11</v>
      </c>
      <c r="I164">
        <v>50.815890000000003</v>
      </c>
      <c r="J164">
        <v>7.256462E-3</v>
      </c>
      <c r="K164">
        <v>5.5083560000000005E-4</v>
      </c>
      <c r="L164" s="47">
        <f t="shared" si="33"/>
        <v>6.7288676518111211E-8</v>
      </c>
      <c r="M164" s="47">
        <f t="shared" si="34"/>
        <v>4.8029956278472596E-10</v>
      </c>
      <c r="N164" s="47">
        <f t="shared" si="35"/>
        <v>3.6850090697954729E-11</v>
      </c>
      <c r="O164" s="47">
        <f t="shared" si="36"/>
        <v>51.412267261524761</v>
      </c>
    </row>
    <row r="165" spans="1:15" x14ac:dyDescent="0.25">
      <c r="A165" t="s">
        <v>223</v>
      </c>
      <c r="C165">
        <v>23536</v>
      </c>
      <c r="D165" s="51">
        <v>0.87562499999999999</v>
      </c>
      <c r="E165" s="47">
        <v>6.8447810000000004E-8</v>
      </c>
      <c r="F165" s="47">
        <v>1.344717E-9</v>
      </c>
      <c r="G165" s="47">
        <v>4.9599350000000004E-10</v>
      </c>
      <c r="H165" s="47">
        <v>3.820142E-11</v>
      </c>
      <c r="I165">
        <v>50.901269999999997</v>
      </c>
      <c r="J165">
        <v>7.2463019999999996E-3</v>
      </c>
      <c r="K165">
        <v>5.5811010000000004E-4</v>
      </c>
      <c r="L165" s="47">
        <f t="shared" si="33"/>
        <v>6.7337354780456094E-8</v>
      </c>
      <c r="M165" s="47">
        <f t="shared" si="34"/>
        <v>4.7994158064620694E-10</v>
      </c>
      <c r="N165" s="47">
        <f t="shared" si="35"/>
        <v>3.7374408401189907E-11</v>
      </c>
      <c r="O165" s="47">
        <f t="shared" si="36"/>
        <v>51.498826676458215</v>
      </c>
    </row>
    <row r="166" spans="1:15" x14ac:dyDescent="0.25">
      <c r="A166" t="s">
        <v>223</v>
      </c>
      <c r="C166">
        <v>23554</v>
      </c>
      <c r="D166" s="51">
        <v>0.87569444444444444</v>
      </c>
      <c r="E166" s="47">
        <v>6.8371830000000004E-8</v>
      </c>
      <c r="F166" s="47">
        <v>1.341118E-9</v>
      </c>
      <c r="G166" s="47">
        <v>4.9428199999999999E-10</v>
      </c>
      <c r="H166" s="47">
        <v>3.8579709999999998E-11</v>
      </c>
      <c r="I166">
        <v>50.98122</v>
      </c>
      <c r="J166">
        <v>7.2293230000000002E-3</v>
      </c>
      <c r="K166">
        <v>5.6426320000000003E-4</v>
      </c>
      <c r="L166" s="47">
        <f t="shared" si="33"/>
        <v>6.7260014391566714E-8</v>
      </c>
      <c r="M166" s="47">
        <f t="shared" si="34"/>
        <v>4.7821041587057444E-10</v>
      </c>
      <c r="N166" s="47">
        <f t="shared" si="35"/>
        <v>3.775168525147381E-11</v>
      </c>
      <c r="O166" s="47">
        <f t="shared" si="36"/>
        <v>51.579508727106571</v>
      </c>
    </row>
    <row r="167" spans="1:15" x14ac:dyDescent="0.25">
      <c r="A167" t="s">
        <v>224</v>
      </c>
      <c r="C167">
        <v>23791</v>
      </c>
      <c r="D167" s="51">
        <v>0.87652777777777779</v>
      </c>
      <c r="E167" s="47">
        <v>6.9306680000000004E-8</v>
      </c>
      <c r="F167" s="47">
        <v>1.3556439999999999E-9</v>
      </c>
      <c r="G167" s="47">
        <v>5.3285219999999995E-10</v>
      </c>
      <c r="H167" s="47">
        <v>4.0314639999999998E-11</v>
      </c>
      <c r="I167">
        <v>51.124560000000002</v>
      </c>
      <c r="J167">
        <v>7.6883239999999999E-3</v>
      </c>
      <c r="K167">
        <v>5.8168480000000001E-4</v>
      </c>
      <c r="L167" s="47">
        <f t="shared" si="33"/>
        <v>6.8176952604523087E-8</v>
      </c>
      <c r="M167" s="47">
        <f t="shared" si="34"/>
        <v>5.1652169632474649E-10</v>
      </c>
      <c r="N167" s="47">
        <f t="shared" si="35"/>
        <v>3.9473275446878559E-11</v>
      </c>
      <c r="O167" s="47">
        <f t="shared" si="36"/>
        <v>51.732487393976548</v>
      </c>
    </row>
    <row r="168" spans="1:15" x14ac:dyDescent="0.25">
      <c r="A168" t="s">
        <v>224</v>
      </c>
      <c r="C168">
        <v>23847</v>
      </c>
      <c r="D168" s="51">
        <v>0.87672453703703701</v>
      </c>
      <c r="E168" s="47">
        <v>6.9314740000000005E-8</v>
      </c>
      <c r="F168" s="47">
        <v>1.358236E-9</v>
      </c>
      <c r="G168" s="47">
        <v>5.3363130000000005E-10</v>
      </c>
      <c r="H168" s="47">
        <v>4.0457280000000002E-11</v>
      </c>
      <c r="I168">
        <v>51.032919999999997</v>
      </c>
      <c r="J168">
        <v>7.6986700000000003E-3</v>
      </c>
      <c r="K168">
        <v>5.8367490000000005E-4</v>
      </c>
      <c r="L168" s="47">
        <f t="shared" si="33"/>
        <v>6.8180780283533879E-8</v>
      </c>
      <c r="M168" s="47">
        <f t="shared" si="34"/>
        <v>5.1723961702277879E-10</v>
      </c>
      <c r="N168" s="47">
        <f t="shared" si="35"/>
        <v>3.9612763425539601E-11</v>
      </c>
      <c r="O168" s="47">
        <f t="shared" si="36"/>
        <v>51.643124884882532</v>
      </c>
    </row>
    <row r="169" spans="1:15" x14ac:dyDescent="0.25">
      <c r="A169" t="s">
        <v>224</v>
      </c>
      <c r="C169">
        <v>23880</v>
      </c>
      <c r="D169" s="51">
        <v>0.87684027777777773</v>
      </c>
      <c r="E169" s="47">
        <v>6.9378410000000006E-8</v>
      </c>
      <c r="F169" s="47">
        <v>1.3561499999999999E-9</v>
      </c>
      <c r="G169" s="47">
        <v>5.3257979999999997E-10</v>
      </c>
      <c r="H169" s="47">
        <v>4.0769269999999997E-11</v>
      </c>
      <c r="I169">
        <v>51.158380000000001</v>
      </c>
      <c r="J169">
        <v>7.6764479999999998E-3</v>
      </c>
      <c r="K169">
        <v>5.8763629999999999E-4</v>
      </c>
      <c r="L169" s="47">
        <f t="shared" si="33"/>
        <v>6.8241956237236666E-8</v>
      </c>
      <c r="M169" s="47">
        <f t="shared" si="34"/>
        <v>5.1615206493411912E-10</v>
      </c>
      <c r="N169" s="47">
        <f t="shared" si="35"/>
        <v>3.9922895984393423E-11</v>
      </c>
      <c r="O169" s="47">
        <f t="shared" si="36"/>
        <v>51.769926977737846</v>
      </c>
    </row>
    <row r="170" spans="1:15" x14ac:dyDescent="0.25">
      <c r="A170" t="s">
        <v>225</v>
      </c>
      <c r="C170">
        <v>24137</v>
      </c>
      <c r="D170" s="51">
        <v>0.87775462962962958</v>
      </c>
      <c r="E170" s="47">
        <v>6.9425589999999997E-8</v>
      </c>
      <c r="F170" s="47">
        <v>1.3604199999999999E-9</v>
      </c>
      <c r="G170" s="47">
        <v>5.952896E-10</v>
      </c>
      <c r="H170" s="47">
        <v>4.745845E-11</v>
      </c>
      <c r="I170">
        <v>51.032470000000004</v>
      </c>
      <c r="J170">
        <v>8.5744979999999998E-3</v>
      </c>
      <c r="K170">
        <v>6.8358730000000003E-4</v>
      </c>
      <c r="L170" s="47">
        <f t="shared" si="33"/>
        <v>6.8269712906982607E-8</v>
      </c>
      <c r="M170" s="47">
        <f t="shared" si="34"/>
        <v>5.7858109563758854E-10</v>
      </c>
      <c r="N170" s="47">
        <f t="shared" si="35"/>
        <v>4.6597610457891408E-11</v>
      </c>
      <c r="O170" s="47">
        <f t="shared" si="36"/>
        <v>51.654469034217108</v>
      </c>
    </row>
    <row r="171" spans="1:15" x14ac:dyDescent="0.25">
      <c r="A171" t="s">
        <v>225</v>
      </c>
      <c r="C171">
        <v>24183</v>
      </c>
      <c r="D171" s="51">
        <v>0.87791666666666668</v>
      </c>
      <c r="E171" s="47">
        <v>6.9418090000000002E-8</v>
      </c>
      <c r="F171" s="47">
        <v>1.355794E-9</v>
      </c>
      <c r="G171" s="47">
        <v>5.9767879999999998E-10</v>
      </c>
      <c r="H171" s="47">
        <v>4.7264529999999998E-11</v>
      </c>
      <c r="I171">
        <v>51.201070000000001</v>
      </c>
      <c r="J171">
        <v>8.6098430000000007E-3</v>
      </c>
      <c r="K171">
        <v>6.8086760000000003E-4</v>
      </c>
      <c r="L171" s="47">
        <f t="shared" si="33"/>
        <v>6.8258736357598621E-8</v>
      </c>
      <c r="M171" s="47">
        <f t="shared" si="34"/>
        <v>5.8092004121097212E-10</v>
      </c>
      <c r="N171" s="47">
        <f t="shared" si="35"/>
        <v>4.6401101297505826E-11</v>
      </c>
      <c r="O171" s="47">
        <f t="shared" si="36"/>
        <v>51.824939830318456</v>
      </c>
    </row>
    <row r="172" spans="1:15" x14ac:dyDescent="0.25">
      <c r="A172" t="s">
        <v>225</v>
      </c>
      <c r="C172">
        <v>24241</v>
      </c>
      <c r="D172" s="51">
        <v>0.87812500000000004</v>
      </c>
      <c r="E172" s="47">
        <v>6.9396210000000002E-8</v>
      </c>
      <c r="F172" s="47">
        <v>1.3568629999999999E-9</v>
      </c>
      <c r="G172" s="47">
        <v>5.9760790000000002E-10</v>
      </c>
      <c r="H172" s="47">
        <v>4.7543389999999997E-11</v>
      </c>
      <c r="I172">
        <v>51.144620000000003</v>
      </c>
      <c r="J172">
        <v>8.611535E-3</v>
      </c>
      <c r="K172">
        <v>6.851006E-4</v>
      </c>
      <c r="L172" s="47">
        <f t="shared" si="33"/>
        <v>6.8232472882288368E-8</v>
      </c>
      <c r="M172" s="47">
        <f t="shared" si="34"/>
        <v>5.8078577693393412E-10</v>
      </c>
      <c r="N172" s="47">
        <f t="shared" si="35"/>
        <v>4.6676696703976189E-11</v>
      </c>
      <c r="O172" s="47">
        <f t="shared" si="36"/>
        <v>51.770848660185372</v>
      </c>
    </row>
    <row r="173" spans="1:15" x14ac:dyDescent="0.25">
      <c r="A173" t="s">
        <v>226</v>
      </c>
      <c r="C173">
        <v>24474</v>
      </c>
      <c r="D173" s="51">
        <v>0.87894675925925925</v>
      </c>
      <c r="E173" s="47">
        <v>6.9580150000000006E-8</v>
      </c>
      <c r="F173" s="47">
        <v>1.3561889999999999E-9</v>
      </c>
      <c r="G173" s="47">
        <v>6.2775829999999999E-10</v>
      </c>
      <c r="H173" s="47">
        <v>4.7454380000000003E-11</v>
      </c>
      <c r="I173">
        <v>51.305630000000001</v>
      </c>
      <c r="J173">
        <v>9.0220890000000005E-3</v>
      </c>
      <c r="K173">
        <v>6.8201030000000003E-4</v>
      </c>
      <c r="L173" s="47">
        <f t="shared" si="33"/>
        <v>6.8398803403886832E-8</v>
      </c>
      <c r="M173" s="47">
        <f t="shared" si="34"/>
        <v>6.1068162733824676E-10</v>
      </c>
      <c r="N173" s="47">
        <f t="shared" si="35"/>
        <v>4.6574572043762304E-11</v>
      </c>
      <c r="O173" s="47">
        <f t="shared" si="36"/>
        <v>51.941334649133495</v>
      </c>
    </row>
    <row r="174" spans="1:15" x14ac:dyDescent="0.25">
      <c r="A174" t="s">
        <v>226</v>
      </c>
      <c r="C174">
        <v>24493</v>
      </c>
      <c r="D174" s="51">
        <v>0.8790162037037037</v>
      </c>
      <c r="E174" s="47">
        <v>6.9633840000000002E-8</v>
      </c>
      <c r="F174" s="47">
        <v>1.356476E-9</v>
      </c>
      <c r="G174" s="47">
        <v>6.2834490000000004E-10</v>
      </c>
      <c r="H174" s="47">
        <v>4.7757959999999997E-11</v>
      </c>
      <c r="I174">
        <v>51.334380000000003</v>
      </c>
      <c r="J174">
        <v>9.0235560000000003E-3</v>
      </c>
      <c r="K174">
        <v>6.8584410000000005E-4</v>
      </c>
      <c r="L174" s="47">
        <f t="shared" si="33"/>
        <v>6.8451057437836919E-8</v>
      </c>
      <c r="M174" s="47">
        <f t="shared" si="34"/>
        <v>6.1124747007507919E-10</v>
      </c>
      <c r="N174" s="47">
        <f t="shared" si="35"/>
        <v>4.687708260795086E-11</v>
      </c>
      <c r="O174" s="47">
        <f t="shared" si="36"/>
        <v>51.970857369262312</v>
      </c>
    </row>
    <row r="175" spans="1:15" x14ac:dyDescent="0.25">
      <c r="A175" t="s">
        <v>226</v>
      </c>
      <c r="C175">
        <v>24514</v>
      </c>
      <c r="D175" s="51">
        <v>0.87908564814814816</v>
      </c>
      <c r="E175" s="47">
        <v>6.969605E-8</v>
      </c>
      <c r="F175" s="47">
        <v>1.358862E-9</v>
      </c>
      <c r="G175" s="47">
        <v>6.281758E-10</v>
      </c>
      <c r="H175" s="47">
        <v>4.8453790000000002E-11</v>
      </c>
      <c r="I175">
        <v>51.290010000000002</v>
      </c>
      <c r="J175">
        <v>9.0130760000000001E-3</v>
      </c>
      <c r="K175">
        <v>6.9521570000000003E-4</v>
      </c>
      <c r="L175" s="47">
        <f t="shared" si="33"/>
        <v>6.8511680317465966E-8</v>
      </c>
      <c r="M175" s="47">
        <f t="shared" si="34"/>
        <v>6.1105542783684129E-10</v>
      </c>
      <c r="N175" s="47">
        <f t="shared" si="35"/>
        <v>4.7571730599948754E-11</v>
      </c>
      <c r="O175" s="47">
        <f t="shared" si="36"/>
        <v>51.927341428352058</v>
      </c>
    </row>
    <row r="176" spans="1:15" x14ac:dyDescent="0.25">
      <c r="A176" t="s">
        <v>227</v>
      </c>
      <c r="C176">
        <v>26254</v>
      </c>
      <c r="D176" s="51">
        <v>0.88523148148148145</v>
      </c>
      <c r="E176" s="47">
        <v>7.1116239999999997E-8</v>
      </c>
      <c r="F176" s="47">
        <v>1.38694E-9</v>
      </c>
      <c r="G176" s="47">
        <v>4.9879349999999997E-10</v>
      </c>
      <c r="H176" s="47">
        <v>4.0573339999999998E-11</v>
      </c>
      <c r="I176">
        <v>51.27563</v>
      </c>
      <c r="J176">
        <v>7.013778E-3</v>
      </c>
      <c r="K176">
        <v>5.705215E-4</v>
      </c>
      <c r="L176" s="47">
        <f t="shared" si="33"/>
        <v>6.9800366058158375E-8</v>
      </c>
      <c r="M176" s="47">
        <f t="shared" si="34"/>
        <v>4.7977219952569988E-10</v>
      </c>
      <c r="N176" s="47">
        <f t="shared" si="35"/>
        <v>3.9593342794059583E-11</v>
      </c>
      <c r="O176" s="47">
        <f t="shared" si="36"/>
        <v>51.983726324359488</v>
      </c>
    </row>
    <row r="177" spans="1:15" x14ac:dyDescent="0.25">
      <c r="A177" t="s">
        <v>227</v>
      </c>
      <c r="C177">
        <v>26305</v>
      </c>
      <c r="D177" s="51">
        <v>0.88541666666666663</v>
      </c>
      <c r="E177" s="47">
        <v>7.1134590000000003E-8</v>
      </c>
      <c r="F177" s="47">
        <v>1.3894179999999999E-9</v>
      </c>
      <c r="G177" s="47">
        <v>5.0084820000000003E-10</v>
      </c>
      <c r="H177" s="47">
        <v>4.1192869999999998E-11</v>
      </c>
      <c r="I177">
        <v>51.197409999999998</v>
      </c>
      <c r="J177">
        <v>7.040854E-3</v>
      </c>
      <c r="K177">
        <v>5.7908359999999997E-4</v>
      </c>
      <c r="L177" s="47">
        <f t="shared" si="33"/>
        <v>6.9814861622971774E-8</v>
      </c>
      <c r="M177" s="47">
        <f t="shared" si="34"/>
        <v>4.8177118266140788E-10</v>
      </c>
      <c r="N177" s="47">
        <f t="shared" si="35"/>
        <v>4.0210002203197315E-11</v>
      </c>
      <c r="O177" s="47">
        <f t="shared" si="36"/>
        <v>51.907580467863156</v>
      </c>
    </row>
    <row r="178" spans="1:15" x14ac:dyDescent="0.25">
      <c r="A178" t="s">
        <v>227</v>
      </c>
      <c r="C178">
        <v>26328</v>
      </c>
      <c r="D178" s="51">
        <v>0.88549768518518512</v>
      </c>
      <c r="E178" s="47">
        <v>7.1133010000000002E-8</v>
      </c>
      <c r="F178" s="47">
        <v>1.387716E-9</v>
      </c>
      <c r="G178" s="47">
        <v>4.9974860000000003E-10</v>
      </c>
      <c r="H178" s="47">
        <v>4.1154749999999997E-11</v>
      </c>
      <c r="I178">
        <v>51.259059999999998</v>
      </c>
      <c r="J178">
        <v>7.025552E-3</v>
      </c>
      <c r="K178">
        <v>5.7856050000000005E-4</v>
      </c>
      <c r="L178" s="47">
        <f t="shared" si="33"/>
        <v>6.9811543348279778E-8</v>
      </c>
      <c r="M178" s="47">
        <f t="shared" si="34"/>
        <v>4.8064645544809968E-10</v>
      </c>
      <c r="N178" s="47">
        <f t="shared" si="35"/>
        <v>4.0170587623004525E-11</v>
      </c>
      <c r="O178" s="47">
        <f t="shared" si="36"/>
        <v>51.970165865913827</v>
      </c>
    </row>
    <row r="179" spans="1:15" x14ac:dyDescent="0.25">
      <c r="A179" t="s">
        <v>228</v>
      </c>
      <c r="C179">
        <v>26609</v>
      </c>
      <c r="D179" s="51">
        <v>0.88648148148148143</v>
      </c>
      <c r="E179" s="47">
        <v>7.1108989999999995E-8</v>
      </c>
      <c r="F179" s="47">
        <v>1.385112E-9</v>
      </c>
      <c r="G179" s="47">
        <v>5.0063830000000002E-10</v>
      </c>
      <c r="H179" s="47">
        <v>4.1080999999999998E-11</v>
      </c>
      <c r="I179">
        <v>51.338079999999998</v>
      </c>
      <c r="J179">
        <v>7.0404359999999997E-3</v>
      </c>
      <c r="K179">
        <v>5.7771880000000002E-4</v>
      </c>
      <c r="L179" s="47">
        <f t="shared" si="33"/>
        <v>6.9766286166173209E-8</v>
      </c>
      <c r="M179" s="47">
        <f t="shared" si="34"/>
        <v>4.812291664507257E-10</v>
      </c>
      <c r="N179" s="47">
        <f t="shared" si="35"/>
        <v>4.0081021230214375E-11</v>
      </c>
      <c r="O179" s="47">
        <f t="shared" si="36"/>
        <v>52.060613989924228</v>
      </c>
    </row>
    <row r="180" spans="1:15" x14ac:dyDescent="0.25">
      <c r="A180" t="s">
        <v>228</v>
      </c>
      <c r="C180">
        <v>26649</v>
      </c>
      <c r="D180" s="51">
        <v>0.88662037037037034</v>
      </c>
      <c r="E180" s="47">
        <v>7.101779E-8</v>
      </c>
      <c r="F180" s="47">
        <v>1.3856229999999999E-9</v>
      </c>
      <c r="G180" s="47">
        <v>4.9877040000000005E-10</v>
      </c>
      <c r="H180" s="47">
        <v>4.0756190000000001E-11</v>
      </c>
      <c r="I180">
        <v>51.253329999999998</v>
      </c>
      <c r="J180">
        <v>7.0231759999999999E-3</v>
      </c>
      <c r="K180">
        <v>5.7388709999999996E-4</v>
      </c>
      <c r="L180" s="47">
        <f t="shared" si="33"/>
        <v>6.9672063079752341E-8</v>
      </c>
      <c r="M180" s="47">
        <f t="shared" si="34"/>
        <v>4.7931756694932015E-10</v>
      </c>
      <c r="N180" s="47">
        <f t="shared" si="35"/>
        <v>3.9753959786400837E-11</v>
      </c>
      <c r="O180" s="47">
        <f t="shared" si="36"/>
        <v>51.97749076914279</v>
      </c>
    </row>
    <row r="181" spans="1:15" x14ac:dyDescent="0.25">
      <c r="A181" t="s">
        <v>228</v>
      </c>
      <c r="C181">
        <v>26686</v>
      </c>
      <c r="D181" s="51">
        <v>0.88675925925925925</v>
      </c>
      <c r="E181" s="47">
        <v>7.090681E-8</v>
      </c>
      <c r="F181" s="47">
        <v>1.381435E-9</v>
      </c>
      <c r="G181" s="47">
        <v>4.9903530000000002E-10</v>
      </c>
      <c r="H181" s="47">
        <v>4.0455790000000001E-11</v>
      </c>
      <c r="I181">
        <v>51.328360000000004</v>
      </c>
      <c r="J181">
        <v>7.0379029999999999E-3</v>
      </c>
      <c r="K181">
        <v>5.7054869999999995E-4</v>
      </c>
      <c r="L181" s="47">
        <f t="shared" si="33"/>
        <v>6.9558286724813053E-8</v>
      </c>
      <c r="M181" s="47">
        <f t="shared" si="34"/>
        <v>4.7954204491051993E-10</v>
      </c>
      <c r="N181" s="47">
        <f t="shared" si="35"/>
        <v>3.9451477200873312E-11</v>
      </c>
      <c r="O181" s="47">
        <f t="shared" si="36"/>
        <v>52.054025539919962</v>
      </c>
    </row>
    <row r="182" spans="1:15" x14ac:dyDescent="0.25">
      <c r="A182" t="s">
        <v>229</v>
      </c>
      <c r="C182">
        <v>26974</v>
      </c>
      <c r="D182" s="51">
        <v>0.88777777777777778</v>
      </c>
      <c r="E182" s="47">
        <v>7.0742030000000002E-8</v>
      </c>
      <c r="F182" s="47">
        <v>1.3792530000000001E-9</v>
      </c>
      <c r="G182" s="47">
        <v>5.027372E-10</v>
      </c>
      <c r="H182" s="47">
        <v>4.0774060000000003E-11</v>
      </c>
      <c r="I182">
        <v>51.290120000000002</v>
      </c>
      <c r="J182">
        <v>7.1066269999999999E-3</v>
      </c>
      <c r="K182">
        <v>5.7637689999999995E-4</v>
      </c>
      <c r="L182" s="47">
        <f t="shared" si="33"/>
        <v>6.9371740502582821E-8</v>
      </c>
      <c r="M182" s="47">
        <f t="shared" si="34"/>
        <v>4.8292930850039996E-10</v>
      </c>
      <c r="N182" s="47">
        <f t="shared" si="35"/>
        <v>3.9753536805415795E-11</v>
      </c>
      <c r="O182" s="47">
        <f t="shared" si="36"/>
        <v>52.027498350293605</v>
      </c>
    </row>
    <row r="183" spans="1:15" x14ac:dyDescent="0.25">
      <c r="A183" t="s">
        <v>229</v>
      </c>
      <c r="C183">
        <v>27009</v>
      </c>
      <c r="D183" s="51">
        <v>0.88790509259259254</v>
      </c>
      <c r="E183" s="47">
        <v>7.0731020000000006E-8</v>
      </c>
      <c r="F183" s="47">
        <v>1.3804849999999999E-9</v>
      </c>
      <c r="G183" s="47">
        <v>5.0223000000000003E-10</v>
      </c>
      <c r="H183" s="47">
        <v>4.101491E-11</v>
      </c>
      <c r="I183">
        <v>51.236370000000001</v>
      </c>
      <c r="J183">
        <v>7.1005629999999998E-3</v>
      </c>
      <c r="K183">
        <v>5.7987160000000002E-4</v>
      </c>
      <c r="L183" s="47">
        <f t="shared" si="33"/>
        <v>6.9358085301964581E-8</v>
      </c>
      <c r="M183" s="47">
        <f t="shared" si="34"/>
        <v>4.8238387143667016E-10</v>
      </c>
      <c r="N183" s="47">
        <f t="shared" si="35"/>
        <v>3.9992416792078939E-11</v>
      </c>
      <c r="O183" s="47">
        <f t="shared" si="36"/>
        <v>51.975171782109847</v>
      </c>
    </row>
    <row r="184" spans="1:15" x14ac:dyDescent="0.25">
      <c r="A184" t="s">
        <v>229</v>
      </c>
      <c r="C184">
        <v>27039</v>
      </c>
      <c r="D184" s="51">
        <v>0.88800925925925922</v>
      </c>
      <c r="E184" s="47">
        <v>7.072336E-8</v>
      </c>
      <c r="F184" s="47">
        <v>1.3806699999999999E-9</v>
      </c>
      <c r="G184" s="47">
        <v>5.0311260000000004E-10</v>
      </c>
      <c r="H184" s="47">
        <v>4.0237090000000002E-11</v>
      </c>
      <c r="I184">
        <v>51.223939999999999</v>
      </c>
      <c r="J184">
        <v>7.1138110000000003E-3</v>
      </c>
      <c r="K184">
        <v>5.6893639999999995E-4</v>
      </c>
      <c r="L184" s="47">
        <f t="shared" si="33"/>
        <v>6.9348157987148919E-8</v>
      </c>
      <c r="M184" s="47">
        <f t="shared" si="34"/>
        <v>4.8323369681061607E-10</v>
      </c>
      <c r="N184" s="47">
        <f t="shared" si="35"/>
        <v>3.9212908209218784E-11</v>
      </c>
      <c r="O184" s="47">
        <f t="shared" si="36"/>
        <v>51.963961866523768</v>
      </c>
    </row>
    <row r="185" spans="1:15" x14ac:dyDescent="0.25">
      <c r="A185" t="s">
        <v>230</v>
      </c>
      <c r="C185">
        <v>27388</v>
      </c>
      <c r="D185" s="51">
        <v>0.88923611111111112</v>
      </c>
      <c r="E185" s="47">
        <v>7.0775060000000003E-8</v>
      </c>
      <c r="F185" s="47">
        <v>1.375143E-9</v>
      </c>
      <c r="G185" s="47">
        <v>5.1551390000000001E-10</v>
      </c>
      <c r="H185" s="47">
        <v>4.0891680000000001E-11</v>
      </c>
      <c r="I185">
        <v>51.467410000000001</v>
      </c>
      <c r="J185">
        <v>7.2838349999999998E-3</v>
      </c>
      <c r="K185">
        <v>5.7776959999999999E-4</v>
      </c>
      <c r="L185" s="47">
        <f t="shared" si="33"/>
        <v>6.937348155812689E-8</v>
      </c>
      <c r="M185" s="47">
        <f t="shared" si="34"/>
        <v>4.9525371866085264E-10</v>
      </c>
      <c r="N185" s="47">
        <f t="shared" si="35"/>
        <v>3.9847854361945607E-11</v>
      </c>
      <c r="O185" s="47">
        <f t="shared" si="36"/>
        <v>52.221625515205716</v>
      </c>
    </row>
    <row r="186" spans="1:15" x14ac:dyDescent="0.25">
      <c r="A186" t="s">
        <v>230</v>
      </c>
      <c r="C186">
        <v>27435</v>
      </c>
      <c r="D186" s="51">
        <v>0.8893981481481481</v>
      </c>
      <c r="E186" s="47">
        <v>7.073042E-8</v>
      </c>
      <c r="F186" s="47">
        <v>1.3757790000000001E-9</v>
      </c>
      <c r="G186" s="47">
        <v>5.1702670000000001E-10</v>
      </c>
      <c r="H186" s="47">
        <v>4.0442519999999999E-11</v>
      </c>
      <c r="I186">
        <v>51.411160000000002</v>
      </c>
      <c r="J186">
        <v>7.3098210000000002E-3</v>
      </c>
      <c r="K186">
        <v>5.7178399999999999E-4</v>
      </c>
      <c r="L186" s="47">
        <f t="shared" si="33"/>
        <v>6.9325289431582368E-8</v>
      </c>
      <c r="M186" s="47">
        <f t="shared" si="34"/>
        <v>4.9671517174670106E-10</v>
      </c>
      <c r="N186" s="47">
        <f t="shared" si="35"/>
        <v>3.9396048915464695E-11</v>
      </c>
      <c r="O186" s="47">
        <f t="shared" si="36"/>
        <v>52.16728698078753</v>
      </c>
    </row>
    <row r="187" spans="1:15" x14ac:dyDescent="0.25">
      <c r="A187" t="s">
        <v>230</v>
      </c>
      <c r="C187">
        <v>27472</v>
      </c>
      <c r="D187" s="51">
        <v>0.88952546296296287</v>
      </c>
      <c r="E187" s="47">
        <v>7.0687669999999998E-8</v>
      </c>
      <c r="F187" s="47">
        <v>1.374744E-9</v>
      </c>
      <c r="G187" s="47">
        <v>5.1496680000000005E-10</v>
      </c>
      <c r="H187" s="47">
        <v>4.0541880000000003E-11</v>
      </c>
      <c r="I187">
        <v>51.418779999999998</v>
      </c>
      <c r="J187">
        <v>7.2851010000000004E-3</v>
      </c>
      <c r="K187">
        <v>5.7353530000000001E-4</v>
      </c>
      <c r="L187" s="47">
        <f t="shared" si="33"/>
        <v>6.9279743076643065E-8</v>
      </c>
      <c r="M187" s="47">
        <f t="shared" si="34"/>
        <v>4.9461484970790103E-10</v>
      </c>
      <c r="N187" s="47">
        <f t="shared" si="35"/>
        <v>3.9493326329937167E-11</v>
      </c>
      <c r="O187" s="47">
        <f t="shared" si="36"/>
        <v>52.176411751564693</v>
      </c>
    </row>
    <row r="188" spans="1:15" x14ac:dyDescent="0.25">
      <c r="A188" t="s">
        <v>231</v>
      </c>
      <c r="C188">
        <v>27786</v>
      </c>
      <c r="D188" s="51">
        <v>0.89063657407407404</v>
      </c>
      <c r="E188" s="47">
        <v>7.0921249999999997E-8</v>
      </c>
      <c r="F188" s="47">
        <v>1.37706E-9</v>
      </c>
      <c r="G188" s="47">
        <v>5.4370059999999998E-10</v>
      </c>
      <c r="H188" s="47">
        <v>4.158665E-11</v>
      </c>
      <c r="I188">
        <v>51.501939999999998</v>
      </c>
      <c r="J188">
        <v>7.6662579999999996E-3</v>
      </c>
      <c r="K188">
        <v>5.863779E-4</v>
      </c>
      <c r="L188" s="47">
        <f t="shared" ref="L188:L219" si="37">E188+((($C$79*$D$273)+$D$274)-((C188*$D$273)+$D$274))</f>
        <v>6.9489591848239275E-8</v>
      </c>
      <c r="M188" s="47">
        <f t="shared" ref="M188:M219" si="38">G188+((($C$79*$F$273)+$F$274)-((C188*$F$273)+$F$274))</f>
        <v>5.2300560862186739E-10</v>
      </c>
      <c r="N188" s="47">
        <f t="shared" ref="N188:N219" si="39">H188+((($C$79*$H$273)+$H$274)-((C188*$H$273)+$H$274))</f>
        <v>4.0520422496000841E-11</v>
      </c>
      <c r="O188" s="47">
        <f t="shared" ref="O188:O219" si="40">I188+((($C$79*$J$273)+$J$274)-((C188*$J$273)+$J$274))</f>
        <v>52.272341968430403</v>
      </c>
    </row>
    <row r="189" spans="1:15" x14ac:dyDescent="0.25">
      <c r="A189" t="s">
        <v>231</v>
      </c>
      <c r="C189">
        <v>27805</v>
      </c>
      <c r="D189" s="51">
        <v>0.89070601851851849</v>
      </c>
      <c r="E189" s="47">
        <v>7.0888149999999994E-8</v>
      </c>
      <c r="F189" s="47">
        <v>1.3780120000000001E-9</v>
      </c>
      <c r="G189" s="47">
        <v>5.4287569999999996E-10</v>
      </c>
      <c r="H189" s="47">
        <v>4.1828609999999998E-11</v>
      </c>
      <c r="I189">
        <v>51.442320000000002</v>
      </c>
      <c r="J189">
        <v>7.6582020000000002E-3</v>
      </c>
      <c r="K189">
        <v>5.9006499999999997E-4</v>
      </c>
      <c r="L189" s="47">
        <f t="shared" si="37"/>
        <v>6.9455055882189364E-8</v>
      </c>
      <c r="M189" s="47">
        <f t="shared" si="38"/>
        <v>5.2215995135869975E-10</v>
      </c>
      <c r="N189" s="47">
        <f t="shared" si="39"/>
        <v>4.0761313060189408E-11</v>
      </c>
      <c r="O189" s="47">
        <f t="shared" si="40"/>
        <v>52.21349468855923</v>
      </c>
    </row>
    <row r="190" spans="1:15" x14ac:dyDescent="0.25">
      <c r="A190" t="s">
        <v>231</v>
      </c>
      <c r="C190">
        <v>27848</v>
      </c>
      <c r="D190" s="51">
        <v>0.89085648148148144</v>
      </c>
      <c r="E190" s="47">
        <v>7.0845940000000005E-8</v>
      </c>
      <c r="F190" s="47">
        <v>1.3757050000000001E-9</v>
      </c>
      <c r="G190" s="47">
        <v>5.4066619999999998E-10</v>
      </c>
      <c r="H190" s="47">
        <v>4.1401899999999999E-11</v>
      </c>
      <c r="I190">
        <v>51.497929999999997</v>
      </c>
      <c r="J190">
        <v>7.6315769999999996E-3</v>
      </c>
      <c r="K190">
        <v>5.8439340000000003E-4</v>
      </c>
      <c r="L190" s="47">
        <f t="shared" si="37"/>
        <v>6.9409596064286943E-8</v>
      </c>
      <c r="M190" s="47">
        <f t="shared" si="38"/>
        <v>5.1990347439468878E-10</v>
      </c>
      <c r="N190" s="47">
        <f t="shared" si="39"/>
        <v>4.0332182758089852E-11</v>
      </c>
      <c r="O190" s="47">
        <f t="shared" si="40"/>
        <v>52.270853476219173</v>
      </c>
    </row>
    <row r="191" spans="1:15" x14ac:dyDescent="0.25">
      <c r="A191" t="s">
        <v>232</v>
      </c>
      <c r="C191">
        <v>28213</v>
      </c>
      <c r="D191" s="51">
        <v>0.89214120370370376</v>
      </c>
      <c r="E191" s="47">
        <v>7.0915010000000007E-8</v>
      </c>
      <c r="F191" s="47">
        <v>1.3737349999999999E-9</v>
      </c>
      <c r="G191" s="47">
        <v>6.2715359999999996E-10</v>
      </c>
      <c r="H191" s="47">
        <v>4.6914680000000003E-11</v>
      </c>
      <c r="I191">
        <v>51.622039999999998</v>
      </c>
      <c r="J191">
        <v>8.8437359999999996E-3</v>
      </c>
      <c r="K191">
        <v>6.6156199999999998E-4</v>
      </c>
      <c r="L191" s="47">
        <f t="shared" si="37"/>
        <v>6.9451080400696562E-8</v>
      </c>
      <c r="M191" s="47">
        <f t="shared" si="38"/>
        <v>6.0599211644436313E-10</v>
      </c>
      <c r="N191" s="47">
        <f t="shared" si="39"/>
        <v>4.5824418333291264E-11</v>
      </c>
      <c r="O191" s="47">
        <f t="shared" si="40"/>
        <v>52.409807836588556</v>
      </c>
    </row>
    <row r="192" spans="1:15" x14ac:dyDescent="0.25">
      <c r="A192" t="s">
        <v>232</v>
      </c>
      <c r="C192">
        <v>28248</v>
      </c>
      <c r="D192" s="51">
        <v>0.89226851851851852</v>
      </c>
      <c r="E192" s="47">
        <v>7.0830430000000004E-8</v>
      </c>
      <c r="F192" s="47">
        <v>1.3710219999999999E-9</v>
      </c>
      <c r="G192" s="47">
        <v>6.2519939999999999E-10</v>
      </c>
      <c r="H192" s="47">
        <v>4.6210180000000002E-11</v>
      </c>
      <c r="I192">
        <v>51.662489999999998</v>
      </c>
      <c r="J192">
        <v>8.8267069999999996E-3</v>
      </c>
      <c r="K192">
        <v>6.5240570000000002E-4</v>
      </c>
      <c r="L192" s="47">
        <f t="shared" si="37"/>
        <v>6.9363855200078303E-8</v>
      </c>
      <c r="M192" s="47">
        <f t="shared" si="38"/>
        <v>6.0399967938063332E-10</v>
      </c>
      <c r="N192" s="47">
        <f t="shared" si="39"/>
        <v>4.5117948319954411E-11</v>
      </c>
      <c r="O192" s="47">
        <f t="shared" si="40"/>
        <v>52.451681268404798</v>
      </c>
    </row>
    <row r="193" spans="1:15" x14ac:dyDescent="0.25">
      <c r="A193" t="s">
        <v>232</v>
      </c>
      <c r="C193">
        <v>28277</v>
      </c>
      <c r="D193" s="51">
        <v>0.8923726851851852</v>
      </c>
      <c r="E193" s="47">
        <v>7.0784539999999994E-8</v>
      </c>
      <c r="F193" s="47">
        <v>1.3719490000000001E-9</v>
      </c>
      <c r="G193" s="47">
        <v>6.2414739999999996E-10</v>
      </c>
      <c r="H193" s="47">
        <v>4.6710040000000003E-11</v>
      </c>
      <c r="I193">
        <v>51.594149999999999</v>
      </c>
      <c r="J193">
        <v>8.8175670000000001E-3</v>
      </c>
      <c r="K193">
        <v>6.5989029999999999E-4</v>
      </c>
      <c r="L193" s="47">
        <f t="shared" si="37"/>
        <v>6.9315773462423166E-8</v>
      </c>
      <c r="M193" s="47">
        <f t="shared" si="38"/>
        <v>6.0291599724211427E-10</v>
      </c>
      <c r="N193" s="47">
        <f t="shared" si="39"/>
        <v>4.5616176023189591E-11</v>
      </c>
      <c r="O193" s="47">
        <f t="shared" si="40"/>
        <v>52.384520683338252</v>
      </c>
    </row>
    <row r="194" spans="1:15" x14ac:dyDescent="0.25">
      <c r="A194" t="s">
        <v>233</v>
      </c>
      <c r="C194">
        <v>28608</v>
      </c>
      <c r="D194" s="51">
        <v>0.89353009259259264</v>
      </c>
      <c r="E194" s="47">
        <v>7.0556460000000001E-8</v>
      </c>
      <c r="F194" s="47">
        <v>1.3751180000000001E-9</v>
      </c>
      <c r="G194" s="47">
        <v>6.3234349999999999E-10</v>
      </c>
      <c r="H194" s="47">
        <v>5.028796E-11</v>
      </c>
      <c r="I194">
        <v>51.30939</v>
      </c>
      <c r="J194">
        <v>8.9622339999999995E-3</v>
      </c>
      <c r="K194">
        <v>7.127336E-4</v>
      </c>
      <c r="L194" s="47">
        <f t="shared" si="37"/>
        <v>6.9062677422290533E-8</v>
      </c>
      <c r="M194" s="47">
        <f t="shared" si="38"/>
        <v>6.1075048386798335E-10</v>
      </c>
      <c r="N194" s="47">
        <f t="shared" si="39"/>
        <v>4.9175465325632512E-11</v>
      </c>
      <c r="O194" s="47">
        <f t="shared" si="40"/>
        <v>52.113222281371854</v>
      </c>
    </row>
    <row r="195" spans="1:15" x14ac:dyDescent="0.25">
      <c r="A195" t="s">
        <v>233</v>
      </c>
      <c r="C195">
        <v>28643</v>
      </c>
      <c r="D195" s="51">
        <v>0.8936574074074074</v>
      </c>
      <c r="E195" s="47">
        <v>7.0511530000000005E-8</v>
      </c>
      <c r="F195" s="47">
        <v>1.3719069999999999E-9</v>
      </c>
      <c r="G195" s="47">
        <v>6.3197610000000002E-10</v>
      </c>
      <c r="H195" s="47">
        <v>5.0029209999999997E-11</v>
      </c>
      <c r="I195">
        <v>51.396729999999998</v>
      </c>
      <c r="J195">
        <v>8.962734E-3</v>
      </c>
      <c r="K195">
        <v>7.0951810000000005E-4</v>
      </c>
      <c r="L195" s="47">
        <f t="shared" si="37"/>
        <v>6.901510222167228E-8</v>
      </c>
      <c r="M195" s="47">
        <f t="shared" si="38"/>
        <v>6.1034484680425355E-10</v>
      </c>
      <c r="N195" s="47">
        <f t="shared" si="39"/>
        <v>4.8914745312295657E-11</v>
      </c>
      <c r="O195" s="47">
        <f t="shared" si="40"/>
        <v>52.201985713188094</v>
      </c>
    </row>
    <row r="196" spans="1:15" x14ac:dyDescent="0.25">
      <c r="A196" t="s">
        <v>233</v>
      </c>
      <c r="C196">
        <v>28676</v>
      </c>
      <c r="D196" s="51">
        <v>0.89377314814814823</v>
      </c>
      <c r="E196" s="47">
        <v>7.0400200000000006E-8</v>
      </c>
      <c r="F196" s="47">
        <v>1.3693040000000001E-9</v>
      </c>
      <c r="G196" s="47">
        <v>6.3061809999999995E-10</v>
      </c>
      <c r="H196" s="47">
        <v>4.9833580000000003E-11</v>
      </c>
      <c r="I196">
        <v>51.413130000000002</v>
      </c>
      <c r="J196">
        <v>8.9576180000000005E-3</v>
      </c>
      <c r="K196">
        <v>7.0786139999999998E-4</v>
      </c>
      <c r="L196" s="47">
        <f t="shared" si="37"/>
        <v>6.8901278175375067E-8</v>
      </c>
      <c r="M196" s="47">
        <f t="shared" si="38"/>
        <v>6.0895079471559388E-10</v>
      </c>
      <c r="N196" s="47">
        <f t="shared" si="39"/>
        <v>4.8717257871149489E-11</v>
      </c>
      <c r="O196" s="47">
        <f t="shared" si="40"/>
        <v>52.219727806043409</v>
      </c>
    </row>
    <row r="197" spans="1:15" x14ac:dyDescent="0.25">
      <c r="A197" t="s">
        <v>234</v>
      </c>
      <c r="C197">
        <v>29841</v>
      </c>
      <c r="D197" s="51">
        <v>0.89790509259259266</v>
      </c>
      <c r="E197" s="47">
        <v>7.1356769999999994E-8</v>
      </c>
      <c r="F197" s="47">
        <v>1.378131E-9</v>
      </c>
      <c r="G197" s="47">
        <v>5.0082339999999998E-10</v>
      </c>
      <c r="H197" s="47">
        <v>4.0591969999999999E-11</v>
      </c>
      <c r="I197">
        <v>51.777920000000002</v>
      </c>
      <c r="J197">
        <v>7.0185830000000001E-3</v>
      </c>
      <c r="K197">
        <v>5.6885949999999996E-4</v>
      </c>
      <c r="L197" s="47">
        <f t="shared" si="37"/>
        <v>6.9769800783367381E-8</v>
      </c>
      <c r="M197" s="47">
        <f t="shared" si="38"/>
        <v>4.7788334673715727E-10</v>
      </c>
      <c r="N197" s="47">
        <f t="shared" si="39"/>
        <v>3.9410074570080012E-11</v>
      </c>
      <c r="O197" s="47">
        <f t="shared" si="40"/>
        <v>52.63189775078402</v>
      </c>
    </row>
    <row r="198" spans="1:15" x14ac:dyDescent="0.25">
      <c r="A198" t="s">
        <v>234</v>
      </c>
      <c r="C198">
        <v>29879</v>
      </c>
      <c r="D198" s="51">
        <v>0.89804398148148146</v>
      </c>
      <c r="E198" s="47">
        <v>7.1317789999999996E-8</v>
      </c>
      <c r="F198" s="47">
        <v>1.378214E-9</v>
      </c>
      <c r="G198" s="47">
        <v>4.9902750000000001E-10</v>
      </c>
      <c r="H198" s="47">
        <v>4.0768139999999998E-11</v>
      </c>
      <c r="I198">
        <v>51.746549999999999</v>
      </c>
      <c r="J198">
        <v>6.9972369999999999E-3</v>
      </c>
      <c r="K198">
        <v>5.7164059999999998E-4</v>
      </c>
      <c r="L198" s="47">
        <f t="shared" si="37"/>
        <v>6.9727948851267567E-8</v>
      </c>
      <c r="M198" s="47">
        <f t="shared" si="38"/>
        <v>4.7604593221082205E-10</v>
      </c>
      <c r="N198" s="47">
        <f t="shared" si="39"/>
        <v>3.9584105698457142E-11</v>
      </c>
      <c r="O198" s="47">
        <f t="shared" si="40"/>
        <v>52.602073191041654</v>
      </c>
    </row>
    <row r="199" spans="1:15" x14ac:dyDescent="0.25">
      <c r="A199" t="s">
        <v>234</v>
      </c>
      <c r="C199">
        <v>29927</v>
      </c>
      <c r="D199" s="51">
        <v>0.8982175925925926</v>
      </c>
      <c r="E199" s="47">
        <v>7.1316540000000002E-8</v>
      </c>
      <c r="F199" s="47">
        <v>1.377204E-9</v>
      </c>
      <c r="G199" s="47">
        <v>5.0031599999999995E-10</v>
      </c>
      <c r="H199" s="47">
        <v>4.0248720000000001E-11</v>
      </c>
      <c r="I199">
        <v>51.783569999999997</v>
      </c>
      <c r="J199">
        <v>7.0154270000000003E-3</v>
      </c>
      <c r="K199">
        <v>5.6436729999999997E-4</v>
      </c>
      <c r="L199" s="47">
        <f t="shared" si="37"/>
        <v>6.9723071147562537E-8</v>
      </c>
      <c r="M199" s="47">
        <f t="shared" si="38"/>
        <v>4.7728199280913535E-10</v>
      </c>
      <c r="N199" s="47">
        <f t="shared" si="39"/>
        <v>3.9061983965880894E-11</v>
      </c>
      <c r="O199" s="47">
        <f t="shared" si="40"/>
        <v>52.641045326103928</v>
      </c>
    </row>
    <row r="200" spans="1:15" x14ac:dyDescent="0.25">
      <c r="A200" t="s">
        <v>235</v>
      </c>
      <c r="C200">
        <v>30245</v>
      </c>
      <c r="D200" s="51">
        <v>0.89934027777777781</v>
      </c>
      <c r="E200" s="47">
        <v>7.2061389999999998E-8</v>
      </c>
      <c r="F200" s="47">
        <v>1.3904169999999999E-9</v>
      </c>
      <c r="G200" s="47">
        <v>5.4410390000000002E-10</v>
      </c>
      <c r="H200" s="47">
        <v>4.1507519999999997E-11</v>
      </c>
      <c r="I200">
        <v>51.827190000000002</v>
      </c>
      <c r="J200">
        <v>7.5505600000000004E-3</v>
      </c>
      <c r="K200">
        <v>5.7600220000000001E-4</v>
      </c>
      <c r="L200" s="47">
        <f t="shared" si="37"/>
        <v>7.0443887610516658E-8</v>
      </c>
      <c r="M200" s="47">
        <f t="shared" si="38"/>
        <v>5.2072248177296127E-10</v>
      </c>
      <c r="N200" s="47">
        <f t="shared" si="39"/>
        <v>4.0302884987563214E-11</v>
      </c>
      <c r="O200" s="47">
        <f t="shared" si="40"/>
        <v>52.697598220891493</v>
      </c>
    </row>
    <row r="201" spans="1:15" x14ac:dyDescent="0.25">
      <c r="A201" t="s">
        <v>235</v>
      </c>
      <c r="C201">
        <v>30280</v>
      </c>
      <c r="D201" s="51">
        <v>0.89946759259259257</v>
      </c>
      <c r="E201" s="47">
        <v>7.2069649999999997E-8</v>
      </c>
      <c r="F201" s="47">
        <v>1.3947970000000001E-9</v>
      </c>
      <c r="G201" s="47">
        <v>5.4442470000000002E-10</v>
      </c>
      <c r="H201" s="47">
        <v>4.1448810000000001E-11</v>
      </c>
      <c r="I201">
        <v>51.670349999999999</v>
      </c>
      <c r="J201">
        <v>7.5541460000000003E-3</v>
      </c>
      <c r="K201">
        <v>5.7512169999999997E-4</v>
      </c>
      <c r="L201" s="47">
        <f t="shared" si="37"/>
        <v>7.04495024098984E-8</v>
      </c>
      <c r="M201" s="47">
        <f t="shared" si="38"/>
        <v>5.2100504470923143E-10</v>
      </c>
      <c r="N201" s="47">
        <f t="shared" si="39"/>
        <v>4.0242204974226372E-11</v>
      </c>
      <c r="O201" s="47">
        <f t="shared" si="40"/>
        <v>52.542181652707733</v>
      </c>
    </row>
    <row r="202" spans="1:15" x14ac:dyDescent="0.25">
      <c r="A202" t="s">
        <v>235</v>
      </c>
      <c r="C202">
        <v>30307</v>
      </c>
      <c r="D202" s="51">
        <v>0.89956018518518521</v>
      </c>
      <c r="E202" s="47">
        <v>7.2070360000000005E-8</v>
      </c>
      <c r="F202" s="47">
        <v>1.3924220000000001E-9</v>
      </c>
      <c r="G202" s="47">
        <v>5.4444450000000002E-10</v>
      </c>
      <c r="H202" s="47">
        <v>4.190363E-11</v>
      </c>
      <c r="I202">
        <v>51.759</v>
      </c>
      <c r="J202">
        <v>7.5543470000000003E-3</v>
      </c>
      <c r="K202">
        <v>5.8142670000000003E-4</v>
      </c>
      <c r="L202" s="47">
        <f t="shared" si="37"/>
        <v>7.0448171826564325E-8</v>
      </c>
      <c r="M202" s="47">
        <f t="shared" si="38"/>
        <v>5.2099534754578265E-10</v>
      </c>
      <c r="N202" s="47">
        <f t="shared" si="39"/>
        <v>4.0695505249652223E-11</v>
      </c>
      <c r="O202" s="47">
        <f t="shared" si="40"/>
        <v>52.631929728680262</v>
      </c>
    </row>
    <row r="203" spans="1:15" x14ac:dyDescent="0.25">
      <c r="A203" t="s">
        <v>236</v>
      </c>
      <c r="C203">
        <v>30571</v>
      </c>
      <c r="D203" s="51">
        <v>0.90049768518518525</v>
      </c>
      <c r="E203" s="47">
        <v>7.1750580000000003E-8</v>
      </c>
      <c r="F203" s="47">
        <v>1.3850889999999999E-9</v>
      </c>
      <c r="G203" s="47">
        <v>5.0301950000000003E-10</v>
      </c>
      <c r="H203" s="47">
        <v>4.1215179999999997E-11</v>
      </c>
      <c r="I203">
        <v>51.802129999999998</v>
      </c>
      <c r="J203">
        <v>7.0106680000000003E-3</v>
      </c>
      <c r="K203">
        <v>5.7442300000000001E-4</v>
      </c>
      <c r="L203" s="47">
        <f t="shared" si="37"/>
        <v>7.0108439456186626E-8</v>
      </c>
      <c r="M203" s="47">
        <f t="shared" si="38"/>
        <v>4.7928193083650608E-10</v>
      </c>
      <c r="N203" s="47">
        <f t="shared" si="39"/>
        <v>3.9992195720482834E-11</v>
      </c>
      <c r="O203" s="47">
        <f t="shared" si="40"/>
        <v>52.685796471522771</v>
      </c>
    </row>
    <row r="204" spans="1:15" x14ac:dyDescent="0.25">
      <c r="A204" t="s">
        <v>236</v>
      </c>
      <c r="C204">
        <v>30598</v>
      </c>
      <c r="D204" s="51">
        <v>0.90059027777777778</v>
      </c>
      <c r="E204" s="47">
        <v>7.1730750000000002E-8</v>
      </c>
      <c r="F204" s="47">
        <v>1.384759E-9</v>
      </c>
      <c r="G204" s="47">
        <v>5.0381380000000001E-10</v>
      </c>
      <c r="H204" s="47">
        <v>4.1087140000000001E-11</v>
      </c>
      <c r="I204">
        <v>51.800159999999998</v>
      </c>
      <c r="J204">
        <v>7.02368E-3</v>
      </c>
      <c r="K204">
        <v>5.727967E-4</v>
      </c>
      <c r="L204" s="47">
        <f t="shared" si="37"/>
        <v>7.0086568872852542E-8</v>
      </c>
      <c r="M204" s="47">
        <f t="shared" si="38"/>
        <v>4.8004673367305738E-10</v>
      </c>
      <c r="N204" s="47">
        <f t="shared" si="39"/>
        <v>3.9862635995908695E-11</v>
      </c>
      <c r="O204" s="47">
        <f t="shared" si="40"/>
        <v>52.684924547495299</v>
      </c>
    </row>
    <row r="205" spans="1:15" x14ac:dyDescent="0.25">
      <c r="A205" t="s">
        <v>236</v>
      </c>
      <c r="C205">
        <v>30614</v>
      </c>
      <c r="D205" s="51">
        <v>0.9006481481481482</v>
      </c>
      <c r="E205" s="47">
        <v>7.1697020000000003E-8</v>
      </c>
      <c r="F205" s="47">
        <v>1.385027E-9</v>
      </c>
      <c r="G205" s="47">
        <v>5.0348989999999995E-10</v>
      </c>
      <c r="H205" s="47">
        <v>4.0776919999999999E-11</v>
      </c>
      <c r="I205">
        <v>51.765790000000003</v>
      </c>
      <c r="J205">
        <v>7.0224670000000001E-3</v>
      </c>
      <c r="K205">
        <v>5.6873950000000003E-4</v>
      </c>
      <c r="L205" s="47">
        <f t="shared" si="37"/>
        <v>7.0051629638284194E-8</v>
      </c>
      <c r="M205" s="47">
        <f t="shared" si="38"/>
        <v>4.79705353872495E-10</v>
      </c>
      <c r="N205" s="47">
        <f t="shared" si="39"/>
        <v>3.9551515418383272E-11</v>
      </c>
      <c r="O205" s="47">
        <f t="shared" si="40"/>
        <v>52.651205259182731</v>
      </c>
    </row>
    <row r="206" spans="1:15" x14ac:dyDescent="0.25">
      <c r="A206" t="s">
        <v>237</v>
      </c>
      <c r="C206">
        <v>30926</v>
      </c>
      <c r="D206" s="51">
        <v>0.90175925925925926</v>
      </c>
      <c r="E206" s="47">
        <v>7.0626950000000005E-8</v>
      </c>
      <c r="F206" s="47">
        <v>1.3630069999999999E-9</v>
      </c>
      <c r="G206" s="47">
        <v>5.8717610000000003E-10</v>
      </c>
      <c r="H206" s="47">
        <v>4.3177240000000003E-11</v>
      </c>
      <c r="I206">
        <v>51.816989999999997</v>
      </c>
      <c r="J206">
        <v>8.3137690000000004E-3</v>
      </c>
      <c r="K206">
        <v>6.1134229999999996E-4</v>
      </c>
      <c r="L206" s="47">
        <f t="shared" si="37"/>
        <v>6.8957979564201451E-8</v>
      </c>
      <c r="M206" s="47">
        <f t="shared" si="38"/>
        <v>5.6305069776153185E-10</v>
      </c>
      <c r="N206" s="47">
        <f t="shared" si="39"/>
        <v>4.1934274156637631E-11</v>
      </c>
      <c r="O206" s="47">
        <f t="shared" si="40"/>
        <v>52.715094137087505</v>
      </c>
    </row>
    <row r="207" spans="1:15" x14ac:dyDescent="0.25">
      <c r="A207" t="s">
        <v>237</v>
      </c>
      <c r="C207">
        <v>30970</v>
      </c>
      <c r="D207" s="51">
        <v>0.90190972222222221</v>
      </c>
      <c r="E207" s="47">
        <v>7.0477559999999996E-8</v>
      </c>
      <c r="F207" s="47">
        <v>1.36146E-9</v>
      </c>
      <c r="G207" s="47">
        <v>5.8602370000000005E-10</v>
      </c>
      <c r="H207" s="47">
        <v>4.2339310000000002E-11</v>
      </c>
      <c r="I207">
        <v>51.766179999999999</v>
      </c>
      <c r="J207">
        <v>8.3150389999999998E-3</v>
      </c>
      <c r="K207">
        <v>6.0074879999999996E-4</v>
      </c>
      <c r="L207" s="47">
        <f t="shared" si="37"/>
        <v>6.8805264169138495E-8</v>
      </c>
      <c r="M207" s="47">
        <f t="shared" si="38"/>
        <v>5.6185022830998581E-10</v>
      </c>
      <c r="N207" s="47">
        <f t="shared" si="39"/>
        <v>4.1093867568442737E-11</v>
      </c>
      <c r="O207" s="47">
        <f t="shared" si="40"/>
        <v>52.666073594227925</v>
      </c>
    </row>
    <row r="208" spans="1:15" x14ac:dyDescent="0.25">
      <c r="A208" t="s">
        <v>237</v>
      </c>
      <c r="C208">
        <v>31000</v>
      </c>
      <c r="D208" s="51">
        <v>0.90201388888888889</v>
      </c>
      <c r="E208" s="47">
        <v>7.0401950000000001E-8</v>
      </c>
      <c r="F208" s="47">
        <v>1.3603789999999999E-9</v>
      </c>
      <c r="G208" s="47">
        <v>5.8725980000000004E-10</v>
      </c>
      <c r="H208" s="47">
        <v>4.3019889999999998E-11</v>
      </c>
      <c r="I208">
        <v>51.751710000000003</v>
      </c>
      <c r="J208">
        <v>8.3415280000000008E-3</v>
      </c>
      <c r="K208">
        <v>6.1106110000000002E-4</v>
      </c>
      <c r="L208" s="47">
        <f t="shared" si="37"/>
        <v>6.8727386854322858E-8</v>
      </c>
      <c r="M208" s="47">
        <f t="shared" si="38"/>
        <v>5.6305355368393161E-10</v>
      </c>
      <c r="N208" s="47">
        <f t="shared" si="39"/>
        <v>4.177275898558257E-11</v>
      </c>
      <c r="O208" s="47">
        <f t="shared" si="40"/>
        <v>52.652823678641852</v>
      </c>
    </row>
    <row r="209" spans="1:15" x14ac:dyDescent="0.25">
      <c r="A209" t="s">
        <v>238</v>
      </c>
      <c r="C209">
        <v>31403</v>
      </c>
      <c r="D209" s="51">
        <v>0.9034375</v>
      </c>
      <c r="E209" s="47">
        <v>6.7911609999999994E-8</v>
      </c>
      <c r="F209" s="47">
        <v>1.3206919999999999E-9</v>
      </c>
      <c r="G209" s="47">
        <v>4.7872800000000005E-10</v>
      </c>
      <c r="H209" s="47">
        <v>3.9411959999999997E-11</v>
      </c>
      <c r="I209">
        <v>51.421230000000001</v>
      </c>
      <c r="J209">
        <v>7.0492810000000001E-3</v>
      </c>
      <c r="K209">
        <v>5.803421E-4</v>
      </c>
      <c r="L209" s="47">
        <f t="shared" si="37"/>
        <v>6.620658925863264E-8</v>
      </c>
      <c r="M209" s="47">
        <f t="shared" si="38"/>
        <v>4.5408148120727075E-10</v>
      </c>
      <c r="N209" s="47">
        <f t="shared" si="39"/>
        <v>3.8142145689161115E-11</v>
      </c>
      <c r="O209" s="47">
        <f t="shared" si="40"/>
        <v>52.338733479268861</v>
      </c>
    </row>
    <row r="210" spans="1:15" x14ac:dyDescent="0.25">
      <c r="A210" t="s">
        <v>238</v>
      </c>
      <c r="C210">
        <v>31439</v>
      </c>
      <c r="D210" s="51">
        <v>0.90356481481481488</v>
      </c>
      <c r="E210" s="47">
        <v>6.8117650000000002E-8</v>
      </c>
      <c r="F210" s="47">
        <v>1.322377E-9</v>
      </c>
      <c r="G210" s="47">
        <v>4.79928E-10</v>
      </c>
      <c r="H210" s="47">
        <v>3.885235E-11</v>
      </c>
      <c r="I210">
        <v>51.511510000000001</v>
      </c>
      <c r="J210">
        <v>7.0455739999999998E-3</v>
      </c>
      <c r="K210">
        <v>5.7037129999999996E-4</v>
      </c>
      <c r="L210" s="47">
        <f t="shared" si="37"/>
        <v>6.6409908480853875E-8</v>
      </c>
      <c r="M210" s="47">
        <f t="shared" si="38"/>
        <v>4.552421516560057E-10</v>
      </c>
      <c r="N210" s="47">
        <f t="shared" si="39"/>
        <v>3.7580509389728928E-11</v>
      </c>
      <c r="O210" s="47">
        <f t="shared" si="40"/>
        <v>52.430477580565565</v>
      </c>
    </row>
    <row r="211" spans="1:15" x14ac:dyDescent="0.25">
      <c r="A211" t="s">
        <v>238</v>
      </c>
      <c r="C211">
        <v>31468</v>
      </c>
      <c r="D211" s="51">
        <v>0.90366898148148145</v>
      </c>
      <c r="E211" s="47">
        <v>6.8059739999999998E-8</v>
      </c>
      <c r="F211" s="47">
        <v>1.321169E-9</v>
      </c>
      <c r="G211" s="47">
        <v>4.7792299999999996E-10</v>
      </c>
      <c r="H211" s="47">
        <v>3.9368459999999998E-11</v>
      </c>
      <c r="I211">
        <v>51.514789999999998</v>
      </c>
      <c r="J211">
        <v>7.0221110000000002E-3</v>
      </c>
      <c r="K211">
        <v>5.7843979999999998E-4</v>
      </c>
      <c r="L211" s="47">
        <f t="shared" si="37"/>
        <v>6.6349806743198745E-8</v>
      </c>
      <c r="M211" s="47">
        <f t="shared" si="38"/>
        <v>4.5320546951748664E-10</v>
      </c>
      <c r="N211" s="47">
        <f t="shared" si="39"/>
        <v>3.8094987092964106E-11</v>
      </c>
      <c r="O211" s="47">
        <f t="shared" si="40"/>
        <v>52.434936995499022</v>
      </c>
    </row>
    <row r="212" spans="1:15" x14ac:dyDescent="0.25">
      <c r="A212" t="s">
        <v>239</v>
      </c>
      <c r="C212">
        <v>32539</v>
      </c>
      <c r="D212" s="51">
        <v>0.90745370370370371</v>
      </c>
      <c r="E212" s="47">
        <v>6.4482160000000006E-8</v>
      </c>
      <c r="F212" s="47">
        <v>1.291379E-9</v>
      </c>
      <c r="G212" s="47">
        <v>4.8081019999999998E-10</v>
      </c>
      <c r="H212" s="47">
        <v>3.7814700000000002E-11</v>
      </c>
      <c r="I212">
        <v>49.932810000000003</v>
      </c>
      <c r="J212">
        <v>7.4564849999999997E-3</v>
      </c>
      <c r="K212">
        <v>5.8643659999999995E-4</v>
      </c>
      <c r="L212" s="47">
        <f t="shared" si="37"/>
        <v>6.2691283604280117E-8</v>
      </c>
      <c r="M212" s="47">
        <f t="shared" si="38"/>
        <v>4.5492261536735306E-10</v>
      </c>
      <c r="N212" s="47">
        <f t="shared" si="39"/>
        <v>3.6480944684856467E-11</v>
      </c>
      <c r="O212" s="47">
        <f t="shared" si="40"/>
        <v>50.896514009076014</v>
      </c>
    </row>
    <row r="213" spans="1:15" x14ac:dyDescent="0.25">
      <c r="A213" t="s">
        <v>239</v>
      </c>
      <c r="C213">
        <v>32546</v>
      </c>
      <c r="D213" s="51">
        <v>0.9074768518518519</v>
      </c>
      <c r="E213" s="47">
        <v>6.4667230000000006E-8</v>
      </c>
      <c r="F213" s="47">
        <v>1.292208E-9</v>
      </c>
      <c r="G213" s="47">
        <v>4.8524020000000003E-10</v>
      </c>
      <c r="H213" s="47">
        <v>3.8581330000000003E-11</v>
      </c>
      <c r="I213">
        <v>50.043959999999998</v>
      </c>
      <c r="J213">
        <v>7.5036490000000003E-3</v>
      </c>
      <c r="K213">
        <v>5.9661329999999995E-4</v>
      </c>
      <c r="L213" s="47">
        <f t="shared" si="37"/>
        <v>6.2875824564156458E-8</v>
      </c>
      <c r="M213" s="47">
        <f t="shared" si="38"/>
        <v>4.5934496795460713E-10</v>
      </c>
      <c r="N213" s="47">
        <f t="shared" si="39"/>
        <v>3.7247180682189094E-11</v>
      </c>
      <c r="O213" s="47">
        <f t="shared" si="40"/>
        <v>51.007948695439261</v>
      </c>
    </row>
    <row r="214" spans="1:15" x14ac:dyDescent="0.25">
      <c r="A214" t="s">
        <v>239</v>
      </c>
      <c r="C214">
        <v>32553</v>
      </c>
      <c r="D214" s="51">
        <v>0.90751157407407412</v>
      </c>
      <c r="E214" s="47">
        <v>6.4507550000000006E-8</v>
      </c>
      <c r="F214" s="47">
        <v>1.2892819999999999E-9</v>
      </c>
      <c r="G214" s="47">
        <v>4.8903409999999998E-10</v>
      </c>
      <c r="H214" s="47">
        <v>3.8548489999999999E-11</v>
      </c>
      <c r="I214">
        <v>50.033700000000003</v>
      </c>
      <c r="J214">
        <v>7.5810360000000002E-3</v>
      </c>
      <c r="K214">
        <v>5.9758100000000002E-4</v>
      </c>
      <c r="L214" s="47">
        <f t="shared" si="37"/>
        <v>6.2715615524032812E-8</v>
      </c>
      <c r="M214" s="47">
        <f t="shared" si="38"/>
        <v>4.6313122054186109E-10</v>
      </c>
      <c r="N214" s="47">
        <f t="shared" si="39"/>
        <v>3.7213946679521723E-11</v>
      </c>
      <c r="O214" s="47">
        <f t="shared" si="40"/>
        <v>50.997973381802517</v>
      </c>
    </row>
    <row r="215" spans="1:15" x14ac:dyDescent="0.25">
      <c r="A215" t="s">
        <v>240</v>
      </c>
      <c r="C215">
        <v>34057</v>
      </c>
      <c r="D215" s="51">
        <v>0.91282407407407407</v>
      </c>
      <c r="E215" s="47">
        <v>6.6250950000000006E-8</v>
      </c>
      <c r="F215" s="47">
        <v>1.3004710000000001E-9</v>
      </c>
      <c r="G215" s="47">
        <v>4.6524439999999999E-10</v>
      </c>
      <c r="H215" s="47">
        <v>3.7913709999999998E-11</v>
      </c>
      <c r="I215">
        <v>50.943800000000003</v>
      </c>
      <c r="J215">
        <v>7.0224559999999998E-3</v>
      </c>
      <c r="K215">
        <v>5.722743E-4</v>
      </c>
      <c r="L215" s="47">
        <f t="shared" si="37"/>
        <v>6.4345347474608323E-8</v>
      </c>
      <c r="M215" s="47">
        <f t="shared" si="38"/>
        <v>4.3769841928901246E-10</v>
      </c>
      <c r="N215" s="47">
        <f t="shared" si="39"/>
        <v>3.6494512392132461E-11</v>
      </c>
      <c r="O215" s="47">
        <f t="shared" si="40"/>
        <v>51.969240280420436</v>
      </c>
    </row>
    <row r="216" spans="1:15" x14ac:dyDescent="0.25">
      <c r="A216" t="s">
        <v>240</v>
      </c>
      <c r="C216">
        <v>34093</v>
      </c>
      <c r="D216" s="51">
        <v>0.91295138888888883</v>
      </c>
      <c r="E216" s="47">
        <v>6.6188600000000003E-8</v>
      </c>
      <c r="F216" s="47">
        <v>1.3027650000000001E-9</v>
      </c>
      <c r="G216" s="47">
        <v>4.6446039999999999E-10</v>
      </c>
      <c r="H216" s="47">
        <v>3.8068879999999997E-11</v>
      </c>
      <c r="I216">
        <v>50.806229999999999</v>
      </c>
      <c r="J216">
        <v>7.0172250000000002E-3</v>
      </c>
      <c r="K216">
        <v>5.7515769999999999E-4</v>
      </c>
      <c r="L216" s="47">
        <f t="shared" si="37"/>
        <v>6.4280276696829547E-8</v>
      </c>
      <c r="M216" s="47">
        <f t="shared" si="38"/>
        <v>4.3687508973774755E-10</v>
      </c>
      <c r="N216" s="47">
        <f t="shared" si="39"/>
        <v>3.6647656092700272E-11</v>
      </c>
      <c r="O216" s="47">
        <f t="shared" si="40"/>
        <v>51.833134381717137</v>
      </c>
    </row>
    <row r="217" spans="1:15" x14ac:dyDescent="0.25">
      <c r="A217" t="s">
        <v>240</v>
      </c>
      <c r="C217">
        <v>34148</v>
      </c>
      <c r="D217" s="51">
        <v>0.913136574074074</v>
      </c>
      <c r="E217" s="47">
        <v>6.6121009999999997E-8</v>
      </c>
      <c r="F217" s="47">
        <v>1.3002050000000001E-9</v>
      </c>
      <c r="G217" s="47">
        <v>4.64193E-10</v>
      </c>
      <c r="H217" s="47">
        <v>3.794975E-11</v>
      </c>
      <c r="I217">
        <v>50.854309999999998</v>
      </c>
      <c r="J217">
        <v>7.0203560000000002E-3</v>
      </c>
      <c r="K217">
        <v>5.7394390000000003E-4</v>
      </c>
      <c r="L217" s="47">
        <f t="shared" si="37"/>
        <v>6.4208529953000847E-8</v>
      </c>
      <c r="M217" s="47">
        <f t="shared" si="38"/>
        <v>4.3654760292331493E-10</v>
      </c>
      <c r="N217" s="47">
        <f t="shared" si="39"/>
        <v>3.6525430357456648E-11</v>
      </c>
      <c r="O217" s="47">
        <f t="shared" si="40"/>
        <v>51.883451203142663</v>
      </c>
    </row>
    <row r="218" spans="1:15" x14ac:dyDescent="0.25">
      <c r="A218" t="s">
        <v>241</v>
      </c>
      <c r="C218">
        <v>34435</v>
      </c>
      <c r="D218" s="51">
        <v>0.91415509259259253</v>
      </c>
      <c r="E218" s="47">
        <v>6.6381280000000001E-8</v>
      </c>
      <c r="F218" s="47">
        <v>1.305835E-9</v>
      </c>
      <c r="G218" s="47">
        <v>5.0036439999999997E-10</v>
      </c>
      <c r="H218" s="47">
        <v>3.8808450000000003E-11</v>
      </c>
      <c r="I218">
        <v>50.834350000000001</v>
      </c>
      <c r="J218">
        <v>7.5377329999999996E-3</v>
      </c>
      <c r="K218">
        <v>5.8462939999999995E-4</v>
      </c>
      <c r="L218" s="47">
        <f t="shared" si="37"/>
        <v>6.4447109307931145E-8</v>
      </c>
      <c r="M218" s="47">
        <f t="shared" si="38"/>
        <v>4.7240545900073001E-10</v>
      </c>
      <c r="N218" s="47">
        <f t="shared" si="39"/>
        <v>3.7367976248094475E-11</v>
      </c>
      <c r="O218" s="47">
        <f t="shared" si="40"/>
        <v>51.87516334403584</v>
      </c>
    </row>
    <row r="219" spans="1:15" x14ac:dyDescent="0.25">
      <c r="A219" t="s">
        <v>241</v>
      </c>
      <c r="C219">
        <v>34468</v>
      </c>
      <c r="D219" s="51">
        <v>0.91427083333333325</v>
      </c>
      <c r="E219" s="47">
        <v>6.6385330000000001E-8</v>
      </c>
      <c r="F219" s="47">
        <v>1.304079E-9</v>
      </c>
      <c r="G219" s="47">
        <v>4.9958239999999998E-10</v>
      </c>
      <c r="H219" s="47">
        <v>3.8651600000000003E-11</v>
      </c>
      <c r="I219">
        <v>50.905929999999998</v>
      </c>
      <c r="J219">
        <v>7.5254939999999998E-3</v>
      </c>
      <c r="K219">
        <v>5.82231E-4</v>
      </c>
      <c r="L219" s="47">
        <f t="shared" si="37"/>
        <v>6.4448665261633932E-8</v>
      </c>
      <c r="M219" s="47">
        <f t="shared" si="38"/>
        <v>4.7158740691207042E-10</v>
      </c>
      <c r="N219" s="47">
        <f t="shared" si="39"/>
        <v>3.7209268806948302E-11</v>
      </c>
      <c r="O219" s="47">
        <f t="shared" si="40"/>
        <v>51.948085436891155</v>
      </c>
    </row>
    <row r="220" spans="1:15" x14ac:dyDescent="0.25">
      <c r="A220" t="s">
        <v>241</v>
      </c>
      <c r="C220">
        <v>34496</v>
      </c>
      <c r="D220" s="51">
        <v>0.91437499999999994</v>
      </c>
      <c r="E220" s="47">
        <v>6.6411950000000003E-8</v>
      </c>
      <c r="F220" s="47">
        <v>1.307444E-9</v>
      </c>
      <c r="G220" s="47">
        <v>5.0060000000000001E-10</v>
      </c>
      <c r="H220" s="47">
        <v>3.8473369999999998E-11</v>
      </c>
      <c r="I220">
        <v>50.79524</v>
      </c>
      <c r="J220">
        <v>7.5377999999999999E-3</v>
      </c>
      <c r="K220">
        <v>5.7931390000000001E-4</v>
      </c>
      <c r="L220" s="47">
        <f t="shared" ref="L220:L251" si="41">E220+((($C$79*$D$273)+$D$274)-((C220*$D$273)+$D$274))</f>
        <v>6.4473169101139336E-8</v>
      </c>
      <c r="M220" s="47">
        <f t="shared" ref="M220:M251" si="42">G220+((($C$79*$F$273)+$F$274)-((C220*$F$273)+$F$274))</f>
        <v>4.725744172610866E-10</v>
      </c>
      <c r="N220" s="47">
        <f t="shared" ref="N220:N251" si="43">H220+((($C$79*$H$273)+$H$274)-((C220*$H$273)+$H$274))</f>
        <v>3.7029462796278812E-11</v>
      </c>
      <c r="O220" s="47">
        <f t="shared" ref="O220:O251" si="44">I220+((($C$79*$J$273)+$J$274)-((C220*$J$273)+$J$274))</f>
        <v>51.838534182344148</v>
      </c>
    </row>
    <row r="221" spans="1:15" x14ac:dyDescent="0.25">
      <c r="A221" t="s">
        <v>242</v>
      </c>
      <c r="C221">
        <v>34809</v>
      </c>
      <c r="D221" s="51">
        <v>0.91547453703703696</v>
      </c>
      <c r="E221" s="47">
        <v>6.6703929999999997E-8</v>
      </c>
      <c r="F221" s="47">
        <v>1.3155819999999999E-9</v>
      </c>
      <c r="G221" s="47">
        <v>4.6922480000000004E-10</v>
      </c>
      <c r="H221" s="47">
        <v>3.7875279999999999E-11</v>
      </c>
      <c r="I221">
        <v>50.702979999999997</v>
      </c>
      <c r="J221">
        <v>7.0344409999999998E-3</v>
      </c>
      <c r="K221">
        <v>5.6781189999999997E-4</v>
      </c>
      <c r="L221" s="47">
        <f t="shared" si="41"/>
        <v>6.474149344989607E-8</v>
      </c>
      <c r="M221" s="47">
        <f t="shared" si="42"/>
        <v>4.4085726866258823E-10</v>
      </c>
      <c r="N221" s="47">
        <f t="shared" si="43"/>
        <v>3.6413755248437832E-11</v>
      </c>
      <c r="O221" s="47">
        <f t="shared" si="44"/>
        <v>51.759003729729393</v>
      </c>
    </row>
    <row r="222" spans="1:15" x14ac:dyDescent="0.25">
      <c r="A222" t="s">
        <v>242</v>
      </c>
      <c r="C222">
        <v>34842</v>
      </c>
      <c r="D222" s="51">
        <v>0.91559027777777779</v>
      </c>
      <c r="E222" s="47">
        <v>6.6782980000000003E-8</v>
      </c>
      <c r="F222" s="47">
        <v>1.3137660000000001E-9</v>
      </c>
      <c r="G222" s="47">
        <v>4.7073570000000005E-10</v>
      </c>
      <c r="H222" s="47">
        <v>3.8244719999999999E-11</v>
      </c>
      <c r="I222">
        <v>50.833240000000004</v>
      </c>
      <c r="J222">
        <v>7.0487370000000002E-3</v>
      </c>
      <c r="K222">
        <v>5.7267159999999995E-4</v>
      </c>
      <c r="L222" s="47">
        <f t="shared" si="41"/>
        <v>6.4818049403598862E-8</v>
      </c>
      <c r="M222" s="47">
        <f t="shared" si="42"/>
        <v>4.4233211657392864E-10</v>
      </c>
      <c r="N222" s="47">
        <f t="shared" si="43"/>
        <v>3.678133780729166E-11</v>
      </c>
      <c r="O222" s="47">
        <f t="shared" si="44"/>
        <v>51.89060582258471</v>
      </c>
    </row>
    <row r="223" spans="1:15" x14ac:dyDescent="0.25">
      <c r="A223" t="s">
        <v>242</v>
      </c>
      <c r="C223">
        <v>34867</v>
      </c>
      <c r="D223" s="51">
        <v>0.91568287037037033</v>
      </c>
      <c r="E223" s="47">
        <v>6.677728E-8</v>
      </c>
      <c r="F223" s="47">
        <v>1.313806E-9</v>
      </c>
      <c r="G223" s="47">
        <v>4.6992540000000003E-10</v>
      </c>
      <c r="H223" s="47">
        <v>3.8395930000000001E-11</v>
      </c>
      <c r="I223">
        <v>50.827370000000002</v>
      </c>
      <c r="J223">
        <v>7.0372050000000004E-3</v>
      </c>
      <c r="K223">
        <v>5.7498480000000001E-4</v>
      </c>
      <c r="L223" s="47">
        <f t="shared" si="41"/>
        <v>6.4810459974585819E-8</v>
      </c>
      <c r="M223" s="47">
        <f t="shared" si="42"/>
        <v>4.4149450438555018E-10</v>
      </c>
      <c r="N223" s="47">
        <f t="shared" si="43"/>
        <v>3.6931140654908199E-11</v>
      </c>
      <c r="O223" s="47">
        <f t="shared" si="44"/>
        <v>51.885752559596312</v>
      </c>
    </row>
    <row r="224" spans="1:15" x14ac:dyDescent="0.25">
      <c r="A224" t="s">
        <v>243</v>
      </c>
      <c r="C224">
        <v>35206</v>
      </c>
      <c r="D224" s="51">
        <v>0.91688657407407403</v>
      </c>
      <c r="E224" s="47">
        <v>6.6781780000000005E-8</v>
      </c>
      <c r="F224" s="47">
        <v>1.3117939999999999E-9</v>
      </c>
      <c r="G224" s="47">
        <v>4.9381839999999996E-10</v>
      </c>
      <c r="H224" s="47">
        <v>3.8288979999999997E-11</v>
      </c>
      <c r="I224">
        <v>50.908740000000002</v>
      </c>
      <c r="J224">
        <v>7.3945080000000002E-3</v>
      </c>
      <c r="K224">
        <v>5.7334469999999996E-4</v>
      </c>
      <c r="L224" s="47">
        <f t="shared" si="41"/>
        <v>6.4789339317168996E-8</v>
      </c>
      <c r="M224" s="47">
        <f t="shared" si="42"/>
        <v>4.650171511111381E-10</v>
      </c>
      <c r="N224" s="47">
        <f t="shared" si="43"/>
        <v>3.6805109668588409E-11</v>
      </c>
      <c r="O224" s="47">
        <f t="shared" si="44"/>
        <v>51.98090951347362</v>
      </c>
    </row>
    <row r="225" spans="1:15" x14ac:dyDescent="0.25">
      <c r="A225" t="s">
        <v>243</v>
      </c>
      <c r="C225">
        <v>35252</v>
      </c>
      <c r="D225" s="51">
        <v>0.91704861111111102</v>
      </c>
      <c r="E225" s="47">
        <v>6.6679039999999997E-8</v>
      </c>
      <c r="F225" s="47">
        <v>1.3139120000000001E-9</v>
      </c>
      <c r="G225" s="47">
        <v>4.932736E-10</v>
      </c>
      <c r="H225" s="47">
        <v>3.8636509999999997E-11</v>
      </c>
      <c r="I225">
        <v>50.748460000000001</v>
      </c>
      <c r="J225">
        <v>7.3977310000000003E-3</v>
      </c>
      <c r="K225">
        <v>5.7944020000000004E-4</v>
      </c>
      <c r="L225" s="47">
        <f t="shared" si="41"/>
        <v>6.4683122767784998E-8</v>
      </c>
      <c r="M225" s="47">
        <f t="shared" si="42"/>
        <v>4.6442209668452174E-10</v>
      </c>
      <c r="N225" s="47">
        <f t="shared" si="43"/>
        <v>3.7150050508202829E-11</v>
      </c>
      <c r="O225" s="47">
        <f t="shared" si="44"/>
        <v>51.82250030957497</v>
      </c>
    </row>
    <row r="226" spans="1:15" x14ac:dyDescent="0.25">
      <c r="A226" t="s">
        <v>243</v>
      </c>
      <c r="C226">
        <v>35279</v>
      </c>
      <c r="D226" s="51">
        <v>0.91714120370370367</v>
      </c>
      <c r="E226" s="47">
        <v>6.6674719999999997E-8</v>
      </c>
      <c r="F226" s="47">
        <v>1.3098270000000001E-9</v>
      </c>
      <c r="G226" s="47">
        <v>4.9325390000000003E-10</v>
      </c>
      <c r="H226" s="47">
        <v>3.8574500000000002E-11</v>
      </c>
      <c r="I226">
        <v>50.903440000000003</v>
      </c>
      <c r="J226">
        <v>7.397916E-3</v>
      </c>
      <c r="K226">
        <v>5.7854770000000002E-4</v>
      </c>
      <c r="L226" s="47">
        <f t="shared" si="41"/>
        <v>6.4676762184450915E-8</v>
      </c>
      <c r="M226" s="47">
        <f t="shared" si="42"/>
        <v>4.6437289952107299E-10</v>
      </c>
      <c r="N226" s="47">
        <f t="shared" si="43"/>
        <v>3.7086520783628693E-11</v>
      </c>
      <c r="O226" s="47">
        <f t="shared" si="44"/>
        <v>51.9785783855475</v>
      </c>
    </row>
    <row r="227" spans="1:15" x14ac:dyDescent="0.25">
      <c r="A227" t="s">
        <v>244</v>
      </c>
      <c r="C227">
        <v>35600</v>
      </c>
      <c r="D227" s="51">
        <v>0.91826388888888888</v>
      </c>
      <c r="E227" s="47">
        <v>6.6947800000000001E-8</v>
      </c>
      <c r="F227" s="47">
        <v>1.314777E-9</v>
      </c>
      <c r="G227" s="47">
        <v>4.7110879999999997E-10</v>
      </c>
      <c r="H227" s="47">
        <v>3.8482939999999997E-11</v>
      </c>
      <c r="I227">
        <v>50.919499999999999</v>
      </c>
      <c r="J227">
        <v>7.0369569999999999E-3</v>
      </c>
      <c r="K227">
        <v>5.7481999999999998E-4</v>
      </c>
      <c r="L227" s="47">
        <f t="shared" si="41"/>
        <v>6.4925581915923484E-8</v>
      </c>
      <c r="M227" s="47">
        <f t="shared" si="42"/>
        <v>4.4187711102229347E-10</v>
      </c>
      <c r="N227" s="47">
        <f t="shared" si="43"/>
        <v>3.6976892947024996E-11</v>
      </c>
      <c r="O227" s="47">
        <f t="shared" si="44"/>
        <v>52.007693288776451</v>
      </c>
    </row>
    <row r="228" spans="1:15" x14ac:dyDescent="0.25">
      <c r="A228" t="s">
        <v>244</v>
      </c>
      <c r="C228">
        <v>35637</v>
      </c>
      <c r="D228" s="51">
        <v>0.91840277777777779</v>
      </c>
      <c r="E228" s="47">
        <v>6.6955689999999995E-8</v>
      </c>
      <c r="F228" s="47">
        <v>1.31448E-9</v>
      </c>
      <c r="G228" s="47">
        <v>4.7039890000000001E-10</v>
      </c>
      <c r="H228" s="47">
        <v>3.8446479999999998E-11</v>
      </c>
      <c r="I228">
        <v>50.93703</v>
      </c>
      <c r="J228">
        <v>7.0255250000000003E-3</v>
      </c>
      <c r="K228">
        <v>5.7420769999999999E-4</v>
      </c>
      <c r="L228" s="47">
        <f t="shared" si="41"/>
        <v>6.4930675560984177E-8</v>
      </c>
      <c r="M228" s="47">
        <f t="shared" si="42"/>
        <v>4.4112678898349333E-10</v>
      </c>
      <c r="N228" s="47">
        <f t="shared" si="43"/>
        <v>3.6938350361497471E-11</v>
      </c>
      <c r="O228" s="47">
        <f t="shared" si="44"/>
        <v>52.026728059553626</v>
      </c>
    </row>
    <row r="229" spans="1:15" x14ac:dyDescent="0.25">
      <c r="A229" t="s">
        <v>244</v>
      </c>
      <c r="C229">
        <v>35652</v>
      </c>
      <c r="D229" s="51">
        <v>0.91844907407407406</v>
      </c>
      <c r="E229" s="47">
        <v>6.6922119999999994E-8</v>
      </c>
      <c r="F229" s="47">
        <v>1.3170790000000001E-9</v>
      </c>
      <c r="G229" s="47">
        <v>4.7102210000000004E-10</v>
      </c>
      <c r="H229" s="47">
        <v>3.7687989999999998E-11</v>
      </c>
      <c r="I229">
        <v>50.811010000000003</v>
      </c>
      <c r="J229">
        <v>7.0383609999999999E-3</v>
      </c>
      <c r="K229">
        <v>5.6316190000000005E-4</v>
      </c>
      <c r="L229" s="47">
        <f t="shared" si="41"/>
        <v>6.4895971903576355E-8</v>
      </c>
      <c r="M229" s="47">
        <f t="shared" si="42"/>
        <v>4.4173360167046632E-10</v>
      </c>
      <c r="N229" s="47">
        <f t="shared" si="43"/>
        <v>3.6179016070067392E-11</v>
      </c>
      <c r="O229" s="47">
        <f t="shared" si="44"/>
        <v>51.901318101760587</v>
      </c>
    </row>
    <row r="230" spans="1:15" x14ac:dyDescent="0.25">
      <c r="A230" t="s">
        <v>245</v>
      </c>
      <c r="C230">
        <v>35941</v>
      </c>
      <c r="D230" s="51">
        <v>0.91946759259259259</v>
      </c>
      <c r="E230" s="47">
        <v>6.6446199999999996E-8</v>
      </c>
      <c r="F230" s="47">
        <v>1.3033079999999999E-9</v>
      </c>
      <c r="G230" s="47">
        <v>5.4386810000000002E-10</v>
      </c>
      <c r="H230" s="47">
        <v>4.0998059999999999E-11</v>
      </c>
      <c r="I230">
        <v>50.982750000000003</v>
      </c>
      <c r="J230">
        <v>8.1850900000000008E-3</v>
      </c>
      <c r="K230">
        <v>6.1701119999999995E-4</v>
      </c>
      <c r="L230" s="47">
        <f t="shared" si="41"/>
        <v>6.4398210104185608E-8</v>
      </c>
      <c r="M230" s="47">
        <f t="shared" si="42"/>
        <v>5.1426387277281117E-10</v>
      </c>
      <c r="N230" s="47">
        <f t="shared" si="43"/>
        <v>3.9472819388514532E-11</v>
      </c>
      <c r="O230" s="47">
        <f t="shared" si="44"/>
        <v>52.084811581614694</v>
      </c>
    </row>
    <row r="231" spans="1:15" x14ac:dyDescent="0.25">
      <c r="A231" t="s">
        <v>245</v>
      </c>
      <c r="C231">
        <v>35959</v>
      </c>
      <c r="D231" s="51">
        <v>0.91952546296296289</v>
      </c>
      <c r="E231" s="47">
        <v>6.6452770000000006E-8</v>
      </c>
      <c r="F231" s="47">
        <v>1.304373E-9</v>
      </c>
      <c r="G231" s="47">
        <v>5.4433390000000002E-10</v>
      </c>
      <c r="H231" s="47">
        <v>4.1023839999999998E-11</v>
      </c>
      <c r="I231">
        <v>50.946120000000001</v>
      </c>
      <c r="J231">
        <v>8.1912889999999992E-3</v>
      </c>
      <c r="K231">
        <v>6.1733830000000004E-4</v>
      </c>
      <c r="L231" s="47">
        <f t="shared" si="41"/>
        <v>6.4403419715296238E-8</v>
      </c>
      <c r="M231" s="47">
        <f t="shared" si="42"/>
        <v>5.1471000799717872E-10</v>
      </c>
      <c r="N231" s="47">
        <f t="shared" si="43"/>
        <v>3.9497586238798437E-11</v>
      </c>
      <c r="O231" s="47">
        <f t="shared" si="44"/>
        <v>52.048913632263051</v>
      </c>
    </row>
    <row r="232" spans="1:15" x14ac:dyDescent="0.25">
      <c r="A232" t="s">
        <v>245</v>
      </c>
      <c r="C232">
        <v>35993</v>
      </c>
      <c r="D232" s="51">
        <v>0.91965277777777776</v>
      </c>
      <c r="E232" s="47">
        <v>6.6454569999999997E-8</v>
      </c>
      <c r="F232" s="47">
        <v>1.305669E-9</v>
      </c>
      <c r="G232" s="47">
        <v>5.4500540000000005E-10</v>
      </c>
      <c r="H232" s="47">
        <v>4.0587859999999998E-11</v>
      </c>
      <c r="I232">
        <v>50.896949999999997</v>
      </c>
      <c r="J232">
        <v>8.2011740000000003E-3</v>
      </c>
      <c r="K232">
        <v>6.1076109999999996E-4</v>
      </c>
      <c r="L232" s="47">
        <f t="shared" si="41"/>
        <v>6.4402650091838487E-8</v>
      </c>
      <c r="M232" s="47">
        <f t="shared" si="42"/>
        <v>5.1534436342098398E-10</v>
      </c>
      <c r="N232" s="47">
        <f t="shared" si="43"/>
        <v>3.9059692511556927E-11</v>
      </c>
      <c r="O232" s="47">
        <f t="shared" si="44"/>
        <v>52.00112639459882</v>
      </c>
    </row>
    <row r="233" spans="1:15" x14ac:dyDescent="0.25">
      <c r="D233" s="51"/>
      <c r="E233" s="47"/>
      <c r="F233" s="47"/>
      <c r="G233" s="47"/>
      <c r="H233" s="47"/>
      <c r="L233" s="47">
        <f t="shared" si="41"/>
        <v>6.6832883049252636E-10</v>
      </c>
      <c r="M233" s="47">
        <f t="shared" si="42"/>
        <v>9.6608672732316747E-12</v>
      </c>
      <c r="N233" s="47">
        <f t="shared" si="43"/>
        <v>4.9773794107927016E-13</v>
      </c>
      <c r="O233" s="47">
        <f t="shared" si="44"/>
        <v>-0.35964021574354632</v>
      </c>
    </row>
    <row r="234" spans="1:15" x14ac:dyDescent="0.25">
      <c r="D234" s="51"/>
      <c r="E234" s="47"/>
      <c r="F234" s="47"/>
      <c r="G234" s="47"/>
      <c r="H234" s="47"/>
      <c r="L234" s="47">
        <f t="shared" si="41"/>
        <v>6.6832883049252636E-10</v>
      </c>
      <c r="M234" s="47">
        <f t="shared" si="42"/>
        <v>9.6608672732316747E-12</v>
      </c>
      <c r="N234" s="47">
        <f t="shared" si="43"/>
        <v>4.9773794107927016E-13</v>
      </c>
      <c r="O234" s="47">
        <f t="shared" si="44"/>
        <v>-0.35964021574354632</v>
      </c>
    </row>
    <row r="235" spans="1:15" x14ac:dyDescent="0.25">
      <c r="D235" s="51"/>
      <c r="E235" s="47"/>
      <c r="F235" s="47"/>
      <c r="G235" s="47"/>
      <c r="H235" s="47"/>
      <c r="L235" s="47">
        <f t="shared" si="41"/>
        <v>6.6832883049252636E-10</v>
      </c>
      <c r="M235" s="47">
        <f t="shared" si="42"/>
        <v>9.6608672732316747E-12</v>
      </c>
      <c r="N235" s="47">
        <f t="shared" si="43"/>
        <v>4.9773794107927016E-13</v>
      </c>
      <c r="O235" s="47">
        <f t="shared" si="44"/>
        <v>-0.35964021574354632</v>
      </c>
    </row>
    <row r="236" spans="1:15" x14ac:dyDescent="0.25">
      <c r="D236" s="51"/>
      <c r="E236" s="47"/>
      <c r="F236" s="47"/>
      <c r="G236" s="47"/>
      <c r="H236" s="47"/>
      <c r="L236" s="47">
        <f t="shared" si="41"/>
        <v>6.6832883049252636E-10</v>
      </c>
      <c r="M236" s="47">
        <f t="shared" si="42"/>
        <v>9.6608672732316747E-12</v>
      </c>
      <c r="N236" s="47">
        <f t="shared" si="43"/>
        <v>4.9773794107927016E-13</v>
      </c>
      <c r="O236" s="47">
        <f t="shared" si="44"/>
        <v>-0.35964021574354632</v>
      </c>
    </row>
    <row r="237" spans="1:15" x14ac:dyDescent="0.25">
      <c r="D237" s="51"/>
      <c r="E237" s="47"/>
      <c r="F237" s="47"/>
      <c r="G237" s="47"/>
      <c r="H237" s="47"/>
      <c r="L237" s="47">
        <f t="shared" si="41"/>
        <v>6.6832883049252636E-10</v>
      </c>
      <c r="M237" s="47">
        <f t="shared" si="42"/>
        <v>9.6608672732316747E-12</v>
      </c>
      <c r="N237" s="47">
        <f t="shared" si="43"/>
        <v>4.9773794107927016E-13</v>
      </c>
      <c r="O237" s="47">
        <f t="shared" si="44"/>
        <v>-0.35964021574354632</v>
      </c>
    </row>
    <row r="238" spans="1:15" x14ac:dyDescent="0.25">
      <c r="D238" s="51"/>
      <c r="E238" s="47"/>
      <c r="F238" s="47"/>
      <c r="G238" s="47"/>
      <c r="H238" s="47"/>
      <c r="L238" s="47">
        <f t="shared" si="41"/>
        <v>6.6832883049252636E-10</v>
      </c>
      <c r="M238" s="47">
        <f t="shared" si="42"/>
        <v>9.6608672732316747E-12</v>
      </c>
      <c r="N238" s="47">
        <f t="shared" si="43"/>
        <v>4.9773794107927016E-13</v>
      </c>
      <c r="O238" s="47">
        <f t="shared" si="44"/>
        <v>-0.35964021574354632</v>
      </c>
    </row>
    <row r="239" spans="1:15" x14ac:dyDescent="0.25">
      <c r="D239" s="51"/>
      <c r="E239" s="47"/>
      <c r="F239" s="47"/>
      <c r="G239" s="47"/>
      <c r="H239" s="47"/>
      <c r="L239" s="47">
        <f t="shared" si="41"/>
        <v>6.6832883049252636E-10</v>
      </c>
      <c r="M239" s="47">
        <f t="shared" si="42"/>
        <v>9.6608672732316747E-12</v>
      </c>
      <c r="N239" s="47">
        <f t="shared" si="43"/>
        <v>4.9773794107927016E-13</v>
      </c>
      <c r="O239" s="47">
        <f t="shared" si="44"/>
        <v>-0.35964021574354632</v>
      </c>
    </row>
    <row r="240" spans="1:15" x14ac:dyDescent="0.25">
      <c r="D240" s="51"/>
      <c r="E240" s="47"/>
      <c r="F240" s="47"/>
      <c r="G240" s="47"/>
      <c r="H240" s="47"/>
      <c r="L240" s="47">
        <f t="shared" si="41"/>
        <v>6.6832883049252636E-10</v>
      </c>
      <c r="M240" s="47">
        <f t="shared" si="42"/>
        <v>9.6608672732316747E-12</v>
      </c>
      <c r="N240" s="47">
        <f t="shared" si="43"/>
        <v>4.9773794107927016E-13</v>
      </c>
      <c r="O240" s="47">
        <f t="shared" si="44"/>
        <v>-0.35964021574354632</v>
      </c>
    </row>
    <row r="241" spans="4:15" x14ac:dyDescent="0.25">
      <c r="D241" s="51"/>
      <c r="E241" s="47"/>
      <c r="F241" s="47"/>
      <c r="G241" s="47"/>
      <c r="H241" s="47"/>
      <c r="L241" s="47">
        <f t="shared" si="41"/>
        <v>6.6832883049252636E-10</v>
      </c>
      <c r="M241" s="47">
        <f t="shared" si="42"/>
        <v>9.6608672732316747E-12</v>
      </c>
      <c r="N241" s="47">
        <f t="shared" si="43"/>
        <v>4.9773794107927016E-13</v>
      </c>
      <c r="O241" s="47">
        <f t="shared" si="44"/>
        <v>-0.35964021574354632</v>
      </c>
    </row>
    <row r="242" spans="4:15" x14ac:dyDescent="0.25">
      <c r="D242" s="51"/>
      <c r="E242" s="47"/>
      <c r="F242" s="47"/>
      <c r="G242" s="47"/>
      <c r="H242" s="47"/>
      <c r="L242" s="47">
        <f t="shared" si="41"/>
        <v>6.6832883049252636E-10</v>
      </c>
      <c r="M242" s="47">
        <f t="shared" si="42"/>
        <v>9.6608672732316747E-12</v>
      </c>
      <c r="N242" s="47">
        <f t="shared" si="43"/>
        <v>4.9773794107927016E-13</v>
      </c>
      <c r="O242" s="47">
        <f t="shared" si="44"/>
        <v>-0.35964021574354632</v>
      </c>
    </row>
    <row r="243" spans="4:15" x14ac:dyDescent="0.25">
      <c r="D243" s="51"/>
      <c r="E243" s="47"/>
      <c r="F243" s="47"/>
      <c r="G243" s="47"/>
      <c r="H243" s="47"/>
      <c r="L243" s="47">
        <f t="shared" si="41"/>
        <v>6.6832883049252636E-10</v>
      </c>
      <c r="M243" s="47">
        <f t="shared" si="42"/>
        <v>9.6608672732316747E-12</v>
      </c>
      <c r="N243" s="47">
        <f t="shared" si="43"/>
        <v>4.9773794107927016E-13</v>
      </c>
      <c r="O243" s="47">
        <f t="shared" si="44"/>
        <v>-0.35964021574354632</v>
      </c>
    </row>
    <row r="244" spans="4:15" x14ac:dyDescent="0.25">
      <c r="D244" s="51"/>
      <c r="E244" s="47"/>
      <c r="F244" s="47"/>
      <c r="G244" s="47"/>
      <c r="H244" s="47"/>
      <c r="L244" s="47">
        <f t="shared" si="41"/>
        <v>6.6832883049252636E-10</v>
      </c>
      <c r="M244" s="47">
        <f t="shared" si="42"/>
        <v>9.6608672732316747E-12</v>
      </c>
      <c r="N244" s="47">
        <f t="shared" si="43"/>
        <v>4.9773794107927016E-13</v>
      </c>
      <c r="O244" s="47">
        <f t="shared" si="44"/>
        <v>-0.35964021574354632</v>
      </c>
    </row>
    <row r="245" spans="4:15" x14ac:dyDescent="0.25">
      <c r="D245" s="51"/>
      <c r="E245" s="47"/>
      <c r="F245" s="47"/>
      <c r="G245" s="47"/>
      <c r="H245" s="47"/>
      <c r="L245" s="47">
        <f t="shared" si="41"/>
        <v>6.6832883049252636E-10</v>
      </c>
      <c r="M245" s="47">
        <f t="shared" si="42"/>
        <v>9.6608672732316747E-12</v>
      </c>
      <c r="N245" s="47">
        <f t="shared" si="43"/>
        <v>4.9773794107927016E-13</v>
      </c>
      <c r="O245" s="47">
        <f t="shared" si="44"/>
        <v>-0.35964021574354632</v>
      </c>
    </row>
    <row r="246" spans="4:15" x14ac:dyDescent="0.25">
      <c r="D246" s="51"/>
      <c r="E246" s="47"/>
      <c r="F246" s="47"/>
      <c r="G246" s="47"/>
      <c r="H246" s="47"/>
      <c r="L246" s="47">
        <f t="shared" si="41"/>
        <v>6.6832883049252636E-10</v>
      </c>
      <c r="M246" s="47">
        <f t="shared" si="42"/>
        <v>9.6608672732316747E-12</v>
      </c>
      <c r="N246" s="47">
        <f t="shared" si="43"/>
        <v>4.9773794107927016E-13</v>
      </c>
      <c r="O246" s="47">
        <f t="shared" si="44"/>
        <v>-0.35964021574354632</v>
      </c>
    </row>
    <row r="247" spans="4:15" x14ac:dyDescent="0.25">
      <c r="D247" s="51"/>
      <c r="E247" s="47"/>
      <c r="F247" s="47"/>
      <c r="G247" s="47"/>
      <c r="H247" s="47"/>
      <c r="L247" s="47">
        <f t="shared" si="41"/>
        <v>6.6832883049252636E-10</v>
      </c>
      <c r="M247" s="47">
        <f t="shared" si="42"/>
        <v>9.6608672732316747E-12</v>
      </c>
      <c r="N247" s="47">
        <f t="shared" si="43"/>
        <v>4.9773794107927016E-13</v>
      </c>
      <c r="O247" s="47">
        <f t="shared" si="44"/>
        <v>-0.35964021574354632</v>
      </c>
    </row>
    <row r="248" spans="4:15" x14ac:dyDescent="0.25">
      <c r="D248" s="51"/>
      <c r="E248" s="47"/>
      <c r="F248" s="47"/>
      <c r="G248" s="47"/>
      <c r="H248" s="47"/>
      <c r="L248" s="47">
        <f t="shared" si="41"/>
        <v>6.6832883049252636E-10</v>
      </c>
      <c r="M248" s="47">
        <f t="shared" si="42"/>
        <v>9.6608672732316747E-12</v>
      </c>
      <c r="N248" s="47">
        <f t="shared" si="43"/>
        <v>4.9773794107927016E-13</v>
      </c>
      <c r="O248" s="47">
        <f t="shared" si="44"/>
        <v>-0.35964021574354632</v>
      </c>
    </row>
    <row r="249" spans="4:15" x14ac:dyDescent="0.25">
      <c r="D249" s="51"/>
      <c r="E249" s="47"/>
      <c r="F249" s="47"/>
      <c r="G249" s="47"/>
      <c r="H249" s="47"/>
      <c r="L249" s="47">
        <f t="shared" si="41"/>
        <v>6.6832883049252636E-10</v>
      </c>
      <c r="M249" s="47">
        <f t="shared" si="42"/>
        <v>9.6608672732316747E-12</v>
      </c>
      <c r="N249" s="47">
        <f t="shared" si="43"/>
        <v>4.9773794107927016E-13</v>
      </c>
      <c r="O249" s="47">
        <f t="shared" si="44"/>
        <v>-0.35964021574354632</v>
      </c>
    </row>
    <row r="250" spans="4:15" x14ac:dyDescent="0.25">
      <c r="D250" s="51"/>
      <c r="E250" s="47"/>
      <c r="F250" s="47"/>
      <c r="G250" s="47"/>
      <c r="H250" s="47"/>
      <c r="L250" s="47">
        <f t="shared" si="41"/>
        <v>6.6832883049252636E-10</v>
      </c>
      <c r="M250" s="47">
        <f t="shared" si="42"/>
        <v>9.6608672732316747E-12</v>
      </c>
      <c r="N250" s="47">
        <f t="shared" si="43"/>
        <v>4.9773794107927016E-13</v>
      </c>
      <c r="O250" s="47">
        <f t="shared" si="44"/>
        <v>-0.35964021574354632</v>
      </c>
    </row>
    <row r="251" spans="4:15" x14ac:dyDescent="0.25">
      <c r="D251" s="51"/>
      <c r="E251" s="47"/>
      <c r="F251" s="47"/>
      <c r="G251" s="47"/>
      <c r="H251" s="47"/>
      <c r="L251" s="47">
        <f t="shared" si="41"/>
        <v>6.6832883049252636E-10</v>
      </c>
      <c r="M251" s="47">
        <f t="shared" si="42"/>
        <v>9.6608672732316747E-12</v>
      </c>
      <c r="N251" s="47">
        <f t="shared" si="43"/>
        <v>4.9773794107927016E-13</v>
      </c>
      <c r="O251" s="47">
        <f t="shared" si="44"/>
        <v>-0.35964021574354632</v>
      </c>
    </row>
    <row r="252" spans="4:15" x14ac:dyDescent="0.25">
      <c r="D252" s="51"/>
      <c r="E252" s="47"/>
      <c r="F252" s="47"/>
      <c r="G252" s="47"/>
      <c r="H252" s="47"/>
      <c r="L252" s="47">
        <f t="shared" ref="L252:L268" si="45">E252+((($C$79*$D$273)+$D$274)-((C252*$D$273)+$D$274))</f>
        <v>6.6832883049252636E-10</v>
      </c>
      <c r="M252" s="47">
        <f t="shared" ref="M252:M268" si="46">G252+((($C$79*$F$273)+$F$274)-((C252*$F$273)+$F$274))</f>
        <v>9.6608672732316747E-12</v>
      </c>
      <c r="N252" s="47">
        <f t="shared" ref="N252:N268" si="47">H252+((($C$79*$H$273)+$H$274)-((C252*$H$273)+$H$274))</f>
        <v>4.9773794107927016E-13</v>
      </c>
      <c r="O252" s="47">
        <f t="shared" ref="O252:O268" si="48">I252+((($C$79*$J$273)+$J$274)-((C252*$J$273)+$J$274))</f>
        <v>-0.35964021574354632</v>
      </c>
    </row>
    <row r="253" spans="4:15" x14ac:dyDescent="0.25">
      <c r="D253" s="51"/>
      <c r="E253" s="47"/>
      <c r="F253" s="47"/>
      <c r="G253" s="47"/>
      <c r="H253" s="47"/>
      <c r="L253" s="47">
        <f t="shared" si="45"/>
        <v>6.6832883049252636E-10</v>
      </c>
      <c r="M253" s="47">
        <f t="shared" si="46"/>
        <v>9.6608672732316747E-12</v>
      </c>
      <c r="N253" s="47">
        <f t="shared" si="47"/>
        <v>4.9773794107927016E-13</v>
      </c>
      <c r="O253" s="47">
        <f t="shared" si="48"/>
        <v>-0.35964021574354632</v>
      </c>
    </row>
    <row r="254" spans="4:15" x14ac:dyDescent="0.25">
      <c r="D254" s="51"/>
      <c r="E254" s="47"/>
      <c r="F254" s="47"/>
      <c r="G254" s="47"/>
      <c r="H254" s="47"/>
      <c r="L254" s="47">
        <f t="shared" si="45"/>
        <v>6.6832883049252636E-10</v>
      </c>
      <c r="M254" s="47">
        <f t="shared" si="46"/>
        <v>9.6608672732316747E-12</v>
      </c>
      <c r="N254" s="47">
        <f t="shared" si="47"/>
        <v>4.9773794107927016E-13</v>
      </c>
      <c r="O254" s="47">
        <f t="shared" si="48"/>
        <v>-0.35964021574354632</v>
      </c>
    </row>
    <row r="255" spans="4:15" x14ac:dyDescent="0.25">
      <c r="D255" s="51"/>
      <c r="E255" s="47"/>
      <c r="F255" s="47"/>
      <c r="G255" s="47"/>
      <c r="H255" s="47"/>
      <c r="L255" s="47">
        <f t="shared" si="45"/>
        <v>6.6832883049252636E-10</v>
      </c>
      <c r="M255" s="47">
        <f t="shared" si="46"/>
        <v>9.6608672732316747E-12</v>
      </c>
      <c r="N255" s="47">
        <f t="shared" si="47"/>
        <v>4.9773794107927016E-13</v>
      </c>
      <c r="O255" s="47">
        <f t="shared" si="48"/>
        <v>-0.35964021574354632</v>
      </c>
    </row>
    <row r="256" spans="4:15" x14ac:dyDescent="0.25">
      <c r="D256" s="51"/>
      <c r="E256" s="47"/>
      <c r="F256" s="47"/>
      <c r="G256" s="47"/>
      <c r="H256" s="47"/>
      <c r="L256" s="47">
        <f t="shared" si="45"/>
        <v>6.6832883049252636E-10</v>
      </c>
      <c r="M256" s="47">
        <f t="shared" si="46"/>
        <v>9.6608672732316747E-12</v>
      </c>
      <c r="N256" s="47">
        <f t="shared" si="47"/>
        <v>4.9773794107927016E-13</v>
      </c>
      <c r="O256" s="47">
        <f t="shared" si="48"/>
        <v>-0.35964021574354632</v>
      </c>
    </row>
    <row r="257" spans="1:15" x14ac:dyDescent="0.25">
      <c r="D257" s="51"/>
      <c r="E257" s="47"/>
      <c r="F257" s="47"/>
      <c r="G257" s="47"/>
      <c r="H257" s="47"/>
      <c r="L257" s="47">
        <f t="shared" si="45"/>
        <v>6.6832883049252636E-10</v>
      </c>
      <c r="M257" s="47">
        <f t="shared" si="46"/>
        <v>9.6608672732316747E-12</v>
      </c>
      <c r="N257" s="47">
        <f t="shared" si="47"/>
        <v>4.9773794107927016E-13</v>
      </c>
      <c r="O257" s="47">
        <f t="shared" si="48"/>
        <v>-0.35964021574354632</v>
      </c>
    </row>
    <row r="258" spans="1:15" x14ac:dyDescent="0.25">
      <c r="L258" s="47">
        <f t="shared" si="45"/>
        <v>6.6832883049252636E-10</v>
      </c>
      <c r="M258" s="47">
        <f t="shared" si="46"/>
        <v>9.6608672732316747E-12</v>
      </c>
      <c r="N258" s="47">
        <f t="shared" si="47"/>
        <v>4.9773794107927016E-13</v>
      </c>
      <c r="O258" s="47">
        <f t="shared" si="48"/>
        <v>-0.35964021574354632</v>
      </c>
    </row>
    <row r="259" spans="1:15" x14ac:dyDescent="0.25">
      <c r="L259" s="47">
        <f t="shared" si="45"/>
        <v>6.6832883049252636E-10</v>
      </c>
      <c r="M259" s="47">
        <f t="shared" si="46"/>
        <v>9.6608672732316747E-12</v>
      </c>
      <c r="N259" s="47">
        <f t="shared" si="47"/>
        <v>4.9773794107927016E-13</v>
      </c>
      <c r="O259" s="47">
        <f t="shared" si="48"/>
        <v>-0.35964021574354632</v>
      </c>
    </row>
    <row r="260" spans="1:15" x14ac:dyDescent="0.25">
      <c r="L260" s="47">
        <f t="shared" si="45"/>
        <v>6.6832883049252636E-10</v>
      </c>
      <c r="M260" s="47">
        <f t="shared" si="46"/>
        <v>9.6608672732316747E-12</v>
      </c>
      <c r="N260" s="47">
        <f t="shared" si="47"/>
        <v>4.9773794107927016E-13</v>
      </c>
      <c r="O260" s="47">
        <f t="shared" si="48"/>
        <v>-0.35964021574354632</v>
      </c>
    </row>
    <row r="261" spans="1:15" x14ac:dyDescent="0.25">
      <c r="L261" s="47">
        <f t="shared" si="45"/>
        <v>6.6832883049252636E-10</v>
      </c>
      <c r="M261" s="47">
        <f t="shared" si="46"/>
        <v>9.6608672732316747E-12</v>
      </c>
      <c r="N261" s="47">
        <f t="shared" si="47"/>
        <v>4.9773794107927016E-13</v>
      </c>
      <c r="O261" s="47">
        <f t="shared" si="48"/>
        <v>-0.35964021574354632</v>
      </c>
    </row>
    <row r="262" spans="1:15" x14ac:dyDescent="0.25">
      <c r="L262" s="47">
        <f t="shared" si="45"/>
        <v>6.6832883049252636E-10</v>
      </c>
      <c r="M262" s="47">
        <f t="shared" si="46"/>
        <v>9.6608672732316747E-12</v>
      </c>
      <c r="N262" s="47">
        <f t="shared" si="47"/>
        <v>4.9773794107927016E-13</v>
      </c>
      <c r="O262" s="47">
        <f t="shared" si="48"/>
        <v>-0.35964021574354632</v>
      </c>
    </row>
    <row r="263" spans="1:15" x14ac:dyDescent="0.25">
      <c r="L263" s="47">
        <f t="shared" si="45"/>
        <v>6.6832883049252636E-10</v>
      </c>
      <c r="M263" s="47">
        <f t="shared" si="46"/>
        <v>9.6608672732316747E-12</v>
      </c>
      <c r="N263" s="47">
        <f t="shared" si="47"/>
        <v>4.9773794107927016E-13</v>
      </c>
      <c r="O263" s="47">
        <f t="shared" si="48"/>
        <v>-0.35964021574354632</v>
      </c>
    </row>
    <row r="264" spans="1:15" x14ac:dyDescent="0.25">
      <c r="L264" s="47">
        <f t="shared" si="45"/>
        <v>6.6832883049252636E-10</v>
      </c>
      <c r="M264" s="47">
        <f t="shared" si="46"/>
        <v>9.6608672732316747E-12</v>
      </c>
      <c r="N264" s="47">
        <f t="shared" si="47"/>
        <v>4.9773794107927016E-13</v>
      </c>
      <c r="O264" s="47">
        <f t="shared" si="48"/>
        <v>-0.35964021574354632</v>
      </c>
    </row>
    <row r="265" spans="1:15" x14ac:dyDescent="0.25">
      <c r="L265" s="47">
        <f t="shared" si="45"/>
        <v>6.6832883049252636E-10</v>
      </c>
      <c r="M265" s="47">
        <f t="shared" si="46"/>
        <v>9.6608672732316747E-12</v>
      </c>
      <c r="N265" s="47">
        <f t="shared" si="47"/>
        <v>4.9773794107927016E-13</v>
      </c>
      <c r="O265" s="47">
        <f t="shared" si="48"/>
        <v>-0.35964021574354632</v>
      </c>
    </row>
    <row r="266" spans="1:15" x14ac:dyDescent="0.25">
      <c r="L266" s="47">
        <f t="shared" si="45"/>
        <v>6.6832883049252636E-10</v>
      </c>
      <c r="M266" s="47">
        <f t="shared" si="46"/>
        <v>9.6608672732316747E-12</v>
      </c>
      <c r="N266" s="47">
        <f t="shared" si="47"/>
        <v>4.9773794107927016E-13</v>
      </c>
      <c r="O266" s="47">
        <f t="shared" si="48"/>
        <v>-0.35964021574354632</v>
      </c>
    </row>
    <row r="267" spans="1:15" x14ac:dyDescent="0.25">
      <c r="L267" s="47">
        <f t="shared" si="45"/>
        <v>6.6832883049252636E-10</v>
      </c>
      <c r="M267" s="47">
        <f t="shared" si="46"/>
        <v>9.6608672732316747E-12</v>
      </c>
      <c r="N267" s="47">
        <f t="shared" si="47"/>
        <v>4.9773794107927016E-13</v>
      </c>
      <c r="O267" s="47">
        <f t="shared" si="48"/>
        <v>-0.35964021574354632</v>
      </c>
    </row>
    <row r="268" spans="1:15" x14ac:dyDescent="0.25">
      <c r="L268" s="47">
        <f t="shared" si="45"/>
        <v>6.6832883049252636E-10</v>
      </c>
      <c r="M268" s="47">
        <f t="shared" si="46"/>
        <v>9.6608672732316747E-12</v>
      </c>
      <c r="N268" s="47">
        <f t="shared" si="47"/>
        <v>4.9773794107927016E-13</v>
      </c>
      <c r="O268" s="47">
        <f t="shared" si="48"/>
        <v>-0.35964021574354632</v>
      </c>
    </row>
    <row r="269" spans="1:15" x14ac:dyDescent="0.25">
      <c r="A269" s="48"/>
      <c r="L269" s="47"/>
      <c r="M269" s="47"/>
      <c r="N269" s="47"/>
      <c r="O269" s="47"/>
    </row>
    <row r="270" spans="1:15" x14ac:dyDescent="0.25">
      <c r="A270" s="48"/>
      <c r="L270" s="47"/>
      <c r="M270" s="47"/>
      <c r="N270" s="47"/>
      <c r="O270" s="47"/>
    </row>
    <row r="271" spans="1:15" x14ac:dyDescent="0.25">
      <c r="A271" s="48"/>
    </row>
    <row r="273" spans="3:10" x14ac:dyDescent="0.25">
      <c r="C273" s="49" t="s">
        <v>50</v>
      </c>
      <c r="D273">
        <f>SLOPE(E79:E90,C79:C90)</f>
        <v>7.5577160521602339E-14</v>
      </c>
      <c r="E273" s="49" t="s">
        <v>51</v>
      </c>
      <c r="F273">
        <f>SLOPE(G79:G90,C79:C90)</f>
        <v>1.0924875351387137E-15</v>
      </c>
      <c r="G273" s="49" t="s">
        <v>52</v>
      </c>
      <c r="H273">
        <f>SLOPE(H79:H90,C79:C90)</f>
        <v>5.6286095338603111E-17</v>
      </c>
      <c r="I273" s="49" t="s">
        <v>53</v>
      </c>
      <c r="J273">
        <f>SLOPE(I79:I90,C79:C90)</f>
        <v>-4.0669480464044987E-5</v>
      </c>
    </row>
    <row r="274" spans="3:10" x14ac:dyDescent="0.25">
      <c r="C274" s="49" t="s">
        <v>54</v>
      </c>
      <c r="D274">
        <f>INTERCEPT(E79:E90,C79:C90)</f>
        <v>6.9899103260426896E-8</v>
      </c>
      <c r="E274" s="49" t="s">
        <v>55</v>
      </c>
      <c r="F274">
        <f>INTERCEPT(G79:G90,C79:C90)</f>
        <v>4.6991198168176439E-10</v>
      </c>
      <c r="G274" s="49" t="s">
        <v>56</v>
      </c>
      <c r="H274">
        <f>INTERCEPT(H79:H90,C79:C90)</f>
        <v>3.9584711533170559E-11</v>
      </c>
      <c r="I274" s="49" t="s">
        <v>57</v>
      </c>
      <c r="J274">
        <f>INTERCEPT(I79:I90,C79:C90)</f>
        <v>51.928532048141832</v>
      </c>
    </row>
  </sheetData>
  <mergeCells count="3">
    <mergeCell ref="L1:R1"/>
    <mergeCell ref="AA4:AB4"/>
    <mergeCell ref="C5:K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AC84-6A87-2D45-99A7-5B723122917E}">
  <dimension ref="A1:J48"/>
  <sheetViews>
    <sheetView workbookViewId="0">
      <selection activeCell="H31" sqref="H31"/>
    </sheetView>
  </sheetViews>
  <sheetFormatPr defaultColWidth="11" defaultRowHeight="15.75" x14ac:dyDescent="0.25"/>
  <cols>
    <col min="1" max="1" width="15.5" bestFit="1" customWidth="1"/>
    <col min="2" max="2" width="15.5" customWidth="1"/>
  </cols>
  <sheetData>
    <row r="1" spans="1:10" x14ac:dyDescent="0.25">
      <c r="A1" t="s">
        <v>58</v>
      </c>
      <c r="B1" t="s">
        <v>151</v>
      </c>
      <c r="C1" t="s">
        <v>24</v>
      </c>
    </row>
    <row r="2" spans="1:10" x14ac:dyDescent="0.25">
      <c r="A2" t="s">
        <v>213</v>
      </c>
      <c r="B2" s="13">
        <v>0</v>
      </c>
      <c r="C2">
        <v>2.2947981018838974</v>
      </c>
    </row>
    <row r="3" spans="1:10" x14ac:dyDescent="0.25">
      <c r="A3" t="s">
        <v>214</v>
      </c>
      <c r="B3" s="13">
        <v>2</v>
      </c>
      <c r="C3">
        <v>3.4780715292228885</v>
      </c>
    </row>
    <row r="4" spans="1:10" x14ac:dyDescent="0.25">
      <c r="A4" t="s">
        <v>215</v>
      </c>
      <c r="B4" s="13">
        <v>4</v>
      </c>
      <c r="C4">
        <v>3.5379787789403077</v>
      </c>
    </row>
    <row r="5" spans="1:10" x14ac:dyDescent="0.25">
      <c r="A5" t="s">
        <v>216</v>
      </c>
      <c r="B5" s="13">
        <v>6</v>
      </c>
      <c r="C5">
        <v>5.3740737543911514</v>
      </c>
    </row>
    <row r="6" spans="1:10" x14ac:dyDescent="0.25">
      <c r="A6" t="s">
        <v>217</v>
      </c>
      <c r="B6" s="13">
        <v>10</v>
      </c>
      <c r="C6">
        <v>9.684976256220045</v>
      </c>
      <c r="E6" t="s">
        <v>194</v>
      </c>
      <c r="F6" t="s">
        <v>195</v>
      </c>
      <c r="G6" t="s">
        <v>33</v>
      </c>
      <c r="H6" t="s">
        <v>196</v>
      </c>
      <c r="I6" t="s">
        <v>151</v>
      </c>
      <c r="J6" t="s">
        <v>197</v>
      </c>
    </row>
    <row r="7" spans="1:10" x14ac:dyDescent="0.25">
      <c r="A7" t="s">
        <v>218</v>
      </c>
      <c r="B7" s="13">
        <v>20</v>
      </c>
      <c r="C7">
        <v>21.447544874668068</v>
      </c>
      <c r="E7" t="s">
        <v>246</v>
      </c>
      <c r="F7" t="s">
        <v>199</v>
      </c>
      <c r="G7" t="s">
        <v>200</v>
      </c>
      <c r="H7" s="29">
        <f>SLOPE(C2:C6,B2:B6)</f>
        <v>0.72592415898408591</v>
      </c>
      <c r="I7">
        <v>10</v>
      </c>
      <c r="J7">
        <v>5</v>
      </c>
    </row>
    <row r="8" spans="1:10" x14ac:dyDescent="0.25">
      <c r="A8" t="s">
        <v>219</v>
      </c>
      <c r="B8" s="13">
        <v>28</v>
      </c>
      <c r="C8">
        <v>17.097033044100311</v>
      </c>
      <c r="E8" t="s">
        <v>246</v>
      </c>
      <c r="F8" t="s">
        <v>201</v>
      </c>
      <c r="G8" t="s">
        <v>202</v>
      </c>
      <c r="H8" s="29">
        <f>SLOPE(C9:C13,B9:B13)</f>
        <v>1.0029962511387713</v>
      </c>
      <c r="I8">
        <v>10</v>
      </c>
      <c r="J8">
        <v>5</v>
      </c>
    </row>
    <row r="9" spans="1:10" x14ac:dyDescent="0.25">
      <c r="A9" t="s">
        <v>220</v>
      </c>
      <c r="B9" s="13">
        <v>0</v>
      </c>
      <c r="C9">
        <v>2.0570352742417604</v>
      </c>
      <c r="E9" t="s">
        <v>246</v>
      </c>
      <c r="F9" t="s">
        <v>199</v>
      </c>
      <c r="G9" t="s">
        <v>203</v>
      </c>
      <c r="H9" s="29">
        <f>SLOPE(C16:C20,B16:B20)</f>
        <v>1.0570798338126866</v>
      </c>
      <c r="I9">
        <v>10</v>
      </c>
      <c r="J9">
        <v>5</v>
      </c>
    </row>
    <row r="10" spans="1:10" x14ac:dyDescent="0.25">
      <c r="A10" t="s">
        <v>221</v>
      </c>
      <c r="B10" s="13">
        <v>2</v>
      </c>
      <c r="C10">
        <v>2.8931530142624733</v>
      </c>
      <c r="E10" t="s">
        <v>246</v>
      </c>
      <c r="F10" t="s">
        <v>204</v>
      </c>
      <c r="G10" t="s">
        <v>200</v>
      </c>
      <c r="H10" s="29">
        <f>SLOPE(C23:C24,B23:B24)</f>
        <v>4.5000045682236003</v>
      </c>
      <c r="I10">
        <v>2</v>
      </c>
      <c r="J10">
        <v>2</v>
      </c>
    </row>
    <row r="11" spans="1:10" x14ac:dyDescent="0.25">
      <c r="A11" t="s">
        <v>222</v>
      </c>
      <c r="B11" s="13">
        <v>4</v>
      </c>
      <c r="C11">
        <v>4.4256832817804685</v>
      </c>
      <c r="E11" t="s">
        <v>246</v>
      </c>
      <c r="F11" t="s">
        <v>204</v>
      </c>
      <c r="G11" t="s">
        <v>202</v>
      </c>
      <c r="H11" s="29">
        <f>SLOPE(C25:C26,B25:B26)</f>
        <v>11.039687180229985</v>
      </c>
      <c r="I11">
        <v>2</v>
      </c>
      <c r="J11">
        <v>2</v>
      </c>
    </row>
    <row r="12" spans="1:10" x14ac:dyDescent="0.25">
      <c r="A12" t="s">
        <v>223</v>
      </c>
      <c r="B12" s="13">
        <v>6</v>
      </c>
      <c r="C12">
        <v>4.6384355596185731</v>
      </c>
      <c r="E12" t="s">
        <v>246</v>
      </c>
      <c r="F12" t="s">
        <v>204</v>
      </c>
      <c r="G12" t="s">
        <v>203</v>
      </c>
      <c r="H12" s="29">
        <f>SLOPE(C27:C28,B27:B28)</f>
        <v>3.146882089311196</v>
      </c>
      <c r="I12">
        <v>2</v>
      </c>
      <c r="J12">
        <v>2</v>
      </c>
    </row>
    <row r="13" spans="1:10" x14ac:dyDescent="0.25">
      <c r="A13" t="s">
        <v>224</v>
      </c>
      <c r="B13" s="13">
        <v>10</v>
      </c>
      <c r="C13">
        <v>12.450120879577039</v>
      </c>
      <c r="E13" t="s">
        <v>246</v>
      </c>
      <c r="F13" t="s">
        <v>205</v>
      </c>
      <c r="G13" t="s">
        <v>200</v>
      </c>
      <c r="H13" s="29">
        <f>SLOPE(C29:C30,B29:B30)</f>
        <v>4.2120721229940568</v>
      </c>
      <c r="I13">
        <v>2</v>
      </c>
      <c r="J13">
        <v>2</v>
      </c>
    </row>
    <row r="14" spans="1:10" x14ac:dyDescent="0.25">
      <c r="A14" t="s">
        <v>225</v>
      </c>
      <c r="B14" s="13">
        <v>20</v>
      </c>
      <c r="C14">
        <v>29.847965230053756</v>
      </c>
      <c r="E14" t="s">
        <v>246</v>
      </c>
      <c r="F14" t="s">
        <v>205</v>
      </c>
      <c r="G14" t="s">
        <v>202</v>
      </c>
      <c r="H14" s="29">
        <f>SLOPE(C31:C32,B31:B32)</f>
        <v>2.9054220804067352</v>
      </c>
      <c r="I14">
        <v>2</v>
      </c>
      <c r="J14">
        <v>2</v>
      </c>
    </row>
    <row r="15" spans="1:10" x14ac:dyDescent="0.25">
      <c r="A15" t="s">
        <v>226</v>
      </c>
      <c r="B15" s="13">
        <v>28</v>
      </c>
      <c r="C15">
        <v>36.722776639889943</v>
      </c>
      <c r="E15" t="s">
        <v>246</v>
      </c>
      <c r="F15" t="s">
        <v>205</v>
      </c>
      <c r="G15" t="s">
        <v>203</v>
      </c>
      <c r="H15" s="29">
        <f>SLOPE(C33:C34,B33:B34)</f>
        <v>9.968876406324771</v>
      </c>
      <c r="I15">
        <v>2</v>
      </c>
      <c r="J15">
        <v>2</v>
      </c>
    </row>
    <row r="16" spans="1:10" x14ac:dyDescent="0.25">
      <c r="A16" t="s">
        <v>227</v>
      </c>
      <c r="B16" s="13">
        <v>0</v>
      </c>
      <c r="C16">
        <v>1.5400492337140483</v>
      </c>
    </row>
    <row r="17" spans="1:3" x14ac:dyDescent="0.25">
      <c r="A17" t="s">
        <v>228</v>
      </c>
      <c r="B17" s="13">
        <v>2</v>
      </c>
      <c r="C17">
        <v>1.5407575604656711</v>
      </c>
    </row>
    <row r="18" spans="1:3" x14ac:dyDescent="0.25">
      <c r="A18" t="s">
        <v>229</v>
      </c>
      <c r="B18" s="13">
        <v>4</v>
      </c>
      <c r="C18">
        <v>2.6727851931781728</v>
      </c>
    </row>
    <row r="19" spans="1:3" x14ac:dyDescent="0.25">
      <c r="A19" t="s">
        <v>230</v>
      </c>
      <c r="B19" s="13">
        <v>6</v>
      </c>
      <c r="C19">
        <v>5.5618824362262611</v>
      </c>
    </row>
    <row r="20" spans="1:3" x14ac:dyDescent="0.25">
      <c r="A20" t="s">
        <v>231</v>
      </c>
      <c r="B20" s="13">
        <v>10</v>
      </c>
      <c r="C20">
        <v>11.647011270442809</v>
      </c>
    </row>
    <row r="21" spans="1:3" x14ac:dyDescent="0.25">
      <c r="A21" t="s">
        <v>232</v>
      </c>
      <c r="B21" s="13">
        <v>20</v>
      </c>
      <c r="C21">
        <v>32.725872725091932</v>
      </c>
    </row>
    <row r="22" spans="1:3" x14ac:dyDescent="0.25">
      <c r="A22" t="s">
        <v>233</v>
      </c>
      <c r="B22" s="13">
        <v>28</v>
      </c>
      <c r="C22">
        <v>36.281909863635278</v>
      </c>
    </row>
    <row r="23" spans="1:3" x14ac:dyDescent="0.25">
      <c r="A23" t="s">
        <v>234</v>
      </c>
      <c r="B23" s="13">
        <v>0</v>
      </c>
      <c r="C23">
        <v>0.57100052417649527</v>
      </c>
    </row>
    <row r="24" spans="1:3" x14ac:dyDescent="0.25">
      <c r="A24" t="s">
        <v>235</v>
      </c>
      <c r="B24" s="13">
        <v>2</v>
      </c>
      <c r="C24">
        <v>9.5710096606236945</v>
      </c>
    </row>
    <row r="25" spans="1:3" x14ac:dyDescent="0.25">
      <c r="A25" t="s">
        <v>236</v>
      </c>
      <c r="B25" s="13">
        <v>0</v>
      </c>
      <c r="C25">
        <v>0.74729509336088673</v>
      </c>
    </row>
    <row r="26" spans="1:3" x14ac:dyDescent="0.25">
      <c r="A26" t="s">
        <v>237</v>
      </c>
      <c r="B26" s="13">
        <v>2</v>
      </c>
      <c r="C26">
        <v>22.826669453820855</v>
      </c>
    </row>
    <row r="27" spans="1:3" x14ac:dyDescent="0.25">
      <c r="A27" t="s">
        <v>238</v>
      </c>
      <c r="B27" s="13">
        <v>0</v>
      </c>
      <c r="C27">
        <v>0.92746953116185349</v>
      </c>
    </row>
    <row r="28" spans="1:3" x14ac:dyDescent="0.25">
      <c r="A28" t="s">
        <v>239</v>
      </c>
      <c r="B28" s="13">
        <v>2</v>
      </c>
      <c r="C28">
        <v>7.2212337097842454</v>
      </c>
    </row>
    <row r="29" spans="1:3" x14ac:dyDescent="0.25">
      <c r="A29" t="s">
        <v>240</v>
      </c>
      <c r="B29" s="13">
        <v>0</v>
      </c>
      <c r="C29">
        <v>5.8260952489547074E-2</v>
      </c>
    </row>
    <row r="30" spans="1:3" x14ac:dyDescent="0.25">
      <c r="A30" t="s">
        <v>241</v>
      </c>
      <c r="B30" s="13">
        <v>2</v>
      </c>
      <c r="C30">
        <v>8.4824051984776609</v>
      </c>
    </row>
    <row r="31" spans="1:3" x14ac:dyDescent="0.25">
      <c r="A31" t="s">
        <v>242</v>
      </c>
      <c r="B31" s="13">
        <v>0</v>
      </c>
      <c r="C31">
        <v>0.24074245572150982</v>
      </c>
    </row>
    <row r="32" spans="1:3" x14ac:dyDescent="0.25">
      <c r="A32" t="s">
        <v>243</v>
      </c>
      <c r="B32" s="13">
        <v>2</v>
      </c>
      <c r="C32">
        <v>6.0515866165349808</v>
      </c>
    </row>
    <row r="33" spans="1:3" x14ac:dyDescent="0.25">
      <c r="A33" t="s">
        <v>244</v>
      </c>
      <c r="B33" s="13">
        <v>0</v>
      </c>
      <c r="C33">
        <v>-1.719179790962898E-3</v>
      </c>
    </row>
    <row r="34" spans="1:3" x14ac:dyDescent="0.25">
      <c r="A34" t="s">
        <v>245</v>
      </c>
      <c r="B34" s="13">
        <v>2</v>
      </c>
      <c r="C34">
        <v>19.936033632858578</v>
      </c>
    </row>
    <row r="35" spans="1:3" x14ac:dyDescent="0.25">
      <c r="A35" s="13"/>
      <c r="B35" s="13"/>
    </row>
    <row r="36" spans="1:3" x14ac:dyDescent="0.25">
      <c r="A36" s="13"/>
      <c r="B36" s="13"/>
    </row>
    <row r="37" spans="1:3" x14ac:dyDescent="0.25">
      <c r="A37" s="13"/>
      <c r="B37" s="13"/>
    </row>
    <row r="38" spans="1:3" x14ac:dyDescent="0.25">
      <c r="A38" s="13"/>
      <c r="B38" s="13"/>
    </row>
    <row r="39" spans="1:3" x14ac:dyDescent="0.25">
      <c r="A39" s="13"/>
      <c r="B39" s="13"/>
    </row>
    <row r="40" spans="1:3" x14ac:dyDescent="0.25">
      <c r="A40" s="13"/>
      <c r="B40" s="13"/>
    </row>
    <row r="41" spans="1:3" x14ac:dyDescent="0.25">
      <c r="A41" s="13"/>
      <c r="B41" s="13"/>
    </row>
    <row r="42" spans="1:3" x14ac:dyDescent="0.25">
      <c r="A42" s="13"/>
      <c r="B42" s="13"/>
    </row>
    <row r="43" spans="1:3" x14ac:dyDescent="0.25">
      <c r="A43" s="13"/>
      <c r="B43" s="13"/>
    </row>
    <row r="44" spans="1:3" x14ac:dyDescent="0.25">
      <c r="A44" s="13"/>
      <c r="B44" s="55"/>
    </row>
    <row r="45" spans="1:3" x14ac:dyDescent="0.25">
      <c r="A45" s="13"/>
      <c r="B45" s="55"/>
    </row>
    <row r="46" spans="1:3" x14ac:dyDescent="0.25">
      <c r="A46" s="13"/>
      <c r="B46" s="55"/>
    </row>
    <row r="47" spans="1:3" x14ac:dyDescent="0.25">
      <c r="A47" s="13"/>
      <c r="B47" s="55"/>
    </row>
    <row r="48" spans="1:3" x14ac:dyDescent="0.25">
      <c r="B48" s="5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7FFC-DF17-47D7-A1C8-FF647E5F8624}">
  <dimension ref="A1:O350"/>
  <sheetViews>
    <sheetView workbookViewId="0">
      <selection sqref="A1:XFD1048576"/>
    </sheetView>
  </sheetViews>
  <sheetFormatPr defaultRowHeight="15.75" x14ac:dyDescent="0.25"/>
  <cols>
    <col min="1" max="1" width="16.25" customWidth="1"/>
    <col min="2" max="15" width="10.75" customWidth="1"/>
  </cols>
  <sheetData>
    <row r="1" spans="1:15" x14ac:dyDescent="0.25">
      <c r="A1" s="56" t="s">
        <v>58</v>
      </c>
      <c r="B1" s="56" t="s">
        <v>41</v>
      </c>
      <c r="C1" s="56" t="s">
        <v>42</v>
      </c>
      <c r="D1" s="56">
        <v>28</v>
      </c>
      <c r="E1" s="56">
        <v>32</v>
      </c>
      <c r="F1" s="56">
        <v>40</v>
      </c>
      <c r="G1" s="56">
        <v>29</v>
      </c>
      <c r="H1" s="56">
        <v>30</v>
      </c>
      <c r="I1" s="56" t="s">
        <v>37</v>
      </c>
      <c r="J1" s="56" t="s">
        <v>59</v>
      </c>
      <c r="K1" s="56" t="s">
        <v>43</v>
      </c>
      <c r="L1" s="56" t="s">
        <v>44</v>
      </c>
      <c r="M1" s="56" t="s">
        <v>60</v>
      </c>
      <c r="N1" s="56" t="s">
        <v>61</v>
      </c>
      <c r="O1" s="13">
        <v>20</v>
      </c>
    </row>
    <row r="2" spans="1:15" x14ac:dyDescent="0.25">
      <c r="A2" t="s">
        <v>71</v>
      </c>
      <c r="B2">
        <v>4280</v>
      </c>
      <c r="C2" s="51">
        <v>0.39824074074074073</v>
      </c>
      <c r="D2" s="47">
        <v>8.1090470000000004E-8</v>
      </c>
      <c r="E2" s="47">
        <v>3.8558639999999999E-8</v>
      </c>
      <c r="F2" s="47">
        <v>1.585116E-9</v>
      </c>
      <c r="G2" s="47">
        <v>5.6368389999999996E-10</v>
      </c>
      <c r="H2" s="47">
        <v>3.4748939999999998E-11</v>
      </c>
      <c r="I2">
        <v>51.157429999999998</v>
      </c>
      <c r="J2">
        <v>24.32544</v>
      </c>
      <c r="K2">
        <v>6.9512970000000004E-3</v>
      </c>
      <c r="L2">
        <v>4.2852059999999998E-4</v>
      </c>
    </row>
    <row r="3" spans="1:15" x14ac:dyDescent="0.25">
      <c r="A3" t="s">
        <v>71</v>
      </c>
      <c r="B3">
        <v>4383</v>
      </c>
      <c r="C3" s="51">
        <v>0.39861111111111114</v>
      </c>
      <c r="D3" s="47">
        <v>8.1003680000000006E-8</v>
      </c>
      <c r="E3" s="47">
        <v>3.8512509999999998E-8</v>
      </c>
      <c r="F3" s="47">
        <v>1.579628E-9</v>
      </c>
      <c r="G3" s="47">
        <v>5.633895E-10</v>
      </c>
      <c r="H3" s="47">
        <v>3.4914599999999998E-11</v>
      </c>
      <c r="I3">
        <v>51.280239999999999</v>
      </c>
      <c r="J3">
        <v>24.380749999999999</v>
      </c>
      <c r="K3">
        <v>6.9551099999999996E-3</v>
      </c>
      <c r="L3">
        <v>4.3102480000000001E-4</v>
      </c>
    </row>
    <row r="4" spans="1:15" x14ac:dyDescent="0.25">
      <c r="A4" t="s">
        <v>71</v>
      </c>
      <c r="B4">
        <v>4394</v>
      </c>
      <c r="C4" s="51">
        <v>0.39864583333333337</v>
      </c>
      <c r="D4" s="47">
        <v>8.1024469999999996E-8</v>
      </c>
      <c r="E4" s="47">
        <v>3.8518259999999998E-8</v>
      </c>
      <c r="F4" s="47">
        <v>1.583384E-9</v>
      </c>
      <c r="G4" s="47">
        <v>5.6337899999999996E-10</v>
      </c>
      <c r="H4" s="47">
        <v>3.4761720000000002E-11</v>
      </c>
      <c r="I4">
        <v>51.171709999999997</v>
      </c>
      <c r="J4">
        <v>24.326540000000001</v>
      </c>
      <c r="K4">
        <v>6.9531949999999997E-3</v>
      </c>
      <c r="L4">
        <v>4.2902750000000002E-4</v>
      </c>
    </row>
    <row r="5" spans="1:15" x14ac:dyDescent="0.25">
      <c r="A5" t="s">
        <v>71</v>
      </c>
      <c r="B5">
        <v>4428</v>
      </c>
      <c r="C5" s="51">
        <v>0.39876157407407409</v>
      </c>
      <c r="D5" s="47">
        <v>8.0999189999999997E-8</v>
      </c>
      <c r="E5" s="47">
        <v>3.853095E-8</v>
      </c>
      <c r="F5" s="47">
        <v>1.5840590000000001E-9</v>
      </c>
      <c r="G5" s="47">
        <v>5.6314379999999995E-10</v>
      </c>
      <c r="H5" s="47">
        <v>3.486407E-11</v>
      </c>
      <c r="I5">
        <v>51.133949999999999</v>
      </c>
      <c r="J5">
        <v>24.324190000000002</v>
      </c>
      <c r="K5">
        <v>6.9524620000000004E-3</v>
      </c>
      <c r="L5">
        <v>4.3042500000000001E-4</v>
      </c>
    </row>
    <row r="6" spans="1:15" x14ac:dyDescent="0.25">
      <c r="A6" t="s">
        <v>71</v>
      </c>
      <c r="B6">
        <v>4460</v>
      </c>
      <c r="C6" s="51">
        <v>0.39887731481481487</v>
      </c>
      <c r="D6" s="47">
        <v>8.0904529999999998E-8</v>
      </c>
      <c r="E6" s="47">
        <v>3.8457010000000001E-8</v>
      </c>
      <c r="F6" s="47">
        <v>1.5802879999999999E-9</v>
      </c>
      <c r="G6" s="47">
        <v>5.6320029999999997E-10</v>
      </c>
      <c r="H6" s="47">
        <v>3.5153799999999999E-11</v>
      </c>
      <c r="I6">
        <v>51.196060000000003</v>
      </c>
      <c r="J6">
        <v>24.335450000000002</v>
      </c>
      <c r="K6">
        <v>6.9612950000000002E-3</v>
      </c>
      <c r="L6">
        <v>4.3450960000000001E-4</v>
      </c>
    </row>
    <row r="7" spans="1:15" x14ac:dyDescent="0.25">
      <c r="A7" t="s">
        <v>71</v>
      </c>
      <c r="B7">
        <v>4486</v>
      </c>
      <c r="C7" s="51">
        <v>0.39896990740740745</v>
      </c>
      <c r="D7" s="47">
        <v>8.0912430000000002E-8</v>
      </c>
      <c r="E7" s="47">
        <v>3.8474550000000001E-8</v>
      </c>
      <c r="F7" s="47">
        <v>1.579524E-9</v>
      </c>
      <c r="G7" s="47">
        <v>5.6310979999999997E-10</v>
      </c>
      <c r="H7" s="47">
        <v>3.485105E-11</v>
      </c>
      <c r="I7">
        <v>51.225819999999999</v>
      </c>
      <c r="J7">
        <v>24.358309999999999</v>
      </c>
      <c r="K7">
        <v>6.9594970000000003E-3</v>
      </c>
      <c r="L7">
        <v>4.3072560000000001E-4</v>
      </c>
    </row>
    <row r="8" spans="1:15" x14ac:dyDescent="0.25">
      <c r="A8" t="s">
        <v>71</v>
      </c>
      <c r="B8">
        <v>4517</v>
      </c>
      <c r="C8" s="51">
        <v>0.39907407407407408</v>
      </c>
      <c r="D8" s="47">
        <v>8.0958650000000005E-8</v>
      </c>
      <c r="E8" s="47">
        <v>3.8491470000000001E-8</v>
      </c>
      <c r="F8" s="47">
        <v>1.5819480000000001E-9</v>
      </c>
      <c r="G8" s="47">
        <v>5.6313089999999997E-10</v>
      </c>
      <c r="H8" s="47">
        <v>3.4776990000000002E-11</v>
      </c>
      <c r="I8">
        <v>51.176560000000002</v>
      </c>
      <c r="J8">
        <v>24.331700000000001</v>
      </c>
      <c r="K8">
        <v>6.9557849999999999E-3</v>
      </c>
      <c r="L8">
        <v>4.2956480000000001E-4</v>
      </c>
    </row>
    <row r="9" spans="1:15" x14ac:dyDescent="0.25">
      <c r="A9" t="s">
        <v>62</v>
      </c>
      <c r="B9">
        <v>4915</v>
      </c>
      <c r="C9" s="51">
        <v>0.40047453703703706</v>
      </c>
      <c r="D9" s="47">
        <v>9.5232610000000005E-8</v>
      </c>
      <c r="E9" s="47">
        <v>3.9199969999999997E-8</v>
      </c>
      <c r="F9" s="47">
        <v>1.6945000000000001E-9</v>
      </c>
      <c r="G9" s="47">
        <v>6.4544990000000005E-10</v>
      </c>
      <c r="H9" s="47">
        <v>3.8405329999999999E-11</v>
      </c>
      <c r="I9">
        <v>56.20102</v>
      </c>
      <c r="J9">
        <v>23.133659999999999</v>
      </c>
      <c r="K9">
        <v>6.7776140000000004E-3</v>
      </c>
      <c r="L9">
        <v>4.032792E-4</v>
      </c>
    </row>
    <row r="10" spans="1:15" x14ac:dyDescent="0.25">
      <c r="A10" t="s">
        <v>62</v>
      </c>
      <c r="B10">
        <v>4946</v>
      </c>
      <c r="C10" s="51">
        <v>0.40059027777777778</v>
      </c>
      <c r="D10" s="47">
        <v>9.5171659999999998E-8</v>
      </c>
      <c r="E10" s="47">
        <v>3.918553E-8</v>
      </c>
      <c r="F10" s="47">
        <v>1.6929859999999999E-9</v>
      </c>
      <c r="G10" s="47">
        <v>6.4406420000000004E-10</v>
      </c>
      <c r="H10" s="47">
        <v>3.8910330000000001E-11</v>
      </c>
      <c r="I10">
        <v>56.215260000000001</v>
      </c>
      <c r="J10">
        <v>23.145800000000001</v>
      </c>
      <c r="K10">
        <v>6.7673940000000004E-3</v>
      </c>
      <c r="L10">
        <v>4.0884370000000001E-4</v>
      </c>
    </row>
    <row r="11" spans="1:15" x14ac:dyDescent="0.25">
      <c r="A11" t="s">
        <v>62</v>
      </c>
      <c r="B11">
        <v>5029</v>
      </c>
      <c r="C11" s="51">
        <v>0.40087962962962964</v>
      </c>
      <c r="D11" s="47">
        <v>9.5317970000000004E-8</v>
      </c>
      <c r="E11" s="47">
        <v>3.9222820000000002E-8</v>
      </c>
      <c r="F11" s="47">
        <v>1.695967E-9</v>
      </c>
      <c r="G11" s="47">
        <v>6.4692280000000004E-10</v>
      </c>
      <c r="H11" s="47">
        <v>3.9478120000000003E-11</v>
      </c>
      <c r="I11">
        <v>56.202730000000003</v>
      </c>
      <c r="J11">
        <v>23.127120000000001</v>
      </c>
      <c r="K11">
        <v>6.7869970000000003E-3</v>
      </c>
      <c r="L11">
        <v>4.1417290000000001E-4</v>
      </c>
    </row>
    <row r="12" spans="1:15" x14ac:dyDescent="0.25">
      <c r="A12" t="s">
        <v>63</v>
      </c>
      <c r="B12">
        <v>5356</v>
      </c>
      <c r="C12" s="51">
        <v>0.40202546296296299</v>
      </c>
      <c r="D12" s="47">
        <v>9.5352090000000001E-8</v>
      </c>
      <c r="E12" s="47">
        <v>3.9012429999999997E-8</v>
      </c>
      <c r="F12" s="47">
        <v>1.6950760000000001E-9</v>
      </c>
      <c r="G12" s="47">
        <v>6.4676299999999997E-10</v>
      </c>
      <c r="H12" s="47">
        <v>3.9979209999999997E-11</v>
      </c>
      <c r="I12">
        <v>56.252400000000002</v>
      </c>
      <c r="J12">
        <v>23.015160000000002</v>
      </c>
      <c r="K12">
        <v>6.7828940000000002E-3</v>
      </c>
      <c r="L12">
        <v>4.1927989999999998E-4</v>
      </c>
    </row>
    <row r="13" spans="1:15" x14ac:dyDescent="0.25">
      <c r="A13" t="s">
        <v>63</v>
      </c>
      <c r="B13">
        <v>5394</v>
      </c>
      <c r="C13" s="51">
        <v>0.40216435185185184</v>
      </c>
      <c r="D13" s="47">
        <v>9.5349829999999996E-8</v>
      </c>
      <c r="E13" s="47">
        <v>3.9005889999999997E-8</v>
      </c>
      <c r="F13" s="47">
        <v>1.6976340000000001E-9</v>
      </c>
      <c r="G13" s="47">
        <v>6.462506E-10</v>
      </c>
      <c r="H13" s="47">
        <v>4.0101140000000001E-11</v>
      </c>
      <c r="I13">
        <v>56.166289999999996</v>
      </c>
      <c r="J13">
        <v>22.976610000000001</v>
      </c>
      <c r="K13">
        <v>6.7776800000000003E-3</v>
      </c>
      <c r="L13">
        <v>4.205686E-4</v>
      </c>
    </row>
    <row r="14" spans="1:15" x14ac:dyDescent="0.25">
      <c r="A14" t="s">
        <v>63</v>
      </c>
      <c r="B14">
        <v>5442</v>
      </c>
      <c r="C14" s="51">
        <v>0.40233796296296298</v>
      </c>
      <c r="D14" s="47">
        <v>9.5213750000000001E-8</v>
      </c>
      <c r="E14" s="47">
        <v>3.8954860000000002E-8</v>
      </c>
      <c r="F14" s="47">
        <v>1.691627E-9</v>
      </c>
      <c r="G14" s="47">
        <v>6.4432330000000002E-10</v>
      </c>
      <c r="H14" s="47">
        <v>3.9886300000000001E-11</v>
      </c>
      <c r="I14">
        <v>56.285310000000003</v>
      </c>
      <c r="J14">
        <v>23.028040000000001</v>
      </c>
      <c r="K14">
        <v>6.7671240000000002E-3</v>
      </c>
      <c r="L14">
        <v>4.1891330000000003E-4</v>
      </c>
    </row>
    <row r="15" spans="1:15" x14ac:dyDescent="0.25">
      <c r="A15" t="s">
        <v>64</v>
      </c>
      <c r="B15">
        <v>5795</v>
      </c>
      <c r="C15" s="51">
        <v>0.40358796296296295</v>
      </c>
      <c r="D15" s="47">
        <v>8.3032619999999998E-8</v>
      </c>
      <c r="E15" s="47">
        <v>3.5860970000000003E-8</v>
      </c>
      <c r="F15" s="47">
        <v>1.578577E-9</v>
      </c>
      <c r="G15" s="47">
        <v>5.7044810000000005E-10</v>
      </c>
      <c r="H15" s="47">
        <v>3.1656800000000001E-10</v>
      </c>
      <c r="I15">
        <v>52.59966</v>
      </c>
      <c r="J15">
        <v>22.717269999999999</v>
      </c>
      <c r="K15">
        <v>6.8701689999999998E-3</v>
      </c>
      <c r="L15">
        <v>3.812574E-3</v>
      </c>
    </row>
    <row r="16" spans="1:15" x14ac:dyDescent="0.25">
      <c r="A16" t="s">
        <v>64</v>
      </c>
      <c r="B16">
        <v>5902</v>
      </c>
      <c r="C16" s="51">
        <v>0.4039699074074074</v>
      </c>
      <c r="D16" s="47">
        <v>8.2928460000000001E-8</v>
      </c>
      <c r="E16" s="47">
        <v>3.5838880000000002E-8</v>
      </c>
      <c r="F16" s="47">
        <v>1.573458E-9</v>
      </c>
      <c r="G16" s="47">
        <v>5.7105629999999995E-10</v>
      </c>
      <c r="H16" s="47">
        <v>3.1770620000000001E-10</v>
      </c>
      <c r="I16">
        <v>52.704599999999999</v>
      </c>
      <c r="J16">
        <v>22.777149999999999</v>
      </c>
      <c r="K16">
        <v>6.8861319999999997E-3</v>
      </c>
      <c r="L16">
        <v>3.8310869999999999E-3</v>
      </c>
    </row>
    <row r="17" spans="1:12" x14ac:dyDescent="0.25">
      <c r="A17" t="s">
        <v>64</v>
      </c>
      <c r="B17">
        <v>5943</v>
      </c>
      <c r="C17" s="51">
        <v>0.40410879629629631</v>
      </c>
      <c r="D17" s="47">
        <v>8.2881370000000005E-8</v>
      </c>
      <c r="E17" s="47">
        <v>3.5814780000000003E-8</v>
      </c>
      <c r="F17" s="47">
        <v>1.5701080000000001E-9</v>
      </c>
      <c r="G17" s="47">
        <v>5.7123660000000004E-10</v>
      </c>
      <c r="H17" s="47">
        <v>3.1708650000000001E-10</v>
      </c>
      <c r="I17">
        <v>52.787030000000001</v>
      </c>
      <c r="J17">
        <v>22.810379999999999</v>
      </c>
      <c r="K17">
        <v>6.8922200000000001E-3</v>
      </c>
      <c r="L17">
        <v>3.8257870000000002E-3</v>
      </c>
    </row>
    <row r="18" spans="1:12" x14ac:dyDescent="0.25">
      <c r="A18" t="s">
        <v>65</v>
      </c>
      <c r="B18">
        <v>6280</v>
      </c>
      <c r="C18" s="51">
        <v>0.40531250000000002</v>
      </c>
      <c r="D18" s="47">
        <v>8.0740219999999998E-8</v>
      </c>
      <c r="E18" s="47">
        <v>3.5685570000000001E-8</v>
      </c>
      <c r="F18" s="47">
        <v>1.5709930000000001E-9</v>
      </c>
      <c r="G18" s="47">
        <v>5.6899569999999997E-10</v>
      </c>
      <c r="H18" s="47">
        <v>2.8912290000000003E-10</v>
      </c>
      <c r="I18">
        <v>51.394390000000001</v>
      </c>
      <c r="J18">
        <v>22.715299999999999</v>
      </c>
      <c r="K18">
        <v>7.0472399999999998E-3</v>
      </c>
      <c r="L18">
        <v>3.5809040000000002E-3</v>
      </c>
    </row>
    <row r="19" spans="1:12" x14ac:dyDescent="0.25">
      <c r="A19" t="s">
        <v>65</v>
      </c>
      <c r="B19">
        <v>6332</v>
      </c>
      <c r="C19" s="51">
        <v>0.4054976851851852</v>
      </c>
      <c r="D19" s="47">
        <v>8.0724030000000005E-8</v>
      </c>
      <c r="E19" s="47">
        <v>3.5690559999999997E-8</v>
      </c>
      <c r="F19" s="47">
        <v>1.5701399999999999E-9</v>
      </c>
      <c r="G19" s="47">
        <v>5.6896890000000001E-10</v>
      </c>
      <c r="H19" s="47">
        <v>2.900004E-10</v>
      </c>
      <c r="I19">
        <v>51.411999999999999</v>
      </c>
      <c r="J19">
        <v>22.730810000000002</v>
      </c>
      <c r="K19">
        <v>7.0483209999999998E-3</v>
      </c>
      <c r="L19">
        <v>3.5924920000000001E-3</v>
      </c>
    </row>
    <row r="20" spans="1:12" x14ac:dyDescent="0.25">
      <c r="A20" t="s">
        <v>65</v>
      </c>
      <c r="B20">
        <v>6361</v>
      </c>
      <c r="C20" s="51">
        <v>0.40560185185185188</v>
      </c>
      <c r="D20" s="47">
        <v>8.0698309999999999E-8</v>
      </c>
      <c r="E20" s="47">
        <v>3.567116E-8</v>
      </c>
      <c r="F20" s="47">
        <v>1.572063E-9</v>
      </c>
      <c r="G20" s="47">
        <v>5.6746520000000003E-10</v>
      </c>
      <c r="H20" s="47">
        <v>2.9062539999999999E-10</v>
      </c>
      <c r="I20">
        <v>51.332740000000001</v>
      </c>
      <c r="J20">
        <v>22.690670000000001</v>
      </c>
      <c r="K20">
        <v>7.0319340000000001E-3</v>
      </c>
      <c r="L20">
        <v>3.6013820000000002E-3</v>
      </c>
    </row>
    <row r="21" spans="1:12" x14ac:dyDescent="0.25">
      <c r="A21" t="s">
        <v>66</v>
      </c>
      <c r="B21">
        <v>6754</v>
      </c>
      <c r="C21" s="51">
        <v>0.40699074074074076</v>
      </c>
      <c r="D21" s="47">
        <v>8.0763259999999997E-8</v>
      </c>
      <c r="E21" s="47">
        <v>3.5839250000000001E-8</v>
      </c>
      <c r="F21" s="47">
        <v>1.570852E-9</v>
      </c>
      <c r="G21" s="47">
        <v>8.7386539999999998E-10</v>
      </c>
      <c r="H21" s="47">
        <v>1.7689580000000001E-10</v>
      </c>
      <c r="I21">
        <v>51.413679999999999</v>
      </c>
      <c r="J21">
        <v>22.815180000000002</v>
      </c>
      <c r="K21">
        <v>1.0820089999999999E-2</v>
      </c>
      <c r="L21">
        <v>2.1903000000000001E-3</v>
      </c>
    </row>
    <row r="22" spans="1:12" x14ac:dyDescent="0.25">
      <c r="A22" t="s">
        <v>66</v>
      </c>
      <c r="B22">
        <v>6797</v>
      </c>
      <c r="C22" s="51">
        <v>0.40714120370370371</v>
      </c>
      <c r="D22" s="47">
        <v>8.0749540000000004E-8</v>
      </c>
      <c r="E22" s="47">
        <v>3.5832380000000002E-8</v>
      </c>
      <c r="F22" s="47">
        <v>1.5720809999999999E-9</v>
      </c>
      <c r="G22" s="47">
        <v>8.7608439999999999E-10</v>
      </c>
      <c r="H22" s="47">
        <v>1.7687650000000001E-10</v>
      </c>
      <c r="I22">
        <v>51.364739999999998</v>
      </c>
      <c r="J22">
        <v>22.792960000000001</v>
      </c>
      <c r="K22">
        <v>1.08494E-2</v>
      </c>
      <c r="L22">
        <v>2.1904339999999998E-3</v>
      </c>
    </row>
    <row r="23" spans="1:12" x14ac:dyDescent="0.25">
      <c r="A23" t="s">
        <v>66</v>
      </c>
      <c r="B23">
        <v>6826</v>
      </c>
      <c r="C23" s="51">
        <v>0.40724537037037034</v>
      </c>
      <c r="D23" s="47">
        <v>8.0770030000000004E-8</v>
      </c>
      <c r="E23" s="47">
        <v>3.5854490000000002E-8</v>
      </c>
      <c r="F23" s="47">
        <v>1.5697409999999999E-9</v>
      </c>
      <c r="G23" s="47">
        <v>8.744707E-10</v>
      </c>
      <c r="H23" s="47">
        <v>1.7571019999999999E-10</v>
      </c>
      <c r="I23">
        <v>51.454369999999997</v>
      </c>
      <c r="J23">
        <v>22.84102</v>
      </c>
      <c r="K23">
        <v>1.082667E-2</v>
      </c>
      <c r="L23">
        <v>2.175438E-3</v>
      </c>
    </row>
    <row r="24" spans="1:12" x14ac:dyDescent="0.25">
      <c r="A24" t="s">
        <v>67</v>
      </c>
      <c r="B24">
        <v>7158</v>
      </c>
      <c r="C24" s="51">
        <v>0.40842592592592591</v>
      </c>
      <c r="D24" s="47">
        <v>8.0583559999999994E-8</v>
      </c>
      <c r="E24" s="47">
        <v>3.5613899999999998E-8</v>
      </c>
      <c r="F24" s="47">
        <v>1.569954E-9</v>
      </c>
      <c r="G24" s="47">
        <v>8.6996480000000004E-10</v>
      </c>
      <c r="H24" s="47">
        <v>1.8198270000000001E-10</v>
      </c>
      <c r="I24">
        <v>51.328609999999998</v>
      </c>
      <c r="J24">
        <v>22.684670000000001</v>
      </c>
      <c r="K24">
        <v>1.0795809999999999E-2</v>
      </c>
      <c r="L24">
        <v>2.2583109999999998E-3</v>
      </c>
    </row>
    <row r="25" spans="1:12" x14ac:dyDescent="0.25">
      <c r="A25" t="s">
        <v>67</v>
      </c>
      <c r="B25">
        <v>7184</v>
      </c>
      <c r="C25" s="51">
        <v>0.4085185185185185</v>
      </c>
      <c r="D25" s="47">
        <v>8.0564639999999998E-8</v>
      </c>
      <c r="E25" s="47">
        <v>3.5624239999999999E-8</v>
      </c>
      <c r="F25" s="47">
        <v>1.5687899999999999E-9</v>
      </c>
      <c r="G25" s="47">
        <v>8.6616420000000003E-10</v>
      </c>
      <c r="H25" s="47">
        <v>1.812218E-10</v>
      </c>
      <c r="I25">
        <v>51.354619999999997</v>
      </c>
      <c r="J25">
        <v>22.708089999999999</v>
      </c>
      <c r="K25">
        <v>1.0751170000000001E-2</v>
      </c>
      <c r="L25">
        <v>2.2493959999999999E-3</v>
      </c>
    </row>
    <row r="26" spans="1:12" x14ac:dyDescent="0.25">
      <c r="A26" t="s">
        <v>67</v>
      </c>
      <c r="B26">
        <v>7197</v>
      </c>
      <c r="C26" s="51">
        <v>0.40856481481481483</v>
      </c>
      <c r="D26" s="47">
        <v>8.0494999999999994E-8</v>
      </c>
      <c r="E26" s="47">
        <v>3.560008E-8</v>
      </c>
      <c r="F26" s="47">
        <v>1.5672030000000001E-9</v>
      </c>
      <c r="G26" s="47">
        <v>8.6819259999999998E-10</v>
      </c>
      <c r="H26" s="47">
        <v>1.8029570000000001E-10</v>
      </c>
      <c r="I26">
        <v>51.362209999999997</v>
      </c>
      <c r="J26">
        <v>22.715679999999999</v>
      </c>
      <c r="K26">
        <v>1.0785670000000001E-2</v>
      </c>
      <c r="L26">
        <v>2.2398370000000002E-3</v>
      </c>
    </row>
    <row r="27" spans="1:12" x14ac:dyDescent="0.25">
      <c r="A27" t="s">
        <v>68</v>
      </c>
      <c r="B27">
        <v>7650</v>
      </c>
      <c r="C27" s="51">
        <v>0.41017361111111111</v>
      </c>
      <c r="D27" s="47">
        <v>8.0160980000000006E-8</v>
      </c>
      <c r="E27" s="47">
        <v>3.5531080000000001E-8</v>
      </c>
      <c r="F27" s="47">
        <v>1.566131E-9</v>
      </c>
      <c r="G27" s="47">
        <v>5.7403750000000005E-10</v>
      </c>
      <c r="H27" s="47">
        <v>5.9586389999999995E-10</v>
      </c>
      <c r="I27">
        <v>51.184069999999998</v>
      </c>
      <c r="J27">
        <v>22.687169999999998</v>
      </c>
      <c r="K27">
        <v>7.1610579999999997E-3</v>
      </c>
      <c r="L27">
        <v>7.4333400000000001E-3</v>
      </c>
    </row>
    <row r="28" spans="1:12" x14ac:dyDescent="0.25">
      <c r="A28" t="s">
        <v>68</v>
      </c>
      <c r="B28">
        <v>7677</v>
      </c>
      <c r="C28" s="51">
        <v>0.4102662037037037</v>
      </c>
      <c r="D28" s="47">
        <v>8.0130059999999996E-8</v>
      </c>
      <c r="E28" s="47">
        <v>3.5519580000000002E-8</v>
      </c>
      <c r="F28" s="47">
        <v>1.56557E-9</v>
      </c>
      <c r="G28" s="47">
        <v>5.7382140000000002E-10</v>
      </c>
      <c r="H28" s="47">
        <v>5.9667480000000005E-10</v>
      </c>
      <c r="I28">
        <v>51.182679999999998</v>
      </c>
      <c r="J28">
        <v>22.68796</v>
      </c>
      <c r="K28">
        <v>7.161125E-3</v>
      </c>
      <c r="L28">
        <v>7.4463289999999998E-3</v>
      </c>
    </row>
    <row r="29" spans="1:12" x14ac:dyDescent="0.25">
      <c r="A29" t="s">
        <v>68</v>
      </c>
      <c r="B29">
        <v>7729</v>
      </c>
      <c r="C29" s="51">
        <v>0.41046296296296297</v>
      </c>
      <c r="D29" s="47">
        <v>8.0132740000000003E-8</v>
      </c>
      <c r="E29" s="47">
        <v>3.5526180000000001E-8</v>
      </c>
      <c r="F29" s="47">
        <v>1.565697E-9</v>
      </c>
      <c r="G29" s="47">
        <v>5.7246850000000003E-10</v>
      </c>
      <c r="H29" s="47">
        <v>5.9785129999999996E-10</v>
      </c>
      <c r="I29">
        <v>51.180239999999998</v>
      </c>
      <c r="J29">
        <v>22.690339999999999</v>
      </c>
      <c r="K29">
        <v>7.1440030000000003E-3</v>
      </c>
      <c r="L29">
        <v>7.4607629999999996E-3</v>
      </c>
    </row>
    <row r="30" spans="1:12" x14ac:dyDescent="0.25">
      <c r="A30" t="s">
        <v>247</v>
      </c>
      <c r="B30">
        <v>8097</v>
      </c>
      <c r="C30" s="51">
        <v>0.41177083333333331</v>
      </c>
      <c r="D30" s="47">
        <v>7.9885939999999999E-8</v>
      </c>
      <c r="E30" s="47">
        <v>3.582872E-8</v>
      </c>
      <c r="F30" s="47">
        <v>1.5606860000000001E-9</v>
      </c>
      <c r="G30" s="47">
        <v>5.7102649999999996E-10</v>
      </c>
      <c r="H30" s="47">
        <v>6.1397070000000002E-10</v>
      </c>
      <c r="I30">
        <v>51.186439999999997</v>
      </c>
      <c r="J30">
        <v>22.957039999999999</v>
      </c>
      <c r="K30">
        <v>7.1480220000000004E-3</v>
      </c>
      <c r="L30">
        <v>7.6855910000000003E-3</v>
      </c>
    </row>
    <row r="31" spans="1:12" x14ac:dyDescent="0.25">
      <c r="A31" t="s">
        <v>247</v>
      </c>
      <c r="B31">
        <v>8183</v>
      </c>
      <c r="C31" s="51">
        <v>0.41207175925925926</v>
      </c>
      <c r="D31" s="47">
        <v>7.9858039999999999E-8</v>
      </c>
      <c r="E31" s="47">
        <v>3.5822819999999998E-8</v>
      </c>
      <c r="F31" s="47">
        <v>1.561049E-9</v>
      </c>
      <c r="G31" s="47">
        <v>5.7054709999999996E-10</v>
      </c>
      <c r="H31" s="47">
        <v>6.1098119999999996E-10</v>
      </c>
      <c r="I31">
        <v>51.156660000000002</v>
      </c>
      <c r="J31">
        <v>22.94792</v>
      </c>
      <c r="K31">
        <v>7.1445170000000004E-3</v>
      </c>
      <c r="L31">
        <v>7.6508410000000002E-3</v>
      </c>
    </row>
    <row r="32" spans="1:12" x14ac:dyDescent="0.25">
      <c r="A32" t="s">
        <v>247</v>
      </c>
      <c r="B32">
        <v>8252</v>
      </c>
      <c r="C32" s="51">
        <v>0.4123148148148148</v>
      </c>
      <c r="D32" s="47">
        <v>7.9887139999999998E-8</v>
      </c>
      <c r="E32" s="47">
        <v>3.5878639999999998E-8</v>
      </c>
      <c r="F32" s="47">
        <v>1.561108E-9</v>
      </c>
      <c r="G32" s="47">
        <v>5.6958499999999995E-10</v>
      </c>
      <c r="H32" s="47">
        <v>6.0738539999999999E-10</v>
      </c>
      <c r="I32">
        <v>51.173369999999998</v>
      </c>
      <c r="J32">
        <v>22.982810000000001</v>
      </c>
      <c r="K32">
        <v>7.1298719999999998E-3</v>
      </c>
      <c r="L32">
        <v>7.6030439999999998E-3</v>
      </c>
    </row>
    <row r="33" spans="1:12" x14ac:dyDescent="0.25">
      <c r="A33" t="s">
        <v>248</v>
      </c>
      <c r="B33">
        <v>8698</v>
      </c>
      <c r="C33" s="51">
        <v>0.41392361111111109</v>
      </c>
      <c r="D33" s="47">
        <v>9.1976909999999995E-8</v>
      </c>
      <c r="E33" s="47">
        <v>4.2552430000000001E-8</v>
      </c>
      <c r="F33" s="47">
        <v>1.786351E-9</v>
      </c>
      <c r="G33" s="47">
        <v>6.5170959999999999E-10</v>
      </c>
      <c r="H33" s="47">
        <v>5.2369550000000001E-11</v>
      </c>
      <c r="I33">
        <v>51.488709999999998</v>
      </c>
      <c r="J33">
        <v>23.820869999999999</v>
      </c>
      <c r="K33">
        <v>7.0855780000000004E-3</v>
      </c>
      <c r="L33">
        <v>5.6937719999999999E-4</v>
      </c>
    </row>
    <row r="34" spans="1:12" x14ac:dyDescent="0.25">
      <c r="A34" t="s">
        <v>248</v>
      </c>
      <c r="B34">
        <v>8725</v>
      </c>
      <c r="C34" s="51">
        <v>0.41401620370370368</v>
      </c>
      <c r="D34" s="47">
        <v>9.1812049999999998E-8</v>
      </c>
      <c r="E34" s="47">
        <v>4.2522529999999999E-8</v>
      </c>
      <c r="F34" s="47">
        <v>1.7866879999999999E-9</v>
      </c>
      <c r="G34" s="47">
        <v>6.4891679999999998E-10</v>
      </c>
      <c r="H34" s="47">
        <v>5.1705539999999999E-11</v>
      </c>
      <c r="I34">
        <v>51.386710000000001</v>
      </c>
      <c r="J34">
        <v>23.799630000000001</v>
      </c>
      <c r="K34">
        <v>7.0678820000000002E-3</v>
      </c>
      <c r="L34">
        <v>5.6316730000000005E-4</v>
      </c>
    </row>
    <row r="35" spans="1:12" x14ac:dyDescent="0.25">
      <c r="A35" t="s">
        <v>248</v>
      </c>
      <c r="B35">
        <v>8750</v>
      </c>
      <c r="C35" s="51">
        <v>0.41409722222222217</v>
      </c>
      <c r="D35" s="47">
        <v>9.1472290000000007E-8</v>
      </c>
      <c r="E35" s="47">
        <v>4.2395220000000001E-8</v>
      </c>
      <c r="F35" s="47">
        <v>1.7805320000000001E-9</v>
      </c>
      <c r="G35" s="47">
        <v>6.4462790000000003E-10</v>
      </c>
      <c r="H35" s="47">
        <v>5.1595639999999998E-11</v>
      </c>
      <c r="I35">
        <v>51.373559999999998</v>
      </c>
      <c r="J35">
        <v>23.810420000000001</v>
      </c>
      <c r="K35">
        <v>7.0472479999999999E-3</v>
      </c>
      <c r="L35">
        <v>5.6405759999999996E-4</v>
      </c>
    </row>
    <row r="36" spans="1:12" x14ac:dyDescent="0.25">
      <c r="A36" t="s">
        <v>71</v>
      </c>
      <c r="B36">
        <v>9584</v>
      </c>
      <c r="C36" s="51">
        <v>0.41703703703703704</v>
      </c>
      <c r="D36" s="47">
        <v>8.120293E-8</v>
      </c>
      <c r="E36" s="47">
        <v>3.7797100000000003E-8</v>
      </c>
      <c r="F36" s="47">
        <v>1.5600580000000001E-9</v>
      </c>
      <c r="G36" s="47">
        <v>5.5278390000000003E-10</v>
      </c>
      <c r="H36" s="47">
        <v>4.2292249999999997E-11</v>
      </c>
      <c r="I36">
        <v>52.051229999999997</v>
      </c>
      <c r="J36">
        <v>24.228010000000001</v>
      </c>
      <c r="K36">
        <v>6.8074379999999999E-3</v>
      </c>
      <c r="L36">
        <v>5.2082180000000004E-4</v>
      </c>
    </row>
    <row r="37" spans="1:12" x14ac:dyDescent="0.25">
      <c r="A37" t="s">
        <v>71</v>
      </c>
      <c r="B37">
        <v>9620</v>
      </c>
      <c r="C37" s="51">
        <v>0.41716435185185186</v>
      </c>
      <c r="D37" s="47">
        <v>8.1191549999999999E-8</v>
      </c>
      <c r="E37" s="47">
        <v>3.7788859999999997E-8</v>
      </c>
      <c r="F37" s="47">
        <v>1.561932E-9</v>
      </c>
      <c r="G37" s="47">
        <v>5.5363110000000002E-10</v>
      </c>
      <c r="H37" s="47">
        <v>4.2128629999999998E-11</v>
      </c>
      <c r="I37">
        <v>51.981490000000001</v>
      </c>
      <c r="J37">
        <v>24.193670000000001</v>
      </c>
      <c r="K37">
        <v>6.8188270000000004E-3</v>
      </c>
      <c r="L37">
        <v>5.1887950000000004E-4</v>
      </c>
    </row>
    <row r="38" spans="1:12" x14ac:dyDescent="0.25">
      <c r="A38" t="s">
        <v>71</v>
      </c>
      <c r="B38">
        <v>9653</v>
      </c>
      <c r="C38" s="51">
        <v>0.41728009259259263</v>
      </c>
      <c r="D38" s="47">
        <v>8.1107690000000001E-8</v>
      </c>
      <c r="E38" s="47">
        <v>3.7749140000000001E-8</v>
      </c>
      <c r="F38" s="47">
        <v>1.558656E-9</v>
      </c>
      <c r="G38" s="47">
        <v>5.5232759999999995E-10</v>
      </c>
      <c r="H38" s="47">
        <v>4.1934540000000001E-11</v>
      </c>
      <c r="I38">
        <v>52.036929999999998</v>
      </c>
      <c r="J38">
        <v>24.21902</v>
      </c>
      <c r="K38">
        <v>6.8098050000000004E-3</v>
      </c>
      <c r="L38">
        <v>5.1702300000000003E-4</v>
      </c>
    </row>
    <row r="39" spans="1:12" x14ac:dyDescent="0.25">
      <c r="A39" t="s">
        <v>249</v>
      </c>
      <c r="B39">
        <v>10099</v>
      </c>
      <c r="C39" s="51">
        <v>0.41887731481481483</v>
      </c>
      <c r="D39" s="47">
        <v>9.3567050000000003E-8</v>
      </c>
      <c r="E39" s="47">
        <v>4.322706E-8</v>
      </c>
      <c r="F39" s="47">
        <v>1.823052E-9</v>
      </c>
      <c r="G39" s="47">
        <v>6.5226999999999996E-10</v>
      </c>
      <c r="H39" s="47">
        <v>4.7032629999999998E-11</v>
      </c>
      <c r="I39">
        <v>51.324399999999997</v>
      </c>
      <c r="J39">
        <v>23.711369999999999</v>
      </c>
      <c r="K39">
        <v>6.9711510000000001E-3</v>
      </c>
      <c r="L39">
        <v>5.0266229999999996E-4</v>
      </c>
    </row>
    <row r="40" spans="1:12" x14ac:dyDescent="0.25">
      <c r="A40" t="s">
        <v>249</v>
      </c>
      <c r="B40">
        <v>10138</v>
      </c>
      <c r="C40" s="51">
        <v>0.41900462962962964</v>
      </c>
      <c r="D40" s="47">
        <v>9.354734E-8</v>
      </c>
      <c r="E40" s="47">
        <v>4.3225570000000001E-8</v>
      </c>
      <c r="F40" s="47">
        <v>1.824204E-9</v>
      </c>
      <c r="G40" s="47">
        <v>6.4939429999999999E-10</v>
      </c>
      <c r="H40" s="47">
        <v>4.7023570000000002E-11</v>
      </c>
      <c r="I40">
        <v>51.281190000000002</v>
      </c>
      <c r="J40">
        <v>23.69558</v>
      </c>
      <c r="K40">
        <v>6.9418789999999998E-3</v>
      </c>
      <c r="L40">
        <v>5.0267129999999999E-4</v>
      </c>
    </row>
    <row r="41" spans="1:12" x14ac:dyDescent="0.25">
      <c r="A41" t="s">
        <v>249</v>
      </c>
      <c r="B41">
        <v>10156</v>
      </c>
      <c r="C41" s="51">
        <v>0.4190740740740741</v>
      </c>
      <c r="D41" s="47">
        <v>9.3483470000000002E-8</v>
      </c>
      <c r="E41" s="47">
        <v>4.3201910000000003E-8</v>
      </c>
      <c r="F41" s="47">
        <v>1.825859E-9</v>
      </c>
      <c r="G41" s="47">
        <v>6.4745860000000002E-10</v>
      </c>
      <c r="H41" s="47">
        <v>4.6959449999999998E-11</v>
      </c>
      <c r="I41">
        <v>51.199719999999999</v>
      </c>
      <c r="J41">
        <v>23.66114</v>
      </c>
      <c r="K41">
        <v>6.9259150000000004E-3</v>
      </c>
      <c r="L41">
        <v>5.0232900000000004E-4</v>
      </c>
    </row>
    <row r="42" spans="1:12" x14ac:dyDescent="0.25">
      <c r="A42" t="s">
        <v>250</v>
      </c>
      <c r="B42">
        <v>10429</v>
      </c>
      <c r="C42" s="51">
        <v>0.42004629629629631</v>
      </c>
      <c r="D42" s="47">
        <v>9.2887200000000001E-8</v>
      </c>
      <c r="E42" s="47">
        <v>4.2201549999999998E-8</v>
      </c>
      <c r="F42" s="47">
        <v>1.78383E-9</v>
      </c>
      <c r="G42" s="47">
        <v>6.6683190000000005E-10</v>
      </c>
      <c r="H42" s="47">
        <v>4.7654250000000002E-11</v>
      </c>
      <c r="I42">
        <v>52.071770000000001</v>
      </c>
      <c r="J42">
        <v>23.657830000000001</v>
      </c>
      <c r="K42">
        <v>7.1789430000000001E-3</v>
      </c>
      <c r="L42">
        <v>5.1303359999999997E-4</v>
      </c>
    </row>
    <row r="43" spans="1:12" x14ac:dyDescent="0.25">
      <c r="A43" t="s">
        <v>250</v>
      </c>
      <c r="B43">
        <v>10485</v>
      </c>
      <c r="C43" s="51">
        <v>0.42024305555555558</v>
      </c>
      <c r="D43" s="47">
        <v>9.2358680000000004E-8</v>
      </c>
      <c r="E43" s="47">
        <v>4.1899510000000001E-8</v>
      </c>
      <c r="F43" s="47">
        <v>1.7731619999999999E-9</v>
      </c>
      <c r="G43" s="47">
        <v>6.6100300000000002E-10</v>
      </c>
      <c r="H43" s="47">
        <v>4.6687020000000001E-11</v>
      </c>
      <c r="I43">
        <v>52.08699</v>
      </c>
      <c r="J43">
        <v>23.629829999999998</v>
      </c>
      <c r="K43">
        <v>7.156913E-3</v>
      </c>
      <c r="L43">
        <v>5.0549679999999997E-4</v>
      </c>
    </row>
    <row r="44" spans="1:12" x14ac:dyDescent="0.25">
      <c r="A44" t="s">
        <v>250</v>
      </c>
      <c r="B44">
        <v>10553</v>
      </c>
      <c r="C44" s="51">
        <v>0.42048611111111112</v>
      </c>
      <c r="D44" s="47">
        <v>9.1410320000000005E-8</v>
      </c>
      <c r="E44" s="47">
        <v>4.1569639999999999E-8</v>
      </c>
      <c r="F44" s="47">
        <v>1.763052E-9</v>
      </c>
      <c r="G44" s="47">
        <v>6.4719339999999996E-10</v>
      </c>
      <c r="H44" s="47">
        <v>4.6293180000000003E-11</v>
      </c>
      <c r="I44">
        <v>51.847790000000003</v>
      </c>
      <c r="J44">
        <v>23.578230000000001</v>
      </c>
      <c r="K44">
        <v>7.0800910000000002E-3</v>
      </c>
      <c r="L44">
        <v>5.0643279999999997E-4</v>
      </c>
    </row>
    <row r="45" spans="1:12" x14ac:dyDescent="0.25">
      <c r="A45" t="s">
        <v>251</v>
      </c>
      <c r="B45">
        <v>10927</v>
      </c>
      <c r="C45" s="51">
        <v>0.42180555555555554</v>
      </c>
      <c r="D45" s="47">
        <v>9.1111850000000001E-8</v>
      </c>
      <c r="E45" s="47">
        <v>4.1793999999999997E-8</v>
      </c>
      <c r="F45" s="47">
        <v>1.7650690000000001E-9</v>
      </c>
      <c r="G45" s="47">
        <v>6.3094400000000003E-10</v>
      </c>
      <c r="H45" s="47">
        <v>4.629875E-11</v>
      </c>
      <c r="I45">
        <v>51.619419999999998</v>
      </c>
      <c r="J45">
        <v>23.67839</v>
      </c>
      <c r="K45">
        <v>6.9249380000000003E-3</v>
      </c>
      <c r="L45">
        <v>5.0815289999999998E-4</v>
      </c>
    </row>
    <row r="46" spans="1:12" x14ac:dyDescent="0.25">
      <c r="A46" t="s">
        <v>251</v>
      </c>
      <c r="B46">
        <v>10964</v>
      </c>
      <c r="C46" s="51">
        <v>0.42193287037037036</v>
      </c>
      <c r="D46" s="47">
        <v>9.0830690000000002E-8</v>
      </c>
      <c r="E46" s="47">
        <v>4.168573E-8</v>
      </c>
      <c r="F46" s="47">
        <v>1.762318E-9</v>
      </c>
      <c r="G46" s="47">
        <v>6.2752320000000001E-10</v>
      </c>
      <c r="H46" s="47">
        <v>4.6014920000000001E-11</v>
      </c>
      <c r="I46">
        <v>51.540469999999999</v>
      </c>
      <c r="J46">
        <v>23.653919999999999</v>
      </c>
      <c r="K46">
        <v>6.9087130000000004E-3</v>
      </c>
      <c r="L46">
        <v>5.066011E-4</v>
      </c>
    </row>
    <row r="47" spans="1:12" x14ac:dyDescent="0.25">
      <c r="A47" t="s">
        <v>251</v>
      </c>
      <c r="B47">
        <v>11001</v>
      </c>
      <c r="C47" s="51">
        <v>0.42206018518518518</v>
      </c>
      <c r="D47" s="47">
        <v>9.0594400000000006E-8</v>
      </c>
      <c r="E47" s="47">
        <v>4.1581130000000002E-8</v>
      </c>
      <c r="F47" s="47">
        <v>1.7603670000000001E-9</v>
      </c>
      <c r="G47" s="47">
        <v>6.2559070000000002E-10</v>
      </c>
      <c r="H47" s="47">
        <v>4.5876030000000003E-11</v>
      </c>
      <c r="I47">
        <v>51.463349999999998</v>
      </c>
      <c r="J47">
        <v>23.620709999999999</v>
      </c>
      <c r="K47">
        <v>6.9054010000000002E-3</v>
      </c>
      <c r="L47">
        <v>5.0638919999999995E-4</v>
      </c>
    </row>
    <row r="48" spans="1:12" x14ac:dyDescent="0.25">
      <c r="A48" t="s">
        <v>252</v>
      </c>
      <c r="B48">
        <v>11245</v>
      </c>
      <c r="C48" s="51">
        <v>0.42292824074074076</v>
      </c>
      <c r="D48" s="47">
        <v>9.2763649999999997E-8</v>
      </c>
      <c r="E48" s="47">
        <v>4.2012590000000002E-8</v>
      </c>
      <c r="F48" s="47">
        <v>1.772686E-9</v>
      </c>
      <c r="G48" s="47">
        <v>6.5404540000000001E-10</v>
      </c>
      <c r="H48" s="47">
        <v>4.7198880000000002E-11</v>
      </c>
      <c r="I48">
        <v>52.329419999999999</v>
      </c>
      <c r="J48">
        <v>23.699960000000001</v>
      </c>
      <c r="K48">
        <v>7.0506650000000002E-3</v>
      </c>
      <c r="L48">
        <v>5.0880789999999999E-4</v>
      </c>
    </row>
    <row r="49" spans="1:12" x14ac:dyDescent="0.25">
      <c r="A49" t="s">
        <v>252</v>
      </c>
      <c r="B49">
        <v>11297</v>
      </c>
      <c r="C49" s="51">
        <v>0.42311342592592593</v>
      </c>
      <c r="D49" s="47">
        <v>9.2379419999999998E-8</v>
      </c>
      <c r="E49" s="47">
        <v>4.1891319999999997E-8</v>
      </c>
      <c r="F49" s="47">
        <v>1.770254E-9</v>
      </c>
      <c r="G49" s="47">
        <v>6.5194070000000004E-10</v>
      </c>
      <c r="H49" s="47">
        <v>4.6595290000000001E-11</v>
      </c>
      <c r="I49">
        <v>52.184280000000001</v>
      </c>
      <c r="J49">
        <v>23.664020000000001</v>
      </c>
      <c r="K49">
        <v>7.0572079999999997E-3</v>
      </c>
      <c r="L49">
        <v>5.0439050000000002E-4</v>
      </c>
    </row>
    <row r="50" spans="1:12" x14ac:dyDescent="0.25">
      <c r="A50" t="s">
        <v>252</v>
      </c>
      <c r="B50">
        <v>11338</v>
      </c>
      <c r="C50" s="51">
        <v>0.42326388888888888</v>
      </c>
      <c r="D50" s="47">
        <v>9.194093E-8</v>
      </c>
      <c r="E50" s="47">
        <v>4.180603E-8</v>
      </c>
      <c r="F50" s="47">
        <v>1.772361E-9</v>
      </c>
      <c r="G50" s="47">
        <v>6.4632880000000001E-10</v>
      </c>
      <c r="H50" s="47">
        <v>4.692035E-11</v>
      </c>
      <c r="I50">
        <v>51.874830000000003</v>
      </c>
      <c r="J50">
        <v>23.587759999999999</v>
      </c>
      <c r="K50">
        <v>7.0298269999999998E-3</v>
      </c>
      <c r="L50">
        <v>5.103315E-4</v>
      </c>
    </row>
    <row r="51" spans="1:12" x14ac:dyDescent="0.25">
      <c r="A51" t="s">
        <v>253</v>
      </c>
      <c r="B51">
        <v>11839</v>
      </c>
      <c r="C51" s="51">
        <v>0.42503472222222227</v>
      </c>
      <c r="D51" s="47">
        <v>9.2819470000000003E-8</v>
      </c>
      <c r="E51" s="47">
        <v>3.961211E-8</v>
      </c>
      <c r="F51" s="47">
        <v>1.7633019999999999E-9</v>
      </c>
      <c r="G51" s="47">
        <v>6.6245789999999996E-10</v>
      </c>
      <c r="H51" s="47">
        <v>4.7456070000000003E-11</v>
      </c>
      <c r="I51">
        <v>52.639580000000002</v>
      </c>
      <c r="J51">
        <v>22.464739999999999</v>
      </c>
      <c r="K51">
        <v>7.1370569999999996E-3</v>
      </c>
      <c r="L51">
        <v>5.1127279999999995E-4</v>
      </c>
    </row>
    <row r="52" spans="1:12" x14ac:dyDescent="0.25">
      <c r="A52" t="s">
        <v>253</v>
      </c>
      <c r="B52">
        <v>11857</v>
      </c>
      <c r="C52" s="51">
        <v>0.42510416666666673</v>
      </c>
      <c r="D52" s="47">
        <v>9.2541790000000002E-8</v>
      </c>
      <c r="E52" s="47">
        <v>3.9513820000000001E-8</v>
      </c>
      <c r="F52" s="47">
        <v>1.7625819999999999E-9</v>
      </c>
      <c r="G52" s="47">
        <v>6.5745780000000005E-10</v>
      </c>
      <c r="H52" s="47">
        <v>4.7487059999999998E-11</v>
      </c>
      <c r="I52">
        <v>52.503540000000001</v>
      </c>
      <c r="J52">
        <v>22.418150000000001</v>
      </c>
      <c r="K52">
        <v>7.1044419999999999E-3</v>
      </c>
      <c r="L52">
        <v>5.1314169999999997E-4</v>
      </c>
    </row>
    <row r="53" spans="1:12" x14ac:dyDescent="0.25">
      <c r="A53" t="s">
        <v>253</v>
      </c>
      <c r="B53">
        <v>11872</v>
      </c>
      <c r="C53" s="51">
        <v>0.42515046296296299</v>
      </c>
      <c r="D53" s="47">
        <v>9.2204990000000001E-8</v>
      </c>
      <c r="E53" s="47">
        <v>3.9434580000000001E-8</v>
      </c>
      <c r="F53" s="47">
        <v>1.756634E-9</v>
      </c>
      <c r="G53" s="47">
        <v>6.5385449999999996E-10</v>
      </c>
      <c r="H53" s="47">
        <v>4.7189489999999997E-11</v>
      </c>
      <c r="I53">
        <v>52.489600000000003</v>
      </c>
      <c r="J53">
        <v>22.44895</v>
      </c>
      <c r="K53">
        <v>7.0913139999999996E-3</v>
      </c>
      <c r="L53">
        <v>5.1178889999999998E-4</v>
      </c>
    </row>
    <row r="54" spans="1:12" x14ac:dyDescent="0.25">
      <c r="A54" t="s">
        <v>254</v>
      </c>
      <c r="B54">
        <v>12227</v>
      </c>
      <c r="C54" s="51">
        <v>0.42641203703703706</v>
      </c>
      <c r="D54" s="47">
        <v>8.9326530000000005E-8</v>
      </c>
      <c r="E54" s="47">
        <v>4.150583E-8</v>
      </c>
      <c r="F54" s="47">
        <v>1.765238E-9</v>
      </c>
      <c r="G54" s="47">
        <v>6.7686449999999996E-10</v>
      </c>
      <c r="H54" s="47">
        <v>4.8088850000000001E-11</v>
      </c>
      <c r="I54">
        <v>50.603119999999997</v>
      </c>
      <c r="J54">
        <v>23.512879999999999</v>
      </c>
      <c r="K54">
        <v>7.5774190000000002E-3</v>
      </c>
      <c r="L54">
        <v>5.3834900000000003E-4</v>
      </c>
    </row>
    <row r="55" spans="1:12" x14ac:dyDescent="0.25">
      <c r="A55" t="s">
        <v>254</v>
      </c>
      <c r="B55">
        <v>12258</v>
      </c>
      <c r="C55" s="51">
        <v>0.42651620370370374</v>
      </c>
      <c r="D55" s="47">
        <v>8.8762330000000004E-8</v>
      </c>
      <c r="E55" s="47">
        <v>4.1297669999999998E-8</v>
      </c>
      <c r="F55" s="47">
        <v>1.7551760000000001E-9</v>
      </c>
      <c r="G55" s="47">
        <v>6.6320719999999996E-10</v>
      </c>
      <c r="H55" s="47">
        <v>4.724558E-11</v>
      </c>
      <c r="I55">
        <v>50.571750000000002</v>
      </c>
      <c r="J55">
        <v>23.52908</v>
      </c>
      <c r="K55">
        <v>7.4717189999999999E-3</v>
      </c>
      <c r="L55">
        <v>5.3227060000000004E-4</v>
      </c>
    </row>
    <row r="56" spans="1:12" x14ac:dyDescent="0.25">
      <c r="A56" t="s">
        <v>254</v>
      </c>
      <c r="B56">
        <v>12289</v>
      </c>
      <c r="C56" s="51">
        <v>0.42663194444444447</v>
      </c>
      <c r="D56" s="47">
        <v>8.8439829999999995E-8</v>
      </c>
      <c r="E56" s="47">
        <v>4.1216769999999997E-8</v>
      </c>
      <c r="F56" s="47">
        <v>1.7541E-9</v>
      </c>
      <c r="G56" s="47">
        <v>6.5363550000000004E-10</v>
      </c>
      <c r="H56" s="47">
        <v>4.6937950000000001E-11</v>
      </c>
      <c r="I56">
        <v>50.41892</v>
      </c>
      <c r="J56">
        <v>23.497389999999999</v>
      </c>
      <c r="K56">
        <v>7.390738E-3</v>
      </c>
      <c r="L56">
        <v>5.3073319999999999E-4</v>
      </c>
    </row>
    <row r="57" spans="1:12" x14ac:dyDescent="0.25">
      <c r="A57" t="s">
        <v>255</v>
      </c>
      <c r="B57">
        <v>12676</v>
      </c>
      <c r="C57" s="51">
        <v>0.42800925925925931</v>
      </c>
      <c r="D57" s="47">
        <v>8.4731820000000003E-8</v>
      </c>
      <c r="E57" s="47">
        <v>3.9312420000000003E-8</v>
      </c>
      <c r="F57" s="47">
        <v>1.685941E-9</v>
      </c>
      <c r="G57" s="47">
        <v>6.2981000000000002E-10</v>
      </c>
      <c r="H57" s="47">
        <v>4.6132749999999998E-11</v>
      </c>
      <c r="I57">
        <v>50.25788</v>
      </c>
      <c r="J57">
        <v>23.317789999999999</v>
      </c>
      <c r="K57">
        <v>7.4329799999999996E-3</v>
      </c>
      <c r="L57">
        <v>5.4445610000000005E-4</v>
      </c>
    </row>
    <row r="58" spans="1:12" x14ac:dyDescent="0.25">
      <c r="A58" t="s">
        <v>255</v>
      </c>
      <c r="B58">
        <v>12696</v>
      </c>
      <c r="C58" s="51">
        <v>0.42807870370370371</v>
      </c>
      <c r="D58" s="47">
        <v>8.457979E-8</v>
      </c>
      <c r="E58" s="47">
        <v>3.9195609999999997E-8</v>
      </c>
      <c r="F58" s="47">
        <v>1.681747E-9</v>
      </c>
      <c r="G58" s="47">
        <v>6.2734799999999999E-10</v>
      </c>
      <c r="H58" s="47">
        <v>4.6391190000000003E-11</v>
      </c>
      <c r="I58">
        <v>50.2928</v>
      </c>
      <c r="J58">
        <v>23.306480000000001</v>
      </c>
      <c r="K58">
        <v>7.4172320000000002E-3</v>
      </c>
      <c r="L58">
        <v>5.4849019999999996E-4</v>
      </c>
    </row>
    <row r="59" spans="1:12" x14ac:dyDescent="0.25">
      <c r="A59" t="s">
        <v>255</v>
      </c>
      <c r="B59">
        <v>12717</v>
      </c>
      <c r="C59" s="51">
        <v>0.42815972222222226</v>
      </c>
      <c r="D59" s="47">
        <v>8.4443590000000007E-8</v>
      </c>
      <c r="E59" s="47">
        <v>3.9098579999999997E-8</v>
      </c>
      <c r="F59" s="47">
        <v>1.6782870000000001E-9</v>
      </c>
      <c r="G59" s="47">
        <v>6.2516499999999998E-10</v>
      </c>
      <c r="H59" s="47">
        <v>4.5607130000000002E-11</v>
      </c>
      <c r="I59">
        <v>50.315350000000002</v>
      </c>
      <c r="J59">
        <v>23.296720000000001</v>
      </c>
      <c r="K59">
        <v>7.4033450000000004E-3</v>
      </c>
      <c r="L59">
        <v>5.4008989999999998E-4</v>
      </c>
    </row>
    <row r="60" spans="1:12" x14ac:dyDescent="0.25">
      <c r="A60" t="s">
        <v>256</v>
      </c>
      <c r="B60">
        <v>13068</v>
      </c>
      <c r="C60" s="51">
        <v>0.4293981481481482</v>
      </c>
      <c r="D60" s="47">
        <v>8.5321319999999996E-8</v>
      </c>
      <c r="E60" s="47">
        <v>4.0160269999999997E-8</v>
      </c>
      <c r="F60" s="47">
        <v>1.6901439999999999E-9</v>
      </c>
      <c r="G60" s="47">
        <v>7.5385710000000003E-10</v>
      </c>
      <c r="H60" s="47">
        <v>5.374693E-11</v>
      </c>
      <c r="I60">
        <v>50.48169</v>
      </c>
      <c r="J60">
        <v>23.76145</v>
      </c>
      <c r="K60">
        <v>8.8355080000000006E-3</v>
      </c>
      <c r="L60">
        <v>6.2993559999999997E-4</v>
      </c>
    </row>
    <row r="61" spans="1:12" x14ac:dyDescent="0.25">
      <c r="A61" t="s">
        <v>256</v>
      </c>
      <c r="B61">
        <v>13094</v>
      </c>
      <c r="C61" s="51">
        <v>0.42949074074074078</v>
      </c>
      <c r="D61" s="47">
        <v>8.5237199999999995E-8</v>
      </c>
      <c r="E61" s="47">
        <v>4.0116050000000003E-8</v>
      </c>
      <c r="F61" s="47">
        <v>1.6885109999999999E-9</v>
      </c>
      <c r="G61" s="47">
        <v>7.5045390000000003E-10</v>
      </c>
      <c r="H61" s="47">
        <v>5.4298700000000002E-11</v>
      </c>
      <c r="I61">
        <v>50.48068</v>
      </c>
      <c r="J61">
        <v>23.758240000000001</v>
      </c>
      <c r="K61">
        <v>8.8043010000000005E-3</v>
      </c>
      <c r="L61">
        <v>6.3703060000000001E-4</v>
      </c>
    </row>
    <row r="62" spans="1:12" x14ac:dyDescent="0.25">
      <c r="A62" t="s">
        <v>256</v>
      </c>
      <c r="B62">
        <v>13122</v>
      </c>
      <c r="C62" s="51">
        <v>0.42959490740740741</v>
      </c>
      <c r="D62" s="47">
        <v>8.4881350000000003E-8</v>
      </c>
      <c r="E62" s="47">
        <v>3.9916530000000002E-8</v>
      </c>
      <c r="F62" s="47">
        <v>1.6796999999999999E-9</v>
      </c>
      <c r="G62" s="47">
        <v>7.4388750000000003E-10</v>
      </c>
      <c r="H62" s="47">
        <v>5.374571E-11</v>
      </c>
      <c r="I62">
        <v>50.533619999999999</v>
      </c>
      <c r="J62">
        <v>23.76407</v>
      </c>
      <c r="K62">
        <v>8.7638509999999996E-3</v>
      </c>
      <c r="L62">
        <v>6.3318640000000002E-4</v>
      </c>
    </row>
    <row r="63" spans="1:12" x14ac:dyDescent="0.25">
      <c r="A63" t="s">
        <v>71</v>
      </c>
      <c r="B63">
        <v>14914</v>
      </c>
      <c r="C63" s="51">
        <v>0.43593750000000003</v>
      </c>
      <c r="D63" s="47">
        <v>7.5999740000000002E-8</v>
      </c>
      <c r="E63" s="47">
        <v>3.618167E-8</v>
      </c>
      <c r="F63" s="47">
        <v>1.4986360000000001E-9</v>
      </c>
      <c r="G63" s="47">
        <v>5.277459E-10</v>
      </c>
      <c r="H63" s="47">
        <v>4.162254E-11</v>
      </c>
      <c r="I63">
        <v>50.712600000000002</v>
      </c>
      <c r="J63">
        <v>24.143059999999998</v>
      </c>
      <c r="K63">
        <v>6.9440489999999999E-3</v>
      </c>
      <c r="L63">
        <v>5.4766679999999999E-4</v>
      </c>
    </row>
    <row r="64" spans="1:12" x14ac:dyDescent="0.25">
      <c r="A64" t="s">
        <v>71</v>
      </c>
      <c r="B64">
        <v>14944</v>
      </c>
      <c r="C64" s="51">
        <v>0.43604166666666666</v>
      </c>
      <c r="D64" s="47">
        <v>7.5987510000000001E-8</v>
      </c>
      <c r="E64" s="47">
        <v>3.617841E-8</v>
      </c>
      <c r="F64" s="47">
        <v>1.496427E-9</v>
      </c>
      <c r="G64" s="47">
        <v>5.2828350000000004E-10</v>
      </c>
      <c r="H64" s="47">
        <v>4.1545349999999999E-11</v>
      </c>
      <c r="I64">
        <v>50.779290000000003</v>
      </c>
      <c r="J64">
        <v>24.17653</v>
      </c>
      <c r="K64">
        <v>6.9522409999999996E-3</v>
      </c>
      <c r="L64">
        <v>5.4673920000000004E-4</v>
      </c>
    </row>
    <row r="65" spans="1:12" x14ac:dyDescent="0.25">
      <c r="A65" t="s">
        <v>71</v>
      </c>
      <c r="B65">
        <v>14959</v>
      </c>
      <c r="C65" s="51">
        <v>0.43609953703703702</v>
      </c>
      <c r="D65" s="47">
        <v>7.5970300000000001E-8</v>
      </c>
      <c r="E65" s="47">
        <v>3.6155379999999997E-8</v>
      </c>
      <c r="F65" s="47">
        <v>1.4985829999999999E-9</v>
      </c>
      <c r="G65" s="47">
        <v>5.2906469999999998E-10</v>
      </c>
      <c r="H65" s="47">
        <v>4.1601109999999998E-11</v>
      </c>
      <c r="I65">
        <v>50.694760000000002</v>
      </c>
      <c r="J65">
        <v>24.126380000000001</v>
      </c>
      <c r="K65">
        <v>6.9641E-3</v>
      </c>
      <c r="L65">
        <v>5.4759709999999996E-4</v>
      </c>
    </row>
    <row r="66" spans="1:12" x14ac:dyDescent="0.25">
      <c r="A66" t="s">
        <v>257</v>
      </c>
      <c r="B66">
        <v>15305</v>
      </c>
      <c r="C66" s="51">
        <v>0.43732638888888892</v>
      </c>
      <c r="D66" s="47">
        <v>8.6771909999999996E-8</v>
      </c>
      <c r="E66" s="47">
        <v>4.1213219999999997E-8</v>
      </c>
      <c r="F66" s="47">
        <v>1.7346379999999999E-9</v>
      </c>
      <c r="G66" s="47">
        <v>6.7519230000000003E-10</v>
      </c>
      <c r="H66" s="47">
        <v>4.825649E-11</v>
      </c>
      <c r="I66">
        <v>50.023060000000001</v>
      </c>
      <c r="J66">
        <v>23.758970000000001</v>
      </c>
      <c r="K66">
        <v>7.7812319999999999E-3</v>
      </c>
      <c r="L66">
        <v>5.5613030000000005E-4</v>
      </c>
    </row>
    <row r="67" spans="1:12" x14ac:dyDescent="0.25">
      <c r="A67" t="s">
        <v>257</v>
      </c>
      <c r="B67">
        <v>15336</v>
      </c>
      <c r="C67" s="51">
        <v>0.43744212962962964</v>
      </c>
      <c r="D67" s="47">
        <v>8.6823459999999997E-8</v>
      </c>
      <c r="E67" s="47">
        <v>4.1226339999999997E-8</v>
      </c>
      <c r="F67" s="47">
        <v>1.7346289999999999E-9</v>
      </c>
      <c r="G67" s="47">
        <v>6.7705239999999999E-10</v>
      </c>
      <c r="H67" s="47">
        <v>4.897309E-11</v>
      </c>
      <c r="I67">
        <v>50.05303</v>
      </c>
      <c r="J67">
        <v>23.766660000000002</v>
      </c>
      <c r="K67">
        <v>7.798035E-3</v>
      </c>
      <c r="L67">
        <v>5.6405370000000004E-4</v>
      </c>
    </row>
    <row r="68" spans="1:12" x14ac:dyDescent="0.25">
      <c r="A68" t="s">
        <v>257</v>
      </c>
      <c r="B68">
        <v>15363</v>
      </c>
      <c r="C68" s="51">
        <v>0.43753472222222223</v>
      </c>
      <c r="D68" s="47">
        <v>8.6835140000000001E-8</v>
      </c>
      <c r="E68" s="47">
        <v>4.1237319999999997E-8</v>
      </c>
      <c r="F68" s="47">
        <v>1.7313769999999999E-9</v>
      </c>
      <c r="G68" s="47">
        <v>6.7597590000000001E-10</v>
      </c>
      <c r="H68" s="47">
        <v>4.9752550000000001E-11</v>
      </c>
      <c r="I68">
        <v>50.153790000000001</v>
      </c>
      <c r="J68">
        <v>23.817640000000001</v>
      </c>
      <c r="K68">
        <v>7.7845900000000001E-3</v>
      </c>
      <c r="L68">
        <v>5.7295410000000001E-4</v>
      </c>
    </row>
    <row r="69" spans="1:12" x14ac:dyDescent="0.25">
      <c r="A69" t="s">
        <v>258</v>
      </c>
      <c r="B69">
        <v>15812</v>
      </c>
      <c r="C69" s="51">
        <v>0.43912037037037038</v>
      </c>
      <c r="D69" s="47">
        <v>8.3031659999999996E-8</v>
      </c>
      <c r="E69" s="47">
        <v>3.890449E-8</v>
      </c>
      <c r="F69" s="47">
        <v>1.657957E-9</v>
      </c>
      <c r="G69" s="47">
        <v>6.3727490000000002E-10</v>
      </c>
      <c r="H69" s="47">
        <v>4.7522130000000003E-11</v>
      </c>
      <c r="I69">
        <v>50.080719999999999</v>
      </c>
      <c r="J69">
        <v>23.465319999999998</v>
      </c>
      <c r="K69">
        <v>7.6750830000000001E-3</v>
      </c>
      <c r="L69">
        <v>5.7233740000000005E-4</v>
      </c>
    </row>
    <row r="70" spans="1:12" x14ac:dyDescent="0.25">
      <c r="A70" t="s">
        <v>258</v>
      </c>
      <c r="B70">
        <v>15850</v>
      </c>
      <c r="C70" s="51">
        <v>0.43925925925925924</v>
      </c>
      <c r="D70" s="47">
        <v>8.2821689999999999E-8</v>
      </c>
      <c r="E70" s="47">
        <v>3.8778320000000001E-8</v>
      </c>
      <c r="F70" s="47">
        <v>1.6528900000000001E-9</v>
      </c>
      <c r="G70" s="47">
        <v>6.3139889999999997E-10</v>
      </c>
      <c r="H70" s="47">
        <v>4.711262E-11</v>
      </c>
      <c r="I70">
        <v>50.107199999999999</v>
      </c>
      <c r="J70">
        <v>23.460920000000002</v>
      </c>
      <c r="K70">
        <v>7.623594E-3</v>
      </c>
      <c r="L70">
        <v>5.6884399999999999E-4</v>
      </c>
    </row>
    <row r="71" spans="1:12" x14ac:dyDescent="0.25">
      <c r="A71" t="s">
        <v>258</v>
      </c>
      <c r="B71">
        <v>15859</v>
      </c>
      <c r="C71" s="51">
        <v>0.43928240740740743</v>
      </c>
      <c r="D71" s="47">
        <v>8.2777910000000006E-8</v>
      </c>
      <c r="E71" s="47">
        <v>3.8765169999999998E-8</v>
      </c>
      <c r="F71" s="47">
        <v>1.650653E-9</v>
      </c>
      <c r="G71" s="47">
        <v>6.3127680000000003E-10</v>
      </c>
      <c r="H71" s="47">
        <v>4.7410650000000001E-11</v>
      </c>
      <c r="I71">
        <v>50.148589999999999</v>
      </c>
      <c r="J71">
        <v>23.484749999999998</v>
      </c>
      <c r="K71">
        <v>7.6261510000000003E-3</v>
      </c>
      <c r="L71">
        <v>5.7274520000000001E-4</v>
      </c>
    </row>
    <row r="72" spans="1:12" x14ac:dyDescent="0.25">
      <c r="A72" t="s">
        <v>259</v>
      </c>
      <c r="B72">
        <v>16175</v>
      </c>
      <c r="C72" s="51">
        <v>0.44040509259259264</v>
      </c>
      <c r="D72" s="47">
        <v>8.4428170000000001E-8</v>
      </c>
      <c r="E72" s="47">
        <v>3.978873E-8</v>
      </c>
      <c r="F72" s="47">
        <v>1.679047E-9</v>
      </c>
      <c r="G72" s="47">
        <v>6.0836949999999998E-10</v>
      </c>
      <c r="H72" s="47">
        <v>4.6723560000000001E-11</v>
      </c>
      <c r="I72">
        <v>50.283380000000001</v>
      </c>
      <c r="J72">
        <v>23.697209999999998</v>
      </c>
      <c r="K72">
        <v>7.2057650000000003E-3</v>
      </c>
      <c r="L72">
        <v>5.5341199999999998E-4</v>
      </c>
    </row>
    <row r="73" spans="1:12" x14ac:dyDescent="0.25">
      <c r="A73" t="s">
        <v>259</v>
      </c>
      <c r="B73">
        <v>16203</v>
      </c>
      <c r="C73" s="51">
        <v>0.44050925925925932</v>
      </c>
      <c r="D73" s="47">
        <v>8.4318410000000006E-8</v>
      </c>
      <c r="E73" s="47">
        <v>3.9689320000000002E-8</v>
      </c>
      <c r="F73" s="47">
        <v>1.672378E-9</v>
      </c>
      <c r="G73" s="47">
        <v>6.0652430000000002E-10</v>
      </c>
      <c r="H73" s="47">
        <v>4.6598360000000003E-11</v>
      </c>
      <c r="I73">
        <v>50.418259999999997</v>
      </c>
      <c r="J73">
        <v>23.73226</v>
      </c>
      <c r="K73">
        <v>7.1932610000000003E-3</v>
      </c>
      <c r="L73">
        <v>5.5264750000000003E-4</v>
      </c>
    </row>
    <row r="74" spans="1:12" x14ac:dyDescent="0.25">
      <c r="A74" t="s">
        <v>259</v>
      </c>
      <c r="B74">
        <v>16232</v>
      </c>
      <c r="C74" s="51">
        <v>0.44060185185185191</v>
      </c>
      <c r="D74" s="47">
        <v>8.4166110000000003E-8</v>
      </c>
      <c r="E74" s="47">
        <v>3.9589349999999997E-8</v>
      </c>
      <c r="F74" s="47">
        <v>1.668585E-9</v>
      </c>
      <c r="G74" s="47">
        <v>6.0630240000000001E-10</v>
      </c>
      <c r="H74" s="47">
        <v>4.6690709999999999E-11</v>
      </c>
      <c r="I74">
        <v>50.441600000000001</v>
      </c>
      <c r="J74">
        <v>23.726299999999998</v>
      </c>
      <c r="K74">
        <v>7.2036399999999999E-3</v>
      </c>
      <c r="L74">
        <v>5.5474479999999997E-4</v>
      </c>
    </row>
    <row r="75" spans="1:12" x14ac:dyDescent="0.25">
      <c r="A75" t="s">
        <v>260</v>
      </c>
      <c r="B75">
        <v>16554</v>
      </c>
      <c r="C75" s="51">
        <v>0.4417476851851852</v>
      </c>
      <c r="D75" s="47">
        <v>8.5740079999999998E-8</v>
      </c>
      <c r="E75" s="47">
        <v>4.0574049999999999E-8</v>
      </c>
      <c r="F75" s="47">
        <v>1.704309E-9</v>
      </c>
      <c r="G75" s="47">
        <v>6.197336E-10</v>
      </c>
      <c r="H75" s="47">
        <v>4.6934180000000002E-11</v>
      </c>
      <c r="I75">
        <v>50.307830000000003</v>
      </c>
      <c r="J75">
        <v>23.806740000000001</v>
      </c>
      <c r="K75">
        <v>7.2280499999999998E-3</v>
      </c>
      <c r="L75">
        <v>5.4740059999999996E-4</v>
      </c>
    </row>
    <row r="76" spans="1:12" x14ac:dyDescent="0.25">
      <c r="A76" t="s">
        <v>260</v>
      </c>
      <c r="B76">
        <v>16582</v>
      </c>
      <c r="C76" s="51">
        <v>0.44185185185185188</v>
      </c>
      <c r="D76" s="47">
        <v>8.5707509999999998E-8</v>
      </c>
      <c r="E76" s="47">
        <v>4.0531549999999997E-8</v>
      </c>
      <c r="F76" s="47">
        <v>1.7034259999999999E-9</v>
      </c>
      <c r="G76" s="47">
        <v>6.1757380000000004E-10</v>
      </c>
      <c r="H76" s="47">
        <v>4.7793839999999997E-11</v>
      </c>
      <c r="I76">
        <v>50.314770000000003</v>
      </c>
      <c r="J76">
        <v>23.794129999999999</v>
      </c>
      <c r="K76">
        <v>7.2055979999999997E-3</v>
      </c>
      <c r="L76">
        <v>5.5763890000000004E-4</v>
      </c>
    </row>
    <row r="77" spans="1:12" x14ac:dyDescent="0.25">
      <c r="A77" t="s">
        <v>260</v>
      </c>
      <c r="B77">
        <v>16611</v>
      </c>
      <c r="C77" s="51">
        <v>0.44195601851851857</v>
      </c>
      <c r="D77" s="47">
        <v>8.5529969999999996E-8</v>
      </c>
      <c r="E77" s="47">
        <v>4.044057E-8</v>
      </c>
      <c r="F77" s="47">
        <v>1.700763E-9</v>
      </c>
      <c r="G77" s="47">
        <v>6.1636409999999999E-10</v>
      </c>
      <c r="H77" s="47">
        <v>4.7883270000000001E-11</v>
      </c>
      <c r="I77">
        <v>50.289189999999998</v>
      </c>
      <c r="J77">
        <v>23.777899999999999</v>
      </c>
      <c r="K77">
        <v>7.2064110000000002E-3</v>
      </c>
      <c r="L77">
        <v>5.5984199999999996E-4</v>
      </c>
    </row>
    <row r="78" spans="1:12" x14ac:dyDescent="0.25">
      <c r="A78" t="s">
        <v>261</v>
      </c>
      <c r="B78">
        <v>16974</v>
      </c>
      <c r="C78" s="51">
        <v>0.44324074074074077</v>
      </c>
      <c r="D78" s="47">
        <v>8.3352780000000001E-8</v>
      </c>
      <c r="E78" s="47">
        <v>3.9156379999999999E-8</v>
      </c>
      <c r="F78" s="47">
        <v>1.657082E-9</v>
      </c>
      <c r="G78" s="47">
        <v>6.0315079999999998E-10</v>
      </c>
      <c r="H78" s="47">
        <v>4.6457530000000003E-11</v>
      </c>
      <c r="I78">
        <v>50.30095</v>
      </c>
      <c r="J78">
        <v>23.629719999999999</v>
      </c>
      <c r="K78">
        <v>7.2361209999999999E-3</v>
      </c>
      <c r="L78">
        <v>5.5736030000000001E-4</v>
      </c>
    </row>
    <row r="79" spans="1:12" x14ac:dyDescent="0.25">
      <c r="A79" t="s">
        <v>261</v>
      </c>
      <c r="B79">
        <v>17001</v>
      </c>
      <c r="C79" s="51">
        <v>0.44333333333333336</v>
      </c>
      <c r="D79" s="47">
        <v>8.3123429999999994E-8</v>
      </c>
      <c r="E79" s="47">
        <v>3.9083469999999998E-8</v>
      </c>
      <c r="F79" s="47">
        <v>1.654749E-9</v>
      </c>
      <c r="G79" s="47">
        <v>5.9852230000000003E-10</v>
      </c>
      <c r="H79" s="47">
        <v>4.678149E-11</v>
      </c>
      <c r="I79">
        <v>50.233260000000001</v>
      </c>
      <c r="J79">
        <v>23.618980000000001</v>
      </c>
      <c r="K79">
        <v>7.2004039999999997E-3</v>
      </c>
      <c r="L79">
        <v>5.627955E-4</v>
      </c>
    </row>
    <row r="80" spans="1:12" x14ac:dyDescent="0.25">
      <c r="A80" t="s">
        <v>261</v>
      </c>
      <c r="B80">
        <v>17039</v>
      </c>
      <c r="C80" s="51">
        <v>0.44347222222222227</v>
      </c>
      <c r="D80" s="47">
        <v>8.2908000000000004E-8</v>
      </c>
      <c r="E80" s="47">
        <v>3.8968810000000002E-8</v>
      </c>
      <c r="F80" s="47">
        <v>1.649874E-9</v>
      </c>
      <c r="G80" s="47">
        <v>5.9427069999999997E-10</v>
      </c>
      <c r="H80" s="47">
        <v>4.6724320000000001E-11</v>
      </c>
      <c r="I80">
        <v>50.251109999999997</v>
      </c>
      <c r="J80">
        <v>23.619260000000001</v>
      </c>
      <c r="K80">
        <v>7.1678319999999998E-3</v>
      </c>
      <c r="L80">
        <v>5.6356820000000004E-4</v>
      </c>
    </row>
    <row r="81" spans="1:12" x14ac:dyDescent="0.25">
      <c r="A81" t="s">
        <v>262</v>
      </c>
      <c r="B81">
        <v>17380</v>
      </c>
      <c r="C81" s="51">
        <v>0.44467592592592597</v>
      </c>
      <c r="D81" s="47">
        <v>8.3291829999999994E-8</v>
      </c>
      <c r="E81" s="47">
        <v>3.9413720000000001E-8</v>
      </c>
      <c r="F81" s="47">
        <v>1.6565430000000001E-9</v>
      </c>
      <c r="G81" s="47">
        <v>5.9125569999999996E-10</v>
      </c>
      <c r="H81" s="47">
        <v>4.688202E-11</v>
      </c>
      <c r="I81">
        <v>50.280520000000003</v>
      </c>
      <c r="J81">
        <v>23.792760000000001</v>
      </c>
      <c r="K81">
        <v>7.0986030000000002E-3</v>
      </c>
      <c r="L81">
        <v>5.6286460000000004E-4</v>
      </c>
    </row>
    <row r="82" spans="1:12" x14ac:dyDescent="0.25">
      <c r="A82" t="s">
        <v>262</v>
      </c>
      <c r="B82">
        <v>17404</v>
      </c>
      <c r="C82" s="51">
        <v>0.44475694444444447</v>
      </c>
      <c r="D82" s="47">
        <v>8.3123050000000005E-8</v>
      </c>
      <c r="E82" s="47">
        <v>3.9344970000000003E-8</v>
      </c>
      <c r="F82" s="47">
        <v>1.6538910000000001E-9</v>
      </c>
      <c r="G82" s="47">
        <v>5.9057900000000003E-10</v>
      </c>
      <c r="H82" s="47">
        <v>4.6404849999999998E-11</v>
      </c>
      <c r="I82">
        <v>50.259079999999997</v>
      </c>
      <c r="J82">
        <v>23.78933</v>
      </c>
      <c r="K82">
        <v>7.1048769999999999E-3</v>
      </c>
      <c r="L82">
        <v>5.5826699999999999E-4</v>
      </c>
    </row>
    <row r="83" spans="1:12" x14ac:dyDescent="0.25">
      <c r="A83" t="s">
        <v>262</v>
      </c>
      <c r="B83">
        <v>17427</v>
      </c>
      <c r="C83" s="51">
        <v>0.44483796296296302</v>
      </c>
      <c r="D83" s="47">
        <v>8.3035300000000005E-8</v>
      </c>
      <c r="E83" s="47">
        <v>3.9279399999999999E-8</v>
      </c>
      <c r="F83" s="47">
        <v>1.6547570000000001E-9</v>
      </c>
      <c r="G83" s="47">
        <v>5.8774709999999997E-10</v>
      </c>
      <c r="H83" s="47">
        <v>4.6304209999999998E-11</v>
      </c>
      <c r="I83">
        <v>50.179769999999998</v>
      </c>
      <c r="J83">
        <v>23.737269999999999</v>
      </c>
      <c r="K83">
        <v>7.0782789999999998E-3</v>
      </c>
      <c r="L83">
        <v>5.5764490000000002E-4</v>
      </c>
    </row>
    <row r="84" spans="1:12" x14ac:dyDescent="0.25">
      <c r="A84" t="s">
        <v>71</v>
      </c>
      <c r="B84">
        <v>18321</v>
      </c>
      <c r="C84" s="51">
        <v>0.44799768518518518</v>
      </c>
      <c r="D84" s="47">
        <v>7.3226079999999996E-8</v>
      </c>
      <c r="E84" s="47">
        <v>3.4958420000000003E-8</v>
      </c>
      <c r="F84" s="47">
        <v>1.44509E-9</v>
      </c>
      <c r="G84" s="47">
        <v>5.0791640000000003E-10</v>
      </c>
      <c r="H84" s="47">
        <v>4.1223429999999997E-11</v>
      </c>
      <c r="I84">
        <v>50.672339999999998</v>
      </c>
      <c r="J84">
        <v>24.191179999999999</v>
      </c>
      <c r="K84">
        <v>6.9362770000000002E-3</v>
      </c>
      <c r="L84">
        <v>5.6296099999999995E-4</v>
      </c>
    </row>
    <row r="85" spans="1:12" x14ac:dyDescent="0.25">
      <c r="A85" t="s">
        <v>71</v>
      </c>
      <c r="B85">
        <v>18361</v>
      </c>
      <c r="C85" s="51">
        <v>0.44814814814814818</v>
      </c>
      <c r="D85" s="47">
        <v>7.3110239999999995E-8</v>
      </c>
      <c r="E85" s="47">
        <v>3.4897309999999998E-8</v>
      </c>
      <c r="F85" s="47">
        <v>1.439485E-9</v>
      </c>
      <c r="G85" s="47">
        <v>5.0824379999999996E-10</v>
      </c>
      <c r="H85" s="47">
        <v>4.2034759999999997E-11</v>
      </c>
      <c r="I85">
        <v>50.789160000000003</v>
      </c>
      <c r="J85">
        <v>24.242909999999998</v>
      </c>
      <c r="K85">
        <v>6.951746E-3</v>
      </c>
      <c r="L85">
        <v>5.7495050000000002E-4</v>
      </c>
    </row>
    <row r="86" spans="1:12" x14ac:dyDescent="0.25">
      <c r="A86" t="s">
        <v>71</v>
      </c>
      <c r="B86">
        <v>18383</v>
      </c>
      <c r="C86" s="51">
        <v>0.44821759259259258</v>
      </c>
      <c r="D86" s="47">
        <v>7.3138080000000002E-8</v>
      </c>
      <c r="E86" s="47">
        <v>3.493213E-8</v>
      </c>
      <c r="F86" s="47">
        <v>1.4406490000000001E-9</v>
      </c>
      <c r="G86" s="47">
        <v>5.0494130000000002E-10</v>
      </c>
      <c r="H86" s="47">
        <v>4.1825599999999999E-11</v>
      </c>
      <c r="I86">
        <v>50.767440000000001</v>
      </c>
      <c r="J86">
        <v>24.247489999999999</v>
      </c>
      <c r="K86">
        <v>6.9039449999999999E-3</v>
      </c>
      <c r="L86">
        <v>5.7187160000000004E-4</v>
      </c>
    </row>
    <row r="87" spans="1:12" x14ac:dyDescent="0.25">
      <c r="A87" t="s">
        <v>263</v>
      </c>
      <c r="B87">
        <v>18721</v>
      </c>
      <c r="C87" s="51">
        <v>0.44942129629629629</v>
      </c>
      <c r="D87" s="47">
        <v>8.284681E-8</v>
      </c>
      <c r="E87" s="47">
        <v>3.9314510000000001E-8</v>
      </c>
      <c r="F87" s="47">
        <v>1.6475829999999999E-9</v>
      </c>
      <c r="G87" s="47">
        <v>6.5502639999999995E-10</v>
      </c>
      <c r="H87" s="47">
        <v>4.8787350000000002E-11</v>
      </c>
      <c r="I87">
        <v>50.283850000000001</v>
      </c>
      <c r="J87">
        <v>23.861930000000001</v>
      </c>
      <c r="K87">
        <v>7.9064770000000003E-3</v>
      </c>
      <c r="L87">
        <v>5.8888630000000005E-4</v>
      </c>
    </row>
    <row r="88" spans="1:12" x14ac:dyDescent="0.25">
      <c r="A88" t="s">
        <v>263</v>
      </c>
      <c r="B88">
        <v>18749</v>
      </c>
      <c r="C88" s="51">
        <v>0.44952546296296297</v>
      </c>
      <c r="D88" s="47">
        <v>8.2842630000000004E-8</v>
      </c>
      <c r="E88" s="47">
        <v>3.933541E-8</v>
      </c>
      <c r="F88" s="47">
        <v>1.644027E-9</v>
      </c>
      <c r="G88" s="47">
        <v>6.5328480000000002E-10</v>
      </c>
      <c r="H88" s="47">
        <v>4.9032819999999997E-11</v>
      </c>
      <c r="I88">
        <v>50.390079999999998</v>
      </c>
      <c r="J88">
        <v>23.926259999999999</v>
      </c>
      <c r="K88">
        <v>7.885853E-3</v>
      </c>
      <c r="L88">
        <v>5.9187910000000005E-4</v>
      </c>
    </row>
    <row r="89" spans="1:12" x14ac:dyDescent="0.25">
      <c r="A89" t="s">
        <v>263</v>
      </c>
      <c r="B89">
        <v>18788</v>
      </c>
      <c r="C89" s="51">
        <v>0.44966435185185188</v>
      </c>
      <c r="D89" s="47">
        <v>8.2706020000000006E-8</v>
      </c>
      <c r="E89" s="47">
        <v>3.9277799999999999E-8</v>
      </c>
      <c r="F89" s="47">
        <v>1.645041E-9</v>
      </c>
      <c r="G89" s="47">
        <v>6.4639489999999999E-10</v>
      </c>
      <c r="H89" s="47">
        <v>4.8271470000000001E-11</v>
      </c>
      <c r="I89">
        <v>50.275959999999998</v>
      </c>
      <c r="J89">
        <v>23.87649</v>
      </c>
      <c r="K89">
        <v>7.8155729999999993E-3</v>
      </c>
      <c r="L89">
        <v>5.8365119999999999E-4</v>
      </c>
    </row>
    <row r="90" spans="1:12" x14ac:dyDescent="0.25">
      <c r="A90" t="s">
        <v>264</v>
      </c>
      <c r="B90">
        <v>19673</v>
      </c>
      <c r="C90" s="51">
        <v>0.45280092592592591</v>
      </c>
      <c r="D90" s="47">
        <v>8.0319839999999996E-8</v>
      </c>
      <c r="E90" s="47">
        <v>3.7661939999999997E-8</v>
      </c>
      <c r="F90" s="47">
        <v>1.5910580000000001E-9</v>
      </c>
      <c r="G90" s="47">
        <v>6.3232410000000001E-10</v>
      </c>
      <c r="H90" s="47">
        <v>4.7491929999999998E-11</v>
      </c>
      <c r="I90">
        <v>50.482019999999999</v>
      </c>
      <c r="J90">
        <v>23.670999999999999</v>
      </c>
      <c r="K90">
        <v>7.8725779999999999E-3</v>
      </c>
      <c r="L90">
        <v>5.9128519999999995E-4</v>
      </c>
    </row>
    <row r="91" spans="1:12" x14ac:dyDescent="0.25">
      <c r="A91" t="s">
        <v>264</v>
      </c>
      <c r="B91">
        <v>19713</v>
      </c>
      <c r="C91" s="51">
        <v>0.45295138888888892</v>
      </c>
      <c r="D91" s="47">
        <v>7.9858209999999994E-8</v>
      </c>
      <c r="E91" s="47">
        <v>3.7463540000000003E-8</v>
      </c>
      <c r="F91" s="47">
        <v>1.5824670000000001E-9</v>
      </c>
      <c r="G91" s="47">
        <v>6.2618999999999999E-10</v>
      </c>
      <c r="H91" s="47">
        <v>4.8057250000000002E-11</v>
      </c>
      <c r="I91">
        <v>50.464379999999998</v>
      </c>
      <c r="J91">
        <v>23.674140000000001</v>
      </c>
      <c r="K91">
        <v>7.8412719999999998E-3</v>
      </c>
      <c r="L91">
        <v>6.0178219999999999E-4</v>
      </c>
    </row>
    <row r="92" spans="1:12" x14ac:dyDescent="0.25">
      <c r="A92" t="s">
        <v>264</v>
      </c>
      <c r="B92">
        <v>19727</v>
      </c>
      <c r="C92" s="51">
        <v>0.45299768518518518</v>
      </c>
      <c r="D92" s="47">
        <v>7.966625E-8</v>
      </c>
      <c r="E92" s="47">
        <v>3.7363509999999999E-8</v>
      </c>
      <c r="F92" s="47">
        <v>1.5778850000000001E-9</v>
      </c>
      <c r="G92" s="47">
        <v>6.2412230000000002E-10</v>
      </c>
      <c r="H92" s="47">
        <v>4.6836499999999999E-11</v>
      </c>
      <c r="I92">
        <v>50.489269999999998</v>
      </c>
      <c r="J92">
        <v>23.679490000000001</v>
      </c>
      <c r="K92">
        <v>7.8342120000000001E-3</v>
      </c>
      <c r="L92">
        <v>5.8790890000000003E-4</v>
      </c>
    </row>
    <row r="93" spans="1:12" x14ac:dyDescent="0.25">
      <c r="A93" t="s">
        <v>265</v>
      </c>
      <c r="B93">
        <v>19649</v>
      </c>
      <c r="C93" s="51">
        <v>0.45271990740740742</v>
      </c>
      <c r="D93" s="47">
        <v>8.0492529999999994E-8</v>
      </c>
      <c r="E93" s="47">
        <v>3.773529E-8</v>
      </c>
      <c r="F93" s="47">
        <v>1.594627E-9</v>
      </c>
      <c r="G93" s="47">
        <v>6.3539569999999997E-10</v>
      </c>
      <c r="H93" s="47">
        <v>4.8083369999999997E-11</v>
      </c>
      <c r="I93">
        <v>50.477350000000001</v>
      </c>
      <c r="J93">
        <v>23.66403</v>
      </c>
      <c r="K93">
        <v>7.8938470000000007E-3</v>
      </c>
      <c r="L93">
        <v>5.973644E-4</v>
      </c>
    </row>
    <row r="94" spans="1:12" x14ac:dyDescent="0.25">
      <c r="A94" t="s">
        <v>265</v>
      </c>
      <c r="B94">
        <v>19673</v>
      </c>
      <c r="C94" s="51">
        <v>0.45280092592592591</v>
      </c>
      <c r="D94" s="47">
        <v>8.0319839999999996E-8</v>
      </c>
      <c r="E94" s="47">
        <v>3.7661939999999997E-8</v>
      </c>
      <c r="F94" s="47">
        <v>1.5910580000000001E-9</v>
      </c>
      <c r="G94" s="47">
        <v>6.3232410000000001E-10</v>
      </c>
      <c r="H94" s="47">
        <v>4.7491929999999998E-11</v>
      </c>
      <c r="I94">
        <v>50.482019999999999</v>
      </c>
      <c r="J94">
        <v>23.670999999999999</v>
      </c>
      <c r="K94">
        <v>7.8725779999999999E-3</v>
      </c>
      <c r="L94">
        <v>5.9128519999999995E-4</v>
      </c>
    </row>
    <row r="95" spans="1:12" x14ac:dyDescent="0.25">
      <c r="A95" t="s">
        <v>265</v>
      </c>
      <c r="B95">
        <v>19700</v>
      </c>
      <c r="C95" s="51">
        <v>0.4529050925925926</v>
      </c>
      <c r="D95" s="47">
        <v>8.0044589999999995E-8</v>
      </c>
      <c r="E95" s="47">
        <v>3.7536039999999999E-8</v>
      </c>
      <c r="F95" s="47">
        <v>1.5890690000000001E-9</v>
      </c>
      <c r="G95" s="47">
        <v>6.2866509999999995E-10</v>
      </c>
      <c r="H95" s="47">
        <v>4.7695929999999997E-11</v>
      </c>
      <c r="I95">
        <v>50.372010000000003</v>
      </c>
      <c r="J95">
        <v>23.621400000000001</v>
      </c>
      <c r="K95">
        <v>7.8539349999999994E-3</v>
      </c>
      <c r="L95">
        <v>5.9586700000000003E-4</v>
      </c>
    </row>
    <row r="96" spans="1:12" x14ac:dyDescent="0.25">
      <c r="A96" t="s">
        <v>266</v>
      </c>
      <c r="B96">
        <v>20256</v>
      </c>
      <c r="C96" s="51">
        <v>0.4548726851851852</v>
      </c>
      <c r="D96" s="47">
        <v>8.1468389999999997E-8</v>
      </c>
      <c r="E96" s="47">
        <v>3.7499979999999999E-8</v>
      </c>
      <c r="F96" s="47">
        <v>1.5870139999999999E-9</v>
      </c>
      <c r="G96" s="47">
        <v>6.0921999999999999E-10</v>
      </c>
      <c r="H96" s="47">
        <v>4.8414060000000002E-11</v>
      </c>
      <c r="I96">
        <v>51.334400000000002</v>
      </c>
      <c r="J96">
        <v>23.629280000000001</v>
      </c>
      <c r="K96">
        <v>7.4779920000000001E-3</v>
      </c>
      <c r="L96">
        <v>5.9426800000000001E-4</v>
      </c>
    </row>
    <row r="97" spans="1:12" x14ac:dyDescent="0.25">
      <c r="A97" t="s">
        <v>266</v>
      </c>
      <c r="B97">
        <v>20253</v>
      </c>
      <c r="C97" s="51">
        <v>0.4548611111111111</v>
      </c>
      <c r="D97" s="47">
        <v>8.1443229999999997E-8</v>
      </c>
      <c r="E97" s="47">
        <v>3.7487479999999998E-8</v>
      </c>
      <c r="F97" s="47">
        <v>1.5859929999999999E-9</v>
      </c>
      <c r="G97" s="47">
        <v>6.1049669999999999E-10</v>
      </c>
      <c r="H97" s="47">
        <v>4.851153E-11</v>
      </c>
      <c r="I97">
        <v>51.351559999999999</v>
      </c>
      <c r="J97">
        <v>23.636590000000002</v>
      </c>
      <c r="K97">
        <v>7.4959789999999998E-3</v>
      </c>
      <c r="L97">
        <v>5.9564839999999997E-4</v>
      </c>
    </row>
    <row r="98" spans="1:12" x14ac:dyDescent="0.25">
      <c r="A98" t="s">
        <v>266</v>
      </c>
      <c r="B98">
        <v>20301</v>
      </c>
      <c r="C98" s="51">
        <v>0.45502314814814815</v>
      </c>
      <c r="D98" s="47">
        <v>8.1313769999999996E-8</v>
      </c>
      <c r="E98" s="47">
        <v>3.7429390000000002E-8</v>
      </c>
      <c r="F98" s="47">
        <v>1.5862860000000001E-9</v>
      </c>
      <c r="G98" s="47">
        <v>6.0505330000000001E-10</v>
      </c>
      <c r="H98" s="47">
        <v>4.7736980000000003E-11</v>
      </c>
      <c r="I98">
        <v>51.260460000000002</v>
      </c>
      <c r="J98">
        <v>23.595610000000001</v>
      </c>
      <c r="K98">
        <v>7.4409690000000004E-3</v>
      </c>
      <c r="L98">
        <v>5.8707140000000002E-4</v>
      </c>
    </row>
    <row r="99" spans="1:12" x14ac:dyDescent="0.25">
      <c r="A99" t="s">
        <v>267</v>
      </c>
      <c r="B99">
        <v>20664</v>
      </c>
      <c r="C99" s="51">
        <v>0.4563194444444445</v>
      </c>
      <c r="D99" s="47">
        <v>7.7936740000000002E-8</v>
      </c>
      <c r="E99" s="47">
        <v>3.6780390000000001E-8</v>
      </c>
      <c r="F99" s="47">
        <v>1.5485820000000001E-9</v>
      </c>
      <c r="G99" s="47">
        <v>6.2999989999999996E-10</v>
      </c>
      <c r="H99" s="47">
        <v>5.0781180000000001E-11</v>
      </c>
      <c r="I99">
        <v>50.327820000000003</v>
      </c>
      <c r="J99">
        <v>23.75102</v>
      </c>
      <c r="K99">
        <v>8.0834779999999998E-3</v>
      </c>
      <c r="L99">
        <v>6.5156929999999995E-4</v>
      </c>
    </row>
    <row r="100" spans="1:12" x14ac:dyDescent="0.25">
      <c r="A100" t="s">
        <v>267</v>
      </c>
      <c r="B100">
        <v>20701</v>
      </c>
      <c r="C100" s="51">
        <v>0.45644675925925932</v>
      </c>
      <c r="D100" s="47">
        <v>7.7773559999999998E-8</v>
      </c>
      <c r="E100" s="47">
        <v>3.6718840000000001E-8</v>
      </c>
      <c r="F100" s="47">
        <v>1.5471309999999999E-9</v>
      </c>
      <c r="G100" s="47">
        <v>6.280402E-10</v>
      </c>
      <c r="H100" s="47">
        <v>5.0628289999999999E-11</v>
      </c>
      <c r="I100">
        <v>50.269530000000003</v>
      </c>
      <c r="J100">
        <v>23.733499999999999</v>
      </c>
      <c r="K100">
        <v>8.0752399999999992E-3</v>
      </c>
      <c r="L100">
        <v>6.5097050000000002E-4</v>
      </c>
    </row>
    <row r="101" spans="1:12" x14ac:dyDescent="0.25">
      <c r="A101" t="s">
        <v>267</v>
      </c>
      <c r="B101">
        <v>20736</v>
      </c>
      <c r="C101" s="51">
        <v>0.45657407407407413</v>
      </c>
      <c r="D101" s="47">
        <v>7.7565299999999996E-8</v>
      </c>
      <c r="E101" s="47">
        <v>3.6632969999999998E-8</v>
      </c>
      <c r="F101" s="47">
        <v>1.5444769999999999E-9</v>
      </c>
      <c r="G101" s="47">
        <v>6.2572080000000003E-10</v>
      </c>
      <c r="H101" s="47">
        <v>5.0673770000000003E-11</v>
      </c>
      <c r="I101">
        <v>50.221069999999997</v>
      </c>
      <c r="J101">
        <v>23.718689999999999</v>
      </c>
      <c r="K101">
        <v>8.0670189999999999E-3</v>
      </c>
      <c r="L101">
        <v>6.5330469999999997E-4</v>
      </c>
    </row>
    <row r="102" spans="1:12" x14ac:dyDescent="0.25">
      <c r="A102" t="s">
        <v>268</v>
      </c>
      <c r="B102">
        <v>21060</v>
      </c>
      <c r="C102" s="51">
        <v>0.45770833333333338</v>
      </c>
      <c r="D102" s="47">
        <v>8.0052189999999995E-8</v>
      </c>
      <c r="E102" s="47">
        <v>3.6783710000000001E-8</v>
      </c>
      <c r="F102" s="47">
        <v>1.5516790000000001E-9</v>
      </c>
      <c r="G102" s="47">
        <v>6.608268E-10</v>
      </c>
      <c r="H102" s="47">
        <v>5.1733520000000001E-11</v>
      </c>
      <c r="I102">
        <v>51.590690000000002</v>
      </c>
      <c r="J102">
        <v>23.705749999999998</v>
      </c>
      <c r="K102">
        <v>8.2549500000000005E-3</v>
      </c>
      <c r="L102">
        <v>6.462474E-4</v>
      </c>
    </row>
    <row r="103" spans="1:12" x14ac:dyDescent="0.25">
      <c r="A103" t="s">
        <v>268</v>
      </c>
      <c r="B103">
        <v>21091</v>
      </c>
      <c r="C103" s="51">
        <v>0.45782407407407411</v>
      </c>
      <c r="D103" s="47">
        <v>7.9957099999999998E-8</v>
      </c>
      <c r="E103" s="47">
        <v>3.6766090000000002E-8</v>
      </c>
      <c r="F103" s="47">
        <v>1.551027E-9</v>
      </c>
      <c r="G103" s="47">
        <v>6.576406E-10</v>
      </c>
      <c r="H103" s="47">
        <v>5.1877789999999997E-11</v>
      </c>
      <c r="I103">
        <v>51.551070000000003</v>
      </c>
      <c r="J103">
        <v>23.704350000000002</v>
      </c>
      <c r="K103">
        <v>8.2249190000000007E-3</v>
      </c>
      <c r="L103">
        <v>6.4882039999999996E-4</v>
      </c>
    </row>
    <row r="104" spans="1:12" x14ac:dyDescent="0.25">
      <c r="A104" t="s">
        <v>268</v>
      </c>
      <c r="B104">
        <v>21114</v>
      </c>
      <c r="C104" s="51">
        <v>0.45790509259259266</v>
      </c>
      <c r="D104" s="47">
        <v>7.9907260000000006E-8</v>
      </c>
      <c r="E104" s="47">
        <v>3.6764720000000002E-8</v>
      </c>
      <c r="F104" s="47">
        <v>1.5515000000000001E-9</v>
      </c>
      <c r="G104" s="47">
        <v>6.5299889999999998E-10</v>
      </c>
      <c r="H104" s="47">
        <v>5.0801210000000002E-11</v>
      </c>
      <c r="I104">
        <v>51.503219999999999</v>
      </c>
      <c r="J104">
        <v>23.69624</v>
      </c>
      <c r="K104">
        <v>8.1719600000000007E-3</v>
      </c>
      <c r="L104">
        <v>6.3575220000000002E-4</v>
      </c>
    </row>
    <row r="105" spans="1:12" x14ac:dyDescent="0.25">
      <c r="A105" t="s">
        <v>269</v>
      </c>
      <c r="B105">
        <v>21529</v>
      </c>
      <c r="C105" s="51">
        <v>0.45937499999999998</v>
      </c>
      <c r="D105" s="47">
        <v>8.0617020000000006E-8</v>
      </c>
      <c r="E105" s="47">
        <v>3.7319599999999998E-8</v>
      </c>
      <c r="F105" s="47">
        <v>1.5703280000000001E-9</v>
      </c>
      <c r="G105" s="47">
        <v>5.8793679999999995E-10</v>
      </c>
      <c r="H105" s="47">
        <v>4.6304640000000001E-11</v>
      </c>
      <c r="I105">
        <v>51.337679999999999</v>
      </c>
      <c r="J105">
        <v>23.765470000000001</v>
      </c>
      <c r="K105">
        <v>7.2929609999999997E-3</v>
      </c>
      <c r="L105">
        <v>5.7437790000000003E-4</v>
      </c>
    </row>
    <row r="106" spans="1:12" x14ac:dyDescent="0.25">
      <c r="A106" t="s">
        <v>269</v>
      </c>
      <c r="B106">
        <v>21573</v>
      </c>
      <c r="C106" s="51">
        <v>0.45953703703703702</v>
      </c>
      <c r="D106" s="47">
        <v>8.0101440000000005E-8</v>
      </c>
      <c r="E106" s="47">
        <v>3.706097E-8</v>
      </c>
      <c r="F106" s="47">
        <v>1.5580450000000001E-9</v>
      </c>
      <c r="G106" s="47">
        <v>5.7911830000000004E-10</v>
      </c>
      <c r="H106" s="47">
        <v>4.5794689999999997E-11</v>
      </c>
      <c r="I106">
        <v>51.411499999999997</v>
      </c>
      <c r="J106">
        <v>23.786840000000002</v>
      </c>
      <c r="K106">
        <v>7.229811E-3</v>
      </c>
      <c r="L106">
        <v>5.717087E-4</v>
      </c>
    </row>
    <row r="107" spans="1:12" x14ac:dyDescent="0.25">
      <c r="A107" t="s">
        <v>269</v>
      </c>
      <c r="B107">
        <v>21611</v>
      </c>
      <c r="C107" s="51">
        <v>0.45966435185185184</v>
      </c>
      <c r="D107" s="47">
        <v>7.9764070000000001E-8</v>
      </c>
      <c r="E107" s="47">
        <v>3.692892E-8</v>
      </c>
      <c r="F107" s="47">
        <v>1.551365E-9</v>
      </c>
      <c r="G107" s="47">
        <v>5.7613180000000001E-10</v>
      </c>
      <c r="H107" s="47">
        <v>4.5634580000000002E-11</v>
      </c>
      <c r="I107">
        <v>51.415410000000001</v>
      </c>
      <c r="J107">
        <v>23.80415</v>
      </c>
      <c r="K107">
        <v>7.2229490000000002E-3</v>
      </c>
      <c r="L107">
        <v>5.7211950000000001E-4</v>
      </c>
    </row>
    <row r="108" spans="1:12" x14ac:dyDescent="0.25">
      <c r="A108" t="s">
        <v>270</v>
      </c>
      <c r="B108">
        <v>21984</v>
      </c>
      <c r="C108" s="51">
        <v>0.46098379629629627</v>
      </c>
      <c r="D108" s="47">
        <v>8.0622390000000004E-8</v>
      </c>
      <c r="E108" s="47">
        <v>3.7254950000000002E-8</v>
      </c>
      <c r="F108" s="47">
        <v>1.566098E-9</v>
      </c>
      <c r="G108" s="47">
        <v>5.8724450000000002E-10</v>
      </c>
      <c r="H108" s="47">
        <v>4.7516260000000001E-11</v>
      </c>
      <c r="I108">
        <v>51.479790000000001</v>
      </c>
      <c r="J108">
        <v>23.78839</v>
      </c>
      <c r="K108">
        <v>7.2838879999999996E-3</v>
      </c>
      <c r="L108">
        <v>5.8936800000000005E-4</v>
      </c>
    </row>
    <row r="109" spans="1:12" x14ac:dyDescent="0.25">
      <c r="A109" t="s">
        <v>270</v>
      </c>
      <c r="B109">
        <v>22020</v>
      </c>
      <c r="C109" s="51">
        <v>0.46111111111111108</v>
      </c>
      <c r="D109" s="47">
        <v>8.0537279999999998E-8</v>
      </c>
      <c r="E109" s="47">
        <v>3.7230439999999998E-8</v>
      </c>
      <c r="F109" s="47">
        <v>1.564948E-9</v>
      </c>
      <c r="G109" s="47">
        <v>5.8356230000000001E-10</v>
      </c>
      <c r="H109" s="47">
        <v>4.6590819999999999E-11</v>
      </c>
      <c r="I109">
        <v>51.463230000000003</v>
      </c>
      <c r="J109">
        <v>23.790209999999998</v>
      </c>
      <c r="K109">
        <v>7.2458649999999998E-3</v>
      </c>
      <c r="L109">
        <v>5.7850009999999995E-4</v>
      </c>
    </row>
    <row r="110" spans="1:12" x14ac:dyDescent="0.25">
      <c r="A110" t="s">
        <v>270</v>
      </c>
      <c r="B110">
        <v>22047</v>
      </c>
      <c r="C110" s="51">
        <v>0.46121527777777777</v>
      </c>
      <c r="D110" s="47">
        <v>8.0432549999999998E-8</v>
      </c>
      <c r="E110" s="47">
        <v>3.7224080000000002E-8</v>
      </c>
      <c r="F110" s="47">
        <v>1.5659050000000001E-9</v>
      </c>
      <c r="G110" s="47">
        <v>5.8267049999999997E-10</v>
      </c>
      <c r="H110" s="47">
        <v>4.686385E-11</v>
      </c>
      <c r="I110">
        <v>51.364899999999999</v>
      </c>
      <c r="J110">
        <v>23.771609999999999</v>
      </c>
      <c r="K110">
        <v>7.2442130000000002E-3</v>
      </c>
      <c r="L110">
        <v>5.826478E-4</v>
      </c>
    </row>
    <row r="111" spans="1:12" x14ac:dyDescent="0.25">
      <c r="A111" t="s">
        <v>271</v>
      </c>
      <c r="B111">
        <v>22823</v>
      </c>
      <c r="C111" s="51">
        <v>0.46394675925925921</v>
      </c>
      <c r="D111" s="47">
        <v>7.9433139999999999E-8</v>
      </c>
      <c r="E111" s="47">
        <v>3.69016E-8</v>
      </c>
      <c r="F111" s="47">
        <v>1.5399359999999999E-9</v>
      </c>
      <c r="G111" s="47">
        <v>5.701917E-10</v>
      </c>
      <c r="H111" s="47">
        <v>4.5933989999999999E-11</v>
      </c>
      <c r="I111">
        <v>51.58211</v>
      </c>
      <c r="J111">
        <v>23.963069999999998</v>
      </c>
      <c r="K111">
        <v>7.1782599999999997E-3</v>
      </c>
      <c r="L111">
        <v>5.782723E-4</v>
      </c>
    </row>
    <row r="112" spans="1:12" x14ac:dyDescent="0.25">
      <c r="A112" t="s">
        <v>271</v>
      </c>
      <c r="B112">
        <v>22854</v>
      </c>
      <c r="C112" s="51">
        <v>0.46406249999999999</v>
      </c>
      <c r="D112" s="47">
        <v>7.9407730000000005E-8</v>
      </c>
      <c r="E112" s="47">
        <v>3.6877369999999999E-8</v>
      </c>
      <c r="F112" s="47">
        <v>1.5405489999999999E-9</v>
      </c>
      <c r="G112" s="47">
        <v>5.7147200000000001E-10</v>
      </c>
      <c r="H112" s="47">
        <v>4.5618190000000002E-11</v>
      </c>
      <c r="I112">
        <v>51.545070000000003</v>
      </c>
      <c r="J112">
        <v>23.937799999999999</v>
      </c>
      <c r="K112">
        <v>7.1966799999999996E-3</v>
      </c>
      <c r="L112">
        <v>5.744805E-4</v>
      </c>
    </row>
    <row r="113" spans="1:12" x14ac:dyDescent="0.25">
      <c r="A113" t="s">
        <v>271</v>
      </c>
      <c r="B113">
        <v>22865</v>
      </c>
      <c r="C113" s="51">
        <v>0.46409722222222216</v>
      </c>
      <c r="D113" s="47">
        <v>7.9405559999999995E-8</v>
      </c>
      <c r="E113" s="47">
        <v>3.6863490000000001E-8</v>
      </c>
      <c r="F113" s="47">
        <v>1.5385859999999999E-9</v>
      </c>
      <c r="G113" s="47">
        <v>5.7094270000000003E-10</v>
      </c>
      <c r="H113" s="47">
        <v>4.5560460000000003E-11</v>
      </c>
      <c r="I113">
        <v>51.609439999999999</v>
      </c>
      <c r="J113">
        <v>23.959330000000001</v>
      </c>
      <c r="K113">
        <v>7.1902099999999998E-3</v>
      </c>
      <c r="L113">
        <v>5.7376919999999997E-4</v>
      </c>
    </row>
    <row r="114" spans="1:12" x14ac:dyDescent="0.25">
      <c r="A114" t="s">
        <v>272</v>
      </c>
      <c r="B114">
        <v>22830</v>
      </c>
      <c r="C114" s="51">
        <v>0.46396990740740734</v>
      </c>
      <c r="D114" s="47">
        <v>7.9436389999999996E-8</v>
      </c>
      <c r="E114" s="47">
        <v>3.6906019999999999E-8</v>
      </c>
      <c r="F114" s="47">
        <v>1.542033E-9</v>
      </c>
      <c r="G114" s="47">
        <v>5.7227209999999998E-10</v>
      </c>
      <c r="H114" s="47">
        <v>4.5363240000000002E-11</v>
      </c>
      <c r="I114">
        <v>51.514069999999997</v>
      </c>
      <c r="J114">
        <v>23.93336</v>
      </c>
      <c r="K114">
        <v>7.2041550000000003E-3</v>
      </c>
      <c r="L114">
        <v>5.7106370000000004E-4</v>
      </c>
    </row>
    <row r="115" spans="1:12" x14ac:dyDescent="0.25">
      <c r="A115" t="s">
        <v>272</v>
      </c>
      <c r="B115">
        <v>22865</v>
      </c>
      <c r="C115" s="51">
        <v>0.46409722222222216</v>
      </c>
      <c r="D115" s="47">
        <v>7.9405559999999995E-8</v>
      </c>
      <c r="E115" s="47">
        <v>3.6863490000000001E-8</v>
      </c>
      <c r="F115" s="47">
        <v>1.5385859999999999E-9</v>
      </c>
      <c r="G115" s="47">
        <v>5.7094270000000003E-10</v>
      </c>
      <c r="H115" s="47">
        <v>4.5560460000000003E-11</v>
      </c>
      <c r="I115">
        <v>51.609439999999999</v>
      </c>
      <c r="J115">
        <v>23.959330000000001</v>
      </c>
      <c r="K115">
        <v>7.1902099999999998E-3</v>
      </c>
      <c r="L115">
        <v>5.7376919999999997E-4</v>
      </c>
    </row>
    <row r="116" spans="1:12" x14ac:dyDescent="0.25">
      <c r="A116" t="s">
        <v>272</v>
      </c>
      <c r="B116">
        <v>22882</v>
      </c>
      <c r="C116" s="51">
        <v>0.46415509259259258</v>
      </c>
      <c r="D116" s="47">
        <v>7.9380929999999999E-8</v>
      </c>
      <c r="E116" s="47">
        <v>3.684858E-8</v>
      </c>
      <c r="F116" s="47">
        <v>1.5398159999999999E-9</v>
      </c>
      <c r="G116" s="47">
        <v>5.6955139999999999E-10</v>
      </c>
      <c r="H116" s="47">
        <v>4.5480550000000002E-11</v>
      </c>
      <c r="I116">
        <v>51.552210000000002</v>
      </c>
      <c r="J116">
        <v>23.930499999999999</v>
      </c>
      <c r="K116">
        <v>7.1749140000000001E-3</v>
      </c>
      <c r="L116">
        <v>5.7294050000000003E-4</v>
      </c>
    </row>
    <row r="117" spans="1:12" x14ac:dyDescent="0.25">
      <c r="A117" t="s">
        <v>273</v>
      </c>
      <c r="B117">
        <v>23180</v>
      </c>
      <c r="C117" s="51">
        <v>0.46520833333333328</v>
      </c>
      <c r="D117" s="47">
        <v>7.7824130000000004E-8</v>
      </c>
      <c r="E117" s="47">
        <v>3.6680069999999997E-8</v>
      </c>
      <c r="F117" s="47">
        <v>1.540666E-9</v>
      </c>
      <c r="G117" s="47">
        <v>5.8006619999999997E-10</v>
      </c>
      <c r="H117" s="47">
        <v>4.571679E-11</v>
      </c>
      <c r="I117">
        <v>50.51332</v>
      </c>
      <c r="J117">
        <v>23.807929999999999</v>
      </c>
      <c r="K117">
        <v>7.4535510000000001E-3</v>
      </c>
      <c r="L117">
        <v>5.8743719999999997E-4</v>
      </c>
    </row>
    <row r="118" spans="1:12" x14ac:dyDescent="0.25">
      <c r="A118" t="s">
        <v>273</v>
      </c>
      <c r="B118">
        <v>23238</v>
      </c>
      <c r="C118" s="51">
        <v>0.46541666666666665</v>
      </c>
      <c r="D118" s="47">
        <v>7.773122E-8</v>
      </c>
      <c r="E118" s="47">
        <v>3.6630539999999998E-8</v>
      </c>
      <c r="F118" s="47">
        <v>1.536699E-9</v>
      </c>
      <c r="G118" s="47">
        <v>5.8005860000000003E-10</v>
      </c>
      <c r="H118" s="47">
        <v>4.5672699999999997E-11</v>
      </c>
      <c r="I118">
        <v>50.58325</v>
      </c>
      <c r="J118">
        <v>23.83717</v>
      </c>
      <c r="K118">
        <v>7.4623629999999996E-3</v>
      </c>
      <c r="L118">
        <v>5.8757220000000003E-4</v>
      </c>
    </row>
    <row r="119" spans="1:12" x14ac:dyDescent="0.25">
      <c r="A119" t="s">
        <v>273</v>
      </c>
      <c r="B119">
        <v>23277</v>
      </c>
      <c r="C119" s="51">
        <v>0.4655555555555555</v>
      </c>
      <c r="D119" s="47">
        <v>7.7651929999999997E-8</v>
      </c>
      <c r="E119" s="47">
        <v>3.656935E-8</v>
      </c>
      <c r="F119" s="47">
        <v>1.535704E-9</v>
      </c>
      <c r="G119" s="47">
        <v>5.7968660000000004E-10</v>
      </c>
      <c r="H119" s="47">
        <v>4.6058919999999997E-11</v>
      </c>
      <c r="I119">
        <v>50.56438</v>
      </c>
      <c r="J119">
        <v>23.812760000000001</v>
      </c>
      <c r="K119">
        <v>7.4651930000000002E-3</v>
      </c>
      <c r="L119">
        <v>5.9314600000000002E-4</v>
      </c>
    </row>
    <row r="120" spans="1:12" x14ac:dyDescent="0.25">
      <c r="A120" t="s">
        <v>274</v>
      </c>
      <c r="B120">
        <v>23603</v>
      </c>
      <c r="C120" s="51">
        <v>0.4667013888888889</v>
      </c>
      <c r="D120" s="47">
        <v>7.5253130000000001E-8</v>
      </c>
      <c r="E120" s="47">
        <v>3.5179779999999997E-8</v>
      </c>
      <c r="F120" s="47">
        <v>1.4844769999999999E-9</v>
      </c>
      <c r="G120" s="47">
        <v>5.889175E-10</v>
      </c>
      <c r="H120" s="47">
        <v>4.5084649999999997E-11</v>
      </c>
      <c r="I120">
        <v>50.693339999999999</v>
      </c>
      <c r="J120">
        <v>23.698429999999998</v>
      </c>
      <c r="K120">
        <v>7.8258219999999996E-3</v>
      </c>
      <c r="L120">
        <v>5.9910669999999999E-4</v>
      </c>
    </row>
    <row r="121" spans="1:12" x14ac:dyDescent="0.25">
      <c r="A121" t="s">
        <v>274</v>
      </c>
      <c r="B121">
        <v>23632</v>
      </c>
      <c r="C121" s="51">
        <v>0.46680555555555558</v>
      </c>
      <c r="D121" s="47">
        <v>7.5172379999999995E-8</v>
      </c>
      <c r="E121" s="47">
        <v>3.5141729999999998E-8</v>
      </c>
      <c r="F121" s="47">
        <v>1.4811210000000001E-9</v>
      </c>
      <c r="G121" s="47">
        <v>5.8658610000000004E-10</v>
      </c>
      <c r="H121" s="47">
        <v>4.5161980000000001E-11</v>
      </c>
      <c r="I121">
        <v>50.753700000000002</v>
      </c>
      <c r="J121">
        <v>23.72644</v>
      </c>
      <c r="K121">
        <v>7.8032129999999998E-3</v>
      </c>
      <c r="L121">
        <v>6.0077890000000004E-4</v>
      </c>
    </row>
    <row r="122" spans="1:12" x14ac:dyDescent="0.25">
      <c r="A122" t="s">
        <v>274</v>
      </c>
      <c r="B122">
        <v>23663</v>
      </c>
      <c r="C122" s="51">
        <v>0.46690972222222221</v>
      </c>
      <c r="D122" s="47">
        <v>7.4982049999999999E-8</v>
      </c>
      <c r="E122" s="47">
        <v>3.5007379999999999E-8</v>
      </c>
      <c r="F122" s="47">
        <v>1.475571E-9</v>
      </c>
      <c r="G122" s="47">
        <v>5.839515E-10</v>
      </c>
      <c r="H122" s="47">
        <v>4.4404340000000001E-11</v>
      </c>
      <c r="I122">
        <v>50.815629999999999</v>
      </c>
      <c r="J122">
        <v>23.724640000000001</v>
      </c>
      <c r="K122">
        <v>7.7878829999999998E-3</v>
      </c>
      <c r="L122">
        <v>5.9219959999999995E-4</v>
      </c>
    </row>
    <row r="123" spans="1:12" x14ac:dyDescent="0.25">
      <c r="A123" t="s">
        <v>71</v>
      </c>
      <c r="B123">
        <v>35472</v>
      </c>
      <c r="C123" s="51">
        <v>0.50869212962962962</v>
      </c>
      <c r="D123" s="47">
        <v>6.7571599999999996E-8</v>
      </c>
      <c r="E123" s="47">
        <v>3.2708220000000001E-8</v>
      </c>
      <c r="F123" s="47">
        <v>1.3231499999999999E-9</v>
      </c>
      <c r="G123" s="47">
        <v>4.7166430000000003E-10</v>
      </c>
      <c r="H123" s="47">
        <v>3.9345509999999998E-11</v>
      </c>
      <c r="I123">
        <v>51.068750000000001</v>
      </c>
      <c r="J123">
        <v>24.71997</v>
      </c>
      <c r="K123">
        <v>6.9802149999999997E-3</v>
      </c>
      <c r="L123">
        <v>5.8227880000000004E-4</v>
      </c>
    </row>
    <row r="124" spans="1:12" x14ac:dyDescent="0.25">
      <c r="A124" t="s">
        <v>71</v>
      </c>
      <c r="B124">
        <v>35478</v>
      </c>
      <c r="C124" s="51">
        <v>0.5087152777777777</v>
      </c>
      <c r="D124" s="47">
        <v>6.7531859999999994E-8</v>
      </c>
      <c r="E124" s="47">
        <v>3.2707339999999999E-8</v>
      </c>
      <c r="F124" s="47">
        <v>1.322809E-9</v>
      </c>
      <c r="G124" s="47">
        <v>4.6990620000000001E-10</v>
      </c>
      <c r="H124" s="47">
        <v>3.887642E-11</v>
      </c>
      <c r="I124">
        <v>51.051879999999997</v>
      </c>
      <c r="J124">
        <v>24.725680000000001</v>
      </c>
      <c r="K124">
        <v>6.9582899999999998E-3</v>
      </c>
      <c r="L124">
        <v>5.7567529999999999E-4</v>
      </c>
    </row>
    <row r="125" spans="1:12" x14ac:dyDescent="0.25">
      <c r="A125" t="s">
        <v>71</v>
      </c>
      <c r="B125">
        <v>35518</v>
      </c>
      <c r="C125" s="51">
        <v>0.50885416666666661</v>
      </c>
      <c r="D125" s="47">
        <v>6.7819339999999996E-8</v>
      </c>
      <c r="E125" s="47">
        <v>3.2905390000000001E-8</v>
      </c>
      <c r="F125" s="47">
        <v>1.3269280000000001E-9</v>
      </c>
      <c r="G125" s="47">
        <v>4.7343950000000002E-10</v>
      </c>
      <c r="H125" s="47">
        <v>3.9571499999999999E-11</v>
      </c>
      <c r="I125">
        <v>51.110019999999999</v>
      </c>
      <c r="J125">
        <v>24.798159999999999</v>
      </c>
      <c r="K125">
        <v>6.9808919999999998E-3</v>
      </c>
      <c r="L125">
        <v>5.8348389999999997E-4</v>
      </c>
    </row>
    <row r="126" spans="1:12" x14ac:dyDescent="0.25">
      <c r="A126" t="s">
        <v>275</v>
      </c>
      <c r="B126">
        <v>35907</v>
      </c>
      <c r="C126" s="51">
        <v>0.51024305555555549</v>
      </c>
      <c r="D126" s="47">
        <v>6.4301450000000006E-8</v>
      </c>
      <c r="E126" s="47">
        <v>3.0431390000000002E-8</v>
      </c>
      <c r="F126" s="47">
        <v>1.2539010000000001E-9</v>
      </c>
      <c r="G126" s="47">
        <v>5.5056270000000004E-10</v>
      </c>
      <c r="H126" s="47">
        <v>4.9698000000000003E-11</v>
      </c>
      <c r="I126">
        <v>51.281120000000001</v>
      </c>
      <c r="J126">
        <v>24.269369999999999</v>
      </c>
      <c r="K126">
        <v>8.5622140000000003E-3</v>
      </c>
      <c r="L126">
        <v>7.7289079999999998E-4</v>
      </c>
    </row>
    <row r="127" spans="1:12" x14ac:dyDescent="0.25">
      <c r="A127" t="s">
        <v>275</v>
      </c>
      <c r="B127">
        <v>35950</v>
      </c>
      <c r="C127" s="51">
        <v>0.51039351851851844</v>
      </c>
      <c r="D127" s="47">
        <v>6.4262159999999995E-8</v>
      </c>
      <c r="E127" s="47">
        <v>3.0428340000000002E-8</v>
      </c>
      <c r="F127" s="47">
        <v>1.2517400000000001E-9</v>
      </c>
      <c r="G127" s="47">
        <v>5.4964630000000002E-10</v>
      </c>
      <c r="H127" s="47">
        <v>4.942949E-11</v>
      </c>
      <c r="I127">
        <v>51.338259999999998</v>
      </c>
      <c r="J127">
        <v>24.30883</v>
      </c>
      <c r="K127">
        <v>8.5531870000000003E-3</v>
      </c>
      <c r="L127">
        <v>7.6918500000000003E-4</v>
      </c>
    </row>
    <row r="128" spans="1:12" x14ac:dyDescent="0.25">
      <c r="A128" t="s">
        <v>275</v>
      </c>
      <c r="B128">
        <v>35969</v>
      </c>
      <c r="C128" s="51">
        <v>0.5104629629629629</v>
      </c>
      <c r="D128" s="47">
        <v>6.428113E-8</v>
      </c>
      <c r="E128" s="47">
        <v>3.0425140000000001E-8</v>
      </c>
      <c r="F128" s="47">
        <v>1.2520320000000001E-9</v>
      </c>
      <c r="G128" s="47">
        <v>5.4930730000000001E-10</v>
      </c>
      <c r="H128" s="47">
        <v>4.940429E-11</v>
      </c>
      <c r="I128">
        <v>51.341430000000003</v>
      </c>
      <c r="J128">
        <v>24.300609999999999</v>
      </c>
      <c r="K128">
        <v>8.5453879999999992E-3</v>
      </c>
      <c r="L128">
        <v>7.6856590000000001E-4</v>
      </c>
    </row>
    <row r="129" spans="1:12" x14ac:dyDescent="0.25">
      <c r="A129" t="s">
        <v>276</v>
      </c>
      <c r="B129">
        <v>36339</v>
      </c>
      <c r="C129" s="51">
        <v>0.51178240740740732</v>
      </c>
      <c r="D129" s="47">
        <v>6.4330660000000006E-8</v>
      </c>
      <c r="E129" s="47">
        <v>2.974053E-8</v>
      </c>
      <c r="F129" s="47">
        <v>1.251581E-9</v>
      </c>
      <c r="G129" s="47">
        <v>5.5645400000000001E-10</v>
      </c>
      <c r="H129" s="47">
        <v>4.5286760000000003E-11</v>
      </c>
      <c r="I129">
        <v>51.399529999999999</v>
      </c>
      <c r="J129">
        <v>23.762370000000001</v>
      </c>
      <c r="K129">
        <v>8.6499030000000005E-3</v>
      </c>
      <c r="L129">
        <v>7.0396849999999997E-4</v>
      </c>
    </row>
    <row r="130" spans="1:12" x14ac:dyDescent="0.25">
      <c r="A130" t="s">
        <v>276</v>
      </c>
      <c r="B130">
        <v>36374</v>
      </c>
      <c r="C130" s="51">
        <v>0.5119097222222222</v>
      </c>
      <c r="D130" s="47">
        <v>6.4407709999999997E-8</v>
      </c>
      <c r="E130" s="47">
        <v>2.9801329999999999E-8</v>
      </c>
      <c r="F130" s="47">
        <v>1.2526179999999999E-9</v>
      </c>
      <c r="G130" s="47">
        <v>5.563917E-10</v>
      </c>
      <c r="H130" s="47">
        <v>4.5307639999999998E-11</v>
      </c>
      <c r="I130">
        <v>51.418480000000002</v>
      </c>
      <c r="J130">
        <v>23.791229999999999</v>
      </c>
      <c r="K130">
        <v>8.6385880000000009E-3</v>
      </c>
      <c r="L130">
        <v>7.0345049999999995E-4</v>
      </c>
    </row>
    <row r="131" spans="1:12" x14ac:dyDescent="0.25">
      <c r="A131" t="s">
        <v>276</v>
      </c>
      <c r="B131">
        <v>36415</v>
      </c>
      <c r="C131" s="51">
        <v>0.51204861111111111</v>
      </c>
      <c r="D131" s="47">
        <v>6.4431810000000003E-8</v>
      </c>
      <c r="E131" s="47">
        <v>2.974469E-8</v>
      </c>
      <c r="F131" s="47">
        <v>1.2507020000000001E-9</v>
      </c>
      <c r="G131" s="47">
        <v>5.5695980000000005E-10</v>
      </c>
      <c r="H131" s="47">
        <v>4.4945700000000003E-11</v>
      </c>
      <c r="I131">
        <v>51.51652</v>
      </c>
      <c r="J131">
        <v>23.782399999999999</v>
      </c>
      <c r="K131">
        <v>8.6441739999999993E-3</v>
      </c>
      <c r="L131">
        <v>6.9757E-4</v>
      </c>
    </row>
    <row r="132" spans="1:12" x14ac:dyDescent="0.25">
      <c r="A132" t="s">
        <v>277</v>
      </c>
      <c r="B132">
        <v>36791</v>
      </c>
      <c r="C132" s="51">
        <v>0.51339120370370361</v>
      </c>
      <c r="D132" s="47">
        <v>6.4467679999999996E-8</v>
      </c>
      <c r="E132" s="47">
        <v>2.9865729999999998E-8</v>
      </c>
      <c r="F132" s="47">
        <v>1.251893E-9</v>
      </c>
      <c r="G132" s="47">
        <v>5.259989E-10</v>
      </c>
      <c r="H132" s="47">
        <v>4.1173880000000002E-11</v>
      </c>
      <c r="I132">
        <v>51.49615</v>
      </c>
      <c r="J132">
        <v>23.856449999999999</v>
      </c>
      <c r="K132">
        <v>8.1591089999999995E-3</v>
      </c>
      <c r="L132">
        <v>6.3867480000000005E-4</v>
      </c>
    </row>
    <row r="133" spans="1:12" x14ac:dyDescent="0.25">
      <c r="A133" t="s">
        <v>277</v>
      </c>
      <c r="B133">
        <v>36836</v>
      </c>
      <c r="C133" s="51">
        <v>0.51355324074074071</v>
      </c>
      <c r="D133" s="47">
        <v>6.4486950000000004E-8</v>
      </c>
      <c r="E133" s="47">
        <v>2.988986E-8</v>
      </c>
      <c r="F133" s="47">
        <v>1.250088E-9</v>
      </c>
      <c r="G133" s="47">
        <v>5.2623670000000002E-10</v>
      </c>
      <c r="H133" s="47">
        <v>4.1526490000000001E-11</v>
      </c>
      <c r="I133">
        <v>51.585920000000002</v>
      </c>
      <c r="J133">
        <v>23.9102</v>
      </c>
      <c r="K133">
        <v>8.1603579999999995E-3</v>
      </c>
      <c r="L133">
        <v>6.4395179999999998E-4</v>
      </c>
    </row>
    <row r="134" spans="1:12" x14ac:dyDescent="0.25">
      <c r="A134" t="s">
        <v>277</v>
      </c>
      <c r="B134">
        <v>36898</v>
      </c>
      <c r="C134" s="51">
        <v>0.51377314814814812</v>
      </c>
      <c r="D134" s="47">
        <v>6.4428110000000002E-8</v>
      </c>
      <c r="E134" s="47">
        <v>2.9918330000000003E-8</v>
      </c>
      <c r="F134" s="47">
        <v>1.248338E-9</v>
      </c>
      <c r="G134" s="47">
        <v>5.243216E-10</v>
      </c>
      <c r="H134" s="47">
        <v>4.0726120000000001E-11</v>
      </c>
      <c r="I134">
        <v>51.61112</v>
      </c>
      <c r="J134">
        <v>23.966529999999999</v>
      </c>
      <c r="K134">
        <v>8.1380879999999999E-3</v>
      </c>
      <c r="L134">
        <v>6.3211720000000003E-4</v>
      </c>
    </row>
    <row r="135" spans="1:12" x14ac:dyDescent="0.25">
      <c r="A135" t="s">
        <v>278</v>
      </c>
      <c r="B135">
        <v>37237</v>
      </c>
      <c r="C135" s="51">
        <v>0.51497685185185182</v>
      </c>
      <c r="D135" s="47">
        <v>6.4272430000000006E-8</v>
      </c>
      <c r="E135" s="47">
        <v>2.98013E-8</v>
      </c>
      <c r="F135" s="47">
        <v>1.250692E-9</v>
      </c>
      <c r="G135" s="47">
        <v>5.1868910000000002E-10</v>
      </c>
      <c r="H135" s="47">
        <v>4.3008490000000003E-11</v>
      </c>
      <c r="I135">
        <v>51.389499999999998</v>
      </c>
      <c r="J135">
        <v>23.827850000000002</v>
      </c>
      <c r="K135">
        <v>8.0701650000000007E-3</v>
      </c>
      <c r="L135">
        <v>6.6915919999999997E-4</v>
      </c>
    </row>
    <row r="136" spans="1:12" x14ac:dyDescent="0.25">
      <c r="A136" t="s">
        <v>278</v>
      </c>
      <c r="B136">
        <v>37263</v>
      </c>
      <c r="C136" s="51">
        <v>0.51506944444444436</v>
      </c>
      <c r="D136" s="47">
        <v>6.4239800000000001E-8</v>
      </c>
      <c r="E136" s="47">
        <v>2.9841250000000003E-8</v>
      </c>
      <c r="F136" s="47">
        <v>1.252696E-9</v>
      </c>
      <c r="G136" s="47">
        <v>5.1948410000000001E-10</v>
      </c>
      <c r="H136" s="47">
        <v>4.3300670000000001E-11</v>
      </c>
      <c r="I136">
        <v>51.28125</v>
      </c>
      <c r="J136">
        <v>23.821619999999999</v>
      </c>
      <c r="K136">
        <v>8.0866389999999996E-3</v>
      </c>
      <c r="L136">
        <v>6.7404740000000002E-4</v>
      </c>
    </row>
    <row r="137" spans="1:12" x14ac:dyDescent="0.25">
      <c r="A137" t="s">
        <v>278</v>
      </c>
      <c r="B137">
        <v>37281</v>
      </c>
      <c r="C137" s="51">
        <v>0.51512731481481477</v>
      </c>
      <c r="D137" s="47">
        <v>6.4272459999999996E-8</v>
      </c>
      <c r="E137" s="47">
        <v>2.9799739999999999E-8</v>
      </c>
      <c r="F137" s="47">
        <v>1.251259E-9</v>
      </c>
      <c r="G137" s="47">
        <v>5.1740560000000002E-10</v>
      </c>
      <c r="H137" s="47">
        <v>4.295559E-11</v>
      </c>
      <c r="I137">
        <v>51.366250000000001</v>
      </c>
      <c r="J137">
        <v>23.815809999999999</v>
      </c>
      <c r="K137">
        <v>8.0501909999999999E-3</v>
      </c>
      <c r="L137">
        <v>6.6833579999999999E-4</v>
      </c>
    </row>
    <row r="138" spans="1:12" x14ac:dyDescent="0.25">
      <c r="A138" t="s">
        <v>279</v>
      </c>
      <c r="B138">
        <v>37661</v>
      </c>
      <c r="C138" s="51">
        <v>0.5164699074074075</v>
      </c>
      <c r="D138" s="47">
        <v>6.4159319999999995E-8</v>
      </c>
      <c r="E138" s="47">
        <v>2.9923729999999997E-8</v>
      </c>
      <c r="F138" s="47">
        <v>1.250495E-9</v>
      </c>
      <c r="G138" s="47">
        <v>5.1640609999999998E-10</v>
      </c>
      <c r="H138" s="47">
        <v>4.5245229999999998E-11</v>
      </c>
      <c r="I138">
        <v>51.307119999999998</v>
      </c>
      <c r="J138">
        <v>23.929500000000001</v>
      </c>
      <c r="K138">
        <v>8.04881E-3</v>
      </c>
      <c r="L138">
        <v>7.0520119999999999E-4</v>
      </c>
    </row>
    <row r="139" spans="1:12" x14ac:dyDescent="0.25">
      <c r="A139" t="s">
        <v>279</v>
      </c>
      <c r="B139">
        <v>37694</v>
      </c>
      <c r="C139" s="51">
        <v>0.51658564814814822</v>
      </c>
      <c r="D139" s="47">
        <v>6.4148690000000001E-8</v>
      </c>
      <c r="E139" s="47">
        <v>2.9910799999999998E-8</v>
      </c>
      <c r="F139" s="47">
        <v>1.2472399999999999E-9</v>
      </c>
      <c r="G139" s="47">
        <v>5.1899249999999995E-10</v>
      </c>
      <c r="H139" s="47">
        <v>4.5031329999999997E-11</v>
      </c>
      <c r="I139">
        <v>51.43253</v>
      </c>
      <c r="J139">
        <v>23.9816</v>
      </c>
      <c r="K139">
        <v>8.0904610000000002E-3</v>
      </c>
      <c r="L139">
        <v>7.0198350000000005E-4</v>
      </c>
    </row>
    <row r="140" spans="1:12" x14ac:dyDescent="0.25">
      <c r="A140" t="s">
        <v>279</v>
      </c>
      <c r="B140">
        <v>37740</v>
      </c>
      <c r="C140" s="51">
        <v>0.51674768518518521</v>
      </c>
      <c r="D140" s="47">
        <v>6.412365E-8</v>
      </c>
      <c r="E140" s="47">
        <v>2.9937289999999998E-8</v>
      </c>
      <c r="F140" s="47">
        <v>1.251119E-9</v>
      </c>
      <c r="G140" s="47">
        <v>5.1827209999999996E-10</v>
      </c>
      <c r="H140" s="47">
        <v>4.4732760000000001E-11</v>
      </c>
      <c r="I140">
        <v>51.253030000000003</v>
      </c>
      <c r="J140">
        <v>23.92841</v>
      </c>
      <c r="K140">
        <v>8.0823869999999999E-3</v>
      </c>
      <c r="L140">
        <v>6.9760160000000005E-4</v>
      </c>
    </row>
    <row r="141" spans="1:12" x14ac:dyDescent="0.25">
      <c r="A141" t="s">
        <v>280</v>
      </c>
      <c r="B141">
        <v>38086</v>
      </c>
      <c r="C141" s="51">
        <v>0.51797453703703711</v>
      </c>
      <c r="D141" s="47">
        <v>6.4544330000000005E-8</v>
      </c>
      <c r="E141" s="47">
        <v>2.9909219999999997E-8</v>
      </c>
      <c r="F141" s="47">
        <v>1.255442E-9</v>
      </c>
      <c r="G141" s="47">
        <v>5.2691569999999995E-10</v>
      </c>
      <c r="H141" s="47">
        <v>4.3471879999999999E-11</v>
      </c>
      <c r="I141">
        <v>51.411619999999999</v>
      </c>
      <c r="J141">
        <v>23.823650000000001</v>
      </c>
      <c r="K141">
        <v>8.1636239999999995E-3</v>
      </c>
      <c r="L141">
        <v>6.7351970000000005E-4</v>
      </c>
    </row>
    <row r="142" spans="1:12" x14ac:dyDescent="0.25">
      <c r="A142" t="s">
        <v>280</v>
      </c>
      <c r="B142">
        <v>38121</v>
      </c>
      <c r="C142" s="51">
        <v>0.51810185185185187</v>
      </c>
      <c r="D142" s="47">
        <v>6.4666029999999994E-8</v>
      </c>
      <c r="E142" s="47">
        <v>2.9941830000000003E-8</v>
      </c>
      <c r="F142" s="47">
        <v>1.259507E-9</v>
      </c>
      <c r="G142" s="47">
        <v>5.2926440000000005E-10</v>
      </c>
      <c r="H142" s="47">
        <v>4.2967419999999998E-11</v>
      </c>
      <c r="I142">
        <v>51.342350000000003</v>
      </c>
      <c r="J142">
        <v>23.772670000000002</v>
      </c>
      <c r="K142">
        <v>8.1845800000000003E-3</v>
      </c>
      <c r="L142">
        <v>6.6445109999999996E-4</v>
      </c>
    </row>
    <row r="143" spans="1:12" x14ac:dyDescent="0.25">
      <c r="A143" t="s">
        <v>280</v>
      </c>
      <c r="B143">
        <v>38148</v>
      </c>
      <c r="C143" s="51">
        <v>0.51819444444444451</v>
      </c>
      <c r="D143" s="47">
        <v>6.4707929999999997E-8</v>
      </c>
      <c r="E143" s="47">
        <v>2.9967369999999998E-8</v>
      </c>
      <c r="F143" s="47">
        <v>1.2572010000000001E-9</v>
      </c>
      <c r="G143" s="47">
        <v>5.3010679999999995E-10</v>
      </c>
      <c r="H143" s="47">
        <v>4.268648E-11</v>
      </c>
      <c r="I143">
        <v>51.469830000000002</v>
      </c>
      <c r="J143">
        <v>23.836580000000001</v>
      </c>
      <c r="K143">
        <v>8.1923010000000008E-3</v>
      </c>
      <c r="L143">
        <v>6.5967930000000003E-4</v>
      </c>
    </row>
    <row r="144" spans="1:12" x14ac:dyDescent="0.25">
      <c r="A144" t="s">
        <v>281</v>
      </c>
      <c r="B144">
        <v>38510</v>
      </c>
      <c r="C144" s="51">
        <v>0.51947916666666671</v>
      </c>
      <c r="D144" s="47">
        <v>6.4368600000000004E-8</v>
      </c>
      <c r="E144" s="47">
        <v>2.9774589999999999E-8</v>
      </c>
      <c r="F144" s="47">
        <v>1.246118E-9</v>
      </c>
      <c r="G144" s="47">
        <v>5.7027380000000001E-10</v>
      </c>
      <c r="H144" s="47">
        <v>4.7159789999999997E-11</v>
      </c>
      <c r="I144">
        <v>51.655320000000003</v>
      </c>
      <c r="J144">
        <v>23.893879999999999</v>
      </c>
      <c r="K144">
        <v>8.859502E-3</v>
      </c>
      <c r="L144">
        <v>7.3265210000000001E-4</v>
      </c>
    </row>
    <row r="145" spans="1:12" x14ac:dyDescent="0.25">
      <c r="A145" t="s">
        <v>281</v>
      </c>
      <c r="B145">
        <v>38541</v>
      </c>
      <c r="C145" s="51">
        <v>0.51959490740740744</v>
      </c>
      <c r="D145" s="47">
        <v>6.4328829999999999E-8</v>
      </c>
      <c r="E145" s="47">
        <v>2.9743919999999999E-8</v>
      </c>
      <c r="F145" s="47">
        <v>1.246336E-9</v>
      </c>
      <c r="G145" s="47">
        <v>5.6830149999999995E-10</v>
      </c>
      <c r="H145" s="47">
        <v>4.6929639999999999E-11</v>
      </c>
      <c r="I145">
        <v>51.614359999999998</v>
      </c>
      <c r="J145">
        <v>23.865089999999999</v>
      </c>
      <c r="K145">
        <v>8.8343209999999991E-3</v>
      </c>
      <c r="L145">
        <v>7.2952729999999999E-4</v>
      </c>
    </row>
    <row r="146" spans="1:12" x14ac:dyDescent="0.25">
      <c r="A146" t="s">
        <v>281</v>
      </c>
      <c r="B146">
        <v>38572</v>
      </c>
      <c r="C146" s="51">
        <v>0.51969907407407412</v>
      </c>
      <c r="D146" s="47">
        <v>6.4372509999999999E-8</v>
      </c>
      <c r="E146" s="47">
        <v>2.9823319999999998E-8</v>
      </c>
      <c r="F146" s="47">
        <v>1.2485399999999999E-9</v>
      </c>
      <c r="G146" s="47">
        <v>5.6677070000000001E-10</v>
      </c>
      <c r="H146" s="47">
        <v>4.6870439999999998E-11</v>
      </c>
      <c r="I146">
        <v>51.558219999999999</v>
      </c>
      <c r="J146">
        <v>23.88655</v>
      </c>
      <c r="K146">
        <v>8.8045450000000004E-3</v>
      </c>
      <c r="L146">
        <v>7.2811260000000004E-4</v>
      </c>
    </row>
    <row r="147" spans="1:12" x14ac:dyDescent="0.25">
      <c r="A147" t="s">
        <v>282</v>
      </c>
      <c r="B147">
        <v>38998</v>
      </c>
      <c r="C147" s="51">
        <v>0.52120370370370372</v>
      </c>
      <c r="D147" s="47">
        <v>6.4843529999999997E-8</v>
      </c>
      <c r="E147" s="47">
        <v>3.037789E-8</v>
      </c>
      <c r="F147" s="47">
        <v>1.261773E-9</v>
      </c>
      <c r="G147" s="47">
        <v>5.9163150000000002E-10</v>
      </c>
      <c r="H147" s="47">
        <v>5.1823650000000002E-11</v>
      </c>
      <c r="I147">
        <v>51.390790000000003</v>
      </c>
      <c r="J147">
        <v>24.07555</v>
      </c>
      <c r="K147">
        <v>9.1239860000000006E-3</v>
      </c>
      <c r="L147">
        <v>7.9921080000000002E-4</v>
      </c>
    </row>
    <row r="148" spans="1:12" x14ac:dyDescent="0.25">
      <c r="A148" t="s">
        <v>282</v>
      </c>
      <c r="B148">
        <v>39011</v>
      </c>
      <c r="C148" s="51">
        <v>0.52124999999999999</v>
      </c>
      <c r="D148" s="47">
        <v>6.4878320000000003E-8</v>
      </c>
      <c r="E148" s="47">
        <v>3.0386180000000003E-8</v>
      </c>
      <c r="F148" s="47">
        <v>1.259651E-9</v>
      </c>
      <c r="G148" s="47">
        <v>5.9213660000000004E-10</v>
      </c>
      <c r="H148" s="47">
        <v>5.1676129999999998E-11</v>
      </c>
      <c r="I148">
        <v>51.504980000000003</v>
      </c>
      <c r="J148">
        <v>24.122689999999999</v>
      </c>
      <c r="K148">
        <v>9.1268779999999997E-3</v>
      </c>
      <c r="L148">
        <v>7.9650830000000002E-4</v>
      </c>
    </row>
    <row r="149" spans="1:12" x14ac:dyDescent="0.25">
      <c r="A149" t="s">
        <v>282</v>
      </c>
      <c r="B149">
        <v>39044</v>
      </c>
      <c r="C149" s="51">
        <v>0.52136574074074082</v>
      </c>
      <c r="D149" s="47">
        <v>6.4903470000000006E-8</v>
      </c>
      <c r="E149" s="47">
        <v>3.0427599999999998E-8</v>
      </c>
      <c r="F149" s="47">
        <v>1.2621839999999999E-9</v>
      </c>
      <c r="G149" s="47">
        <v>5.9131449999999999E-10</v>
      </c>
      <c r="H149" s="47">
        <v>5.175575E-11</v>
      </c>
      <c r="I149">
        <v>51.421550000000003</v>
      </c>
      <c r="J149">
        <v>24.107099999999999</v>
      </c>
      <c r="K149">
        <v>9.1106759999999998E-3</v>
      </c>
      <c r="L149">
        <v>7.9742660000000005E-4</v>
      </c>
    </row>
    <row r="150" spans="1:12" x14ac:dyDescent="0.25">
      <c r="A150" t="s">
        <v>283</v>
      </c>
      <c r="B150">
        <v>39332</v>
      </c>
      <c r="C150" s="51">
        <v>0.52239583333333339</v>
      </c>
      <c r="D150" s="47">
        <v>6.5136820000000005E-8</v>
      </c>
      <c r="E150" s="47">
        <v>3.0046120000000002E-8</v>
      </c>
      <c r="F150" s="47">
        <v>1.2631129999999999E-9</v>
      </c>
      <c r="G150" s="47">
        <v>5.9416320000000003E-10</v>
      </c>
      <c r="H150" s="47">
        <v>4.7584720000000003E-11</v>
      </c>
      <c r="I150">
        <v>51.568489999999997</v>
      </c>
      <c r="J150">
        <v>23.78736</v>
      </c>
      <c r="K150">
        <v>9.1217720000000002E-3</v>
      </c>
      <c r="L150">
        <v>7.305349E-4</v>
      </c>
    </row>
    <row r="151" spans="1:12" x14ac:dyDescent="0.25">
      <c r="A151" t="s">
        <v>283</v>
      </c>
      <c r="B151">
        <v>39381</v>
      </c>
      <c r="C151" s="51">
        <v>0.52256944444444453</v>
      </c>
      <c r="D151" s="47">
        <v>6.5167869999999997E-8</v>
      </c>
      <c r="E151" s="47">
        <v>3.0082010000000001E-8</v>
      </c>
      <c r="F151" s="47">
        <v>1.263079E-9</v>
      </c>
      <c r="G151" s="47">
        <v>5.9382149999999998E-10</v>
      </c>
      <c r="H151" s="47">
        <v>4.7384860000000003E-11</v>
      </c>
      <c r="I151">
        <v>51.594470000000001</v>
      </c>
      <c r="J151">
        <v>23.816420000000001</v>
      </c>
      <c r="K151">
        <v>9.1121819999999999E-3</v>
      </c>
      <c r="L151">
        <v>7.2712000000000004E-4</v>
      </c>
    </row>
    <row r="152" spans="1:12" x14ac:dyDescent="0.25">
      <c r="A152" t="s">
        <v>283</v>
      </c>
      <c r="B152">
        <v>39424</v>
      </c>
      <c r="C152" s="51">
        <v>0.52271990740740748</v>
      </c>
      <c r="D152" s="47">
        <v>6.5166570000000006E-8</v>
      </c>
      <c r="E152" s="47">
        <v>3.002957E-8</v>
      </c>
      <c r="F152" s="47">
        <v>1.261339E-9</v>
      </c>
      <c r="G152" s="47">
        <v>5.9345269999999998E-10</v>
      </c>
      <c r="H152" s="47">
        <v>4.6974860000000001E-11</v>
      </c>
      <c r="I152">
        <v>51.664569999999998</v>
      </c>
      <c r="J152">
        <v>23.807680000000001</v>
      </c>
      <c r="K152">
        <v>9.1067049999999997E-3</v>
      </c>
      <c r="L152">
        <v>7.2084289999999995E-4</v>
      </c>
    </row>
    <row r="153" spans="1:12" x14ac:dyDescent="0.25">
      <c r="A153" t="s">
        <v>71</v>
      </c>
      <c r="B153">
        <v>41114</v>
      </c>
      <c r="C153" s="51">
        <v>0.52869212962962964</v>
      </c>
      <c r="D153" s="47">
        <v>6.8690519999999995E-8</v>
      </c>
      <c r="E153" s="47">
        <v>3.3407140000000001E-8</v>
      </c>
      <c r="F153" s="47">
        <v>1.3443840000000001E-9</v>
      </c>
      <c r="G153" s="47">
        <v>4.8100509999999996E-10</v>
      </c>
      <c r="H153" s="47">
        <v>3.8323539999999998E-11</v>
      </c>
      <c r="I153">
        <v>51.094430000000003</v>
      </c>
      <c r="J153">
        <v>24.849409999999999</v>
      </c>
      <c r="K153">
        <v>7.0024969999999999E-3</v>
      </c>
      <c r="L153">
        <v>5.5791610000000002E-4</v>
      </c>
    </row>
    <row r="154" spans="1:12" x14ac:dyDescent="0.25">
      <c r="A154" t="s">
        <v>71</v>
      </c>
      <c r="B154">
        <v>41155</v>
      </c>
      <c r="C154" s="51">
        <v>0.52883101851851855</v>
      </c>
      <c r="D154" s="47">
        <v>6.8696069999999998E-8</v>
      </c>
      <c r="E154" s="47">
        <v>3.3406080000000001E-8</v>
      </c>
      <c r="F154" s="47">
        <v>1.3447200000000001E-9</v>
      </c>
      <c r="G154" s="47">
        <v>4.8050789999999998E-10</v>
      </c>
      <c r="H154" s="47">
        <v>3.8349869999999998E-11</v>
      </c>
      <c r="I154">
        <v>51.085799999999999</v>
      </c>
      <c r="J154">
        <v>24.842410000000001</v>
      </c>
      <c r="K154">
        <v>6.9946929999999997E-3</v>
      </c>
      <c r="L154">
        <v>5.5825410000000003E-4</v>
      </c>
    </row>
    <row r="155" spans="1:12" x14ac:dyDescent="0.25">
      <c r="A155" t="s">
        <v>71</v>
      </c>
      <c r="B155">
        <v>41201</v>
      </c>
      <c r="C155" s="51">
        <v>0.52899305555555554</v>
      </c>
      <c r="D155" s="47">
        <v>6.8717470000000003E-8</v>
      </c>
      <c r="E155" s="47">
        <v>3.3411920000000003E-8</v>
      </c>
      <c r="F155" s="47">
        <v>1.3464249999999999E-9</v>
      </c>
      <c r="G155" s="47">
        <v>4.8107790000000001E-10</v>
      </c>
      <c r="H155" s="47">
        <v>3.8819299999999998E-11</v>
      </c>
      <c r="I155">
        <v>51.036990000000003</v>
      </c>
      <c r="J155">
        <v>24.815290000000001</v>
      </c>
      <c r="K155">
        <v>7.0008099999999997E-3</v>
      </c>
      <c r="L155">
        <v>5.6491159999999996E-4</v>
      </c>
    </row>
    <row r="156" spans="1:12" x14ac:dyDescent="0.25">
      <c r="A156" t="s">
        <v>284</v>
      </c>
      <c r="B156">
        <v>41567</v>
      </c>
      <c r="C156" s="51">
        <v>0.53028935185185189</v>
      </c>
      <c r="D156" s="47">
        <v>6.560777E-8</v>
      </c>
      <c r="E156" s="47">
        <v>3.1494749999999998E-8</v>
      </c>
      <c r="F156" s="47">
        <v>1.2742E-9</v>
      </c>
      <c r="G156" s="47">
        <v>5.2683220000000001E-10</v>
      </c>
      <c r="H156" s="47">
        <v>4.0725399999999999E-11</v>
      </c>
      <c r="I156">
        <v>51.489370000000001</v>
      </c>
      <c r="J156">
        <v>24.717269999999999</v>
      </c>
      <c r="K156">
        <v>8.0300270000000003E-3</v>
      </c>
      <c r="L156">
        <v>6.207405E-4</v>
      </c>
    </row>
    <row r="157" spans="1:12" x14ac:dyDescent="0.25">
      <c r="A157" t="s">
        <v>284</v>
      </c>
      <c r="B157">
        <v>41613</v>
      </c>
      <c r="C157" s="51">
        <v>0.53045138888888888</v>
      </c>
      <c r="D157" s="47">
        <v>6.5595060000000005E-8</v>
      </c>
      <c r="E157" s="47">
        <v>3.1507280000000002E-8</v>
      </c>
      <c r="F157" s="47">
        <v>1.2731570000000001E-9</v>
      </c>
      <c r="G157" s="47">
        <v>5.2823499999999999E-10</v>
      </c>
      <c r="H157" s="47">
        <v>4.0548329999999997E-11</v>
      </c>
      <c r="I157">
        <v>51.521560000000001</v>
      </c>
      <c r="J157">
        <v>24.747350000000001</v>
      </c>
      <c r="K157">
        <v>8.0529680000000006E-3</v>
      </c>
      <c r="L157">
        <v>6.1816129999999999E-4</v>
      </c>
    </row>
    <row r="158" spans="1:12" x14ac:dyDescent="0.25">
      <c r="A158" t="s">
        <v>284</v>
      </c>
      <c r="B158">
        <v>41642</v>
      </c>
      <c r="C158" s="51">
        <v>0.53055555555555556</v>
      </c>
      <c r="D158" s="47">
        <v>6.5622310000000003E-8</v>
      </c>
      <c r="E158" s="47">
        <v>3.15233E-8</v>
      </c>
      <c r="F158" s="47">
        <v>1.2718759999999999E-9</v>
      </c>
      <c r="G158" s="47">
        <v>5.2611450000000004E-10</v>
      </c>
      <c r="H158" s="47">
        <v>4.0599099999999998E-11</v>
      </c>
      <c r="I158">
        <v>51.594900000000003</v>
      </c>
      <c r="J158">
        <v>24.784890000000001</v>
      </c>
      <c r="K158">
        <v>8.0173120000000004E-3</v>
      </c>
      <c r="L158">
        <v>6.1867840000000003E-4</v>
      </c>
    </row>
    <row r="159" spans="1:12" x14ac:dyDescent="0.25">
      <c r="A159" t="s">
        <v>285</v>
      </c>
      <c r="B159">
        <v>41938</v>
      </c>
      <c r="C159" s="51">
        <v>0.53162037037037035</v>
      </c>
      <c r="D159" s="47">
        <v>6.5183849999999995E-8</v>
      </c>
      <c r="E159" s="47">
        <v>3.0512950000000001E-8</v>
      </c>
      <c r="F159" s="47">
        <v>1.2612069999999999E-9</v>
      </c>
      <c r="G159" s="47">
        <v>5.7005040000000004E-10</v>
      </c>
      <c r="H159" s="47">
        <v>4.4512039999999998E-11</v>
      </c>
      <c r="I159">
        <v>51.683700000000002</v>
      </c>
      <c r="J159">
        <v>24.193449999999999</v>
      </c>
      <c r="K159">
        <v>8.7452699999999994E-3</v>
      </c>
      <c r="L159">
        <v>6.8286910000000004E-4</v>
      </c>
    </row>
    <row r="160" spans="1:12" x14ac:dyDescent="0.25">
      <c r="A160" t="s">
        <v>285</v>
      </c>
      <c r="B160">
        <v>41985</v>
      </c>
      <c r="C160" s="51">
        <v>0.53178240740740745</v>
      </c>
      <c r="D160" s="47">
        <v>6.5108869999999996E-8</v>
      </c>
      <c r="E160" s="47">
        <v>3.0486619999999998E-8</v>
      </c>
      <c r="F160" s="47">
        <v>1.264111E-9</v>
      </c>
      <c r="G160" s="47">
        <v>5.6786659999999998E-10</v>
      </c>
      <c r="H160" s="47">
        <v>4.4587009999999997E-11</v>
      </c>
      <c r="I160">
        <v>51.505650000000003</v>
      </c>
      <c r="J160">
        <v>24.117039999999999</v>
      </c>
      <c r="K160">
        <v>8.7218009999999995E-3</v>
      </c>
      <c r="L160">
        <v>6.8480699999999995E-4</v>
      </c>
    </row>
    <row r="161" spans="1:12" x14ac:dyDescent="0.25">
      <c r="A161" t="s">
        <v>285</v>
      </c>
      <c r="B161">
        <v>42022</v>
      </c>
      <c r="C161" s="51">
        <v>0.53190972222222221</v>
      </c>
      <c r="D161" s="47">
        <v>6.4917180000000003E-8</v>
      </c>
      <c r="E161" s="47">
        <v>3.0416309999999999E-8</v>
      </c>
      <c r="F161" s="47">
        <v>1.259873E-9</v>
      </c>
      <c r="G161" s="47">
        <v>5.6333570000000002E-10</v>
      </c>
      <c r="H161" s="47">
        <v>4.4265840000000002E-11</v>
      </c>
      <c r="I161">
        <v>51.526760000000003</v>
      </c>
      <c r="J161">
        <v>24.14236</v>
      </c>
      <c r="K161">
        <v>8.6777590000000002E-3</v>
      </c>
      <c r="L161">
        <v>6.8188169999999998E-4</v>
      </c>
    </row>
    <row r="162" spans="1:12" x14ac:dyDescent="0.25">
      <c r="A162" t="s">
        <v>286</v>
      </c>
      <c r="B162">
        <v>42316</v>
      </c>
      <c r="C162" s="51">
        <v>0.53295138888888893</v>
      </c>
      <c r="D162" s="47">
        <v>6.4559840000000006E-8</v>
      </c>
      <c r="E162" s="47">
        <v>3.047718E-8</v>
      </c>
      <c r="F162" s="47">
        <v>1.252718E-9</v>
      </c>
      <c r="G162" s="47">
        <v>5.4575890000000005E-10</v>
      </c>
      <c r="H162" s="47">
        <v>4.2685610000000002E-11</v>
      </c>
      <c r="I162">
        <v>51.535820000000001</v>
      </c>
      <c r="J162">
        <v>24.32884</v>
      </c>
      <c r="K162">
        <v>8.4535359999999993E-3</v>
      </c>
      <c r="L162">
        <v>6.6117900000000002E-4</v>
      </c>
    </row>
    <row r="163" spans="1:12" x14ac:dyDescent="0.25">
      <c r="A163" t="s">
        <v>286</v>
      </c>
      <c r="B163">
        <v>42359</v>
      </c>
      <c r="C163" s="51">
        <v>0.53310185185185188</v>
      </c>
      <c r="D163" s="47">
        <v>6.4557589999999996E-8</v>
      </c>
      <c r="E163" s="47">
        <v>3.0489270000000003E-8</v>
      </c>
      <c r="F163" s="47">
        <v>1.2506009999999999E-9</v>
      </c>
      <c r="G163" s="47">
        <v>5.444918E-10</v>
      </c>
      <c r="H163" s="47">
        <v>4.2518090000000001E-11</v>
      </c>
      <c r="I163">
        <v>51.621259999999999</v>
      </c>
      <c r="J163">
        <v>24.3797</v>
      </c>
      <c r="K163">
        <v>8.4342029999999995E-3</v>
      </c>
      <c r="L163">
        <v>6.586071E-4</v>
      </c>
    </row>
    <row r="164" spans="1:12" x14ac:dyDescent="0.25">
      <c r="A164" t="s">
        <v>286</v>
      </c>
      <c r="B164">
        <v>42397</v>
      </c>
      <c r="C164" s="51">
        <v>0.53322916666666664</v>
      </c>
      <c r="D164" s="47">
        <v>6.4561960000000006E-8</v>
      </c>
      <c r="E164" s="47">
        <v>3.052424E-8</v>
      </c>
      <c r="F164" s="47">
        <v>1.250779E-9</v>
      </c>
      <c r="G164" s="47">
        <v>5.4382799999999995E-10</v>
      </c>
      <c r="H164" s="47">
        <v>4.2104539999999999E-11</v>
      </c>
      <c r="I164">
        <v>51.61739</v>
      </c>
      <c r="J164">
        <v>24.40418</v>
      </c>
      <c r="K164">
        <v>8.4233510000000008E-3</v>
      </c>
      <c r="L164">
        <v>6.5215710000000003E-4</v>
      </c>
    </row>
    <row r="165" spans="1:12" x14ac:dyDescent="0.25">
      <c r="A165" t="s">
        <v>287</v>
      </c>
      <c r="B165">
        <v>42690</v>
      </c>
      <c r="C165" s="51">
        <v>0.53427083333333336</v>
      </c>
      <c r="D165" s="47">
        <v>6.4755509999999997E-8</v>
      </c>
      <c r="E165" s="47">
        <v>3.1588329999999997E-8</v>
      </c>
      <c r="F165" s="47">
        <v>1.2553159999999999E-9</v>
      </c>
      <c r="G165" s="47">
        <v>5.4277400000000001E-10</v>
      </c>
      <c r="H165" s="47">
        <v>4.2349220000000003E-11</v>
      </c>
      <c r="I165">
        <v>51.585030000000003</v>
      </c>
      <c r="J165">
        <v>25.163650000000001</v>
      </c>
      <c r="K165">
        <v>8.3818980000000005E-3</v>
      </c>
      <c r="L165">
        <v>6.5398629999999995E-4</v>
      </c>
    </row>
    <row r="166" spans="1:12" x14ac:dyDescent="0.25">
      <c r="A166" t="s">
        <v>287</v>
      </c>
      <c r="B166">
        <v>42736</v>
      </c>
      <c r="C166" s="51">
        <v>0.53444444444444439</v>
      </c>
      <c r="D166" s="47">
        <v>6.4604739999999998E-8</v>
      </c>
      <c r="E166" s="47">
        <v>3.1475279999999999E-8</v>
      </c>
      <c r="F166" s="47">
        <v>1.249699E-9</v>
      </c>
      <c r="G166" s="47">
        <v>5.428917E-10</v>
      </c>
      <c r="H166" s="47">
        <v>4.2785390000000003E-11</v>
      </c>
      <c r="I166">
        <v>51.696249999999999</v>
      </c>
      <c r="J166">
        <v>25.186299999999999</v>
      </c>
      <c r="K166">
        <v>8.4032789999999996E-3</v>
      </c>
      <c r="L166">
        <v>6.6226390000000005E-4</v>
      </c>
    </row>
    <row r="167" spans="1:12" x14ac:dyDescent="0.25">
      <c r="A167" t="s">
        <v>287</v>
      </c>
      <c r="B167">
        <v>42769</v>
      </c>
      <c r="C167" s="51">
        <v>0.53456018518518522</v>
      </c>
      <c r="D167" s="47">
        <v>6.4736249999999998E-8</v>
      </c>
      <c r="E167" s="47">
        <v>3.160721E-8</v>
      </c>
      <c r="F167" s="47">
        <v>1.255381E-9</v>
      </c>
      <c r="G167" s="47">
        <v>5.4149299999999998E-10</v>
      </c>
      <c r="H167" s="47">
        <v>4.2117980000000003E-11</v>
      </c>
      <c r="I167">
        <v>51.567019999999999</v>
      </c>
      <c r="J167">
        <v>25.177389999999999</v>
      </c>
      <c r="K167">
        <v>8.3646020000000005E-3</v>
      </c>
      <c r="L167">
        <v>6.5060889999999998E-4</v>
      </c>
    </row>
    <row r="168" spans="1:12" x14ac:dyDescent="0.25">
      <c r="A168" t="s">
        <v>288</v>
      </c>
      <c r="B168">
        <v>43101</v>
      </c>
      <c r="C168" s="51">
        <v>0.5357291666666667</v>
      </c>
      <c r="D168" s="47">
        <v>6.4155619999999994E-8</v>
      </c>
      <c r="E168" s="47">
        <v>3.1115709999999999E-8</v>
      </c>
      <c r="F168" s="47">
        <v>1.2488079999999999E-9</v>
      </c>
      <c r="G168" s="47">
        <v>5.3836609999999997E-10</v>
      </c>
      <c r="H168" s="47">
        <v>4.1704819999999999E-11</v>
      </c>
      <c r="I168">
        <v>51.373480000000001</v>
      </c>
      <c r="J168">
        <v>24.916319999999999</v>
      </c>
      <c r="K168">
        <v>8.3915650000000001E-3</v>
      </c>
      <c r="L168">
        <v>6.5005719999999996E-4</v>
      </c>
    </row>
    <row r="169" spans="1:12" x14ac:dyDescent="0.25">
      <c r="A169" t="s">
        <v>288</v>
      </c>
      <c r="B169">
        <v>43153</v>
      </c>
      <c r="C169" s="51">
        <v>0.53591435185185188</v>
      </c>
      <c r="D169" s="47">
        <v>6.4111330000000003E-8</v>
      </c>
      <c r="E169" s="47">
        <v>3.109674E-8</v>
      </c>
      <c r="F169" s="47">
        <v>1.247379E-9</v>
      </c>
      <c r="G169" s="47">
        <v>5.3662250000000003E-10</v>
      </c>
      <c r="H169" s="47">
        <v>4.1571139999999997E-11</v>
      </c>
      <c r="I169">
        <v>51.396819999999998</v>
      </c>
      <c r="J169">
        <v>24.929659999999998</v>
      </c>
      <c r="K169">
        <v>8.3701669999999995E-3</v>
      </c>
      <c r="L169">
        <v>6.4842109999999997E-4</v>
      </c>
    </row>
    <row r="170" spans="1:12" x14ac:dyDescent="0.25">
      <c r="A170" t="s">
        <v>288</v>
      </c>
      <c r="B170">
        <v>43177</v>
      </c>
      <c r="C170" s="51">
        <v>0.53599537037037037</v>
      </c>
      <c r="D170" s="47">
        <v>6.4039060000000001E-8</v>
      </c>
      <c r="E170" s="47">
        <v>3.1057240000000002E-8</v>
      </c>
      <c r="F170" s="47">
        <v>1.246E-9</v>
      </c>
      <c r="G170" s="47">
        <v>5.3526459999999999E-10</v>
      </c>
      <c r="H170" s="47">
        <v>4.1461869999999998E-11</v>
      </c>
      <c r="I170">
        <v>51.395699999999998</v>
      </c>
      <c r="J170">
        <v>24.925550000000001</v>
      </c>
      <c r="K170">
        <v>8.3584090000000007E-3</v>
      </c>
      <c r="L170">
        <v>6.4744650000000004E-4</v>
      </c>
    </row>
    <row r="171" spans="1:12" x14ac:dyDescent="0.25">
      <c r="A171" t="s">
        <v>289</v>
      </c>
      <c r="B171">
        <v>43454</v>
      </c>
      <c r="C171" s="51">
        <v>0.53696759259259252</v>
      </c>
      <c r="D171" s="47">
        <v>6.2847360000000002E-8</v>
      </c>
      <c r="E171" s="47">
        <v>3.0463559999999999E-8</v>
      </c>
      <c r="F171" s="47">
        <v>1.2233739999999999E-9</v>
      </c>
      <c r="G171" s="47">
        <v>5.3239350000000004E-10</v>
      </c>
      <c r="H171" s="47">
        <v>4.0599230000000002E-11</v>
      </c>
      <c r="I171">
        <v>51.372149999999998</v>
      </c>
      <c r="J171">
        <v>24.90127</v>
      </c>
      <c r="K171">
        <v>8.4712150000000007E-3</v>
      </c>
      <c r="L171">
        <v>6.459975E-4</v>
      </c>
    </row>
    <row r="172" spans="1:12" x14ac:dyDescent="0.25">
      <c r="A172" t="s">
        <v>289</v>
      </c>
      <c r="B172">
        <v>43487</v>
      </c>
      <c r="C172" s="51">
        <v>0.53708333333333336</v>
      </c>
      <c r="D172" s="47">
        <v>6.2751350000000003E-8</v>
      </c>
      <c r="E172" s="47">
        <v>3.0431310000000003E-8</v>
      </c>
      <c r="F172" s="47">
        <v>1.2224559999999999E-9</v>
      </c>
      <c r="G172" s="47">
        <v>5.2956920000000002E-10</v>
      </c>
      <c r="H172" s="47">
        <v>4.0565639999999999E-11</v>
      </c>
      <c r="I172">
        <v>51.33222</v>
      </c>
      <c r="J172">
        <v>24.89359</v>
      </c>
      <c r="K172">
        <v>8.4391680000000004E-3</v>
      </c>
      <c r="L172">
        <v>6.4645040000000005E-4</v>
      </c>
    </row>
    <row r="173" spans="1:12" x14ac:dyDescent="0.25">
      <c r="A173" t="s">
        <v>289</v>
      </c>
      <c r="B173">
        <v>43522</v>
      </c>
      <c r="C173" s="51">
        <v>0.53721064814814812</v>
      </c>
      <c r="D173" s="47">
        <v>6.2739350000000003E-8</v>
      </c>
      <c r="E173" s="47">
        <v>3.0412210000000002E-8</v>
      </c>
      <c r="F173" s="47">
        <v>1.2215199999999999E-9</v>
      </c>
      <c r="G173" s="47">
        <v>5.2820140000000003E-10</v>
      </c>
      <c r="H173" s="47">
        <v>4.019523E-11</v>
      </c>
      <c r="I173">
        <v>51.361690000000003</v>
      </c>
      <c r="J173">
        <v>24.897020000000001</v>
      </c>
      <c r="K173">
        <v>8.4189810000000007E-3</v>
      </c>
      <c r="L173">
        <v>6.4067010000000001E-4</v>
      </c>
    </row>
    <row r="174" spans="1:12" x14ac:dyDescent="0.25">
      <c r="A174" t="s">
        <v>290</v>
      </c>
      <c r="B174">
        <v>44396</v>
      </c>
      <c r="C174" s="51">
        <v>0.54031249999999997</v>
      </c>
      <c r="D174" s="47">
        <v>6.5110460000000006E-8</v>
      </c>
      <c r="E174" s="47">
        <v>3.1882380000000003E-8</v>
      </c>
      <c r="F174" s="47">
        <v>1.2668249999999999E-9</v>
      </c>
      <c r="G174" s="47">
        <v>5.5732490000000001E-10</v>
      </c>
      <c r="H174" s="47">
        <v>4.3524580000000003E-11</v>
      </c>
      <c r="I174">
        <v>51.396569999999997</v>
      </c>
      <c r="J174">
        <v>25.167149999999999</v>
      </c>
      <c r="K174">
        <v>8.5596820000000007E-3</v>
      </c>
      <c r="L174">
        <v>6.6847300000000005E-4</v>
      </c>
    </row>
    <row r="175" spans="1:12" x14ac:dyDescent="0.25">
      <c r="A175" t="s">
        <v>290</v>
      </c>
      <c r="B175">
        <v>44425</v>
      </c>
      <c r="C175" s="51">
        <v>0.54040509259259251</v>
      </c>
      <c r="D175" s="47">
        <v>6.505113E-8</v>
      </c>
      <c r="E175" s="47">
        <v>3.1796169999999997E-8</v>
      </c>
      <c r="F175" s="47">
        <v>1.26836E-9</v>
      </c>
      <c r="G175" s="47">
        <v>5.5619439999999998E-10</v>
      </c>
      <c r="H175" s="47">
        <v>4.3175059999999998E-11</v>
      </c>
      <c r="I175">
        <v>51.287610000000001</v>
      </c>
      <c r="J175">
        <v>25.068729999999999</v>
      </c>
      <c r="K175">
        <v>8.5501110000000009E-3</v>
      </c>
      <c r="L175">
        <v>6.6370960000000005E-4</v>
      </c>
    </row>
    <row r="176" spans="1:12" x14ac:dyDescent="0.25">
      <c r="A176" t="s">
        <v>290</v>
      </c>
      <c r="B176">
        <v>44454</v>
      </c>
      <c r="C176" s="51">
        <v>0.54050925925925919</v>
      </c>
      <c r="D176" s="47">
        <v>6.4939929999999995E-8</v>
      </c>
      <c r="E176" s="47">
        <v>3.1796020000000002E-8</v>
      </c>
      <c r="F176" s="47">
        <v>1.2650350000000001E-9</v>
      </c>
      <c r="G176" s="47">
        <v>5.5547239999999999E-10</v>
      </c>
      <c r="H176" s="47">
        <v>4.3329929999999999E-11</v>
      </c>
      <c r="I176">
        <v>51.334499999999998</v>
      </c>
      <c r="J176">
        <v>25.134499999999999</v>
      </c>
      <c r="K176">
        <v>8.5536339999999992E-3</v>
      </c>
      <c r="L176">
        <v>6.6723100000000001E-4</v>
      </c>
    </row>
    <row r="177" spans="1:12" x14ac:dyDescent="0.25">
      <c r="A177" t="s">
        <v>291</v>
      </c>
      <c r="B177">
        <v>44770</v>
      </c>
      <c r="C177" s="51">
        <v>0.5416319444444444</v>
      </c>
      <c r="D177" s="47">
        <v>6.5186659999999997E-8</v>
      </c>
      <c r="E177" s="47">
        <v>3.1751950000000003E-8</v>
      </c>
      <c r="F177" s="47">
        <v>1.2746109999999999E-9</v>
      </c>
      <c r="G177" s="47">
        <v>5.5068920000000004E-10</v>
      </c>
      <c r="H177" s="47">
        <v>4.2832710000000003E-11</v>
      </c>
      <c r="I177">
        <v>51.142409999999998</v>
      </c>
      <c r="J177">
        <v>24.911100000000001</v>
      </c>
      <c r="K177">
        <v>8.4478820000000003E-3</v>
      </c>
      <c r="L177">
        <v>6.570778E-4</v>
      </c>
    </row>
    <row r="178" spans="1:12" x14ac:dyDescent="0.25">
      <c r="A178" t="s">
        <v>291</v>
      </c>
      <c r="B178">
        <v>44805</v>
      </c>
      <c r="C178" s="51">
        <v>0.54175925925925927</v>
      </c>
      <c r="D178" s="47">
        <v>6.515744E-8</v>
      </c>
      <c r="E178" s="47">
        <v>3.1742799999999998E-8</v>
      </c>
      <c r="F178" s="47">
        <v>1.2733919999999999E-9</v>
      </c>
      <c r="G178" s="47">
        <v>5.4863990000000005E-10</v>
      </c>
      <c r="H178" s="47">
        <v>4.2507449999999999E-11</v>
      </c>
      <c r="I178">
        <v>51.168430000000001</v>
      </c>
      <c r="J178">
        <v>24.927759999999999</v>
      </c>
      <c r="K178">
        <v>8.4202180000000001E-3</v>
      </c>
      <c r="L178">
        <v>6.5238060000000003E-4</v>
      </c>
    </row>
    <row r="179" spans="1:12" x14ac:dyDescent="0.25">
      <c r="A179" t="s">
        <v>291</v>
      </c>
      <c r="B179">
        <v>44835</v>
      </c>
      <c r="C179" s="51">
        <v>0.54186342592592585</v>
      </c>
      <c r="D179" s="47">
        <v>6.5159039999999994E-8</v>
      </c>
      <c r="E179" s="47">
        <v>3.1750749999999997E-8</v>
      </c>
      <c r="F179" s="47">
        <v>1.2753920000000001E-9</v>
      </c>
      <c r="G179" s="47">
        <v>5.4961330000000005E-10</v>
      </c>
      <c r="H179" s="47">
        <v>4.2587250000000001E-11</v>
      </c>
      <c r="I179">
        <v>51.08943</v>
      </c>
      <c r="J179">
        <v>24.8949</v>
      </c>
      <c r="K179">
        <v>8.4349500000000001E-3</v>
      </c>
      <c r="L179">
        <v>6.5358929999999999E-4</v>
      </c>
    </row>
    <row r="180" spans="1:12" x14ac:dyDescent="0.25">
      <c r="A180" t="s">
        <v>292</v>
      </c>
      <c r="B180">
        <v>45106</v>
      </c>
      <c r="C180" s="51">
        <v>0.54283564814814811</v>
      </c>
      <c r="D180" s="47">
        <v>6.5360990000000002E-8</v>
      </c>
      <c r="E180" s="47">
        <v>3.161165E-8</v>
      </c>
      <c r="F180" s="47">
        <v>1.2740420000000001E-9</v>
      </c>
      <c r="G180" s="47">
        <v>5.5855890000000004E-10</v>
      </c>
      <c r="H180" s="47">
        <v>4.283603E-11</v>
      </c>
      <c r="I180">
        <v>51.302050000000001</v>
      </c>
      <c r="J180">
        <v>24.812090000000001</v>
      </c>
      <c r="K180">
        <v>8.5457539999999992E-3</v>
      </c>
      <c r="L180">
        <v>6.5537609999999997E-4</v>
      </c>
    </row>
    <row r="181" spans="1:12" x14ac:dyDescent="0.25">
      <c r="A181" t="s">
        <v>292</v>
      </c>
      <c r="B181">
        <v>45154</v>
      </c>
      <c r="C181" s="51">
        <v>0.5429976851851851</v>
      </c>
      <c r="D181" s="47">
        <v>6.530701E-8</v>
      </c>
      <c r="E181" s="47">
        <v>3.1584210000000001E-8</v>
      </c>
      <c r="F181" s="47">
        <v>1.2743650000000001E-9</v>
      </c>
      <c r="G181" s="47">
        <v>5.5557779999999998E-10</v>
      </c>
      <c r="H181" s="47">
        <v>4.2852690000000001E-11</v>
      </c>
      <c r="I181">
        <v>51.246720000000003</v>
      </c>
      <c r="J181">
        <v>24.784279999999999</v>
      </c>
      <c r="K181">
        <v>8.5071680000000007E-3</v>
      </c>
      <c r="L181">
        <v>6.5617289999999999E-4</v>
      </c>
    </row>
    <row r="182" spans="1:12" x14ac:dyDescent="0.25">
      <c r="A182" t="s">
        <v>292</v>
      </c>
      <c r="B182">
        <v>45193</v>
      </c>
      <c r="C182" s="51">
        <v>0.54313657407407401</v>
      </c>
      <c r="D182" s="47">
        <v>6.5315990000000004E-8</v>
      </c>
      <c r="E182" s="47">
        <v>3.160399E-8</v>
      </c>
      <c r="F182" s="47">
        <v>1.275845E-9</v>
      </c>
      <c r="G182" s="47">
        <v>5.5642629999999997E-10</v>
      </c>
      <c r="H182" s="47">
        <v>4.270522E-11</v>
      </c>
      <c r="I182">
        <v>51.194279999999999</v>
      </c>
      <c r="J182">
        <v>24.77102</v>
      </c>
      <c r="K182">
        <v>8.5189910000000001E-3</v>
      </c>
      <c r="L182">
        <v>6.5382489999999999E-4</v>
      </c>
    </row>
    <row r="183" spans="1:12" x14ac:dyDescent="0.25">
      <c r="A183" t="s">
        <v>71</v>
      </c>
      <c r="B183">
        <v>46954</v>
      </c>
      <c r="C183" s="51">
        <v>0.54936342592592591</v>
      </c>
      <c r="D183" s="47">
        <v>6.9742519999999997E-8</v>
      </c>
      <c r="E183" s="47">
        <v>3.4268150000000001E-8</v>
      </c>
      <c r="F183" s="47">
        <v>1.3730389999999999E-9</v>
      </c>
      <c r="G183" s="47">
        <v>4.8736250000000003E-10</v>
      </c>
      <c r="H183" s="47">
        <v>3.8621769999999999E-11</v>
      </c>
      <c r="I183">
        <v>50.794280000000001</v>
      </c>
      <c r="J183">
        <v>24.957889999999999</v>
      </c>
      <c r="K183">
        <v>6.9880250000000001E-3</v>
      </c>
      <c r="L183">
        <v>5.5377659999999995E-4</v>
      </c>
    </row>
    <row r="184" spans="1:12" x14ac:dyDescent="0.25">
      <c r="A184" t="s">
        <v>71</v>
      </c>
      <c r="B184">
        <v>46969</v>
      </c>
      <c r="C184" s="51">
        <v>0.54942129629629621</v>
      </c>
      <c r="D184" s="47">
        <v>6.9735069999999998E-8</v>
      </c>
      <c r="E184" s="47">
        <v>3.4267160000000003E-8</v>
      </c>
      <c r="F184" s="47">
        <v>1.3769519999999999E-9</v>
      </c>
      <c r="G184" s="47">
        <v>4.8860749999999996E-10</v>
      </c>
      <c r="H184" s="47">
        <v>3.8961259999999998E-11</v>
      </c>
      <c r="I184">
        <v>50.64452</v>
      </c>
      <c r="J184">
        <v>24.886240000000001</v>
      </c>
      <c r="K184">
        <v>7.0066260000000002E-3</v>
      </c>
      <c r="L184">
        <v>5.5870400000000004E-4</v>
      </c>
    </row>
    <row r="185" spans="1:12" x14ac:dyDescent="0.25">
      <c r="A185" t="s">
        <v>71</v>
      </c>
      <c r="B185">
        <v>47006</v>
      </c>
      <c r="C185" s="51">
        <v>0.54954861111111108</v>
      </c>
      <c r="D185" s="47">
        <v>7.0211430000000004E-8</v>
      </c>
      <c r="E185" s="47">
        <v>3.4485449999999999E-8</v>
      </c>
      <c r="F185" s="47">
        <v>1.383424E-9</v>
      </c>
      <c r="G185" s="47">
        <v>4.9252199999999999E-10</v>
      </c>
      <c r="H185" s="47">
        <v>3.8908699999999997E-11</v>
      </c>
      <c r="I185">
        <v>50.751930000000002</v>
      </c>
      <c r="J185">
        <v>24.927610000000001</v>
      </c>
      <c r="K185">
        <v>7.0148399999999996E-3</v>
      </c>
      <c r="L185">
        <v>5.5416459999999999E-4</v>
      </c>
    </row>
    <row r="186" spans="1:12" x14ac:dyDescent="0.25">
      <c r="A186" t="s">
        <v>293</v>
      </c>
      <c r="B186">
        <v>47317</v>
      </c>
      <c r="C186" s="51">
        <v>0.55064814814814811</v>
      </c>
      <c r="D186" s="47">
        <v>6.6863510000000005E-8</v>
      </c>
      <c r="E186" s="47">
        <v>3.1730349999999999E-8</v>
      </c>
      <c r="F186" s="47">
        <v>1.2938040000000001E-9</v>
      </c>
      <c r="G186" s="47">
        <v>4.7898360000000005E-10</v>
      </c>
      <c r="H186" s="47">
        <v>3.8323729999999998E-11</v>
      </c>
      <c r="I186">
        <v>51.6798</v>
      </c>
      <c r="J186">
        <v>24.52486</v>
      </c>
      <c r="K186">
        <v>7.1636010000000003E-3</v>
      </c>
      <c r="L186">
        <v>5.7316349999999997E-4</v>
      </c>
    </row>
    <row r="187" spans="1:12" x14ac:dyDescent="0.25">
      <c r="A187" t="s">
        <v>293</v>
      </c>
      <c r="B187">
        <v>47376</v>
      </c>
      <c r="C187" s="51">
        <v>0.55085648148148136</v>
      </c>
      <c r="D187" s="47">
        <v>6.6754329999999996E-8</v>
      </c>
      <c r="E187" s="47">
        <v>3.1775030000000001E-8</v>
      </c>
      <c r="F187" s="47">
        <v>1.2927460000000001E-9</v>
      </c>
      <c r="G187" s="47">
        <v>4.7911349999999999E-10</v>
      </c>
      <c r="H187" s="47">
        <v>3.77988E-11</v>
      </c>
      <c r="I187">
        <v>51.637610000000002</v>
      </c>
      <c r="J187">
        <v>24.57948</v>
      </c>
      <c r="K187">
        <v>7.177264E-3</v>
      </c>
      <c r="L187">
        <v>5.6623739999999995E-4</v>
      </c>
    </row>
    <row r="188" spans="1:12" x14ac:dyDescent="0.25">
      <c r="A188" t="s">
        <v>293</v>
      </c>
      <c r="B188">
        <v>47404</v>
      </c>
      <c r="C188" s="51">
        <v>0.55094907407407401</v>
      </c>
      <c r="D188" s="47">
        <v>6.6696799999999994E-8</v>
      </c>
      <c r="E188" s="47">
        <v>3.1778739999999999E-8</v>
      </c>
      <c r="F188" s="47">
        <v>1.294459E-9</v>
      </c>
      <c r="G188" s="47">
        <v>4.7697199999999997E-10</v>
      </c>
      <c r="H188" s="47">
        <v>3.8121809999999998E-11</v>
      </c>
      <c r="I188">
        <v>51.524850000000001</v>
      </c>
      <c r="J188">
        <v>24.54982</v>
      </c>
      <c r="K188">
        <v>7.1513469999999997E-3</v>
      </c>
      <c r="L188">
        <v>5.7156890000000004E-4</v>
      </c>
    </row>
    <row r="189" spans="1:12" x14ac:dyDescent="0.25">
      <c r="A189" t="s">
        <v>294</v>
      </c>
      <c r="B189">
        <v>47765</v>
      </c>
      <c r="C189" s="51">
        <v>0.55223379629629621</v>
      </c>
      <c r="D189" s="47">
        <v>6.7227750000000005E-8</v>
      </c>
      <c r="E189" s="47">
        <v>3.126466E-8</v>
      </c>
      <c r="F189" s="47">
        <v>1.2958359999999999E-9</v>
      </c>
      <c r="G189" s="47">
        <v>4.862015E-10</v>
      </c>
      <c r="H189" s="47">
        <v>3.8265349999999998E-11</v>
      </c>
      <c r="I189">
        <v>51.879829999999998</v>
      </c>
      <c r="J189">
        <v>24.127020000000002</v>
      </c>
      <c r="K189">
        <v>7.232156E-3</v>
      </c>
      <c r="L189">
        <v>5.6918989999999998E-4</v>
      </c>
    </row>
    <row r="190" spans="1:12" x14ac:dyDescent="0.25">
      <c r="A190" t="s">
        <v>294</v>
      </c>
      <c r="B190">
        <v>47798</v>
      </c>
      <c r="C190" s="51">
        <v>0.55234953703703693</v>
      </c>
      <c r="D190" s="47">
        <v>6.7067819999999998E-8</v>
      </c>
      <c r="E190" s="47">
        <v>3.1300189999999997E-8</v>
      </c>
      <c r="F190" s="47">
        <v>1.2941239999999999E-9</v>
      </c>
      <c r="G190" s="47">
        <v>4.8505249999999996E-10</v>
      </c>
      <c r="H190" s="47">
        <v>3.8314020000000002E-11</v>
      </c>
      <c r="I190">
        <v>51.824860000000001</v>
      </c>
      <c r="J190">
        <v>24.18638</v>
      </c>
      <c r="K190">
        <v>7.232268E-3</v>
      </c>
      <c r="L190">
        <v>5.7127269999999997E-4</v>
      </c>
    </row>
    <row r="191" spans="1:12" x14ac:dyDescent="0.25">
      <c r="A191" t="s">
        <v>294</v>
      </c>
      <c r="B191">
        <v>47851</v>
      </c>
      <c r="C191" s="51">
        <v>0.55253472222222211</v>
      </c>
      <c r="D191" s="47">
        <v>6.6916869999999995E-8</v>
      </c>
      <c r="E191" s="47">
        <v>3.1367260000000002E-8</v>
      </c>
      <c r="F191" s="47">
        <v>1.2937159999999999E-9</v>
      </c>
      <c r="G191" s="47">
        <v>4.8067090000000003E-10</v>
      </c>
      <c r="H191" s="47">
        <v>3.791883E-11</v>
      </c>
      <c r="I191">
        <v>51.724550000000001</v>
      </c>
      <c r="J191">
        <v>24.24587</v>
      </c>
      <c r="K191">
        <v>7.1831050000000004E-3</v>
      </c>
      <c r="L191">
        <v>5.6665579999999995E-4</v>
      </c>
    </row>
    <row r="192" spans="1:12" x14ac:dyDescent="0.25">
      <c r="A192" t="s">
        <v>295</v>
      </c>
      <c r="B192">
        <v>48160</v>
      </c>
      <c r="C192" s="51">
        <v>0.55362268518518509</v>
      </c>
      <c r="D192" s="47">
        <v>6.7404039999999999E-8</v>
      </c>
      <c r="E192" s="47">
        <v>3.1088980000000002E-8</v>
      </c>
      <c r="F192" s="47">
        <v>1.286267E-9</v>
      </c>
      <c r="G192" s="47">
        <v>4.8589289999999996E-10</v>
      </c>
      <c r="H192" s="47">
        <v>3.7533189999999998E-11</v>
      </c>
      <c r="I192">
        <v>52.402839999999998</v>
      </c>
      <c r="J192">
        <v>24.169930000000001</v>
      </c>
      <c r="K192">
        <v>7.2086609999999999E-3</v>
      </c>
      <c r="L192">
        <v>5.5683890000000002E-4</v>
      </c>
    </row>
    <row r="193" spans="1:12" x14ac:dyDescent="0.25">
      <c r="A193" t="s">
        <v>295</v>
      </c>
      <c r="B193">
        <v>48213</v>
      </c>
      <c r="C193" s="51">
        <v>0.55380787037037027</v>
      </c>
      <c r="D193" s="47">
        <v>6.7414229999999998E-8</v>
      </c>
      <c r="E193" s="47">
        <v>3.1019629999999997E-8</v>
      </c>
      <c r="F193" s="47">
        <v>1.2857060000000001E-9</v>
      </c>
      <c r="G193" s="47">
        <v>4.8713689999999998E-10</v>
      </c>
      <c r="H193" s="47">
        <v>3.8022610000000003E-11</v>
      </c>
      <c r="I193">
        <v>52.433630000000001</v>
      </c>
      <c r="J193">
        <v>24.126539999999999</v>
      </c>
      <c r="K193">
        <v>7.226026E-3</v>
      </c>
      <c r="L193">
        <v>5.6401469999999997E-4</v>
      </c>
    </row>
    <row r="194" spans="1:12" x14ac:dyDescent="0.25">
      <c r="A194" t="s">
        <v>295</v>
      </c>
      <c r="B194">
        <v>48275</v>
      </c>
      <c r="C194" s="51">
        <v>0.55402777777777767</v>
      </c>
      <c r="D194" s="47">
        <v>6.7400660000000007E-8</v>
      </c>
      <c r="E194" s="47">
        <v>3.1030880000000003E-8</v>
      </c>
      <c r="F194" s="47">
        <v>1.2906669999999999E-9</v>
      </c>
      <c r="G194" s="47">
        <v>4.8611389999999999E-10</v>
      </c>
      <c r="H194" s="47">
        <v>3.7802369999999999E-11</v>
      </c>
      <c r="I194">
        <v>52.221580000000003</v>
      </c>
      <c r="J194">
        <v>24.04252</v>
      </c>
      <c r="K194">
        <v>7.2123020000000003E-3</v>
      </c>
      <c r="L194">
        <v>5.6086060000000004E-4</v>
      </c>
    </row>
    <row r="195" spans="1:12" x14ac:dyDescent="0.25">
      <c r="A195" t="s">
        <v>296</v>
      </c>
      <c r="B195">
        <v>48575</v>
      </c>
      <c r="C195" s="51">
        <v>0.55508101851851843</v>
      </c>
      <c r="D195" s="47">
        <v>6.7117890000000004E-8</v>
      </c>
      <c r="E195" s="47">
        <v>3.1286159999999998E-8</v>
      </c>
      <c r="F195" s="47">
        <v>1.2993780000000001E-9</v>
      </c>
      <c r="G195" s="47">
        <v>4.7927320000000003E-10</v>
      </c>
      <c r="H195" s="47">
        <v>3.7605180000000003E-11</v>
      </c>
      <c r="I195">
        <v>51.653840000000002</v>
      </c>
      <c r="J195">
        <v>24.07779</v>
      </c>
      <c r="K195">
        <v>7.1407670000000001E-3</v>
      </c>
      <c r="L195">
        <v>5.6028549999999995E-4</v>
      </c>
    </row>
    <row r="196" spans="1:12" x14ac:dyDescent="0.25">
      <c r="A196" t="s">
        <v>296</v>
      </c>
      <c r="B196">
        <v>48608</v>
      </c>
      <c r="C196" s="51">
        <v>0.55519675925925915</v>
      </c>
      <c r="D196" s="47">
        <v>6.7047000000000005E-8</v>
      </c>
      <c r="E196" s="47">
        <v>3.1304360000000003E-8</v>
      </c>
      <c r="F196" s="47">
        <v>1.299412E-9</v>
      </c>
      <c r="G196" s="47">
        <v>4.7756069999999997E-10</v>
      </c>
      <c r="H196" s="47">
        <v>3.7888979999999997E-11</v>
      </c>
      <c r="I196">
        <v>51.597940000000001</v>
      </c>
      <c r="J196">
        <v>24.091170000000002</v>
      </c>
      <c r="K196">
        <v>7.1227740000000001E-3</v>
      </c>
      <c r="L196">
        <v>5.6511069999999998E-4</v>
      </c>
    </row>
    <row r="197" spans="1:12" x14ac:dyDescent="0.25">
      <c r="A197" t="s">
        <v>296</v>
      </c>
      <c r="B197">
        <v>48619</v>
      </c>
      <c r="C197" s="51">
        <v>0.55524305555555542</v>
      </c>
      <c r="D197" s="47">
        <v>6.7016590000000005E-8</v>
      </c>
      <c r="E197" s="47">
        <v>3.1282759999999999E-8</v>
      </c>
      <c r="F197" s="47">
        <v>1.296651E-9</v>
      </c>
      <c r="G197" s="47">
        <v>4.7711450000000001E-10</v>
      </c>
      <c r="H197" s="47">
        <v>3.8329079999999997E-11</v>
      </c>
      <c r="I197">
        <v>51.684359999999998</v>
      </c>
      <c r="J197">
        <v>24.125800000000002</v>
      </c>
      <c r="K197">
        <v>7.1193489999999996E-3</v>
      </c>
      <c r="L197">
        <v>5.7193420000000003E-4</v>
      </c>
    </row>
    <row r="198" spans="1:12" x14ac:dyDescent="0.25">
      <c r="A198" t="s">
        <v>297</v>
      </c>
      <c r="B198">
        <v>48872</v>
      </c>
      <c r="C198" s="51">
        <v>0.55614583333333323</v>
      </c>
      <c r="D198" s="47">
        <v>6.6702790000000004E-8</v>
      </c>
      <c r="E198" s="47">
        <v>3.1261519999999998E-8</v>
      </c>
      <c r="F198" s="47">
        <v>1.2908790000000001E-9</v>
      </c>
      <c r="G198" s="47">
        <v>4.7391150000000003E-10</v>
      </c>
      <c r="H198" s="47">
        <v>3.8162299999999997E-11</v>
      </c>
      <c r="I198">
        <v>51.672400000000003</v>
      </c>
      <c r="J198">
        <v>24.21725</v>
      </c>
      <c r="K198">
        <v>7.1048229999999997E-3</v>
      </c>
      <c r="L198">
        <v>5.7212460000000001E-4</v>
      </c>
    </row>
    <row r="199" spans="1:12" x14ac:dyDescent="0.25">
      <c r="A199" t="s">
        <v>297</v>
      </c>
      <c r="B199">
        <v>48944</v>
      </c>
      <c r="C199" s="51">
        <v>0.55640046296296286</v>
      </c>
      <c r="D199" s="47">
        <v>6.6602530000000007E-8</v>
      </c>
      <c r="E199" s="47">
        <v>3.1201330000000002E-8</v>
      </c>
      <c r="F199" s="47">
        <v>1.2912060000000001E-9</v>
      </c>
      <c r="G199" s="47">
        <v>4.7338410000000004E-10</v>
      </c>
      <c r="H199" s="47">
        <v>3.8082960000000002E-11</v>
      </c>
      <c r="I199">
        <v>51.58164</v>
      </c>
      <c r="J199">
        <v>24.164480000000001</v>
      </c>
      <c r="K199">
        <v>7.107599E-3</v>
      </c>
      <c r="L199">
        <v>5.7179449999999999E-4</v>
      </c>
    </row>
    <row r="200" spans="1:12" x14ac:dyDescent="0.25">
      <c r="A200" t="s">
        <v>297</v>
      </c>
      <c r="B200">
        <v>48992</v>
      </c>
      <c r="C200" s="51">
        <v>0.556574074074074</v>
      </c>
      <c r="D200" s="47">
        <v>6.6604059999999998E-8</v>
      </c>
      <c r="E200" s="47">
        <v>3.1174300000000001E-8</v>
      </c>
      <c r="F200" s="47">
        <v>1.291824E-9</v>
      </c>
      <c r="G200" s="47">
        <v>4.7240979999999996E-10</v>
      </c>
      <c r="H200" s="47">
        <v>3.8222300000000001E-11</v>
      </c>
      <c r="I200">
        <v>51.558169999999997</v>
      </c>
      <c r="J200">
        <v>24.132010000000001</v>
      </c>
      <c r="K200">
        <v>7.0928079999999999E-3</v>
      </c>
      <c r="L200">
        <v>5.7387339999999995E-4</v>
      </c>
    </row>
    <row r="201" spans="1:12" x14ac:dyDescent="0.25">
      <c r="A201" t="s">
        <v>298</v>
      </c>
      <c r="B201">
        <v>49336</v>
      </c>
      <c r="C201" s="51">
        <v>0.55780092592592589</v>
      </c>
      <c r="D201" s="47">
        <v>6.6727399999999994E-8</v>
      </c>
      <c r="E201" s="47">
        <v>3.1146719999999998E-8</v>
      </c>
      <c r="F201" s="47">
        <v>1.2889E-9</v>
      </c>
      <c r="G201" s="47">
        <v>4.7585229999999997E-10</v>
      </c>
      <c r="H201" s="47">
        <v>3.7909720000000001E-11</v>
      </c>
      <c r="I201">
        <v>51.770829999999997</v>
      </c>
      <c r="J201">
        <v>24.16535</v>
      </c>
      <c r="K201">
        <v>7.1312880000000004E-3</v>
      </c>
      <c r="L201">
        <v>5.6812819999999995E-4</v>
      </c>
    </row>
    <row r="202" spans="1:12" x14ac:dyDescent="0.25">
      <c r="A202" t="s">
        <v>298</v>
      </c>
      <c r="B202">
        <v>49364</v>
      </c>
      <c r="C202" s="51">
        <v>0.55790509259259258</v>
      </c>
      <c r="D202" s="47">
        <v>6.6725649999999999E-8</v>
      </c>
      <c r="E202" s="47">
        <v>3.1132160000000002E-8</v>
      </c>
      <c r="F202" s="47">
        <v>1.290612E-9</v>
      </c>
      <c r="G202" s="47">
        <v>4.7555899999999995E-10</v>
      </c>
      <c r="H202" s="47">
        <v>3.8034749999999999E-11</v>
      </c>
      <c r="I202">
        <v>51.700789999999998</v>
      </c>
      <c r="J202">
        <v>24.12201</v>
      </c>
      <c r="K202">
        <v>7.1270789999999997E-3</v>
      </c>
      <c r="L202">
        <v>5.7001689999999999E-4</v>
      </c>
    </row>
    <row r="203" spans="1:12" x14ac:dyDescent="0.25">
      <c r="A203" t="s">
        <v>298</v>
      </c>
      <c r="B203">
        <v>49398</v>
      </c>
      <c r="C203" s="51">
        <v>0.5580208333333333</v>
      </c>
      <c r="D203" s="47">
        <v>6.6752730000000002E-8</v>
      </c>
      <c r="E203" s="47">
        <v>3.1168140000000003E-8</v>
      </c>
      <c r="F203" s="47">
        <v>1.2865099999999999E-9</v>
      </c>
      <c r="G203" s="47">
        <v>4.7421129999999996E-10</v>
      </c>
      <c r="H203" s="47">
        <v>3.8057740000000003E-11</v>
      </c>
      <c r="I203">
        <v>51.886659999999999</v>
      </c>
      <c r="J203">
        <v>24.226890000000001</v>
      </c>
      <c r="K203">
        <v>7.1039989999999997E-3</v>
      </c>
      <c r="L203">
        <v>5.701301E-4</v>
      </c>
    </row>
    <row r="204" spans="1:12" x14ac:dyDescent="0.25">
      <c r="A204" t="s">
        <v>299</v>
      </c>
      <c r="B204">
        <v>49677</v>
      </c>
      <c r="C204" s="51">
        <v>0.5590046296296296</v>
      </c>
      <c r="D204" s="47">
        <v>6.7183560000000007E-8</v>
      </c>
      <c r="E204" s="47">
        <v>3.0760530000000002E-8</v>
      </c>
      <c r="F204" s="47">
        <v>1.281157E-9</v>
      </c>
      <c r="G204" s="47">
        <v>4.9129480000000005E-10</v>
      </c>
      <c r="H204" s="47">
        <v>3.8332829999999997E-11</v>
      </c>
      <c r="I204">
        <v>52.439749999999997</v>
      </c>
      <c r="J204">
        <v>24.00996</v>
      </c>
      <c r="K204">
        <v>7.3127230000000001E-3</v>
      </c>
      <c r="L204">
        <v>5.7056870000000005E-4</v>
      </c>
    </row>
    <row r="205" spans="1:12" x14ac:dyDescent="0.25">
      <c r="A205" t="s">
        <v>299</v>
      </c>
      <c r="B205">
        <v>49717</v>
      </c>
      <c r="C205" s="51">
        <v>0.55915509259259255</v>
      </c>
      <c r="D205" s="47">
        <v>6.7102549999999998E-8</v>
      </c>
      <c r="E205" s="47">
        <v>3.0828640000000002E-8</v>
      </c>
      <c r="F205" s="47">
        <v>1.283107E-9</v>
      </c>
      <c r="G205" s="47">
        <v>4.9015520000000001E-10</v>
      </c>
      <c r="H205" s="47">
        <v>3.8185100000000001E-11</v>
      </c>
      <c r="I205">
        <v>52.296930000000003</v>
      </c>
      <c r="J205">
        <v>24.02655</v>
      </c>
      <c r="K205">
        <v>7.3045690000000003E-3</v>
      </c>
      <c r="L205">
        <v>5.6905580000000001E-4</v>
      </c>
    </row>
    <row r="206" spans="1:12" x14ac:dyDescent="0.25">
      <c r="A206" t="s">
        <v>299</v>
      </c>
      <c r="B206">
        <v>49728</v>
      </c>
      <c r="C206" s="51">
        <v>0.55918981481481478</v>
      </c>
      <c r="D206" s="47">
        <v>6.7050870000000001E-8</v>
      </c>
      <c r="E206" s="47">
        <v>3.0806309999999998E-8</v>
      </c>
      <c r="F206" s="47">
        <v>1.282839E-9</v>
      </c>
      <c r="G206" s="47">
        <v>4.9141489999999997E-10</v>
      </c>
      <c r="H206" s="47">
        <v>3.8246200000000001E-11</v>
      </c>
      <c r="I206">
        <v>52.26755</v>
      </c>
      <c r="J206">
        <v>24.01416</v>
      </c>
      <c r="K206">
        <v>7.328986E-3</v>
      </c>
      <c r="L206">
        <v>5.7040569999999998E-4</v>
      </c>
    </row>
    <row r="207" spans="1:12" x14ac:dyDescent="0.25">
      <c r="A207" t="s">
        <v>300</v>
      </c>
      <c r="B207">
        <v>50094</v>
      </c>
      <c r="C207" s="51">
        <v>0.56048611111111113</v>
      </c>
      <c r="D207" s="47">
        <v>6.6938969999999998E-8</v>
      </c>
      <c r="E207" s="47">
        <v>3.0675939999999997E-8</v>
      </c>
      <c r="F207" s="47">
        <v>1.2825500000000001E-9</v>
      </c>
      <c r="G207" s="47">
        <v>4.9112090000000003E-10</v>
      </c>
      <c r="H207" s="47">
        <v>3.8268500000000001E-11</v>
      </c>
      <c r="I207">
        <v>52.19209</v>
      </c>
      <c r="J207">
        <v>23.917929999999998</v>
      </c>
      <c r="K207">
        <v>7.3368460000000002E-3</v>
      </c>
      <c r="L207">
        <v>5.7169250000000001E-4</v>
      </c>
    </row>
    <row r="208" spans="1:12" x14ac:dyDescent="0.25">
      <c r="A208" t="s">
        <v>300</v>
      </c>
      <c r="B208">
        <v>50126</v>
      </c>
      <c r="C208" s="51">
        <v>0.56060185185185185</v>
      </c>
      <c r="D208" s="47">
        <v>6.6772220000000001E-8</v>
      </c>
      <c r="E208" s="47">
        <v>3.0749039999999999E-8</v>
      </c>
      <c r="F208" s="47">
        <v>1.2831709999999999E-9</v>
      </c>
      <c r="G208" s="47">
        <v>4.8960410000000001E-10</v>
      </c>
      <c r="H208" s="47">
        <v>3.8284259999999999E-11</v>
      </c>
      <c r="I208">
        <v>52.03687</v>
      </c>
      <c r="J208">
        <v>23.96331</v>
      </c>
      <c r="K208">
        <v>7.3324510000000002E-3</v>
      </c>
      <c r="L208">
        <v>5.7335619999999998E-4</v>
      </c>
    </row>
    <row r="209" spans="1:12" x14ac:dyDescent="0.25">
      <c r="A209" t="s">
        <v>300</v>
      </c>
      <c r="B209">
        <v>50141</v>
      </c>
      <c r="C209" s="51">
        <v>0.56065972222222227</v>
      </c>
      <c r="D209" s="47">
        <v>6.6635329999999993E-8</v>
      </c>
      <c r="E209" s="47">
        <v>3.0768719999999999E-8</v>
      </c>
      <c r="F209" s="47">
        <v>1.280459E-9</v>
      </c>
      <c r="G209" s="47">
        <v>4.8885179999999998E-10</v>
      </c>
      <c r="H209" s="47">
        <v>3.770294E-11</v>
      </c>
      <c r="I209">
        <v>52.040179999999999</v>
      </c>
      <c r="J209">
        <v>24.029440000000001</v>
      </c>
      <c r="K209">
        <v>7.336225E-3</v>
      </c>
      <c r="L209">
        <v>5.6581009999999996E-4</v>
      </c>
    </row>
    <row r="210" spans="1:12" x14ac:dyDescent="0.25">
      <c r="A210" t="s">
        <v>301</v>
      </c>
      <c r="B210">
        <v>50626</v>
      </c>
      <c r="C210" s="51">
        <v>0.56236111111111109</v>
      </c>
      <c r="D210" s="47">
        <v>6.7951450000000002E-8</v>
      </c>
      <c r="E210" s="47">
        <v>3.1213390000000002E-8</v>
      </c>
      <c r="F210" s="47">
        <v>1.2991490000000001E-9</v>
      </c>
      <c r="G210" s="47">
        <v>4.9216890000000003E-10</v>
      </c>
      <c r="H210" s="47">
        <v>3.8543580000000002E-11</v>
      </c>
      <c r="I210">
        <v>52.304580000000001</v>
      </c>
      <c r="J210">
        <v>24.026019999999999</v>
      </c>
      <c r="K210">
        <v>7.2429499999999997E-3</v>
      </c>
      <c r="L210">
        <v>5.6722239999999996E-4</v>
      </c>
    </row>
    <row r="211" spans="1:12" x14ac:dyDescent="0.25">
      <c r="A211" t="s">
        <v>301</v>
      </c>
      <c r="B211">
        <v>50649</v>
      </c>
      <c r="C211" s="51">
        <v>0.56244212962962958</v>
      </c>
      <c r="D211" s="47">
        <v>6.7848800000000003E-8</v>
      </c>
      <c r="E211" s="47">
        <v>3.1174409999999997E-8</v>
      </c>
      <c r="F211" s="47">
        <v>1.2997159999999999E-9</v>
      </c>
      <c r="G211" s="47">
        <v>4.9336599999999999E-10</v>
      </c>
      <c r="H211" s="47">
        <v>3.8646930000000002E-11</v>
      </c>
      <c r="I211">
        <v>52.202770000000001</v>
      </c>
      <c r="J211">
        <v>23.98555</v>
      </c>
      <c r="K211">
        <v>7.2715510000000002E-3</v>
      </c>
      <c r="L211">
        <v>5.6960370000000004E-4</v>
      </c>
    </row>
    <row r="212" spans="1:12" x14ac:dyDescent="0.25">
      <c r="A212" t="s">
        <v>301</v>
      </c>
      <c r="B212">
        <v>50669</v>
      </c>
      <c r="C212" s="51">
        <v>0.56251157407407404</v>
      </c>
      <c r="D212" s="47">
        <v>6.7719950000000004E-8</v>
      </c>
      <c r="E212" s="47">
        <v>3.1147859999999997E-8</v>
      </c>
      <c r="F212" s="47">
        <v>1.2991419999999999E-9</v>
      </c>
      <c r="G212" s="47">
        <v>4.9134140000000001E-10</v>
      </c>
      <c r="H212" s="47">
        <v>3.875171E-11</v>
      </c>
      <c r="I212">
        <v>52.126660000000001</v>
      </c>
      <c r="J212">
        <v>23.975719999999999</v>
      </c>
      <c r="K212">
        <v>7.2554899999999999E-3</v>
      </c>
      <c r="L212">
        <v>5.7223470000000005E-4</v>
      </c>
    </row>
    <row r="213" spans="1:12" x14ac:dyDescent="0.25">
      <c r="A213" t="s">
        <v>71</v>
      </c>
      <c r="B213">
        <v>59987</v>
      </c>
      <c r="C213" s="51">
        <v>0.59547453703703701</v>
      </c>
      <c r="D213" s="47">
        <v>7.3113580000000001E-8</v>
      </c>
      <c r="E213" s="47">
        <v>3.5863379999999997E-8</v>
      </c>
      <c r="F213" s="47">
        <v>1.4332230000000001E-9</v>
      </c>
      <c r="G213" s="47">
        <v>5.1233610000000001E-10</v>
      </c>
      <c r="H213" s="47">
        <v>4.0732770000000001E-11</v>
      </c>
      <c r="I213">
        <v>51.013399999999997</v>
      </c>
      <c r="J213">
        <v>25.0229</v>
      </c>
      <c r="K213">
        <v>7.0074009999999999E-3</v>
      </c>
      <c r="L213">
        <v>5.5711650000000003E-4</v>
      </c>
    </row>
    <row r="214" spans="1:12" x14ac:dyDescent="0.25">
      <c r="A214" t="s">
        <v>71</v>
      </c>
      <c r="B214">
        <v>60052</v>
      </c>
      <c r="C214" s="51">
        <v>0.59570601851851857</v>
      </c>
      <c r="D214" s="47">
        <v>7.3211099999999998E-8</v>
      </c>
      <c r="E214" s="47">
        <v>3.5954639999999998E-8</v>
      </c>
      <c r="F214" s="47">
        <v>1.434955E-9</v>
      </c>
      <c r="G214" s="47">
        <v>5.1162160000000003E-10</v>
      </c>
      <c r="H214" s="47">
        <v>4.1243449999999999E-11</v>
      </c>
      <c r="I214">
        <v>51.019779999999997</v>
      </c>
      <c r="J214">
        <v>25.056280000000001</v>
      </c>
      <c r="K214">
        <v>6.988307E-3</v>
      </c>
      <c r="L214">
        <v>5.6334970000000001E-4</v>
      </c>
    </row>
    <row r="215" spans="1:12" x14ac:dyDescent="0.25">
      <c r="A215" t="s">
        <v>71</v>
      </c>
      <c r="B215">
        <v>60084</v>
      </c>
      <c r="C215" s="51">
        <v>0.59581018518518514</v>
      </c>
      <c r="D215" s="47">
        <v>7.3078399999999996E-8</v>
      </c>
      <c r="E215" s="47">
        <v>3.5874279999999997E-8</v>
      </c>
      <c r="F215" s="47">
        <v>1.4342630000000001E-9</v>
      </c>
      <c r="G215" s="47">
        <v>5.1074260000000004E-10</v>
      </c>
      <c r="H215" s="47">
        <v>4.1426010000000003E-11</v>
      </c>
      <c r="I215">
        <v>50.95187</v>
      </c>
      <c r="J215">
        <v>25.012339999999998</v>
      </c>
      <c r="K215">
        <v>6.9889669999999996E-3</v>
      </c>
      <c r="L215">
        <v>5.6687079999999997E-4</v>
      </c>
    </row>
    <row r="216" spans="1:12" x14ac:dyDescent="0.25">
      <c r="A216" t="s">
        <v>71</v>
      </c>
      <c r="B216">
        <v>60147</v>
      </c>
      <c r="C216" s="51">
        <v>0.59604166666666669</v>
      </c>
      <c r="D216" s="47">
        <v>7.2892859999999998E-8</v>
      </c>
      <c r="E216" s="47">
        <v>3.5817810000000002E-8</v>
      </c>
      <c r="F216" s="47">
        <v>1.431182E-9</v>
      </c>
      <c r="G216" s="47">
        <v>5.1117349999999998E-10</v>
      </c>
      <c r="H216" s="47">
        <v>4.1787289999999998E-11</v>
      </c>
      <c r="I216">
        <v>50.931919999999998</v>
      </c>
      <c r="J216">
        <v>25.026730000000001</v>
      </c>
      <c r="K216">
        <v>7.012669E-3</v>
      </c>
      <c r="L216">
        <v>5.7326999999999996E-4</v>
      </c>
    </row>
    <row r="217" spans="1:12" x14ac:dyDescent="0.25">
      <c r="A217" t="s">
        <v>71</v>
      </c>
      <c r="B217">
        <v>60165</v>
      </c>
      <c r="C217" s="51">
        <v>0.596099537037037</v>
      </c>
      <c r="D217" s="47">
        <v>7.3092569999999993E-8</v>
      </c>
      <c r="E217" s="47">
        <v>3.5820699999999997E-8</v>
      </c>
      <c r="F217" s="47">
        <v>1.430794E-9</v>
      </c>
      <c r="G217" s="47">
        <v>5.1276899999999997E-10</v>
      </c>
      <c r="H217" s="47">
        <v>4.1235979999999997E-11</v>
      </c>
      <c r="I217">
        <v>51.085329999999999</v>
      </c>
      <c r="J217">
        <v>25.035540000000001</v>
      </c>
      <c r="K217">
        <v>7.015337E-3</v>
      </c>
      <c r="L217">
        <v>5.6416099999999998E-4</v>
      </c>
    </row>
    <row r="218" spans="1:12" x14ac:dyDescent="0.25">
      <c r="A218" t="s">
        <v>71</v>
      </c>
      <c r="B218">
        <v>60208</v>
      </c>
      <c r="C218" s="51">
        <v>0.59624999999999995</v>
      </c>
      <c r="D218" s="47">
        <v>7.2885609999999996E-8</v>
      </c>
      <c r="E218" s="47">
        <v>3.5838099999999998E-8</v>
      </c>
      <c r="F218" s="47">
        <v>1.432692E-9</v>
      </c>
      <c r="G218" s="47">
        <v>5.1063680000000002E-10</v>
      </c>
      <c r="H218" s="47">
        <v>4.1648670000000001E-11</v>
      </c>
      <c r="I218">
        <v>50.873199999999997</v>
      </c>
      <c r="J218">
        <v>25.014520000000001</v>
      </c>
      <c r="K218">
        <v>7.0060030000000002E-3</v>
      </c>
      <c r="L218">
        <v>5.7142520000000004E-4</v>
      </c>
    </row>
    <row r="219" spans="1:12" x14ac:dyDescent="0.25">
      <c r="A219" t="s">
        <v>302</v>
      </c>
      <c r="B219">
        <v>60498</v>
      </c>
      <c r="C219" s="51">
        <v>0.59728009259259263</v>
      </c>
      <c r="D219" s="47">
        <v>6.8755400000000004E-8</v>
      </c>
      <c r="E219" s="47">
        <v>3.103247E-8</v>
      </c>
      <c r="F219" s="47">
        <v>1.3242890000000001E-9</v>
      </c>
      <c r="G219" s="47">
        <v>4.8324449999999996E-10</v>
      </c>
      <c r="H219" s="47">
        <v>3.906092E-11</v>
      </c>
      <c r="I219">
        <v>51.918750000000003</v>
      </c>
      <c r="J219">
        <v>23.433309999999999</v>
      </c>
      <c r="K219">
        <v>7.0284579999999996E-3</v>
      </c>
      <c r="L219">
        <v>5.6811419999999995E-4</v>
      </c>
    </row>
    <row r="220" spans="1:12" x14ac:dyDescent="0.25">
      <c r="A220" t="s">
        <v>302</v>
      </c>
      <c r="B220">
        <v>60537</v>
      </c>
      <c r="C220" s="51">
        <v>0.59741898148148143</v>
      </c>
      <c r="D220" s="47">
        <v>6.862726E-8</v>
      </c>
      <c r="E220" s="47">
        <v>3.092479E-8</v>
      </c>
      <c r="F220" s="47">
        <v>1.323045E-9</v>
      </c>
      <c r="G220" s="47">
        <v>4.8162870000000002E-10</v>
      </c>
      <c r="H220" s="47">
        <v>3.9160829999999998E-11</v>
      </c>
      <c r="I220">
        <v>51.870690000000003</v>
      </c>
      <c r="J220">
        <v>23.373950000000001</v>
      </c>
      <c r="K220">
        <v>7.0180379999999999E-3</v>
      </c>
      <c r="L220">
        <v>5.7063079999999998E-4</v>
      </c>
    </row>
    <row r="221" spans="1:12" x14ac:dyDescent="0.25">
      <c r="A221" t="s">
        <v>302</v>
      </c>
      <c r="B221">
        <v>60569</v>
      </c>
      <c r="C221" s="51">
        <v>0.59753472222222226</v>
      </c>
      <c r="D221" s="47">
        <v>6.8627050000000006E-8</v>
      </c>
      <c r="E221" s="47">
        <v>3.1020100000000001E-8</v>
      </c>
      <c r="F221" s="47">
        <v>1.323598E-9</v>
      </c>
      <c r="G221" s="47">
        <v>4.8205349999999998E-10</v>
      </c>
      <c r="H221" s="47">
        <v>3.9209939999999997E-11</v>
      </c>
      <c r="I221">
        <v>51.848849999999999</v>
      </c>
      <c r="J221">
        <v>23.436199999999999</v>
      </c>
      <c r="K221">
        <v>7.0242500000000001E-3</v>
      </c>
      <c r="L221">
        <v>5.7134830000000005E-4</v>
      </c>
    </row>
    <row r="222" spans="1:12" x14ac:dyDescent="0.25">
      <c r="A222" t="s">
        <v>303</v>
      </c>
      <c r="B222">
        <v>60858</v>
      </c>
      <c r="C222" s="51">
        <v>0.59855324074074068</v>
      </c>
      <c r="D222" s="47">
        <v>6.9956889999999994E-8</v>
      </c>
      <c r="E222" s="47">
        <v>3.0700559999999997E-8</v>
      </c>
      <c r="F222" s="47">
        <v>1.335947E-9</v>
      </c>
      <c r="G222" s="47">
        <v>4.9712069999999995E-10</v>
      </c>
      <c r="H222" s="47">
        <v>3.9068290000000002E-11</v>
      </c>
      <c r="I222">
        <v>52.365009999999998</v>
      </c>
      <c r="J222">
        <v>22.980370000000001</v>
      </c>
      <c r="K222">
        <v>7.1060999999999997E-3</v>
      </c>
      <c r="L222">
        <v>5.5846230000000001E-4</v>
      </c>
    </row>
    <row r="223" spans="1:12" x14ac:dyDescent="0.25">
      <c r="A223" t="s">
        <v>303</v>
      </c>
      <c r="B223">
        <v>60886</v>
      </c>
      <c r="C223" s="51">
        <v>0.59864583333333332</v>
      </c>
      <c r="D223" s="47">
        <v>6.9888239999999994E-8</v>
      </c>
      <c r="E223" s="47">
        <v>3.0762739999999999E-8</v>
      </c>
      <c r="F223" s="47">
        <v>1.3376489999999999E-9</v>
      </c>
      <c r="G223" s="47">
        <v>4.9626479999999998E-10</v>
      </c>
      <c r="H223" s="47">
        <v>3.9321989999999998E-11</v>
      </c>
      <c r="I223">
        <v>52.247059999999998</v>
      </c>
      <c r="J223">
        <v>22.997610000000002</v>
      </c>
      <c r="K223">
        <v>7.1008349999999998E-3</v>
      </c>
      <c r="L223">
        <v>5.6264100000000001E-4</v>
      </c>
    </row>
    <row r="224" spans="1:12" x14ac:dyDescent="0.25">
      <c r="A224" t="s">
        <v>303</v>
      </c>
      <c r="B224">
        <v>60934</v>
      </c>
      <c r="C224" s="51">
        <v>0.59881944444444446</v>
      </c>
      <c r="D224" s="47">
        <v>6.9835270000000003E-8</v>
      </c>
      <c r="E224" s="47">
        <v>3.085448E-8</v>
      </c>
      <c r="F224" s="47">
        <v>1.3398669999999999E-9</v>
      </c>
      <c r="G224" s="47">
        <v>4.9282459999999998E-10</v>
      </c>
      <c r="H224" s="47">
        <v>3.9499919999999998E-11</v>
      </c>
      <c r="I224">
        <v>52.12106</v>
      </c>
      <c r="J224">
        <v>23.028020000000001</v>
      </c>
      <c r="K224">
        <v>7.0569589999999998E-3</v>
      </c>
      <c r="L224">
        <v>5.6561559999999999E-4</v>
      </c>
    </row>
    <row r="225" spans="1:12" x14ac:dyDescent="0.25">
      <c r="A225" t="s">
        <v>304</v>
      </c>
      <c r="B225">
        <v>61336</v>
      </c>
      <c r="C225" s="51">
        <v>0.60025462962962972</v>
      </c>
      <c r="D225" s="47">
        <v>7.040477E-8</v>
      </c>
      <c r="E225" s="47">
        <v>3.0559620000000002E-8</v>
      </c>
      <c r="F225" s="47">
        <v>1.353578E-9</v>
      </c>
      <c r="G225" s="47">
        <v>4.982266E-10</v>
      </c>
      <c r="H225" s="47">
        <v>3.9760789999999997E-11</v>
      </c>
      <c r="I225">
        <v>52.013829999999999</v>
      </c>
      <c r="J225">
        <v>22.576920000000001</v>
      </c>
      <c r="K225">
        <v>7.0766040000000002E-3</v>
      </c>
      <c r="L225">
        <v>5.6474569999999998E-4</v>
      </c>
    </row>
    <row r="226" spans="1:12" x14ac:dyDescent="0.25">
      <c r="A226" t="s">
        <v>304</v>
      </c>
      <c r="B226">
        <v>61372</v>
      </c>
      <c r="C226" s="51">
        <v>0.60038194444444448</v>
      </c>
      <c r="D226" s="47">
        <v>7.0369300000000003E-8</v>
      </c>
      <c r="E226" s="47">
        <v>3.0559620000000002E-8</v>
      </c>
      <c r="F226" s="47">
        <v>1.356188E-9</v>
      </c>
      <c r="G226" s="47">
        <v>4.9653930000000001E-10</v>
      </c>
      <c r="H226" s="47">
        <v>3.973058E-11</v>
      </c>
      <c r="I226">
        <v>51.887569999999997</v>
      </c>
      <c r="J226">
        <v>22.533460000000002</v>
      </c>
      <c r="K226">
        <v>7.0561909999999999E-3</v>
      </c>
      <c r="L226">
        <v>5.6460099999999997E-4</v>
      </c>
    </row>
    <row r="227" spans="1:12" x14ac:dyDescent="0.25">
      <c r="A227" t="s">
        <v>304</v>
      </c>
      <c r="B227">
        <v>61401</v>
      </c>
      <c r="C227" s="51">
        <v>0.60048611111111116</v>
      </c>
      <c r="D227" s="47">
        <v>7.0318299999999998E-8</v>
      </c>
      <c r="E227" s="47">
        <v>3.057421E-8</v>
      </c>
      <c r="F227" s="47">
        <v>1.3543990000000001E-9</v>
      </c>
      <c r="G227" s="47">
        <v>4.970349E-10</v>
      </c>
      <c r="H227" s="47">
        <v>3.9468500000000001E-11</v>
      </c>
      <c r="I227">
        <v>51.91845</v>
      </c>
      <c r="J227">
        <v>22.574000000000002</v>
      </c>
      <c r="K227">
        <v>7.0683580000000003E-3</v>
      </c>
      <c r="L227">
        <v>5.6128350000000005E-4</v>
      </c>
    </row>
    <row r="228" spans="1:12" x14ac:dyDescent="0.25">
      <c r="A228" t="s">
        <v>305</v>
      </c>
      <c r="B228">
        <v>61740</v>
      </c>
      <c r="C228" s="51">
        <v>0.60168981481481487</v>
      </c>
      <c r="D228" s="47">
        <v>7.1223899999999998E-8</v>
      </c>
      <c r="E228" s="47">
        <v>3.0741910000000003E-8</v>
      </c>
      <c r="F228" s="47">
        <v>1.363084E-9</v>
      </c>
      <c r="G228" s="47">
        <v>5.1130170000000001E-10</v>
      </c>
      <c r="H228" s="47">
        <v>3.9893089999999998E-11</v>
      </c>
      <c r="I228">
        <v>52.252029999999998</v>
      </c>
      <c r="J228">
        <v>22.5532</v>
      </c>
      <c r="K228">
        <v>7.1787930000000002E-3</v>
      </c>
      <c r="L228">
        <v>5.6010819999999998E-4</v>
      </c>
    </row>
    <row r="229" spans="1:12" x14ac:dyDescent="0.25">
      <c r="A229" t="s">
        <v>305</v>
      </c>
      <c r="B229">
        <v>61777</v>
      </c>
      <c r="C229" s="51">
        <v>0.60181712962962974</v>
      </c>
      <c r="D229" s="47">
        <v>7.1059960000000003E-8</v>
      </c>
      <c r="E229" s="47">
        <v>3.0764439999999998E-8</v>
      </c>
      <c r="F229" s="47">
        <v>1.362594E-9</v>
      </c>
      <c r="G229" s="47">
        <v>5.0659079999999995E-10</v>
      </c>
      <c r="H229" s="47">
        <v>3.9946140000000003E-11</v>
      </c>
      <c r="I229">
        <v>52.150489999999998</v>
      </c>
      <c r="J229">
        <v>22.577839999999998</v>
      </c>
      <c r="K229">
        <v>7.1290620000000002E-3</v>
      </c>
      <c r="L229">
        <v>5.6214700000000004E-4</v>
      </c>
    </row>
    <row r="230" spans="1:12" x14ac:dyDescent="0.25">
      <c r="A230" t="s">
        <v>305</v>
      </c>
      <c r="B230">
        <v>61803</v>
      </c>
      <c r="C230" s="51">
        <v>0.60190972222222228</v>
      </c>
      <c r="D230" s="47">
        <v>7.109412E-8</v>
      </c>
      <c r="E230" s="47">
        <v>3.0897750000000003E-8</v>
      </c>
      <c r="F230" s="47">
        <v>1.365499E-9</v>
      </c>
      <c r="G230" s="47">
        <v>5.0702730000000002E-10</v>
      </c>
      <c r="H230" s="47">
        <v>3.9733049999999998E-11</v>
      </c>
      <c r="I230">
        <v>52.064579999999999</v>
      </c>
      <c r="J230">
        <v>22.62744</v>
      </c>
      <c r="K230">
        <v>7.1317749999999999E-3</v>
      </c>
      <c r="L230">
        <v>5.5887950000000004E-4</v>
      </c>
    </row>
    <row r="231" spans="1:12" x14ac:dyDescent="0.25">
      <c r="A231" t="s">
        <v>306</v>
      </c>
      <c r="B231">
        <v>62247</v>
      </c>
      <c r="C231" s="51">
        <v>0.60348379629629634</v>
      </c>
      <c r="D231" s="47">
        <v>7.1538620000000001E-8</v>
      </c>
      <c r="E231" s="47">
        <v>3.0845790000000003E-8</v>
      </c>
      <c r="F231" s="47">
        <v>1.3674760000000001E-9</v>
      </c>
      <c r="G231" s="47">
        <v>5.0428000000000004E-10</v>
      </c>
      <c r="H231" s="47">
        <v>4.012233E-11</v>
      </c>
      <c r="I231">
        <v>52.314369999999997</v>
      </c>
      <c r="J231">
        <v>22.556740000000001</v>
      </c>
      <c r="K231">
        <v>7.0490589999999999E-3</v>
      </c>
      <c r="L231">
        <v>5.6084850000000003E-4</v>
      </c>
    </row>
    <row r="232" spans="1:12" x14ac:dyDescent="0.25">
      <c r="A232" t="s">
        <v>306</v>
      </c>
      <c r="B232">
        <v>62270</v>
      </c>
      <c r="C232" s="51">
        <v>0.60356481481481494</v>
      </c>
      <c r="D232" s="47">
        <v>7.1592370000000002E-8</v>
      </c>
      <c r="E232" s="47">
        <v>3.0874049999999998E-8</v>
      </c>
      <c r="F232" s="47">
        <v>1.3673119999999999E-9</v>
      </c>
      <c r="G232" s="47">
        <v>5.035121E-10</v>
      </c>
      <c r="H232" s="47">
        <v>4.0076570000000003E-11</v>
      </c>
      <c r="I232">
        <v>52.359949999999998</v>
      </c>
      <c r="J232">
        <v>22.580110000000001</v>
      </c>
      <c r="K232">
        <v>7.03304E-3</v>
      </c>
      <c r="L232">
        <v>5.5978829999999997E-4</v>
      </c>
    </row>
    <row r="233" spans="1:12" x14ac:dyDescent="0.25">
      <c r="A233" t="s">
        <v>306</v>
      </c>
      <c r="B233">
        <v>62297</v>
      </c>
      <c r="C233" s="51">
        <v>0.60366898148148151</v>
      </c>
      <c r="D233" s="47">
        <v>7.1503810000000002E-8</v>
      </c>
      <c r="E233" s="47">
        <v>3.082961E-8</v>
      </c>
      <c r="F233" s="47">
        <v>1.3636880000000001E-9</v>
      </c>
      <c r="G233" s="47">
        <v>5.0199169999999996E-10</v>
      </c>
      <c r="H233" s="47">
        <v>4.0147900000000001E-11</v>
      </c>
      <c r="I233">
        <v>52.434150000000002</v>
      </c>
      <c r="J233">
        <v>22.607530000000001</v>
      </c>
      <c r="K233">
        <v>7.0204890000000004E-3</v>
      </c>
      <c r="L233">
        <v>5.614792E-4</v>
      </c>
    </row>
    <row r="234" spans="1:12" x14ac:dyDescent="0.25">
      <c r="A234" t="s">
        <v>307</v>
      </c>
      <c r="B234">
        <v>62636</v>
      </c>
      <c r="C234" s="51">
        <v>0.60486111111111118</v>
      </c>
      <c r="D234" s="47">
        <v>7.1550509999999999E-8</v>
      </c>
      <c r="E234" s="47">
        <v>3.1119959999999997E-8</v>
      </c>
      <c r="F234" s="47">
        <v>1.3717510000000001E-9</v>
      </c>
      <c r="G234" s="47">
        <v>5.0519790000000003E-10</v>
      </c>
      <c r="H234" s="47">
        <v>3.9891869999999998E-11</v>
      </c>
      <c r="I234">
        <v>52.159970000000001</v>
      </c>
      <c r="J234">
        <v>22.686299999999999</v>
      </c>
      <c r="K234">
        <v>7.0607179999999997E-3</v>
      </c>
      <c r="L234">
        <v>5.5753430000000004E-4</v>
      </c>
    </row>
    <row r="235" spans="1:12" x14ac:dyDescent="0.25">
      <c r="A235" t="s">
        <v>307</v>
      </c>
      <c r="B235">
        <v>62688</v>
      </c>
      <c r="C235" s="51">
        <v>0.60504629629629636</v>
      </c>
      <c r="D235" s="47">
        <v>7.1497600000000001E-8</v>
      </c>
      <c r="E235" s="47">
        <v>3.108989E-8</v>
      </c>
      <c r="F235" s="47">
        <v>1.371946E-9</v>
      </c>
      <c r="G235" s="47">
        <v>5.0468280000000002E-10</v>
      </c>
      <c r="H235" s="47">
        <v>4.0278600000000002E-11</v>
      </c>
      <c r="I235">
        <v>52.11401</v>
      </c>
      <c r="J235">
        <v>22.661169999999998</v>
      </c>
      <c r="K235">
        <v>7.0587380000000002E-3</v>
      </c>
      <c r="L235">
        <v>5.6335599999999999E-4</v>
      </c>
    </row>
    <row r="236" spans="1:12" x14ac:dyDescent="0.25">
      <c r="A236" t="s">
        <v>307</v>
      </c>
      <c r="B236">
        <v>62718</v>
      </c>
      <c r="C236" s="51">
        <v>0.60516203703703708</v>
      </c>
      <c r="D236" s="47">
        <v>7.1467899999999996E-8</v>
      </c>
      <c r="E236" s="47">
        <v>3.111976E-8</v>
      </c>
      <c r="F236" s="47">
        <v>1.37308E-9</v>
      </c>
      <c r="G236" s="47">
        <v>5.0399949999999996E-10</v>
      </c>
      <c r="H236" s="47">
        <v>4.0028649999999999E-11</v>
      </c>
      <c r="I236">
        <v>52.049349999999997</v>
      </c>
      <c r="J236">
        <v>22.664210000000001</v>
      </c>
      <c r="K236">
        <v>7.0521100000000003E-3</v>
      </c>
      <c r="L236">
        <v>5.6009270000000001E-4</v>
      </c>
    </row>
    <row r="237" spans="1:12" x14ac:dyDescent="0.25">
      <c r="A237" t="s">
        <v>308</v>
      </c>
      <c r="B237">
        <v>63094</v>
      </c>
      <c r="C237" s="51">
        <v>0.60648148148148151</v>
      </c>
      <c r="D237" s="47">
        <v>7.1368799999999998E-8</v>
      </c>
      <c r="E237" s="47">
        <v>3.1942089999999998E-8</v>
      </c>
      <c r="F237" s="47">
        <v>1.371852E-9</v>
      </c>
      <c r="G237" s="47">
        <v>5.0636270000000003E-10</v>
      </c>
      <c r="H237" s="47">
        <v>4.0595439999999999E-11</v>
      </c>
      <c r="I237">
        <v>52.023699999999998</v>
      </c>
      <c r="J237">
        <v>23.283930000000002</v>
      </c>
      <c r="K237">
        <v>7.0950140000000002E-3</v>
      </c>
      <c r="L237">
        <v>5.6881209999999995E-4</v>
      </c>
    </row>
    <row r="238" spans="1:12" x14ac:dyDescent="0.25">
      <c r="A238" t="s">
        <v>308</v>
      </c>
      <c r="B238">
        <v>63147</v>
      </c>
      <c r="C238" s="51">
        <v>0.60667824074074084</v>
      </c>
      <c r="D238" s="47">
        <v>7.1244870000000005E-8</v>
      </c>
      <c r="E238" s="47">
        <v>3.2034339999999997E-8</v>
      </c>
      <c r="F238" s="47">
        <v>1.3698620000000001E-9</v>
      </c>
      <c r="G238" s="47">
        <v>5.0395249999999997E-10</v>
      </c>
      <c r="H238" s="47">
        <v>4.03668E-11</v>
      </c>
      <c r="I238">
        <v>52.008789999999998</v>
      </c>
      <c r="J238">
        <v>23.385079999999999</v>
      </c>
      <c r="K238">
        <v>7.0735269999999996E-3</v>
      </c>
      <c r="L238">
        <v>5.6659229999999998E-4</v>
      </c>
    </row>
    <row r="239" spans="1:12" x14ac:dyDescent="0.25">
      <c r="A239" t="s">
        <v>308</v>
      </c>
      <c r="B239">
        <v>63187</v>
      </c>
      <c r="C239" s="51">
        <v>0.60681712962962975</v>
      </c>
      <c r="D239" s="47">
        <v>7.1067670000000005E-8</v>
      </c>
      <c r="E239" s="47">
        <v>3.2045010000000003E-8</v>
      </c>
      <c r="F239" s="47">
        <v>1.370356E-9</v>
      </c>
      <c r="G239" s="47">
        <v>5.0282369999999997E-10</v>
      </c>
      <c r="H239" s="47">
        <v>4.0036799999999999E-11</v>
      </c>
      <c r="I239">
        <v>51.860750000000003</v>
      </c>
      <c r="J239">
        <v>23.384450000000001</v>
      </c>
      <c r="K239">
        <v>7.0752790000000003E-3</v>
      </c>
      <c r="L239">
        <v>5.6336169999999998E-4</v>
      </c>
    </row>
    <row r="240" spans="1:12" x14ac:dyDescent="0.25">
      <c r="A240" t="s">
        <v>309</v>
      </c>
      <c r="B240">
        <v>63549</v>
      </c>
      <c r="C240" s="51">
        <v>0.60810185185185195</v>
      </c>
      <c r="D240" s="47">
        <v>7.1210559999999994E-8</v>
      </c>
      <c r="E240" s="47">
        <v>3.1024569999999997E-8</v>
      </c>
      <c r="F240" s="47">
        <v>1.3669759999999999E-9</v>
      </c>
      <c r="G240" s="47">
        <v>5.0568749999999997E-10</v>
      </c>
      <c r="H240" s="47">
        <v>3.9682010000000002E-11</v>
      </c>
      <c r="I240">
        <v>52.093490000000003</v>
      </c>
      <c r="J240">
        <v>22.69576</v>
      </c>
      <c r="K240">
        <v>7.1012999999999996E-3</v>
      </c>
      <c r="L240">
        <v>5.57249E-4</v>
      </c>
    </row>
    <row r="241" spans="1:12" x14ac:dyDescent="0.25">
      <c r="A241" t="s">
        <v>309</v>
      </c>
      <c r="B241">
        <v>63583</v>
      </c>
      <c r="C241" s="51">
        <v>0.60821759259259267</v>
      </c>
      <c r="D241" s="47">
        <v>7.1369309999999995E-8</v>
      </c>
      <c r="E241" s="47">
        <v>3.1086430000000003E-8</v>
      </c>
      <c r="F241" s="47">
        <v>1.370803E-9</v>
      </c>
      <c r="G241" s="47">
        <v>5.0777820000000002E-10</v>
      </c>
      <c r="H241" s="47">
        <v>3.9979829999999999E-11</v>
      </c>
      <c r="I241">
        <v>52.063870000000001</v>
      </c>
      <c r="J241">
        <v>22.677530000000001</v>
      </c>
      <c r="K241">
        <v>7.114797E-3</v>
      </c>
      <c r="L241">
        <v>5.6018229999999999E-4</v>
      </c>
    </row>
    <row r="242" spans="1:12" x14ac:dyDescent="0.25">
      <c r="A242" t="s">
        <v>309</v>
      </c>
      <c r="B242">
        <v>63623</v>
      </c>
      <c r="C242" s="51">
        <v>0.60835648148148158</v>
      </c>
      <c r="D242" s="47">
        <v>7.1249179999999996E-8</v>
      </c>
      <c r="E242" s="47">
        <v>3.1050560000000003E-8</v>
      </c>
      <c r="F242" s="47">
        <v>1.3693399999999999E-9</v>
      </c>
      <c r="G242" s="47">
        <v>5.046636E-10</v>
      </c>
      <c r="H242" s="47">
        <v>3.9785550000000002E-11</v>
      </c>
      <c r="I242">
        <v>52.031759999999998</v>
      </c>
      <c r="J242">
        <v>22.67557</v>
      </c>
      <c r="K242">
        <v>7.0830809999999998E-3</v>
      </c>
      <c r="L242">
        <v>5.5840009999999995E-4</v>
      </c>
    </row>
    <row r="243" spans="1:12" x14ac:dyDescent="0.25">
      <c r="A243" t="s">
        <v>310</v>
      </c>
      <c r="B243">
        <v>63929</v>
      </c>
      <c r="C243" s="51">
        <v>0.60943287037037042</v>
      </c>
      <c r="D243" s="47">
        <v>7.1754750000000003E-8</v>
      </c>
      <c r="E243" s="47">
        <v>3.0889469999999997E-8</v>
      </c>
      <c r="F243" s="47">
        <v>1.3668759999999999E-9</v>
      </c>
      <c r="G243" s="47">
        <v>5.057207E-10</v>
      </c>
      <c r="H243" s="47">
        <v>4.0194209999999999E-11</v>
      </c>
      <c r="I243">
        <v>52.495420000000003</v>
      </c>
      <c r="J243">
        <v>22.598590000000002</v>
      </c>
      <c r="K243">
        <v>7.047907E-3</v>
      </c>
      <c r="L243">
        <v>5.6016099999999999E-4</v>
      </c>
    </row>
    <row r="244" spans="1:12" x14ac:dyDescent="0.25">
      <c r="A244" t="s">
        <v>310</v>
      </c>
      <c r="B244">
        <v>63964</v>
      </c>
      <c r="C244" s="51">
        <v>0.60956018518518529</v>
      </c>
      <c r="D244" s="47">
        <v>7.1806180000000006E-8</v>
      </c>
      <c r="E244" s="47">
        <v>3.0953630000000002E-8</v>
      </c>
      <c r="F244" s="47">
        <v>1.366382E-9</v>
      </c>
      <c r="G244" s="47">
        <v>5.0538819999999999E-10</v>
      </c>
      <c r="H244" s="47">
        <v>3.9553670000000001E-11</v>
      </c>
      <c r="I244">
        <v>52.552030000000002</v>
      </c>
      <c r="J244">
        <v>22.65371</v>
      </c>
      <c r="K244">
        <v>7.0382270000000002E-3</v>
      </c>
      <c r="L244">
        <v>5.5083940000000004E-4</v>
      </c>
    </row>
    <row r="245" spans="1:12" x14ac:dyDescent="0.25">
      <c r="A245" t="s">
        <v>310</v>
      </c>
      <c r="B245">
        <v>64004</v>
      </c>
      <c r="C245" s="51">
        <v>0.60969907407407409</v>
      </c>
      <c r="D245" s="47">
        <v>7.156903E-8</v>
      </c>
      <c r="E245" s="47">
        <v>3.0983570000000003E-8</v>
      </c>
      <c r="F245" s="47">
        <v>1.3683149999999999E-9</v>
      </c>
      <c r="G245" s="47">
        <v>5.0322000000000005E-10</v>
      </c>
      <c r="H245" s="47">
        <v>4.0049800000000001E-11</v>
      </c>
      <c r="I245">
        <v>52.304510000000001</v>
      </c>
      <c r="J245">
        <v>22.643599999999999</v>
      </c>
      <c r="K245">
        <v>7.0312539999999998E-3</v>
      </c>
      <c r="L245">
        <v>5.5959680000000004E-4</v>
      </c>
    </row>
    <row r="246" spans="1:12" x14ac:dyDescent="0.25">
      <c r="A246" t="s">
        <v>311</v>
      </c>
      <c r="B246">
        <v>64251</v>
      </c>
      <c r="C246" s="51">
        <v>0.61057870370370371</v>
      </c>
      <c r="D246" s="47">
        <v>7.1975569999999997E-8</v>
      </c>
      <c r="E246" s="47">
        <v>3.1059989999999998E-8</v>
      </c>
      <c r="F246" s="47">
        <v>1.372663E-9</v>
      </c>
      <c r="G246" s="47">
        <v>5.180442E-10</v>
      </c>
      <c r="H246" s="47">
        <v>4.0030989999999999E-11</v>
      </c>
      <c r="I246">
        <v>52.435009999999998</v>
      </c>
      <c r="J246">
        <v>22.627549999999999</v>
      </c>
      <c r="K246">
        <v>7.1975010000000002E-3</v>
      </c>
      <c r="L246">
        <v>5.5617470000000001E-4</v>
      </c>
    </row>
    <row r="247" spans="1:12" x14ac:dyDescent="0.25">
      <c r="A247" t="s">
        <v>311</v>
      </c>
      <c r="B247">
        <v>64279</v>
      </c>
      <c r="C247" s="51">
        <v>0.61068287037037039</v>
      </c>
      <c r="D247" s="47">
        <v>7.1896419999999999E-8</v>
      </c>
      <c r="E247" s="47">
        <v>3.1049890000000001E-8</v>
      </c>
      <c r="F247" s="47">
        <v>1.3677050000000001E-9</v>
      </c>
      <c r="G247" s="47">
        <v>5.1675289999999999E-10</v>
      </c>
      <c r="H247" s="47">
        <v>4.0213840000000003E-11</v>
      </c>
      <c r="I247">
        <v>52.5672</v>
      </c>
      <c r="J247">
        <v>22.702179999999998</v>
      </c>
      <c r="K247">
        <v>7.1874629999999998E-3</v>
      </c>
      <c r="L247">
        <v>5.5933009999999995E-4</v>
      </c>
    </row>
    <row r="248" spans="1:12" x14ac:dyDescent="0.25">
      <c r="A248" t="s">
        <v>311</v>
      </c>
      <c r="B248">
        <v>64303</v>
      </c>
      <c r="C248" s="51">
        <v>0.61076388888888899</v>
      </c>
      <c r="D248" s="47">
        <v>7.1828899999999995E-8</v>
      </c>
      <c r="E248" s="47">
        <v>3.1092499999999999E-8</v>
      </c>
      <c r="F248" s="47">
        <v>1.3689550000000001E-9</v>
      </c>
      <c r="G248" s="47">
        <v>5.1615200000000004E-10</v>
      </c>
      <c r="H248" s="47">
        <v>4.0361089999999999E-11</v>
      </c>
      <c r="I248">
        <v>52.469889999999999</v>
      </c>
      <c r="J248">
        <v>22.712589999999999</v>
      </c>
      <c r="K248">
        <v>7.1858540000000002E-3</v>
      </c>
      <c r="L248">
        <v>5.6190600000000004E-4</v>
      </c>
    </row>
    <row r="249" spans="1:12" x14ac:dyDescent="0.25">
      <c r="A249" t="s">
        <v>312</v>
      </c>
      <c r="B249">
        <v>64629</v>
      </c>
      <c r="C249" s="51">
        <v>0.61190972222222229</v>
      </c>
      <c r="D249" s="47">
        <v>7.167048E-8</v>
      </c>
      <c r="E249" s="47">
        <v>3.0971849999999999E-8</v>
      </c>
      <c r="F249" s="47">
        <v>1.368615E-9</v>
      </c>
      <c r="G249" s="47">
        <v>5.1363889999999996E-10</v>
      </c>
      <c r="H249" s="47">
        <v>4.0006749999999997E-11</v>
      </c>
      <c r="I249">
        <v>52.367150000000002</v>
      </c>
      <c r="J249">
        <v>22.63006</v>
      </c>
      <c r="K249">
        <v>7.1666719999999998E-3</v>
      </c>
      <c r="L249">
        <v>5.5820399999999997E-4</v>
      </c>
    </row>
    <row r="250" spans="1:12" x14ac:dyDescent="0.25">
      <c r="A250" t="s">
        <v>312</v>
      </c>
      <c r="B250">
        <v>64663</v>
      </c>
      <c r="C250" s="51">
        <v>0.61203703703703705</v>
      </c>
      <c r="D250" s="47">
        <v>7.1743860000000005E-8</v>
      </c>
      <c r="E250" s="47">
        <v>3.1023690000000001E-8</v>
      </c>
      <c r="F250" s="47">
        <v>1.366816E-9</v>
      </c>
      <c r="G250" s="47">
        <v>5.1467650000000005E-10</v>
      </c>
      <c r="H250" s="47">
        <v>4.0105900000000003E-11</v>
      </c>
      <c r="I250">
        <v>52.48977</v>
      </c>
      <c r="J250">
        <v>22.697780000000002</v>
      </c>
      <c r="K250">
        <v>7.1738050000000001E-3</v>
      </c>
      <c r="L250">
        <v>5.5901509999999998E-4</v>
      </c>
    </row>
    <row r="251" spans="1:12" x14ac:dyDescent="0.25">
      <c r="A251" t="s">
        <v>312</v>
      </c>
      <c r="B251">
        <v>64698</v>
      </c>
      <c r="C251" s="51">
        <v>0.61215277777777788</v>
      </c>
      <c r="D251" s="47">
        <v>7.1735129999999995E-8</v>
      </c>
      <c r="E251" s="47">
        <v>3.116483E-8</v>
      </c>
      <c r="F251" s="47">
        <v>1.3694339999999999E-9</v>
      </c>
      <c r="G251" s="47">
        <v>5.1422669999999997E-10</v>
      </c>
      <c r="H251" s="47">
        <v>3.9993300000000001E-11</v>
      </c>
      <c r="I251">
        <v>52.38306</v>
      </c>
      <c r="J251">
        <v>22.757459999999998</v>
      </c>
      <c r="K251">
        <v>7.1684080000000002E-3</v>
      </c>
      <c r="L251">
        <v>5.5751339999999996E-4</v>
      </c>
    </row>
    <row r="252" spans="1:12" x14ac:dyDescent="0.25">
      <c r="A252" t="s">
        <v>313</v>
      </c>
      <c r="B252">
        <v>65017</v>
      </c>
      <c r="C252" s="51">
        <v>0.61328703703703713</v>
      </c>
      <c r="D252" s="47">
        <v>7.1620800000000006E-8</v>
      </c>
      <c r="E252" s="47">
        <v>3.0953139999999998E-8</v>
      </c>
      <c r="F252" s="47">
        <v>1.375313E-9</v>
      </c>
      <c r="G252" s="47">
        <v>5.1156199999999995E-10</v>
      </c>
      <c r="H252" s="47">
        <v>4.0091249999999998E-11</v>
      </c>
      <c r="I252">
        <v>52.075989999999997</v>
      </c>
      <c r="J252">
        <v>22.506239999999998</v>
      </c>
      <c r="K252">
        <v>7.1426459999999999E-3</v>
      </c>
      <c r="L252">
        <v>5.5977100000000003E-4</v>
      </c>
    </row>
    <row r="253" spans="1:12" x14ac:dyDescent="0.25">
      <c r="A253" t="s">
        <v>313</v>
      </c>
      <c r="B253">
        <v>65047</v>
      </c>
      <c r="C253" s="51">
        <v>0.6133912037037037</v>
      </c>
      <c r="D253" s="47">
        <v>7.1474529999999999E-8</v>
      </c>
      <c r="E253" s="47">
        <v>3.0979830000000002E-8</v>
      </c>
      <c r="F253" s="47">
        <v>1.3747639999999999E-9</v>
      </c>
      <c r="G253" s="47">
        <v>5.1096749999999997E-10</v>
      </c>
      <c r="H253" s="47">
        <v>3.9390489999999998E-11</v>
      </c>
      <c r="I253">
        <v>51.990389999999998</v>
      </c>
      <c r="J253">
        <v>22.534649999999999</v>
      </c>
      <c r="K253">
        <v>7.1489459999999998E-3</v>
      </c>
      <c r="L253">
        <v>5.5111229999999997E-4</v>
      </c>
    </row>
    <row r="254" spans="1:12" x14ac:dyDescent="0.25">
      <c r="A254" t="s">
        <v>313</v>
      </c>
      <c r="B254">
        <v>65071</v>
      </c>
      <c r="C254" s="51">
        <v>0.61347222222222231</v>
      </c>
      <c r="D254" s="47">
        <v>7.1370729999999998E-8</v>
      </c>
      <c r="E254" s="47">
        <v>3.1052150000000001E-8</v>
      </c>
      <c r="F254" s="47">
        <v>1.3749929999999999E-9</v>
      </c>
      <c r="G254" s="47">
        <v>5.0853500000000004E-10</v>
      </c>
      <c r="H254" s="47">
        <v>4.0212900000000003E-11</v>
      </c>
      <c r="I254">
        <v>51.906239999999997</v>
      </c>
      <c r="J254">
        <v>22.583500000000001</v>
      </c>
      <c r="K254">
        <v>7.1252609999999999E-3</v>
      </c>
      <c r="L254">
        <v>5.6343690000000004E-4</v>
      </c>
    </row>
    <row r="255" spans="1:12" x14ac:dyDescent="0.25">
      <c r="A255" t="s">
        <v>71</v>
      </c>
      <c r="B255">
        <v>65405</v>
      </c>
      <c r="C255" s="51">
        <v>0.61466435185185186</v>
      </c>
      <c r="D255" s="47">
        <v>7.7293970000000001E-8</v>
      </c>
      <c r="E255" s="47">
        <v>3.7684279999999998E-8</v>
      </c>
      <c r="F255" s="47">
        <v>1.512597E-9</v>
      </c>
      <c r="G255" s="47">
        <v>5.4182430000000002E-10</v>
      </c>
      <c r="H255" s="47">
        <v>4.3104229999999998E-11</v>
      </c>
      <c r="I255">
        <v>51.100169999999999</v>
      </c>
      <c r="J255">
        <v>24.913630000000001</v>
      </c>
      <c r="K255">
        <v>7.0099170000000001E-3</v>
      </c>
      <c r="L255">
        <v>5.5766609999999999E-4</v>
      </c>
    </row>
    <row r="256" spans="1:12" x14ac:dyDescent="0.25">
      <c r="A256" t="s">
        <v>71</v>
      </c>
      <c r="B256">
        <v>65442</v>
      </c>
      <c r="C256" s="51">
        <v>0.61479166666666674</v>
      </c>
      <c r="D256" s="47">
        <v>7.7318540000000005E-8</v>
      </c>
      <c r="E256" s="47">
        <v>3.7746300000000002E-8</v>
      </c>
      <c r="F256" s="47">
        <v>1.512039E-9</v>
      </c>
      <c r="G256" s="47">
        <v>5.4185410000000001E-10</v>
      </c>
      <c r="H256" s="47">
        <v>4.3448279999999998E-11</v>
      </c>
      <c r="I256">
        <v>51.135300000000001</v>
      </c>
      <c r="J256">
        <v>24.963850000000001</v>
      </c>
      <c r="K256">
        <v>7.0080740000000004E-3</v>
      </c>
      <c r="L256">
        <v>5.6193870000000002E-4</v>
      </c>
    </row>
    <row r="257" spans="1:12" x14ac:dyDescent="0.25">
      <c r="A257" t="s">
        <v>71</v>
      </c>
      <c r="B257">
        <v>65464</v>
      </c>
      <c r="C257" s="51">
        <v>0.61487268518518523</v>
      </c>
      <c r="D257" s="47">
        <v>7.7311670000000005E-8</v>
      </c>
      <c r="E257" s="47">
        <v>3.7732350000000002E-8</v>
      </c>
      <c r="F257" s="47">
        <v>1.510822E-9</v>
      </c>
      <c r="G257" s="47">
        <v>5.4283779999999998E-10</v>
      </c>
      <c r="H257" s="47">
        <v>4.3048530000000001E-11</v>
      </c>
      <c r="I257">
        <v>51.17192</v>
      </c>
      <c r="J257">
        <v>24.974710000000002</v>
      </c>
      <c r="K257">
        <v>7.0214209999999999E-3</v>
      </c>
      <c r="L257">
        <v>5.5681800000000005E-4</v>
      </c>
    </row>
    <row r="258" spans="1:12" x14ac:dyDescent="0.25">
      <c r="A258" t="s">
        <v>314</v>
      </c>
      <c r="B258">
        <v>65716</v>
      </c>
      <c r="C258" s="51">
        <v>0.61578703703703708</v>
      </c>
      <c r="D258" s="47">
        <v>7.207952E-8</v>
      </c>
      <c r="E258" s="47">
        <v>3.1758429999999997E-8</v>
      </c>
      <c r="F258" s="47">
        <v>1.39189E-9</v>
      </c>
      <c r="G258" s="47">
        <v>5.0562719999999998E-10</v>
      </c>
      <c r="H258" s="47">
        <v>4.0596559999999999E-11</v>
      </c>
      <c r="I258">
        <v>51.785339999999998</v>
      </c>
      <c r="J258">
        <v>22.816759999999999</v>
      </c>
      <c r="K258">
        <v>7.0148520000000002E-3</v>
      </c>
      <c r="L258">
        <v>5.63219E-4</v>
      </c>
    </row>
    <row r="259" spans="1:12" x14ac:dyDescent="0.25">
      <c r="A259" t="s">
        <v>314</v>
      </c>
      <c r="B259">
        <v>65741</v>
      </c>
      <c r="C259" s="51">
        <v>0.61587962962962961</v>
      </c>
      <c r="D259" s="47">
        <v>7.2015290000000006E-8</v>
      </c>
      <c r="E259" s="47">
        <v>3.1629659999999997E-8</v>
      </c>
      <c r="F259" s="47">
        <v>1.391949E-9</v>
      </c>
      <c r="G259" s="47">
        <v>5.0487889999999998E-10</v>
      </c>
      <c r="H259" s="47">
        <v>4.0313940000000001E-11</v>
      </c>
      <c r="I259">
        <v>51.737000000000002</v>
      </c>
      <c r="J259">
        <v>22.723289999999999</v>
      </c>
      <c r="K259">
        <v>7.0107169999999996E-3</v>
      </c>
      <c r="L259">
        <v>5.5979700000000001E-4</v>
      </c>
    </row>
    <row r="260" spans="1:12" x14ac:dyDescent="0.25">
      <c r="A260" t="s">
        <v>314</v>
      </c>
      <c r="B260">
        <v>65777</v>
      </c>
      <c r="C260" s="51">
        <v>0.61600694444444448</v>
      </c>
      <c r="D260" s="47">
        <v>7.2161820000000003E-8</v>
      </c>
      <c r="E260" s="47">
        <v>3.168464E-8</v>
      </c>
      <c r="F260" s="47">
        <v>1.3930319999999999E-9</v>
      </c>
      <c r="G260" s="47">
        <v>5.0632389999999997E-10</v>
      </c>
      <c r="H260" s="47">
        <v>3.9918250000000001E-11</v>
      </c>
      <c r="I260">
        <v>51.801990000000004</v>
      </c>
      <c r="J260">
        <v>22.745090000000001</v>
      </c>
      <c r="K260">
        <v>7.016507E-3</v>
      </c>
      <c r="L260">
        <v>5.5317690000000004E-4</v>
      </c>
    </row>
    <row r="261" spans="1:12" x14ac:dyDescent="0.25">
      <c r="A261" t="s">
        <v>315</v>
      </c>
      <c r="B261">
        <v>66077</v>
      </c>
      <c r="C261" s="51">
        <v>0.61706018518518524</v>
      </c>
      <c r="D261" s="47">
        <v>7.2500689999999996E-8</v>
      </c>
      <c r="E261" s="47">
        <v>3.2192790000000002E-8</v>
      </c>
      <c r="F261" s="47">
        <v>1.4017339999999999E-9</v>
      </c>
      <c r="G261" s="47">
        <v>5.5987280000000001E-10</v>
      </c>
      <c r="H261" s="47">
        <v>4.271188E-11</v>
      </c>
      <c r="I261">
        <v>51.722149999999999</v>
      </c>
      <c r="J261">
        <v>22.9664</v>
      </c>
      <c r="K261">
        <v>7.7223099999999996E-3</v>
      </c>
      <c r="L261">
        <v>5.8912380000000005E-4</v>
      </c>
    </row>
    <row r="262" spans="1:12" x14ac:dyDescent="0.25">
      <c r="A262" t="s">
        <v>315</v>
      </c>
      <c r="B262">
        <v>66100</v>
      </c>
      <c r="C262" s="51">
        <v>0.61714120370370373</v>
      </c>
      <c r="D262" s="47">
        <v>7.2514170000000005E-8</v>
      </c>
      <c r="E262" s="47">
        <v>3.218963E-8</v>
      </c>
      <c r="F262" s="47">
        <v>1.404027E-9</v>
      </c>
      <c r="G262" s="47">
        <v>5.5880359999999998E-10</v>
      </c>
      <c r="H262" s="47">
        <v>4.2588170000000002E-11</v>
      </c>
      <c r="I262">
        <v>51.647260000000003</v>
      </c>
      <c r="J262">
        <v>22.926639999999999</v>
      </c>
      <c r="K262">
        <v>7.7061300000000003E-3</v>
      </c>
      <c r="L262">
        <v>5.8730830000000003E-4</v>
      </c>
    </row>
    <row r="263" spans="1:12" x14ac:dyDescent="0.25">
      <c r="A263" t="s">
        <v>315</v>
      </c>
      <c r="B263">
        <v>66129</v>
      </c>
      <c r="C263" s="51">
        <v>0.61724537037037042</v>
      </c>
      <c r="D263" s="47">
        <v>7.2510280000000002E-8</v>
      </c>
      <c r="E263" s="47">
        <v>3.2219249999999999E-8</v>
      </c>
      <c r="F263" s="47">
        <v>1.4047519999999999E-9</v>
      </c>
      <c r="G263" s="47">
        <v>5.5875870000000004E-10</v>
      </c>
      <c r="H263" s="47">
        <v>4.2701309999999999E-11</v>
      </c>
      <c r="I263">
        <v>51.61786</v>
      </c>
      <c r="J263">
        <v>22.93591</v>
      </c>
      <c r="K263">
        <v>7.7059229999999999E-3</v>
      </c>
      <c r="L263">
        <v>5.8890009999999998E-4</v>
      </c>
    </row>
    <row r="264" spans="1:12" x14ac:dyDescent="0.25">
      <c r="A264" t="s">
        <v>316</v>
      </c>
      <c r="B264">
        <v>66400</v>
      </c>
      <c r="C264" s="51">
        <v>0.61820601851851853</v>
      </c>
      <c r="D264" s="47">
        <v>7.2817269999999996E-8</v>
      </c>
      <c r="E264" s="47">
        <v>3.2295309999999999E-8</v>
      </c>
      <c r="F264" s="47">
        <v>1.407848E-9</v>
      </c>
      <c r="G264" s="47">
        <v>5.7143450000000005E-10</v>
      </c>
      <c r="H264" s="47">
        <v>4.282376E-11</v>
      </c>
      <c r="I264">
        <v>51.722389999999997</v>
      </c>
      <c r="J264">
        <v>22.939489999999999</v>
      </c>
      <c r="K264">
        <v>7.8475130000000004E-3</v>
      </c>
      <c r="L264">
        <v>5.8809900000000002E-4</v>
      </c>
    </row>
    <row r="265" spans="1:12" x14ac:dyDescent="0.25">
      <c r="A265" t="s">
        <v>316</v>
      </c>
      <c r="B265">
        <v>66429</v>
      </c>
      <c r="C265" s="51">
        <v>0.61831018518518521</v>
      </c>
      <c r="D265" s="47">
        <v>7.2876250000000004E-8</v>
      </c>
      <c r="E265" s="47">
        <v>3.235313E-8</v>
      </c>
      <c r="F265" s="47">
        <v>1.409089E-9</v>
      </c>
      <c r="G265" s="47">
        <v>5.7157130000000002E-10</v>
      </c>
      <c r="H265" s="47">
        <v>4.2910760000000003E-11</v>
      </c>
      <c r="I265">
        <v>51.718719999999998</v>
      </c>
      <c r="J265">
        <v>22.960329999999999</v>
      </c>
      <c r="K265">
        <v>7.8430400000000008E-3</v>
      </c>
      <c r="L265">
        <v>5.8881679999999998E-4</v>
      </c>
    </row>
    <row r="266" spans="1:12" x14ac:dyDescent="0.25">
      <c r="A266" t="s">
        <v>316</v>
      </c>
      <c r="B266">
        <v>66464</v>
      </c>
      <c r="C266" s="51">
        <v>0.61843749999999997</v>
      </c>
      <c r="D266" s="47">
        <v>7.2867490000000004E-8</v>
      </c>
      <c r="E266" s="47">
        <v>3.2349420000000002E-8</v>
      </c>
      <c r="F266" s="47">
        <v>1.4064029999999999E-9</v>
      </c>
      <c r="G266" s="47">
        <v>5.7045819999999996E-10</v>
      </c>
      <c r="H266" s="47">
        <v>4.3045970000000003E-11</v>
      </c>
      <c r="I266">
        <v>51.811239999999998</v>
      </c>
      <c r="J266">
        <v>23.001529999999999</v>
      </c>
      <c r="K266">
        <v>7.8287070000000007E-3</v>
      </c>
      <c r="L266">
        <v>5.9074310000000005E-4</v>
      </c>
    </row>
    <row r="267" spans="1:12" x14ac:dyDescent="0.25">
      <c r="A267" t="s">
        <v>317</v>
      </c>
      <c r="B267">
        <v>66724</v>
      </c>
      <c r="C267" s="51">
        <v>0.61935185185185182</v>
      </c>
      <c r="D267" s="47">
        <v>7.2940120000000002E-8</v>
      </c>
      <c r="E267" s="47">
        <v>3.2269810000000003E-8</v>
      </c>
      <c r="F267" s="47">
        <v>1.4075919999999999E-9</v>
      </c>
      <c r="G267" s="47">
        <v>6.1345600000000004E-10</v>
      </c>
      <c r="H267" s="47">
        <v>4.6328220000000003E-11</v>
      </c>
      <c r="I267">
        <v>51.819070000000004</v>
      </c>
      <c r="J267">
        <v>22.925540000000002</v>
      </c>
      <c r="K267">
        <v>8.4104060000000005E-3</v>
      </c>
      <c r="L267">
        <v>6.351541E-4</v>
      </c>
    </row>
    <row r="268" spans="1:12" x14ac:dyDescent="0.25">
      <c r="A268" t="s">
        <v>317</v>
      </c>
      <c r="B268">
        <v>66761</v>
      </c>
      <c r="C268" s="51">
        <v>0.61947916666666669</v>
      </c>
      <c r="D268" s="47">
        <v>7.2917439999999998E-8</v>
      </c>
      <c r="E268" s="47">
        <v>3.2249690000000001E-8</v>
      </c>
      <c r="F268" s="47">
        <v>1.4096879999999999E-9</v>
      </c>
      <c r="G268" s="47">
        <v>6.1119090000000001E-10</v>
      </c>
      <c r="H268" s="47">
        <v>4.6204809999999997E-11</v>
      </c>
      <c r="I268">
        <v>51.725940000000001</v>
      </c>
      <c r="J268">
        <v>22.877179999999999</v>
      </c>
      <c r="K268">
        <v>8.3819580000000001E-3</v>
      </c>
      <c r="L268">
        <v>6.3365920000000003E-4</v>
      </c>
    </row>
    <row r="269" spans="1:12" x14ac:dyDescent="0.25">
      <c r="A269" t="s">
        <v>317</v>
      </c>
      <c r="B269">
        <v>66781</v>
      </c>
      <c r="C269" s="51">
        <v>0.61956018518518519</v>
      </c>
      <c r="D269" s="47">
        <v>7.2942280000000002E-8</v>
      </c>
      <c r="E269" s="47">
        <v>3.2288990000000002E-8</v>
      </c>
      <c r="F269" s="47">
        <v>1.407979E-9</v>
      </c>
      <c r="G269" s="47">
        <v>6.1168159999999999E-10</v>
      </c>
      <c r="H269" s="47">
        <v>4.6026099999999999E-11</v>
      </c>
      <c r="I269">
        <v>51.806350000000002</v>
      </c>
      <c r="J269">
        <v>22.932860000000002</v>
      </c>
      <c r="K269">
        <v>8.3858309999999998E-3</v>
      </c>
      <c r="L269">
        <v>6.309935E-4</v>
      </c>
    </row>
    <row r="270" spans="1:12" x14ac:dyDescent="0.25">
      <c r="A270" t="s">
        <v>318</v>
      </c>
      <c r="B270">
        <v>67062</v>
      </c>
      <c r="C270" s="51">
        <v>0.62054398148148149</v>
      </c>
      <c r="D270" s="47">
        <v>7.2862679999999999E-8</v>
      </c>
      <c r="E270" s="47">
        <v>3.3395910000000001E-8</v>
      </c>
      <c r="F270" s="47">
        <v>1.406348E-9</v>
      </c>
      <c r="G270" s="47">
        <v>5.1547579999999997E-10</v>
      </c>
      <c r="H270" s="47">
        <v>4.1019509999999999E-11</v>
      </c>
      <c r="I270">
        <v>51.809840000000001</v>
      </c>
      <c r="J270">
        <v>23.74654</v>
      </c>
      <c r="K270">
        <v>7.0746200000000002E-3</v>
      </c>
      <c r="L270">
        <v>5.6297010000000002E-4</v>
      </c>
    </row>
    <row r="271" spans="1:12" x14ac:dyDescent="0.25">
      <c r="A271" t="s">
        <v>318</v>
      </c>
      <c r="B271">
        <v>67082</v>
      </c>
      <c r="C271" s="51">
        <v>0.62061342592592594</v>
      </c>
      <c r="D271" s="47">
        <v>7.288398E-8</v>
      </c>
      <c r="E271" s="47">
        <v>3.3422599999999999E-8</v>
      </c>
      <c r="F271" s="47">
        <v>1.408884E-9</v>
      </c>
      <c r="G271" s="47">
        <v>5.1375100000000002E-10</v>
      </c>
      <c r="H271" s="47">
        <v>4.1145140000000001E-11</v>
      </c>
      <c r="I271">
        <v>51.731699999999996</v>
      </c>
      <c r="J271">
        <v>23.722740000000002</v>
      </c>
      <c r="K271">
        <v>7.0488879999999997E-3</v>
      </c>
      <c r="L271">
        <v>5.6452930000000002E-4</v>
      </c>
    </row>
    <row r="272" spans="1:12" x14ac:dyDescent="0.25">
      <c r="A272" t="s">
        <v>318</v>
      </c>
      <c r="B272">
        <v>67107</v>
      </c>
      <c r="C272" s="51">
        <v>0.62070601851851859</v>
      </c>
      <c r="D272" s="47">
        <v>7.2841140000000002E-8</v>
      </c>
      <c r="E272" s="47">
        <v>3.3363340000000002E-8</v>
      </c>
      <c r="F272" s="47">
        <v>1.4084379999999999E-9</v>
      </c>
      <c r="G272" s="47">
        <v>5.1349919999999999E-10</v>
      </c>
      <c r="H272" s="47">
        <v>4.1580450000000001E-11</v>
      </c>
      <c r="I272">
        <v>51.717660000000002</v>
      </c>
      <c r="J272">
        <v>23.688179999999999</v>
      </c>
      <c r="K272">
        <v>7.0495769999999996E-3</v>
      </c>
      <c r="L272">
        <v>5.7083749999999999E-4</v>
      </c>
    </row>
    <row r="273" spans="1:12" x14ac:dyDescent="0.25">
      <c r="A273" t="s">
        <v>319</v>
      </c>
      <c r="B273">
        <v>67393</v>
      </c>
      <c r="C273" s="51">
        <v>0.62171296296296297</v>
      </c>
      <c r="D273" s="47">
        <v>7.2913319999999995E-8</v>
      </c>
      <c r="E273" s="47">
        <v>3.2564110000000002E-8</v>
      </c>
      <c r="F273" s="47">
        <v>1.4072579999999999E-9</v>
      </c>
      <c r="G273" s="47">
        <v>5.6294840000000001E-10</v>
      </c>
      <c r="H273" s="47">
        <v>4.2370900000000001E-11</v>
      </c>
      <c r="I273">
        <v>51.812350000000002</v>
      </c>
      <c r="J273">
        <v>23.14012</v>
      </c>
      <c r="K273">
        <v>7.7207889999999996E-3</v>
      </c>
      <c r="L273">
        <v>5.8111329999999996E-4</v>
      </c>
    </row>
    <row r="274" spans="1:12" x14ac:dyDescent="0.25">
      <c r="A274" t="s">
        <v>319</v>
      </c>
      <c r="B274">
        <v>67409</v>
      </c>
      <c r="C274" s="51">
        <v>0.62177083333333338</v>
      </c>
      <c r="D274" s="47">
        <v>7.2892599999999995E-8</v>
      </c>
      <c r="E274" s="47">
        <v>3.2580769999999999E-8</v>
      </c>
      <c r="F274" s="47">
        <v>1.4072280000000001E-9</v>
      </c>
      <c r="G274" s="47">
        <v>5.613671E-10</v>
      </c>
      <c r="H274" s="47">
        <v>4.256834E-11</v>
      </c>
      <c r="I274">
        <v>51.798699999999997</v>
      </c>
      <c r="J274">
        <v>23.152439999999999</v>
      </c>
      <c r="K274">
        <v>7.7012900000000004E-3</v>
      </c>
      <c r="L274">
        <v>5.8398710000000004E-4</v>
      </c>
    </row>
    <row r="275" spans="1:12" x14ac:dyDescent="0.25">
      <c r="A275" t="s">
        <v>319</v>
      </c>
      <c r="B275">
        <v>67422</v>
      </c>
      <c r="C275" s="51">
        <v>0.62180555555555561</v>
      </c>
      <c r="D275" s="47">
        <v>7.2884139999999998E-8</v>
      </c>
      <c r="E275" s="47">
        <v>3.2534159999999997E-8</v>
      </c>
      <c r="F275" s="47">
        <v>1.4095239999999999E-9</v>
      </c>
      <c r="G275" s="47">
        <v>5.6159070000000004E-10</v>
      </c>
      <c r="H275" s="47">
        <v>4.288962E-11</v>
      </c>
      <c r="I275">
        <v>51.708320000000001</v>
      </c>
      <c r="J275">
        <v>23.081659999999999</v>
      </c>
      <c r="K275">
        <v>7.7052529999999996E-3</v>
      </c>
      <c r="L275">
        <v>5.8846300000000001E-4</v>
      </c>
    </row>
    <row r="276" spans="1:12" x14ac:dyDescent="0.25">
      <c r="A276" t="s">
        <v>320</v>
      </c>
      <c r="B276">
        <v>67698</v>
      </c>
      <c r="C276" s="51">
        <v>0.62278935185185191</v>
      </c>
      <c r="D276" s="47">
        <v>7.3214299999999999E-8</v>
      </c>
      <c r="E276" s="47">
        <v>3.2425150000000002E-8</v>
      </c>
      <c r="F276" s="47">
        <v>1.4123309999999999E-9</v>
      </c>
      <c r="G276" s="47">
        <v>6.0137510000000004E-10</v>
      </c>
      <c r="H276" s="47">
        <v>4.5574990000000002E-11</v>
      </c>
      <c r="I276">
        <v>51.839329999999997</v>
      </c>
      <c r="J276">
        <v>22.958600000000001</v>
      </c>
      <c r="K276">
        <v>8.2139020000000004E-3</v>
      </c>
      <c r="L276">
        <v>6.2248749999999997E-4</v>
      </c>
    </row>
    <row r="277" spans="1:12" x14ac:dyDescent="0.25">
      <c r="A277" t="s">
        <v>320</v>
      </c>
      <c r="B277">
        <v>67718</v>
      </c>
      <c r="C277" s="51">
        <v>0.62285879629629626</v>
      </c>
      <c r="D277" s="47">
        <v>7.3244160000000002E-8</v>
      </c>
      <c r="E277" s="47">
        <v>3.2481410000000003E-8</v>
      </c>
      <c r="F277" s="47">
        <v>1.414297E-9</v>
      </c>
      <c r="G277" s="47">
        <v>6.0222729999999996E-10</v>
      </c>
      <c r="H277" s="47">
        <v>4.5339270000000001E-11</v>
      </c>
      <c r="I277">
        <v>51.788379999999997</v>
      </c>
      <c r="J277">
        <v>22.966470000000001</v>
      </c>
      <c r="K277">
        <v>8.2221889999999995E-3</v>
      </c>
      <c r="L277">
        <v>6.1901549999999995E-4</v>
      </c>
    </row>
    <row r="278" spans="1:12" x14ac:dyDescent="0.25">
      <c r="A278" t="s">
        <v>320</v>
      </c>
      <c r="B278">
        <v>67762</v>
      </c>
      <c r="C278" s="51">
        <v>0.62302083333333336</v>
      </c>
      <c r="D278" s="47">
        <v>7.3245150000000007E-8</v>
      </c>
      <c r="E278" s="47">
        <v>3.2496730000000003E-8</v>
      </c>
      <c r="F278" s="47">
        <v>1.4157899999999999E-9</v>
      </c>
      <c r="G278" s="47">
        <v>6.0293240000000005E-10</v>
      </c>
      <c r="H278" s="47">
        <v>4.5132139999999998E-11</v>
      </c>
      <c r="I278">
        <v>51.734459999999999</v>
      </c>
      <c r="J278">
        <v>22.953060000000001</v>
      </c>
      <c r="K278">
        <v>8.2317039999999994E-3</v>
      </c>
      <c r="L278">
        <v>6.1617910000000004E-4</v>
      </c>
    </row>
    <row r="279" spans="1:12" x14ac:dyDescent="0.25">
      <c r="A279" t="s">
        <v>321</v>
      </c>
      <c r="B279">
        <v>67969</v>
      </c>
      <c r="C279" s="51">
        <v>0.62375000000000003</v>
      </c>
      <c r="D279" s="47">
        <v>7.3074720000000001E-8</v>
      </c>
      <c r="E279" s="47">
        <v>3.2633510000000002E-8</v>
      </c>
      <c r="F279" s="47">
        <v>1.412823E-9</v>
      </c>
      <c r="G279" s="47">
        <v>6.0582649999999999E-10</v>
      </c>
      <c r="H279" s="47">
        <v>4.5476050000000002E-11</v>
      </c>
      <c r="I279">
        <v>51.722499999999997</v>
      </c>
      <c r="J279">
        <v>23.098089999999999</v>
      </c>
      <c r="K279">
        <v>8.2905070000000008E-3</v>
      </c>
      <c r="L279">
        <v>6.2232260000000001E-4</v>
      </c>
    </row>
    <row r="280" spans="1:12" x14ac:dyDescent="0.25">
      <c r="A280" t="s">
        <v>321</v>
      </c>
      <c r="B280">
        <v>68003</v>
      </c>
      <c r="C280" s="51">
        <v>0.62387731481481479</v>
      </c>
      <c r="D280" s="47">
        <v>7.3065830000000006E-8</v>
      </c>
      <c r="E280" s="47">
        <v>3.2610159999999997E-8</v>
      </c>
      <c r="F280" s="47">
        <v>1.409473E-9</v>
      </c>
      <c r="G280" s="47">
        <v>6.0525559999999998E-10</v>
      </c>
      <c r="H280" s="47">
        <v>4.5940849999999998E-11</v>
      </c>
      <c r="I280">
        <v>51.839100000000002</v>
      </c>
      <c r="J280">
        <v>23.136420000000001</v>
      </c>
      <c r="K280">
        <v>8.2837020000000004E-3</v>
      </c>
      <c r="L280">
        <v>6.2875970000000002E-4</v>
      </c>
    </row>
    <row r="281" spans="1:12" x14ac:dyDescent="0.25">
      <c r="A281" t="s">
        <v>321</v>
      </c>
      <c r="B281">
        <v>68032</v>
      </c>
      <c r="C281" s="51">
        <v>0.62398148148148147</v>
      </c>
      <c r="D281" s="47">
        <v>7.3014520000000002E-8</v>
      </c>
      <c r="E281" s="47">
        <v>3.2637189999999997E-8</v>
      </c>
      <c r="F281" s="47">
        <v>1.4105670000000001E-9</v>
      </c>
      <c r="G281" s="47">
        <v>6.055025E-10</v>
      </c>
      <c r="H281" s="47">
        <v>4.5948719999999998E-11</v>
      </c>
      <c r="I281">
        <v>51.762529999999998</v>
      </c>
      <c r="J281">
        <v>23.137630000000001</v>
      </c>
      <c r="K281">
        <v>8.2929059999999992E-3</v>
      </c>
      <c r="L281">
        <v>6.2930929999999998E-4</v>
      </c>
    </row>
    <row r="282" spans="1:12" x14ac:dyDescent="0.25">
      <c r="A282" t="s">
        <v>71</v>
      </c>
      <c r="B282">
        <v>68452</v>
      </c>
      <c r="C282" s="51">
        <v>0.625462962962963</v>
      </c>
      <c r="D282" s="47">
        <v>7.8052730000000004E-8</v>
      </c>
      <c r="E282" s="47">
        <v>3.8015190000000001E-8</v>
      </c>
      <c r="F282" s="47">
        <v>1.528753E-9</v>
      </c>
      <c r="G282" s="47">
        <v>5.4789320000000005E-10</v>
      </c>
      <c r="H282" s="47">
        <v>4.2064970000000001E-11</v>
      </c>
      <c r="I282">
        <v>51.056480000000001</v>
      </c>
      <c r="J282">
        <v>24.866810000000001</v>
      </c>
      <c r="K282">
        <v>7.0195259999999999E-3</v>
      </c>
      <c r="L282">
        <v>5.3893020000000003E-4</v>
      </c>
    </row>
    <row r="283" spans="1:12" x14ac:dyDescent="0.25">
      <c r="A283" t="s">
        <v>71</v>
      </c>
      <c r="B283">
        <v>68459</v>
      </c>
      <c r="C283" s="51">
        <v>0.62548611111111108</v>
      </c>
      <c r="D283" s="47">
        <v>7.8068970000000006E-8</v>
      </c>
      <c r="E283" s="47">
        <v>3.7979909999999998E-8</v>
      </c>
      <c r="F283" s="47">
        <v>1.5252889999999999E-9</v>
      </c>
      <c r="G283" s="47">
        <v>5.4917630000000002E-10</v>
      </c>
      <c r="H283" s="47">
        <v>4.2253249999999998E-11</v>
      </c>
      <c r="I283">
        <v>51.183059999999998</v>
      </c>
      <c r="J283">
        <v>24.90014</v>
      </c>
      <c r="K283">
        <v>7.0345010000000003E-3</v>
      </c>
      <c r="L283">
        <v>5.4122969999999997E-4</v>
      </c>
    </row>
    <row r="284" spans="1:12" x14ac:dyDescent="0.25">
      <c r="A284" t="s">
        <v>71</v>
      </c>
      <c r="B284">
        <v>68474</v>
      </c>
      <c r="C284" s="51">
        <v>0.62554398148148149</v>
      </c>
      <c r="D284" s="47">
        <v>7.8138290000000001E-8</v>
      </c>
      <c r="E284" s="47">
        <v>3.8073079999999999E-8</v>
      </c>
      <c r="F284" s="47">
        <v>1.530409E-9</v>
      </c>
      <c r="G284" s="47">
        <v>5.4916799999999996E-10</v>
      </c>
      <c r="H284" s="47">
        <v>4.2489289999999997E-11</v>
      </c>
      <c r="I284">
        <v>51.057119999999998</v>
      </c>
      <c r="J284">
        <v>24.87771</v>
      </c>
      <c r="K284">
        <v>7.0281550000000003E-3</v>
      </c>
      <c r="L284">
        <v>5.4377029999999995E-4</v>
      </c>
    </row>
    <row r="285" spans="1:12" x14ac:dyDescent="0.25">
      <c r="A285" t="s">
        <v>71</v>
      </c>
      <c r="B285">
        <v>110840</v>
      </c>
      <c r="C285" s="51">
        <v>0.77554398148148151</v>
      </c>
      <c r="D285" s="47">
        <v>8.073207E-8</v>
      </c>
      <c r="E285" s="47">
        <v>3.9688579999999997E-8</v>
      </c>
      <c r="F285" s="47">
        <v>1.588967E-9</v>
      </c>
      <c r="G285" s="47">
        <v>5.6206260000000002E-10</v>
      </c>
      <c r="H285" s="47">
        <v>4.5308569999999998E-11</v>
      </c>
      <c r="I285">
        <v>50.80789</v>
      </c>
      <c r="J285">
        <v>24.977589999999999</v>
      </c>
      <c r="K285">
        <v>6.962073E-3</v>
      </c>
      <c r="L285">
        <v>5.6122140000000001E-4</v>
      </c>
    </row>
    <row r="286" spans="1:12" x14ac:dyDescent="0.25">
      <c r="A286" t="s">
        <v>71</v>
      </c>
      <c r="B286">
        <v>110902</v>
      </c>
      <c r="C286" s="51">
        <v>0.77576388888888892</v>
      </c>
      <c r="D286" s="47">
        <v>8.085459E-8</v>
      </c>
      <c r="E286" s="47">
        <v>3.9742489999999997E-8</v>
      </c>
      <c r="F286" s="47">
        <v>1.587578E-9</v>
      </c>
      <c r="G286" s="47">
        <v>5.6431460000000001E-10</v>
      </c>
      <c r="H286" s="47">
        <v>4.5589029999999997E-11</v>
      </c>
      <c r="I286">
        <v>50.92953</v>
      </c>
      <c r="J286">
        <v>25.03341</v>
      </c>
      <c r="K286">
        <v>6.9793759999999998E-3</v>
      </c>
      <c r="L286">
        <v>5.6383970000000003E-4</v>
      </c>
    </row>
    <row r="287" spans="1:12" x14ac:dyDescent="0.25">
      <c r="A287" t="s">
        <v>71</v>
      </c>
      <c r="B287">
        <v>110963</v>
      </c>
      <c r="C287" s="51">
        <v>0.77598379629629632</v>
      </c>
      <c r="D287" s="47">
        <v>8.0585660000000002E-8</v>
      </c>
      <c r="E287" s="47">
        <v>3.9703960000000003E-8</v>
      </c>
      <c r="F287" s="47">
        <v>1.5906209999999999E-9</v>
      </c>
      <c r="G287" s="47">
        <v>5.6181979999999997E-10</v>
      </c>
      <c r="H287" s="47">
        <v>4.5839669999999997E-11</v>
      </c>
      <c r="I287">
        <v>50.663029999999999</v>
      </c>
      <c r="J287">
        <v>24.961300000000001</v>
      </c>
      <c r="K287">
        <v>6.9717080000000001E-3</v>
      </c>
      <c r="L287">
        <v>5.6883159999999999E-4</v>
      </c>
    </row>
    <row r="288" spans="1:12" x14ac:dyDescent="0.25">
      <c r="A288" t="s">
        <v>71</v>
      </c>
      <c r="B288">
        <v>110983</v>
      </c>
      <c r="C288" s="51">
        <v>0.77605324074074078</v>
      </c>
      <c r="D288" s="47">
        <v>8.0443559999999994E-8</v>
      </c>
      <c r="E288" s="47">
        <v>3.955872E-8</v>
      </c>
      <c r="F288" s="47">
        <v>1.5881270000000001E-9</v>
      </c>
      <c r="G288" s="47">
        <v>5.6023989999999999E-10</v>
      </c>
      <c r="H288" s="47">
        <v>4.4893910000000001E-11</v>
      </c>
      <c r="I288">
        <v>50.653089999999999</v>
      </c>
      <c r="J288">
        <v>24.909040000000001</v>
      </c>
      <c r="K288">
        <v>6.964385E-3</v>
      </c>
      <c r="L288">
        <v>5.5807960000000005E-4</v>
      </c>
    </row>
    <row r="289" spans="1:12" x14ac:dyDescent="0.25">
      <c r="A289" t="s">
        <v>71</v>
      </c>
      <c r="B289">
        <v>111034</v>
      </c>
      <c r="C289" s="51">
        <v>0.77622685185185192</v>
      </c>
      <c r="D289" s="47">
        <v>8.0241450000000001E-8</v>
      </c>
      <c r="E289" s="47">
        <v>3.9642030000000002E-8</v>
      </c>
      <c r="F289" s="47">
        <v>1.5910710000000001E-9</v>
      </c>
      <c r="G289" s="47">
        <v>5.623736E-10</v>
      </c>
      <c r="H289" s="47">
        <v>4.5228069999999999E-11</v>
      </c>
      <c r="I289">
        <v>50.432360000000003</v>
      </c>
      <c r="J289">
        <v>24.915320000000001</v>
      </c>
      <c r="K289">
        <v>7.008518E-3</v>
      </c>
      <c r="L289">
        <v>5.6364969999999996E-4</v>
      </c>
    </row>
    <row r="290" spans="1:12" x14ac:dyDescent="0.25">
      <c r="A290" t="s">
        <v>71</v>
      </c>
      <c r="B290">
        <v>111086</v>
      </c>
      <c r="C290" s="51">
        <v>0.77641203703703709</v>
      </c>
      <c r="D290" s="47">
        <v>8.0408059999999994E-8</v>
      </c>
      <c r="E290" s="47">
        <v>3.9595019999999998E-8</v>
      </c>
      <c r="F290" s="47">
        <v>1.5872189999999999E-9</v>
      </c>
      <c r="G290" s="47">
        <v>5.6410540000000001E-10</v>
      </c>
      <c r="H290" s="47">
        <v>4.5734629999999997E-11</v>
      </c>
      <c r="I290">
        <v>50.659709999999997</v>
      </c>
      <c r="J290">
        <v>24.946159999999999</v>
      </c>
      <c r="K290">
        <v>7.0155319999999997E-3</v>
      </c>
      <c r="L290">
        <v>5.6878159999999996E-4</v>
      </c>
    </row>
    <row r="291" spans="1:12" x14ac:dyDescent="0.25">
      <c r="A291" t="s">
        <v>71</v>
      </c>
      <c r="B291">
        <v>111111</v>
      </c>
      <c r="C291" s="51">
        <v>0.77650462962962963</v>
      </c>
      <c r="D291" s="47">
        <v>8.0709279999999995E-8</v>
      </c>
      <c r="E291" s="47">
        <v>3.9680790000000002E-8</v>
      </c>
      <c r="F291" s="47">
        <v>1.5871469999999999E-9</v>
      </c>
      <c r="G291" s="47">
        <v>5.6221429999999999E-10</v>
      </c>
      <c r="H291" s="47">
        <v>4.5534330000000002E-11</v>
      </c>
      <c r="I291">
        <v>50.851790000000001</v>
      </c>
      <c r="J291">
        <v>25.001329999999999</v>
      </c>
      <c r="K291">
        <v>6.9659190000000001E-3</v>
      </c>
      <c r="L291">
        <v>5.6417719999999998E-4</v>
      </c>
    </row>
    <row r="292" spans="1:12" x14ac:dyDescent="0.25">
      <c r="A292" t="s">
        <v>322</v>
      </c>
      <c r="B292">
        <v>111398</v>
      </c>
      <c r="C292" s="51">
        <v>0.77751157407407412</v>
      </c>
      <c r="D292" s="47">
        <v>7.5001159999999996E-8</v>
      </c>
      <c r="E292" s="47">
        <v>3.639468E-8</v>
      </c>
      <c r="F292" s="47">
        <v>1.475355E-9</v>
      </c>
      <c r="G292" s="47">
        <v>5.2429930000000002E-10</v>
      </c>
      <c r="H292" s="47">
        <v>4.2189459999999997E-11</v>
      </c>
      <c r="I292">
        <v>50.836019999999998</v>
      </c>
      <c r="J292">
        <v>24.668430000000001</v>
      </c>
      <c r="K292">
        <v>6.9905490000000004E-3</v>
      </c>
      <c r="L292">
        <v>5.6251749999999996E-4</v>
      </c>
    </row>
    <row r="293" spans="1:12" x14ac:dyDescent="0.25">
      <c r="A293" t="s">
        <v>322</v>
      </c>
      <c r="B293">
        <v>111425</v>
      </c>
      <c r="C293" s="51">
        <v>0.7776157407407408</v>
      </c>
      <c r="D293" s="47">
        <v>7.5362339999999999E-8</v>
      </c>
      <c r="E293" s="47">
        <v>3.6433659999999998E-8</v>
      </c>
      <c r="F293" s="47">
        <v>1.474132E-9</v>
      </c>
      <c r="G293" s="47">
        <v>5.2622210000000002E-10</v>
      </c>
      <c r="H293" s="47">
        <v>4.2489379999999998E-11</v>
      </c>
      <c r="I293">
        <v>51.123190000000001</v>
      </c>
      <c r="J293">
        <v>24.715319999999998</v>
      </c>
      <c r="K293">
        <v>6.9825599999999996E-3</v>
      </c>
      <c r="L293">
        <v>5.6380109999999998E-4</v>
      </c>
    </row>
    <row r="294" spans="1:12" x14ac:dyDescent="0.25">
      <c r="A294" t="s">
        <v>322</v>
      </c>
      <c r="B294">
        <v>111457</v>
      </c>
      <c r="C294" s="51">
        <v>0.77771990740740737</v>
      </c>
      <c r="D294" s="47">
        <v>7.5207719999999998E-8</v>
      </c>
      <c r="E294" s="47">
        <v>3.648158E-8</v>
      </c>
      <c r="F294" s="47">
        <v>1.474936E-9</v>
      </c>
      <c r="G294" s="47">
        <v>5.2572079999999997E-10</v>
      </c>
      <c r="H294" s="47">
        <v>4.2590299999999997E-11</v>
      </c>
      <c r="I294">
        <v>50.990490000000001</v>
      </c>
      <c r="J294">
        <v>24.734349999999999</v>
      </c>
      <c r="K294">
        <v>6.9902510000000003E-3</v>
      </c>
      <c r="L294">
        <v>5.6630229999999997E-4</v>
      </c>
    </row>
    <row r="295" spans="1:12" x14ac:dyDescent="0.25">
      <c r="A295" t="s">
        <v>323</v>
      </c>
      <c r="B295">
        <v>111786</v>
      </c>
      <c r="C295" s="51">
        <v>0.77888888888888885</v>
      </c>
      <c r="D295" s="47">
        <v>7.5580519999999999E-8</v>
      </c>
      <c r="E295" s="47">
        <v>3.7078339999999999E-8</v>
      </c>
      <c r="F295" s="47">
        <v>1.477006E-9</v>
      </c>
      <c r="G295" s="47">
        <v>5.7314190000000003E-10</v>
      </c>
      <c r="H295" s="47">
        <v>4.432986E-11</v>
      </c>
      <c r="I295">
        <v>51.17145</v>
      </c>
      <c r="J295">
        <v>25.103719999999999</v>
      </c>
      <c r="K295">
        <v>7.5831969999999999E-3</v>
      </c>
      <c r="L295">
        <v>5.8652490000000003E-4</v>
      </c>
    </row>
    <row r="296" spans="1:12" x14ac:dyDescent="0.25">
      <c r="A296" t="s">
        <v>323</v>
      </c>
      <c r="B296">
        <v>111816</v>
      </c>
      <c r="C296" s="51">
        <v>0.77899305555555554</v>
      </c>
      <c r="D296" s="47">
        <v>7.5772779999999996E-8</v>
      </c>
      <c r="E296" s="47">
        <v>3.707027E-8</v>
      </c>
      <c r="F296" s="47">
        <v>1.477061E-9</v>
      </c>
      <c r="G296" s="47">
        <v>5.7410219999999999E-10</v>
      </c>
      <c r="H296" s="47">
        <v>4.4269159999999999E-11</v>
      </c>
      <c r="I296">
        <v>51.299689999999998</v>
      </c>
      <c r="J296">
        <v>25.09732</v>
      </c>
      <c r="K296">
        <v>7.5766280000000002E-3</v>
      </c>
      <c r="L296">
        <v>5.8423559999999999E-4</v>
      </c>
    </row>
    <row r="297" spans="1:12" x14ac:dyDescent="0.25">
      <c r="A297" t="s">
        <v>323</v>
      </c>
      <c r="B297">
        <v>111841</v>
      </c>
      <c r="C297" s="51">
        <v>0.77908564814814818</v>
      </c>
      <c r="D297" s="47">
        <v>7.6207899999999998E-8</v>
      </c>
      <c r="E297" s="47">
        <v>3.7243519999999998E-8</v>
      </c>
      <c r="F297" s="47">
        <v>1.4863160000000001E-9</v>
      </c>
      <c r="G297" s="47">
        <v>5.7480889999999996E-10</v>
      </c>
      <c r="H297" s="47">
        <v>4.4257790000000001E-11</v>
      </c>
      <c r="I297">
        <v>51.273000000000003</v>
      </c>
      <c r="J297">
        <v>25.057600000000001</v>
      </c>
      <c r="K297">
        <v>7.5426419999999996E-3</v>
      </c>
      <c r="L297">
        <v>5.8075080000000005E-4</v>
      </c>
    </row>
    <row r="298" spans="1:12" x14ac:dyDescent="0.25">
      <c r="A298" t="s">
        <v>324</v>
      </c>
      <c r="B298">
        <v>112156</v>
      </c>
      <c r="C298" s="51">
        <v>0.78020833333333339</v>
      </c>
      <c r="D298" s="47">
        <v>7.5731240000000002E-8</v>
      </c>
      <c r="E298" s="47">
        <v>3.524109E-8</v>
      </c>
      <c r="F298" s="47">
        <v>1.4790179999999999E-9</v>
      </c>
      <c r="G298" s="47">
        <v>6.4707829999999998E-10</v>
      </c>
      <c r="H298" s="47">
        <v>5.0096420000000002E-11</v>
      </c>
      <c r="I298">
        <v>51.203740000000003</v>
      </c>
      <c r="J298">
        <v>23.827359999999999</v>
      </c>
      <c r="K298">
        <v>8.5444049999999997E-3</v>
      </c>
      <c r="L298">
        <v>6.6150279999999996E-4</v>
      </c>
    </row>
    <row r="299" spans="1:12" x14ac:dyDescent="0.25">
      <c r="A299" t="s">
        <v>324</v>
      </c>
      <c r="B299">
        <v>112194</v>
      </c>
      <c r="C299" s="51">
        <v>0.78033564814814815</v>
      </c>
      <c r="D299" s="47">
        <v>7.5525349999999995E-8</v>
      </c>
      <c r="E299" s="47">
        <v>3.5299080000000003E-8</v>
      </c>
      <c r="F299" s="47">
        <v>1.4813020000000001E-9</v>
      </c>
      <c r="G299" s="47">
        <v>6.4429480000000004E-10</v>
      </c>
      <c r="H299" s="47">
        <v>4.9847750000000001E-11</v>
      </c>
      <c r="I299">
        <v>50.985779999999998</v>
      </c>
      <c r="J299">
        <v>23.82977</v>
      </c>
      <c r="K299">
        <v>8.5308420000000003E-3</v>
      </c>
      <c r="L299">
        <v>6.6001359999999997E-4</v>
      </c>
    </row>
    <row r="300" spans="1:12" x14ac:dyDescent="0.25">
      <c r="A300" t="s">
        <v>324</v>
      </c>
      <c r="B300">
        <v>112221</v>
      </c>
      <c r="C300" s="51">
        <v>0.7804282407407408</v>
      </c>
      <c r="D300" s="47">
        <v>7.6005800000000002E-8</v>
      </c>
      <c r="E300" s="47">
        <v>3.537455E-8</v>
      </c>
      <c r="F300" s="47">
        <v>1.4811930000000001E-9</v>
      </c>
      <c r="G300" s="47">
        <v>6.4106229999999996E-10</v>
      </c>
      <c r="H300" s="47">
        <v>4.9703879999999998E-11</v>
      </c>
      <c r="I300">
        <v>51.31391</v>
      </c>
      <c r="J300">
        <v>23.882470000000001</v>
      </c>
      <c r="K300">
        <v>8.4343860000000003E-3</v>
      </c>
      <c r="L300">
        <v>6.5394849999999996E-4</v>
      </c>
    </row>
    <row r="301" spans="1:12" x14ac:dyDescent="0.25">
      <c r="A301" t="s">
        <v>325</v>
      </c>
      <c r="B301">
        <v>112634</v>
      </c>
      <c r="C301" s="51">
        <v>0.78189814814814818</v>
      </c>
      <c r="D301" s="47">
        <v>7.5652600000000001E-8</v>
      </c>
      <c r="E301" s="47">
        <v>3.6503240000000003E-8</v>
      </c>
      <c r="F301" s="47">
        <v>1.481929E-9</v>
      </c>
      <c r="G301" s="47">
        <v>5.9529829999999998E-10</v>
      </c>
      <c r="H301" s="47">
        <v>4.6070809999999998E-11</v>
      </c>
      <c r="I301">
        <v>51.050089999999997</v>
      </c>
      <c r="J301">
        <v>24.632249999999999</v>
      </c>
      <c r="K301">
        <v>7.8688409999999997E-3</v>
      </c>
      <c r="L301">
        <v>6.0897860000000002E-4</v>
      </c>
    </row>
    <row r="302" spans="1:12" x14ac:dyDescent="0.25">
      <c r="A302" t="s">
        <v>325</v>
      </c>
      <c r="B302">
        <v>112657</v>
      </c>
      <c r="C302" s="51">
        <v>0.78197916666666667</v>
      </c>
      <c r="D302" s="47">
        <v>7.5443240000000006E-8</v>
      </c>
      <c r="E302" s="47">
        <v>3.6501470000000001E-8</v>
      </c>
      <c r="F302" s="47">
        <v>1.482011E-9</v>
      </c>
      <c r="G302" s="47">
        <v>5.9802440000000003E-10</v>
      </c>
      <c r="H302" s="47">
        <v>4.6107809999999999E-11</v>
      </c>
      <c r="I302">
        <v>50.905999999999999</v>
      </c>
      <c r="J302">
        <v>24.62969</v>
      </c>
      <c r="K302">
        <v>7.9268120000000001E-3</v>
      </c>
      <c r="L302">
        <v>6.1115900000000001E-4</v>
      </c>
    </row>
    <row r="303" spans="1:12" x14ac:dyDescent="0.25">
      <c r="A303" t="s">
        <v>325</v>
      </c>
      <c r="B303">
        <v>112683</v>
      </c>
      <c r="C303" s="51">
        <v>0.7820717592592592</v>
      </c>
      <c r="D303" s="47">
        <v>7.4881799999999998E-8</v>
      </c>
      <c r="E303" s="47">
        <v>3.6231100000000001E-8</v>
      </c>
      <c r="F303" s="47">
        <v>1.47715E-9</v>
      </c>
      <c r="G303" s="47">
        <v>5.9319279999999996E-10</v>
      </c>
      <c r="H303" s="47">
        <v>4.573843E-11</v>
      </c>
      <c r="I303">
        <v>50.693440000000002</v>
      </c>
      <c r="J303">
        <v>24.527709999999999</v>
      </c>
      <c r="K303">
        <v>7.9217220000000008E-3</v>
      </c>
      <c r="L303">
        <v>6.108083E-4</v>
      </c>
    </row>
    <row r="304" spans="1:12" x14ac:dyDescent="0.25">
      <c r="A304" t="s">
        <v>71</v>
      </c>
      <c r="B304">
        <v>113115</v>
      </c>
      <c r="C304" s="51">
        <v>0.783599537037037</v>
      </c>
      <c r="D304" s="47">
        <v>8.1028679999999994E-8</v>
      </c>
      <c r="E304" s="47">
        <v>3.990359E-8</v>
      </c>
      <c r="F304" s="47">
        <v>1.603878E-9</v>
      </c>
      <c r="G304" s="47">
        <v>5.6925349999999995E-10</v>
      </c>
      <c r="H304" s="47">
        <v>4.5533459999999997E-11</v>
      </c>
      <c r="I304">
        <v>50.52046</v>
      </c>
      <c r="J304">
        <v>24.879429999999999</v>
      </c>
      <c r="K304">
        <v>7.0253329999999999E-3</v>
      </c>
      <c r="L304">
        <v>5.6194250000000002E-4</v>
      </c>
    </row>
    <row r="305" spans="1:12" x14ac:dyDescent="0.25">
      <c r="A305" t="s">
        <v>71</v>
      </c>
      <c r="B305">
        <v>113141</v>
      </c>
      <c r="C305" s="51">
        <v>0.78369212962962964</v>
      </c>
      <c r="D305" s="47">
        <v>8.0829549999999999E-8</v>
      </c>
      <c r="E305" s="47">
        <v>3.9834800000000001E-8</v>
      </c>
      <c r="F305" s="47">
        <v>1.6061099999999999E-9</v>
      </c>
      <c r="G305" s="47">
        <v>5.6948410000000005E-10</v>
      </c>
      <c r="H305" s="47">
        <v>4.5690959999999998E-11</v>
      </c>
      <c r="I305">
        <v>50.326270000000001</v>
      </c>
      <c r="J305">
        <v>24.802029999999998</v>
      </c>
      <c r="K305">
        <v>7.0454929999999999E-3</v>
      </c>
      <c r="L305">
        <v>5.6527550000000002E-4</v>
      </c>
    </row>
    <row r="306" spans="1:12" x14ac:dyDescent="0.25">
      <c r="A306" t="s">
        <v>71</v>
      </c>
      <c r="B306">
        <v>113163</v>
      </c>
      <c r="C306" s="51">
        <v>0.78377314814814814</v>
      </c>
      <c r="D306" s="47">
        <v>8.0988969999999995E-8</v>
      </c>
      <c r="E306" s="47">
        <v>3.9837569999999998E-8</v>
      </c>
      <c r="F306" s="47">
        <v>1.6037880000000001E-9</v>
      </c>
      <c r="G306" s="47">
        <v>5.6813760000000003E-10</v>
      </c>
      <c r="H306" s="47">
        <v>4.550944E-11</v>
      </c>
      <c r="I306">
        <v>50.498559999999998</v>
      </c>
      <c r="J306">
        <v>24.839680000000001</v>
      </c>
      <c r="K306">
        <v>7.0150000000000004E-3</v>
      </c>
      <c r="L306">
        <v>5.6192150000000001E-4</v>
      </c>
    </row>
    <row r="307" spans="1:12" x14ac:dyDescent="0.25">
      <c r="A307" t="s">
        <v>326</v>
      </c>
      <c r="B307">
        <v>113474</v>
      </c>
      <c r="C307" s="51">
        <v>0.78486111111111112</v>
      </c>
      <c r="D307" s="47">
        <v>7.5508249999999997E-8</v>
      </c>
      <c r="E307" s="47">
        <v>3.5207639999999998E-8</v>
      </c>
      <c r="F307" s="47">
        <v>1.4849790000000001E-9</v>
      </c>
      <c r="G307" s="47">
        <v>5.2877970000000002E-10</v>
      </c>
      <c r="H307" s="47">
        <v>4.2361060000000001E-11</v>
      </c>
      <c r="I307">
        <v>50.848010000000002</v>
      </c>
      <c r="J307">
        <v>23.70918</v>
      </c>
      <c r="K307">
        <v>7.0029389999999997E-3</v>
      </c>
      <c r="L307">
        <v>5.6101230000000005E-4</v>
      </c>
    </row>
    <row r="308" spans="1:12" x14ac:dyDescent="0.25">
      <c r="A308" t="s">
        <v>326</v>
      </c>
      <c r="B308">
        <v>113500</v>
      </c>
      <c r="C308" s="51">
        <v>0.78495370370370365</v>
      </c>
      <c r="D308" s="47">
        <v>7.570026E-8</v>
      </c>
      <c r="E308" s="47">
        <v>3.531873E-8</v>
      </c>
      <c r="F308" s="47">
        <v>1.485942E-9</v>
      </c>
      <c r="G308" s="47">
        <v>5.3091189999999996E-10</v>
      </c>
      <c r="H308" s="47">
        <v>4.3042530000000001E-11</v>
      </c>
      <c r="I308">
        <v>50.944310000000002</v>
      </c>
      <c r="J308">
        <v>23.76859</v>
      </c>
      <c r="K308">
        <v>7.013343E-3</v>
      </c>
      <c r="L308">
        <v>5.6859160000000001E-4</v>
      </c>
    </row>
    <row r="309" spans="1:12" x14ac:dyDescent="0.25">
      <c r="A309" t="s">
        <v>326</v>
      </c>
      <c r="B309">
        <v>113523</v>
      </c>
      <c r="C309" s="51">
        <v>0.78503472222222226</v>
      </c>
      <c r="D309" s="47">
        <v>7.5677600000000003E-8</v>
      </c>
      <c r="E309" s="47">
        <v>3.5208570000000003E-8</v>
      </c>
      <c r="F309" s="47">
        <v>1.4808169999999999E-9</v>
      </c>
      <c r="G309" s="47">
        <v>5.2970810000000004E-10</v>
      </c>
      <c r="H309" s="47">
        <v>4.2783070000000001E-11</v>
      </c>
      <c r="I309">
        <v>51.105310000000003</v>
      </c>
      <c r="J309">
        <v>23.776450000000001</v>
      </c>
      <c r="K309">
        <v>6.9995350000000003E-3</v>
      </c>
      <c r="L309">
        <v>5.6533319999999996E-4</v>
      </c>
    </row>
    <row r="310" spans="1:12" x14ac:dyDescent="0.25">
      <c r="A310" t="s">
        <v>327</v>
      </c>
      <c r="B310">
        <v>113822</v>
      </c>
      <c r="C310" s="51">
        <v>0.78609953703703705</v>
      </c>
      <c r="D310" s="47">
        <v>7.5729540000000003E-8</v>
      </c>
      <c r="E310" s="47">
        <v>3.5314199999999999E-8</v>
      </c>
      <c r="F310" s="47">
        <v>1.490879E-9</v>
      </c>
      <c r="G310" s="47">
        <v>6.0596780000000005E-10</v>
      </c>
      <c r="H310" s="47">
        <v>4.6833840000000002E-11</v>
      </c>
      <c r="I310">
        <v>50.79524</v>
      </c>
      <c r="J310">
        <v>23.68684</v>
      </c>
      <c r="K310">
        <v>8.0017360000000006E-3</v>
      </c>
      <c r="L310">
        <v>6.1843559999999996E-4</v>
      </c>
    </row>
    <row r="311" spans="1:12" x14ac:dyDescent="0.25">
      <c r="A311" t="s">
        <v>327</v>
      </c>
      <c r="B311">
        <v>113856</v>
      </c>
      <c r="C311" s="51">
        <v>0.78621527777777778</v>
      </c>
      <c r="D311" s="47">
        <v>7.6170659999999998E-8</v>
      </c>
      <c r="E311" s="47">
        <v>3.5272349999999999E-8</v>
      </c>
      <c r="F311" s="47">
        <v>1.4890530000000001E-9</v>
      </c>
      <c r="G311" s="47">
        <v>6.0772369999999999E-10</v>
      </c>
      <c r="H311" s="47">
        <v>4.6894889999999998E-11</v>
      </c>
      <c r="I311">
        <v>51.153759999999998</v>
      </c>
      <c r="J311">
        <v>23.68777</v>
      </c>
      <c r="K311">
        <v>7.9784490000000003E-3</v>
      </c>
      <c r="L311">
        <v>6.1565549999999995E-4</v>
      </c>
    </row>
    <row r="312" spans="1:12" x14ac:dyDescent="0.25">
      <c r="A312" t="s">
        <v>327</v>
      </c>
      <c r="B312">
        <v>113923</v>
      </c>
      <c r="C312" s="51">
        <v>0.78644675925925922</v>
      </c>
      <c r="D312" s="47">
        <v>7.6308180000000002E-8</v>
      </c>
      <c r="E312" s="47">
        <v>3.5306659999999997E-8</v>
      </c>
      <c r="F312" s="47">
        <v>1.4929629999999999E-9</v>
      </c>
      <c r="G312" s="47">
        <v>6.0637559999999997E-10</v>
      </c>
      <c r="H312" s="47">
        <v>4.7219950000000003E-11</v>
      </c>
      <c r="I312">
        <v>51.111890000000002</v>
      </c>
      <c r="J312">
        <v>23.648710000000001</v>
      </c>
      <c r="K312">
        <v>7.9464040000000007E-3</v>
      </c>
      <c r="L312">
        <v>6.1880590000000003E-4</v>
      </c>
    </row>
    <row r="313" spans="1:12" x14ac:dyDescent="0.25">
      <c r="A313" t="s">
        <v>328</v>
      </c>
      <c r="B313">
        <v>114149</v>
      </c>
      <c r="C313" s="51">
        <v>0.78725694444444438</v>
      </c>
      <c r="D313" s="47">
        <v>7.6172450000000007E-8</v>
      </c>
      <c r="E313" s="47">
        <v>3.5332939999999997E-8</v>
      </c>
      <c r="F313" s="47">
        <v>1.4924129999999999E-9</v>
      </c>
      <c r="G313" s="47">
        <v>6.0892989999999995E-10</v>
      </c>
      <c r="H313" s="47">
        <v>4.7998220000000002E-11</v>
      </c>
      <c r="I313">
        <v>51.039790000000004</v>
      </c>
      <c r="J313">
        <v>23.675039999999999</v>
      </c>
      <c r="K313">
        <v>7.9940959999999991E-3</v>
      </c>
      <c r="L313">
        <v>6.3012579999999999E-4</v>
      </c>
    </row>
    <row r="314" spans="1:12" x14ac:dyDescent="0.25">
      <c r="A314" t="s">
        <v>328</v>
      </c>
      <c r="B314">
        <v>114194</v>
      </c>
      <c r="C314" s="51">
        <v>0.78741898148148148</v>
      </c>
      <c r="D314" s="47">
        <v>7.6294729999999996E-8</v>
      </c>
      <c r="E314" s="47">
        <v>3.535375E-8</v>
      </c>
      <c r="F314" s="47">
        <v>1.4920859999999999E-9</v>
      </c>
      <c r="G314" s="47">
        <v>6.1089150000000001E-10</v>
      </c>
      <c r="H314" s="47">
        <v>4.741376E-11</v>
      </c>
      <c r="I314">
        <v>51.132939999999998</v>
      </c>
      <c r="J314">
        <v>23.694179999999999</v>
      </c>
      <c r="K314">
        <v>8.0069960000000006E-3</v>
      </c>
      <c r="L314">
        <v>6.2145530000000003E-4</v>
      </c>
    </row>
    <row r="315" spans="1:12" x14ac:dyDescent="0.25">
      <c r="A315" t="s">
        <v>328</v>
      </c>
      <c r="B315">
        <v>114277</v>
      </c>
      <c r="C315" s="51">
        <v>0.78770833333333334</v>
      </c>
      <c r="D315" s="47">
        <v>7.5433030000000001E-8</v>
      </c>
      <c r="E315" s="47">
        <v>3.5181029999999999E-8</v>
      </c>
      <c r="F315" s="47">
        <v>1.492761E-9</v>
      </c>
      <c r="G315" s="47">
        <v>6.0182479999999998E-10</v>
      </c>
      <c r="H315" s="47">
        <v>4.7672499999999997E-11</v>
      </c>
      <c r="I315">
        <v>50.532559999999997</v>
      </c>
      <c r="J315">
        <v>23.56776</v>
      </c>
      <c r="K315">
        <v>7.9782659999999995E-3</v>
      </c>
      <c r="L315">
        <v>6.3198449999999999E-4</v>
      </c>
    </row>
    <row r="316" spans="1:12" x14ac:dyDescent="0.25">
      <c r="A316" t="s">
        <v>329</v>
      </c>
      <c r="B316">
        <v>114580</v>
      </c>
      <c r="C316" s="51">
        <v>0.78877314814814814</v>
      </c>
      <c r="D316" s="47">
        <v>7.6148720000000006E-8</v>
      </c>
      <c r="E316" s="47">
        <v>3.5162119999999999E-8</v>
      </c>
      <c r="F316" s="47">
        <v>1.499668E-9</v>
      </c>
      <c r="G316" s="47">
        <v>6.3455209999999999E-10</v>
      </c>
      <c r="H316" s="47">
        <v>4.8843960000000001E-11</v>
      </c>
      <c r="I316">
        <v>50.77704</v>
      </c>
      <c r="J316">
        <v>23.4466</v>
      </c>
      <c r="K316">
        <v>8.3330639999999994E-3</v>
      </c>
      <c r="L316">
        <v>6.4142859999999997E-4</v>
      </c>
    </row>
    <row r="317" spans="1:12" x14ac:dyDescent="0.25">
      <c r="A317" t="s">
        <v>329</v>
      </c>
      <c r="B317">
        <v>114634</v>
      </c>
      <c r="C317" s="51">
        <v>0.78896990740740736</v>
      </c>
      <c r="D317" s="47">
        <v>7.60158E-8</v>
      </c>
      <c r="E317" s="47">
        <v>3.5170390000000002E-8</v>
      </c>
      <c r="F317" s="47">
        <v>1.497945E-9</v>
      </c>
      <c r="G317" s="47">
        <v>6.3133689999999996E-10</v>
      </c>
      <c r="H317" s="47">
        <v>4.9129530000000003E-11</v>
      </c>
      <c r="I317">
        <v>50.746740000000003</v>
      </c>
      <c r="J317">
        <v>23.479099999999999</v>
      </c>
      <c r="K317">
        <v>8.3053380000000007E-3</v>
      </c>
      <c r="L317">
        <v>6.4630679999999998E-4</v>
      </c>
    </row>
    <row r="318" spans="1:12" x14ac:dyDescent="0.25">
      <c r="A318" t="s">
        <v>329</v>
      </c>
      <c r="B318">
        <v>114663</v>
      </c>
      <c r="C318" s="51">
        <v>0.78907407407407404</v>
      </c>
      <c r="D318" s="47">
        <v>7.6213320000000005E-8</v>
      </c>
      <c r="E318" s="47">
        <v>3.5233959999999997E-8</v>
      </c>
      <c r="F318" s="47">
        <v>1.4993080000000001E-9</v>
      </c>
      <c r="G318" s="47">
        <v>6.3248419999999997E-10</v>
      </c>
      <c r="H318" s="47">
        <v>4.86592E-11</v>
      </c>
      <c r="I318">
        <v>50.832320000000003</v>
      </c>
      <c r="J318">
        <v>23.500139999999998</v>
      </c>
      <c r="K318">
        <v>8.2988669999999997E-3</v>
      </c>
      <c r="L318">
        <v>6.3846059999999997E-4</v>
      </c>
    </row>
    <row r="319" spans="1:12" x14ac:dyDescent="0.25">
      <c r="A319" t="s">
        <v>330</v>
      </c>
      <c r="B319">
        <v>114966</v>
      </c>
      <c r="C319" s="51">
        <v>0.79015046296296299</v>
      </c>
      <c r="D319" s="47">
        <v>7.584817E-8</v>
      </c>
      <c r="E319" s="47">
        <v>3.5155610000000002E-8</v>
      </c>
      <c r="F319" s="47">
        <v>1.490373E-9</v>
      </c>
      <c r="G319" s="47">
        <v>5.3450289999999996E-10</v>
      </c>
      <c r="H319" s="47">
        <v>4.2555460000000003E-11</v>
      </c>
      <c r="I319">
        <v>50.892090000000003</v>
      </c>
      <c r="J319">
        <v>23.588470000000001</v>
      </c>
      <c r="K319">
        <v>7.0470120000000001E-3</v>
      </c>
      <c r="L319">
        <v>5.6106109999999999E-4</v>
      </c>
    </row>
    <row r="320" spans="1:12" x14ac:dyDescent="0.25">
      <c r="A320" t="s">
        <v>330</v>
      </c>
      <c r="B320">
        <v>114988</v>
      </c>
      <c r="C320" s="51">
        <v>0.79021990740740733</v>
      </c>
      <c r="D320" s="47">
        <v>7.5492549999999995E-8</v>
      </c>
      <c r="E320" s="47">
        <v>3.5059390000000002E-8</v>
      </c>
      <c r="F320" s="47">
        <v>1.489787E-9</v>
      </c>
      <c r="G320" s="47">
        <v>5.3377799999999997E-10</v>
      </c>
      <c r="H320" s="47">
        <v>4.2846269999999998E-11</v>
      </c>
      <c r="I320">
        <v>50.673389999999998</v>
      </c>
      <c r="J320">
        <v>23.533159999999999</v>
      </c>
      <c r="K320">
        <v>7.0706040000000003E-3</v>
      </c>
      <c r="L320">
        <v>5.6755620000000005E-4</v>
      </c>
    </row>
    <row r="321" spans="1:12" x14ac:dyDescent="0.25">
      <c r="A321" t="s">
        <v>330</v>
      </c>
      <c r="B321">
        <v>115015</v>
      </c>
      <c r="C321" s="51">
        <v>0.79032407407407401</v>
      </c>
      <c r="D321" s="47">
        <v>7.5271220000000003E-8</v>
      </c>
      <c r="E321" s="47">
        <v>3.5180449999999999E-8</v>
      </c>
      <c r="F321" s="47">
        <v>1.4926489999999999E-9</v>
      </c>
      <c r="G321" s="47">
        <v>5.368443E-10</v>
      </c>
      <c r="H321" s="47">
        <v>4.2250010000000002E-11</v>
      </c>
      <c r="I321">
        <v>50.42794</v>
      </c>
      <c r="J321">
        <v>23.569140000000001</v>
      </c>
      <c r="K321">
        <v>7.1321329999999997E-3</v>
      </c>
      <c r="L321">
        <v>5.613037E-4</v>
      </c>
    </row>
    <row r="322" spans="1:12" x14ac:dyDescent="0.25">
      <c r="A322" t="s">
        <v>331</v>
      </c>
      <c r="B322">
        <v>115290</v>
      </c>
      <c r="C322" s="51">
        <v>0.79129629629629628</v>
      </c>
      <c r="D322" s="47">
        <v>7.5267630000000004E-8</v>
      </c>
      <c r="E322" s="47">
        <v>3.4872899999999999E-8</v>
      </c>
      <c r="F322" s="47">
        <v>1.489913E-9</v>
      </c>
      <c r="G322" s="47">
        <v>5.6151470000000001E-10</v>
      </c>
      <c r="H322" s="47">
        <v>4.44364E-11</v>
      </c>
      <c r="I322">
        <v>50.518149999999999</v>
      </c>
      <c r="J322">
        <v>23.405999999999999</v>
      </c>
      <c r="K322">
        <v>7.4602410000000003E-3</v>
      </c>
      <c r="L322">
        <v>5.9037870000000004E-4</v>
      </c>
    </row>
    <row r="323" spans="1:12" x14ac:dyDescent="0.25">
      <c r="A323" t="s">
        <v>331</v>
      </c>
      <c r="B323">
        <v>115332</v>
      </c>
      <c r="C323" s="51">
        <v>0.79144675925925922</v>
      </c>
      <c r="D323" s="47">
        <v>7.5596910000000003E-8</v>
      </c>
      <c r="E323" s="47">
        <v>3.5152999999999997E-8</v>
      </c>
      <c r="F323" s="47">
        <v>1.495136E-9</v>
      </c>
      <c r="G323" s="47">
        <v>5.6708619999999998E-10</v>
      </c>
      <c r="H323" s="47">
        <v>4.4266410000000001E-11</v>
      </c>
      <c r="I323">
        <v>50.561909999999997</v>
      </c>
      <c r="J323">
        <v>23.511579999999999</v>
      </c>
      <c r="K323">
        <v>7.5014469999999996E-3</v>
      </c>
      <c r="L323">
        <v>5.8555840000000005E-4</v>
      </c>
    </row>
    <row r="324" spans="1:12" x14ac:dyDescent="0.25">
      <c r="A324" t="s">
        <v>331</v>
      </c>
      <c r="B324">
        <v>115369</v>
      </c>
      <c r="C324" s="51">
        <v>0.79157407407407399</v>
      </c>
      <c r="D324" s="47">
        <v>7.5696029999999995E-8</v>
      </c>
      <c r="E324" s="47">
        <v>3.5089729999999999E-8</v>
      </c>
      <c r="F324" s="47">
        <v>1.4941949999999999E-9</v>
      </c>
      <c r="G324" s="47">
        <v>5.6767500000000001E-10</v>
      </c>
      <c r="H324" s="47">
        <v>4.4714550000000003E-11</v>
      </c>
      <c r="I324">
        <v>50.660060000000001</v>
      </c>
      <c r="J324">
        <v>23.484030000000001</v>
      </c>
      <c r="K324">
        <v>7.4994019999999996E-3</v>
      </c>
      <c r="L324">
        <v>5.9071199999999996E-4</v>
      </c>
    </row>
    <row r="325" spans="1:12" x14ac:dyDescent="0.25">
      <c r="A325" t="s">
        <v>332</v>
      </c>
      <c r="B325">
        <v>117826</v>
      </c>
      <c r="C325" s="51">
        <v>0.80027777777777775</v>
      </c>
      <c r="D325" s="47">
        <v>7.922719E-8</v>
      </c>
      <c r="E325" s="47">
        <v>3.5748100000000002E-8</v>
      </c>
      <c r="F325" s="47">
        <v>1.502613E-9</v>
      </c>
      <c r="G325" s="47">
        <v>6.2452989999999998E-10</v>
      </c>
      <c r="H325" s="47">
        <v>5.6683600000000002E-11</v>
      </c>
      <c r="I325">
        <v>52.72627</v>
      </c>
      <c r="J325">
        <v>23.790620000000001</v>
      </c>
      <c r="K325">
        <v>7.8827719999999997E-3</v>
      </c>
      <c r="L325">
        <v>7.1545639999999998E-4</v>
      </c>
    </row>
    <row r="326" spans="1:12" x14ac:dyDescent="0.25">
      <c r="A326" t="s">
        <v>332</v>
      </c>
      <c r="B326">
        <v>117855</v>
      </c>
      <c r="C326" s="51">
        <v>0.80038194444444433</v>
      </c>
      <c r="D326" s="47">
        <v>7.9142780000000005E-8</v>
      </c>
      <c r="E326" s="47">
        <v>3.5768340000000002E-8</v>
      </c>
      <c r="F326" s="47">
        <v>1.504781E-9</v>
      </c>
      <c r="G326" s="47">
        <v>6.2526540000000004E-10</v>
      </c>
      <c r="H326" s="47">
        <v>5.6620340000000003E-11</v>
      </c>
      <c r="I326">
        <v>52.59422</v>
      </c>
      <c r="J326">
        <v>23.7698</v>
      </c>
      <c r="K326">
        <v>7.9004729999999999E-3</v>
      </c>
      <c r="L326">
        <v>7.1542009999999996E-4</v>
      </c>
    </row>
    <row r="327" spans="1:12" x14ac:dyDescent="0.25">
      <c r="A327" t="s">
        <v>332</v>
      </c>
      <c r="B327">
        <v>117875</v>
      </c>
      <c r="C327" s="51">
        <v>0.80045138888888878</v>
      </c>
      <c r="D327" s="47">
        <v>7.9260069999999999E-8</v>
      </c>
      <c r="E327" s="47">
        <v>3.5801479999999998E-8</v>
      </c>
      <c r="F327" s="47">
        <v>1.5036390000000001E-9</v>
      </c>
      <c r="G327" s="47">
        <v>6.25143E-10</v>
      </c>
      <c r="H327" s="47">
        <v>5.6073879999999997E-11</v>
      </c>
      <c r="I327">
        <v>52.71217</v>
      </c>
      <c r="J327">
        <v>23.809889999999999</v>
      </c>
      <c r="K327">
        <v>7.8872390000000007E-3</v>
      </c>
      <c r="L327">
        <v>7.074669E-4</v>
      </c>
    </row>
    <row r="328" spans="1:12" x14ac:dyDescent="0.25">
      <c r="A328" t="s">
        <v>333</v>
      </c>
      <c r="B328">
        <v>115731</v>
      </c>
      <c r="C328" s="51">
        <v>0.7928587962962963</v>
      </c>
      <c r="D328" s="47">
        <v>7.6778059999999994E-8</v>
      </c>
      <c r="E328" s="47">
        <v>3.5304229999999997E-8</v>
      </c>
      <c r="F328" s="47">
        <v>1.505614E-9</v>
      </c>
      <c r="G328" s="47">
        <v>6.0404810000000001E-10</v>
      </c>
      <c r="H328" s="47">
        <v>4.725925E-11</v>
      </c>
      <c r="I328">
        <v>50.994520000000001</v>
      </c>
      <c r="J328">
        <v>23.44839</v>
      </c>
      <c r="K328">
        <v>7.8674569999999996E-3</v>
      </c>
      <c r="L328">
        <v>6.1553059999999997E-4</v>
      </c>
    </row>
    <row r="329" spans="1:12" x14ac:dyDescent="0.25">
      <c r="A329" t="s">
        <v>333</v>
      </c>
      <c r="B329">
        <v>115760</v>
      </c>
      <c r="C329" s="51">
        <v>0.79295138888888883</v>
      </c>
      <c r="D329" s="47">
        <v>7.6529649999999999E-8</v>
      </c>
      <c r="E329" s="47">
        <v>3.528481E-8</v>
      </c>
      <c r="F329" s="47">
        <v>1.5041800000000001E-9</v>
      </c>
      <c r="G329" s="47">
        <v>6.013646E-10</v>
      </c>
      <c r="H329" s="47">
        <v>4.7179059999999999E-11</v>
      </c>
      <c r="I329">
        <v>50.877980000000001</v>
      </c>
      <c r="J329">
        <v>23.457830000000001</v>
      </c>
      <c r="K329">
        <v>7.8579289999999996E-3</v>
      </c>
      <c r="L329">
        <v>6.164807E-4</v>
      </c>
    </row>
    <row r="330" spans="1:12" x14ac:dyDescent="0.25">
      <c r="A330" t="s">
        <v>333</v>
      </c>
      <c r="B330">
        <v>115809</v>
      </c>
      <c r="C330" s="51">
        <v>0.79312499999999997</v>
      </c>
      <c r="D330" s="47">
        <v>7.6525080000000004E-8</v>
      </c>
      <c r="E330" s="47">
        <v>3.5335579999999998E-8</v>
      </c>
      <c r="F330" s="47">
        <v>1.5065770000000001E-9</v>
      </c>
      <c r="G330" s="47">
        <v>6.0107449999999996E-10</v>
      </c>
      <c r="H330" s="47">
        <v>4.7087860000000001E-11</v>
      </c>
      <c r="I330">
        <v>50.79401</v>
      </c>
      <c r="J330">
        <v>23.454219999999999</v>
      </c>
      <c r="K330">
        <v>7.8546090000000002E-3</v>
      </c>
      <c r="L330">
        <v>6.1532589999999999E-4</v>
      </c>
    </row>
    <row r="331" spans="1:12" x14ac:dyDescent="0.25">
      <c r="A331" t="s">
        <v>334</v>
      </c>
      <c r="B331">
        <v>116061</v>
      </c>
      <c r="C331" s="51">
        <v>0.79401620370370363</v>
      </c>
      <c r="D331" s="47">
        <v>7.6316580000000006E-8</v>
      </c>
      <c r="E331" s="47">
        <v>3.5276640000000003E-8</v>
      </c>
      <c r="F331" s="47">
        <v>1.5001599999999999E-9</v>
      </c>
      <c r="G331" s="47">
        <v>5.3726289999999996E-10</v>
      </c>
      <c r="H331" s="47">
        <v>4.3154750000000003E-11</v>
      </c>
      <c r="I331">
        <v>50.872280000000003</v>
      </c>
      <c r="J331">
        <v>23.515239999999999</v>
      </c>
      <c r="K331">
        <v>7.0399240000000004E-3</v>
      </c>
      <c r="L331">
        <v>5.6547010000000003E-4</v>
      </c>
    </row>
    <row r="332" spans="1:12" x14ac:dyDescent="0.25">
      <c r="A332" t="s">
        <v>334</v>
      </c>
      <c r="B332">
        <v>116119</v>
      </c>
      <c r="C332" s="51">
        <v>0.79422453703703699</v>
      </c>
      <c r="D332" s="47">
        <v>7.5987519999999998E-8</v>
      </c>
      <c r="E332" s="47">
        <v>3.518423E-8</v>
      </c>
      <c r="F332" s="47">
        <v>1.49692E-9</v>
      </c>
      <c r="G332" s="47">
        <v>5.3282360000000004E-10</v>
      </c>
      <c r="H332" s="47">
        <v>4.2517700000000002E-11</v>
      </c>
      <c r="I332">
        <v>50.762599999999999</v>
      </c>
      <c r="J332">
        <v>23.50442</v>
      </c>
      <c r="K332">
        <v>7.0119880000000002E-3</v>
      </c>
      <c r="L332">
        <v>5.595353E-4</v>
      </c>
    </row>
    <row r="333" spans="1:12" x14ac:dyDescent="0.25">
      <c r="A333" t="s">
        <v>334</v>
      </c>
      <c r="B333">
        <v>116170</v>
      </c>
      <c r="C333" s="51">
        <v>0.79440972222222217</v>
      </c>
      <c r="D333" s="47">
        <v>7.5855319999999996E-8</v>
      </c>
      <c r="E333" s="47">
        <v>3.4924069999999998E-8</v>
      </c>
      <c r="F333" s="47">
        <v>1.495385E-9</v>
      </c>
      <c r="G333" s="47">
        <v>5.3029339999999998E-10</v>
      </c>
      <c r="H333" s="47">
        <v>4.2196579999999997E-11</v>
      </c>
      <c r="I333">
        <v>50.726280000000003</v>
      </c>
      <c r="J333">
        <v>23.354569999999999</v>
      </c>
      <c r="K333">
        <v>6.990853E-3</v>
      </c>
      <c r="L333">
        <v>5.5627710000000002E-4</v>
      </c>
    </row>
    <row r="334" spans="1:12" x14ac:dyDescent="0.25">
      <c r="A334" t="s">
        <v>335</v>
      </c>
      <c r="B334">
        <v>116440</v>
      </c>
      <c r="C334" s="51">
        <v>0.79535879629629624</v>
      </c>
      <c r="D334" s="47">
        <v>7.8055360000000002E-8</v>
      </c>
      <c r="E334" s="47">
        <v>3.5923439999999998E-8</v>
      </c>
      <c r="F334" s="47">
        <v>1.5078369999999999E-9</v>
      </c>
      <c r="G334" s="47">
        <v>6.1673019999999996E-10</v>
      </c>
      <c r="H334" s="47">
        <v>4.6816169999999999E-11</v>
      </c>
      <c r="I334">
        <v>51.76643</v>
      </c>
      <c r="J334">
        <v>23.824480000000001</v>
      </c>
      <c r="K334">
        <v>7.9011889999999994E-3</v>
      </c>
      <c r="L334">
        <v>5.9978150000000003E-4</v>
      </c>
    </row>
    <row r="335" spans="1:12" x14ac:dyDescent="0.25">
      <c r="A335" t="s">
        <v>335</v>
      </c>
      <c r="B335">
        <v>116464</v>
      </c>
      <c r="C335" s="51">
        <v>0.79545138888888889</v>
      </c>
      <c r="D335" s="47">
        <v>7.8092839999999999E-8</v>
      </c>
      <c r="E335" s="47">
        <v>3.594296E-8</v>
      </c>
      <c r="F335" s="47">
        <v>1.510846E-9</v>
      </c>
      <c r="G335" s="47">
        <v>6.1723589999999997E-10</v>
      </c>
      <c r="H335" s="47">
        <v>4.6860460000000001E-11</v>
      </c>
      <c r="I335">
        <v>51.68817</v>
      </c>
      <c r="J335">
        <v>23.78997</v>
      </c>
      <c r="K335">
        <v>7.9038730000000005E-3</v>
      </c>
      <c r="L335">
        <v>6.0006090000000001E-4</v>
      </c>
    </row>
    <row r="336" spans="1:12" x14ac:dyDescent="0.25">
      <c r="A336" t="s">
        <v>335</v>
      </c>
      <c r="B336">
        <v>116487</v>
      </c>
      <c r="C336" s="51">
        <v>0.79553240740740738</v>
      </c>
      <c r="D336" s="47">
        <v>7.8071570000000001E-8</v>
      </c>
      <c r="E336" s="47">
        <v>3.5922339999999998E-8</v>
      </c>
      <c r="F336" s="47">
        <v>1.510783E-9</v>
      </c>
      <c r="G336" s="47">
        <v>6.181264E-10</v>
      </c>
      <c r="H336" s="47">
        <v>4.7031139999999997E-11</v>
      </c>
      <c r="I336">
        <v>51.676250000000003</v>
      </c>
      <c r="J336">
        <v>23.77731</v>
      </c>
      <c r="K336">
        <v>7.9174320000000003E-3</v>
      </c>
      <c r="L336">
        <v>6.0241060000000004E-4</v>
      </c>
    </row>
    <row r="337" spans="1:12" x14ac:dyDescent="0.25">
      <c r="A337" t="s">
        <v>336</v>
      </c>
      <c r="B337">
        <v>116871</v>
      </c>
      <c r="C337" s="51">
        <v>0.79688657407407404</v>
      </c>
      <c r="D337" s="47">
        <v>7.8329290000000006E-8</v>
      </c>
      <c r="E337" s="47">
        <v>3.6001909999999998E-8</v>
      </c>
      <c r="F337" s="47">
        <v>1.5166090000000001E-9</v>
      </c>
      <c r="G337" s="47">
        <v>6.4301100000000005E-10</v>
      </c>
      <c r="H337" s="47">
        <v>5.0854859999999998E-11</v>
      </c>
      <c r="I337">
        <v>51.647640000000003</v>
      </c>
      <c r="J337">
        <v>23.738420000000001</v>
      </c>
      <c r="K337">
        <v>8.2090740000000002E-3</v>
      </c>
      <c r="L337">
        <v>6.4924449999999995E-4</v>
      </c>
    </row>
    <row r="338" spans="1:12" x14ac:dyDescent="0.25">
      <c r="A338" t="s">
        <v>336</v>
      </c>
      <c r="B338">
        <v>116905</v>
      </c>
      <c r="C338" s="51">
        <v>0.7970138888888888</v>
      </c>
      <c r="D338" s="47">
        <v>7.8302470000000006E-8</v>
      </c>
      <c r="E338" s="47">
        <v>3.5998040000000002E-8</v>
      </c>
      <c r="F338" s="47">
        <v>1.514795E-9</v>
      </c>
      <c r="G338" s="47">
        <v>6.424536E-10</v>
      </c>
      <c r="H338" s="47">
        <v>5.1018220000000002E-11</v>
      </c>
      <c r="I338">
        <v>51.691780000000001</v>
      </c>
      <c r="J338">
        <v>23.764289999999999</v>
      </c>
      <c r="K338">
        <v>8.204767E-3</v>
      </c>
      <c r="L338">
        <v>6.5155309999999995E-4</v>
      </c>
    </row>
    <row r="339" spans="1:12" x14ac:dyDescent="0.25">
      <c r="A339" t="s">
        <v>336</v>
      </c>
      <c r="B339">
        <v>116964</v>
      </c>
      <c r="C339" s="51">
        <v>0.79722222222222217</v>
      </c>
      <c r="D339" s="47">
        <v>7.8264569999999995E-8</v>
      </c>
      <c r="E339" s="47">
        <v>3.6037170000000002E-8</v>
      </c>
      <c r="F339" s="47">
        <v>1.517426E-9</v>
      </c>
      <c r="G339" s="47">
        <v>6.4073710000000001E-10</v>
      </c>
      <c r="H339" s="47">
        <v>5.0540730000000002E-11</v>
      </c>
      <c r="I339">
        <v>51.577199999999998</v>
      </c>
      <c r="J339">
        <v>23.74888</v>
      </c>
      <c r="K339">
        <v>8.1868089999999998E-3</v>
      </c>
      <c r="L339">
        <v>6.4576770000000002E-4</v>
      </c>
    </row>
    <row r="340" spans="1:12" x14ac:dyDescent="0.25">
      <c r="A340" t="s">
        <v>337</v>
      </c>
      <c r="B340">
        <v>117444</v>
      </c>
      <c r="C340" s="51">
        <v>0.7989236111111111</v>
      </c>
      <c r="D340" s="47">
        <v>7.8813879999999995E-8</v>
      </c>
      <c r="E340" s="47">
        <v>3.5414669999999997E-8</v>
      </c>
      <c r="F340" s="47">
        <v>1.5043760000000001E-9</v>
      </c>
      <c r="G340" s="47">
        <v>6.6565619999999998E-10</v>
      </c>
      <c r="H340" s="47">
        <v>5.5188830000000002E-11</v>
      </c>
      <c r="I340">
        <v>52.389760000000003</v>
      </c>
      <c r="J340">
        <v>23.54111</v>
      </c>
      <c r="K340">
        <v>8.4459259999999994E-3</v>
      </c>
      <c r="L340">
        <v>7.0024249999999996E-4</v>
      </c>
    </row>
    <row r="341" spans="1:12" x14ac:dyDescent="0.25">
      <c r="A341" t="s">
        <v>337</v>
      </c>
      <c r="B341">
        <v>117497</v>
      </c>
      <c r="C341" s="51">
        <v>0.79912037037037031</v>
      </c>
      <c r="D341" s="47">
        <v>7.8341779999999997E-8</v>
      </c>
      <c r="E341" s="47">
        <v>3.53119E-8</v>
      </c>
      <c r="F341" s="47">
        <v>1.5007399999999999E-9</v>
      </c>
      <c r="G341" s="47">
        <v>6.593474E-10</v>
      </c>
      <c r="H341" s="47">
        <v>5.3815300000000002E-11</v>
      </c>
      <c r="I341">
        <v>52.202109999999998</v>
      </c>
      <c r="J341">
        <v>23.529669999999999</v>
      </c>
      <c r="K341">
        <v>8.416293E-3</v>
      </c>
      <c r="L341">
        <v>6.8692969999999999E-4</v>
      </c>
    </row>
    <row r="342" spans="1:12" x14ac:dyDescent="0.25">
      <c r="A342" t="s">
        <v>337</v>
      </c>
      <c r="B342">
        <v>117514</v>
      </c>
      <c r="C342" s="51">
        <v>0.79917824074074073</v>
      </c>
      <c r="D342" s="47">
        <v>7.7919450000000002E-8</v>
      </c>
      <c r="E342" s="47">
        <v>3.5250819999999998E-8</v>
      </c>
      <c r="F342" s="47">
        <v>1.5002839999999999E-9</v>
      </c>
      <c r="G342" s="47">
        <v>6.5515640000000003E-10</v>
      </c>
      <c r="H342" s="47">
        <v>5.3553079999999999E-11</v>
      </c>
      <c r="I342">
        <v>51.936450000000001</v>
      </c>
      <c r="J342">
        <v>23.496089999999999</v>
      </c>
      <c r="K342">
        <v>8.4081250000000007E-3</v>
      </c>
      <c r="L342">
        <v>6.8728769999999999E-4</v>
      </c>
    </row>
    <row r="343" spans="1:12" x14ac:dyDescent="0.25">
      <c r="A343" t="s">
        <v>71</v>
      </c>
      <c r="B343">
        <v>118218</v>
      </c>
      <c r="C343" s="51">
        <v>0.80165509259259249</v>
      </c>
      <c r="D343" s="47">
        <v>8.2104409999999997E-8</v>
      </c>
      <c r="E343" s="47">
        <v>4.0083210000000003E-8</v>
      </c>
      <c r="F343" s="47">
        <v>1.616532E-9</v>
      </c>
      <c r="G343" s="47">
        <v>5.7579450000000002E-10</v>
      </c>
      <c r="H343" s="47">
        <v>4.5872670000000002E-11</v>
      </c>
      <c r="I343">
        <v>50.79045</v>
      </c>
      <c r="J343">
        <v>24.7958</v>
      </c>
      <c r="K343">
        <v>7.0129550000000004E-3</v>
      </c>
      <c r="L343">
        <v>5.5871139999999996E-4</v>
      </c>
    </row>
    <row r="344" spans="1:12" x14ac:dyDescent="0.25">
      <c r="A344" t="s">
        <v>71</v>
      </c>
      <c r="B344">
        <v>118336</v>
      </c>
      <c r="C344" s="51">
        <v>0.80207175925925922</v>
      </c>
      <c r="D344" s="47">
        <v>8.1741479999999998E-8</v>
      </c>
      <c r="E344" s="47">
        <v>4.0113850000000003E-8</v>
      </c>
      <c r="F344" s="47">
        <v>1.62024E-9</v>
      </c>
      <c r="G344" s="47">
        <v>5.7483429999999999E-10</v>
      </c>
      <c r="H344" s="47">
        <v>4.5765089999999997E-11</v>
      </c>
      <c r="I344">
        <v>50.450240000000001</v>
      </c>
      <c r="J344">
        <v>24.75797</v>
      </c>
      <c r="K344">
        <v>7.0323460000000001E-3</v>
      </c>
      <c r="L344">
        <v>5.5987590000000002E-4</v>
      </c>
    </row>
    <row r="345" spans="1:12" x14ac:dyDescent="0.25">
      <c r="A345" t="s">
        <v>71</v>
      </c>
      <c r="B345">
        <v>118366</v>
      </c>
      <c r="C345" s="51">
        <v>0.8021759259259259</v>
      </c>
      <c r="D345" s="47">
        <v>8.1086760000000006E-8</v>
      </c>
      <c r="E345" s="47">
        <v>4.0027229999999999E-8</v>
      </c>
      <c r="F345" s="47">
        <v>1.608764E-9</v>
      </c>
      <c r="G345" s="47">
        <v>5.6995159999999997E-10</v>
      </c>
      <c r="H345" s="47">
        <v>4.546156E-11</v>
      </c>
      <c r="I345">
        <v>50.40314</v>
      </c>
      <c r="J345">
        <v>24.88073</v>
      </c>
      <c r="K345">
        <v>7.0289100000000002E-3</v>
      </c>
      <c r="L345">
        <v>5.6065330000000003E-4</v>
      </c>
    </row>
    <row r="346" spans="1:12" x14ac:dyDescent="0.25">
      <c r="A346" t="s">
        <v>71</v>
      </c>
      <c r="B346">
        <v>118397</v>
      </c>
      <c r="C346" s="51">
        <v>0.80228009259259248</v>
      </c>
      <c r="D346" s="47">
        <v>8.2270989999999999E-8</v>
      </c>
      <c r="E346" s="47">
        <v>4.0278099999999997E-8</v>
      </c>
      <c r="F346" s="47">
        <v>1.621862E-9</v>
      </c>
      <c r="G346" s="47">
        <v>5.7769330000000002E-10</v>
      </c>
      <c r="H346" s="47">
        <v>4.618715E-11</v>
      </c>
      <c r="I346">
        <v>50.72625</v>
      </c>
      <c r="J346">
        <v>24.83447</v>
      </c>
      <c r="K346">
        <v>7.0218349999999997E-3</v>
      </c>
      <c r="L346">
        <v>5.614026E-4</v>
      </c>
    </row>
    <row r="347" spans="1:12" x14ac:dyDescent="0.25">
      <c r="A347" t="s">
        <v>71</v>
      </c>
      <c r="B347">
        <v>118429</v>
      </c>
      <c r="C347" s="51">
        <v>0.80239583333333331</v>
      </c>
      <c r="D347" s="47">
        <v>8.1138459999999996E-8</v>
      </c>
      <c r="E347" s="47">
        <v>3.9832999999999997E-8</v>
      </c>
      <c r="F347" s="47">
        <v>1.6197779999999999E-9</v>
      </c>
      <c r="G347" s="47">
        <v>5.6943589999999999E-10</v>
      </c>
      <c r="H347" s="47">
        <v>4.560107E-11</v>
      </c>
      <c r="I347">
        <v>50.092329999999997</v>
      </c>
      <c r="J347">
        <v>24.591640000000002</v>
      </c>
      <c r="K347">
        <v>7.0180759999999998E-3</v>
      </c>
      <c r="L347">
        <v>5.6201549999999997E-4</v>
      </c>
    </row>
    <row r="348" spans="1:12" x14ac:dyDescent="0.25">
      <c r="A348" t="s">
        <v>71</v>
      </c>
      <c r="B348">
        <v>118469</v>
      </c>
      <c r="C348" s="51">
        <v>0.80253472222222211</v>
      </c>
      <c r="D348" s="47">
        <v>8.2013339999999997E-8</v>
      </c>
      <c r="E348" s="47">
        <v>4.0394599999999997E-8</v>
      </c>
      <c r="F348" s="47">
        <v>1.6227989999999999E-9</v>
      </c>
      <c r="G348" s="47">
        <v>5.7764860000000004E-10</v>
      </c>
      <c r="H348" s="47">
        <v>4.6241339999999998E-11</v>
      </c>
      <c r="I348">
        <v>50.53819</v>
      </c>
      <c r="J348">
        <v>24.891929999999999</v>
      </c>
      <c r="K348">
        <v>7.0433500000000003E-3</v>
      </c>
      <c r="L348">
        <v>5.6382709999999996E-4</v>
      </c>
    </row>
    <row r="349" spans="1:12" x14ac:dyDescent="0.25">
      <c r="A349" t="s">
        <v>71</v>
      </c>
      <c r="B349">
        <v>118492</v>
      </c>
      <c r="C349" s="51">
        <v>0.80261574074074071</v>
      </c>
      <c r="D349" s="47">
        <v>8.1105530000000001E-8</v>
      </c>
      <c r="E349" s="47">
        <v>4.0106730000000003E-8</v>
      </c>
      <c r="F349" s="47">
        <v>1.6170570000000001E-9</v>
      </c>
      <c r="G349" s="47">
        <v>5.6679969999999995E-10</v>
      </c>
      <c r="H349" s="47">
        <v>4.5544799999999997E-11</v>
      </c>
      <c r="I349">
        <v>50.156260000000003</v>
      </c>
      <c r="J349">
        <v>24.802299999999999</v>
      </c>
      <c r="K349">
        <v>6.9884220000000002E-3</v>
      </c>
      <c r="L349">
        <v>5.6154990000000004E-4</v>
      </c>
    </row>
    <row r="350" spans="1:12" x14ac:dyDescent="0.25">
      <c r="A350" t="s">
        <v>71</v>
      </c>
      <c r="B350">
        <v>118532</v>
      </c>
      <c r="C350" s="51">
        <v>0.80276620370370366</v>
      </c>
      <c r="D350" s="47">
        <v>8.1856249999999996E-8</v>
      </c>
      <c r="E350" s="47">
        <v>4.0001580000000002E-8</v>
      </c>
      <c r="F350" s="47">
        <v>1.6164939999999999E-9</v>
      </c>
      <c r="G350" s="47">
        <v>5.7155259999999996E-10</v>
      </c>
      <c r="H350" s="47">
        <v>4.5554439999999998E-11</v>
      </c>
      <c r="I350">
        <v>50.638129999999997</v>
      </c>
      <c r="J350">
        <v>24.74588</v>
      </c>
      <c r="K350">
        <v>6.9823940000000003E-3</v>
      </c>
      <c r="L350">
        <v>5.5651759999999996E-4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1F11D-3247-4C13-9B51-D3ABA4CC7456}">
  <dimension ref="A1:M310"/>
  <sheetViews>
    <sheetView topLeftCell="A274" workbookViewId="0">
      <selection activeCell="B9" sqref="B9:J302"/>
    </sheetView>
  </sheetViews>
  <sheetFormatPr defaultRowHeight="15.75" x14ac:dyDescent="0.25"/>
  <cols>
    <col min="1" max="1" width="16.25" customWidth="1"/>
    <col min="2" max="2" width="10.75" customWidth="1"/>
    <col min="3" max="3" width="14.875" customWidth="1"/>
    <col min="4" max="13" width="10.75" customWidth="1"/>
  </cols>
  <sheetData>
    <row r="1" spans="1:13" x14ac:dyDescent="0.25">
      <c r="A1" s="56" t="s">
        <v>58</v>
      </c>
      <c r="B1" s="56" t="s">
        <v>41</v>
      </c>
      <c r="C1" s="56" t="s">
        <v>42</v>
      </c>
      <c r="D1" s="56">
        <v>28</v>
      </c>
      <c r="E1" s="56">
        <v>40</v>
      </c>
      <c r="F1" s="56">
        <v>29</v>
      </c>
      <c r="G1" s="56">
        <v>30</v>
      </c>
      <c r="H1" s="56" t="s">
        <v>37</v>
      </c>
      <c r="I1" s="56" t="s">
        <v>43</v>
      </c>
      <c r="J1" s="56" t="s">
        <v>44</v>
      </c>
      <c r="K1" s="56" t="s">
        <v>60</v>
      </c>
      <c r="L1" s="56" t="s">
        <v>61</v>
      </c>
      <c r="M1" s="13">
        <v>20</v>
      </c>
    </row>
    <row r="2" spans="1:13" x14ac:dyDescent="0.25">
      <c r="A2" t="s">
        <v>71</v>
      </c>
      <c r="B2">
        <v>4280</v>
      </c>
      <c r="C2" s="51">
        <v>0.39824074074074073</v>
      </c>
      <c r="D2" s="47">
        <v>8.1090470000000004E-8</v>
      </c>
      <c r="E2" s="47">
        <v>1.585116E-9</v>
      </c>
      <c r="F2" s="47">
        <v>5.6368389999999996E-10</v>
      </c>
      <c r="G2" s="47">
        <v>3.4748939999999998E-11</v>
      </c>
      <c r="H2">
        <v>51.157429999999998</v>
      </c>
      <c r="I2">
        <v>6.9512970000000004E-3</v>
      </c>
      <c r="J2">
        <v>4.2852059999999998E-4</v>
      </c>
    </row>
    <row r="3" spans="1:13" x14ac:dyDescent="0.25">
      <c r="A3" t="s">
        <v>71</v>
      </c>
      <c r="B3">
        <v>4383</v>
      </c>
      <c r="C3" s="51">
        <v>0.39861111111111114</v>
      </c>
      <c r="D3" s="47">
        <v>8.1003680000000006E-8</v>
      </c>
      <c r="E3" s="47">
        <v>1.579628E-9</v>
      </c>
      <c r="F3" s="47">
        <v>5.633895E-10</v>
      </c>
      <c r="G3" s="47">
        <v>3.4914599999999998E-11</v>
      </c>
      <c r="H3">
        <v>51.280239999999999</v>
      </c>
      <c r="I3">
        <v>6.9551099999999996E-3</v>
      </c>
      <c r="J3">
        <v>4.3102480000000001E-4</v>
      </c>
    </row>
    <row r="4" spans="1:13" x14ac:dyDescent="0.25">
      <c r="A4" t="s">
        <v>71</v>
      </c>
      <c r="B4">
        <v>4394</v>
      </c>
      <c r="C4" s="51">
        <v>0.39864583333333337</v>
      </c>
      <c r="D4" s="47">
        <v>8.1024469999999996E-8</v>
      </c>
      <c r="E4" s="47">
        <v>1.583384E-9</v>
      </c>
      <c r="F4" s="47">
        <v>5.6337899999999996E-10</v>
      </c>
      <c r="G4" s="47">
        <v>3.4761720000000002E-11</v>
      </c>
      <c r="H4">
        <v>51.171709999999997</v>
      </c>
      <c r="I4">
        <v>6.9531949999999997E-3</v>
      </c>
      <c r="J4">
        <v>4.2902750000000002E-4</v>
      </c>
    </row>
    <row r="5" spans="1:13" x14ac:dyDescent="0.25">
      <c r="A5" t="s">
        <v>71</v>
      </c>
      <c r="B5">
        <v>4428</v>
      </c>
      <c r="C5" s="51">
        <v>0.39876157407407409</v>
      </c>
      <c r="D5" s="47">
        <v>8.0999189999999997E-8</v>
      </c>
      <c r="E5" s="47">
        <v>1.5840590000000001E-9</v>
      </c>
      <c r="F5" s="47">
        <v>5.6314379999999995E-10</v>
      </c>
      <c r="G5" s="47">
        <v>3.486407E-11</v>
      </c>
      <c r="H5">
        <v>51.133949999999999</v>
      </c>
      <c r="I5">
        <v>6.9524620000000004E-3</v>
      </c>
      <c r="J5">
        <v>4.3042500000000001E-4</v>
      </c>
    </row>
    <row r="6" spans="1:13" x14ac:dyDescent="0.25">
      <c r="A6" t="s">
        <v>71</v>
      </c>
      <c r="B6">
        <v>4460</v>
      </c>
      <c r="C6" s="51">
        <v>0.39887731481481487</v>
      </c>
      <c r="D6" s="47">
        <v>8.0904529999999998E-8</v>
      </c>
      <c r="E6" s="47">
        <v>1.5802879999999999E-9</v>
      </c>
      <c r="F6" s="47">
        <v>5.6320029999999997E-10</v>
      </c>
      <c r="G6" s="47">
        <v>3.5153799999999999E-11</v>
      </c>
      <c r="H6">
        <v>51.196060000000003</v>
      </c>
      <c r="I6">
        <v>6.9612950000000002E-3</v>
      </c>
      <c r="J6">
        <v>4.3450960000000001E-4</v>
      </c>
    </row>
    <row r="7" spans="1:13" x14ac:dyDescent="0.25">
      <c r="A7" t="s">
        <v>71</v>
      </c>
      <c r="B7">
        <v>4486</v>
      </c>
      <c r="C7" s="51">
        <v>0.39896990740740745</v>
      </c>
      <c r="D7" s="47">
        <v>8.0912430000000002E-8</v>
      </c>
      <c r="E7" s="47">
        <v>1.579524E-9</v>
      </c>
      <c r="F7" s="47">
        <v>5.6310979999999997E-10</v>
      </c>
      <c r="G7" s="47">
        <v>3.485105E-11</v>
      </c>
      <c r="H7">
        <v>51.225819999999999</v>
      </c>
      <c r="I7">
        <v>6.9594970000000003E-3</v>
      </c>
      <c r="J7">
        <v>4.3072560000000001E-4</v>
      </c>
    </row>
    <row r="8" spans="1:13" x14ac:dyDescent="0.25">
      <c r="A8" t="s">
        <v>71</v>
      </c>
      <c r="B8">
        <v>4517</v>
      </c>
      <c r="C8" s="51">
        <v>0.39907407407407408</v>
      </c>
      <c r="D8" s="47">
        <v>8.0958650000000005E-8</v>
      </c>
      <c r="E8" s="47">
        <v>1.5819480000000001E-9</v>
      </c>
      <c r="F8" s="47">
        <v>5.6313089999999997E-10</v>
      </c>
      <c r="G8" s="47">
        <v>3.4776990000000002E-11</v>
      </c>
      <c r="H8">
        <v>51.176560000000002</v>
      </c>
      <c r="I8">
        <v>6.9557849999999999E-3</v>
      </c>
      <c r="J8">
        <v>4.2956480000000001E-4</v>
      </c>
    </row>
    <row r="9" spans="1:13" x14ac:dyDescent="0.25">
      <c r="A9" t="s">
        <v>62</v>
      </c>
      <c r="B9">
        <v>4915</v>
      </c>
      <c r="C9" s="51">
        <v>0.40047453703703706</v>
      </c>
      <c r="D9" s="47">
        <v>9.5232610000000005E-8</v>
      </c>
      <c r="E9" s="47">
        <v>1.6945000000000001E-9</v>
      </c>
      <c r="F9" s="47">
        <v>6.4544990000000005E-10</v>
      </c>
      <c r="G9" s="47">
        <v>3.8405329999999999E-11</v>
      </c>
      <c r="H9">
        <v>56.20102</v>
      </c>
      <c r="I9">
        <v>6.7776140000000004E-3</v>
      </c>
      <c r="J9">
        <v>4.032792E-4</v>
      </c>
    </row>
    <row r="10" spans="1:13" x14ac:dyDescent="0.25">
      <c r="A10" t="s">
        <v>62</v>
      </c>
      <c r="B10">
        <v>4946</v>
      </c>
      <c r="C10" s="51">
        <v>0.40059027777777778</v>
      </c>
      <c r="D10" s="47">
        <v>9.5171659999999998E-8</v>
      </c>
      <c r="E10" s="47">
        <v>1.6929859999999999E-9</v>
      </c>
      <c r="F10" s="47">
        <v>6.4406420000000004E-10</v>
      </c>
      <c r="G10" s="47">
        <v>3.8910330000000001E-11</v>
      </c>
      <c r="H10">
        <v>56.215260000000001</v>
      </c>
      <c r="I10">
        <v>6.7673940000000004E-3</v>
      </c>
      <c r="J10">
        <v>4.0884370000000001E-4</v>
      </c>
    </row>
    <row r="11" spans="1:13" x14ac:dyDescent="0.25">
      <c r="A11" t="s">
        <v>62</v>
      </c>
      <c r="B11">
        <v>5029</v>
      </c>
      <c r="C11" s="51">
        <v>0.40087962962962964</v>
      </c>
      <c r="D11" s="47">
        <v>9.5317970000000004E-8</v>
      </c>
      <c r="E11" s="47">
        <v>1.695967E-9</v>
      </c>
      <c r="F11" s="47">
        <v>6.4692280000000004E-10</v>
      </c>
      <c r="G11" s="47">
        <v>3.9478120000000003E-11</v>
      </c>
      <c r="H11">
        <v>56.202730000000003</v>
      </c>
      <c r="I11">
        <v>6.7869970000000003E-3</v>
      </c>
      <c r="J11">
        <v>4.1417290000000001E-4</v>
      </c>
    </row>
    <row r="12" spans="1:13" x14ac:dyDescent="0.25">
      <c r="A12" t="s">
        <v>63</v>
      </c>
      <c r="B12">
        <v>5356</v>
      </c>
      <c r="C12" s="51">
        <v>0.40202546296296299</v>
      </c>
      <c r="D12" s="47">
        <v>9.5352090000000001E-8</v>
      </c>
      <c r="E12" s="47">
        <v>1.6950760000000001E-9</v>
      </c>
      <c r="F12" s="47">
        <v>6.4676299999999997E-10</v>
      </c>
      <c r="G12" s="47">
        <v>3.9979209999999997E-11</v>
      </c>
      <c r="H12">
        <v>56.252400000000002</v>
      </c>
      <c r="I12">
        <v>6.7828940000000002E-3</v>
      </c>
      <c r="J12">
        <v>4.1927989999999998E-4</v>
      </c>
    </row>
    <row r="13" spans="1:13" x14ac:dyDescent="0.25">
      <c r="A13" t="s">
        <v>63</v>
      </c>
      <c r="B13">
        <v>5394</v>
      </c>
      <c r="C13" s="51">
        <v>0.40216435185185184</v>
      </c>
      <c r="D13" s="47">
        <v>9.5349829999999996E-8</v>
      </c>
      <c r="E13" s="47">
        <v>1.6976340000000001E-9</v>
      </c>
      <c r="F13" s="47">
        <v>6.462506E-10</v>
      </c>
      <c r="G13" s="47">
        <v>4.0101140000000001E-11</v>
      </c>
      <c r="H13">
        <v>56.166289999999996</v>
      </c>
      <c r="I13">
        <v>6.7776800000000003E-3</v>
      </c>
      <c r="J13">
        <v>4.205686E-4</v>
      </c>
    </row>
    <row r="14" spans="1:13" x14ac:dyDescent="0.25">
      <c r="A14" t="s">
        <v>63</v>
      </c>
      <c r="B14">
        <v>5442</v>
      </c>
      <c r="C14" s="51">
        <v>0.40233796296296298</v>
      </c>
      <c r="D14" s="47">
        <v>9.5213750000000001E-8</v>
      </c>
      <c r="E14" s="47">
        <v>1.691627E-9</v>
      </c>
      <c r="F14" s="47">
        <v>6.4432330000000002E-10</v>
      </c>
      <c r="G14" s="47">
        <v>3.9886300000000001E-11</v>
      </c>
      <c r="H14">
        <v>56.285310000000003</v>
      </c>
      <c r="I14">
        <v>6.7671240000000002E-3</v>
      </c>
      <c r="J14">
        <v>4.1891330000000003E-4</v>
      </c>
    </row>
    <row r="15" spans="1:13" x14ac:dyDescent="0.25">
      <c r="A15" t="s">
        <v>64</v>
      </c>
      <c r="B15">
        <v>5795</v>
      </c>
      <c r="C15" s="51">
        <v>0.40358796296296295</v>
      </c>
      <c r="D15" s="47">
        <v>8.3032619999999998E-8</v>
      </c>
      <c r="E15" s="47">
        <v>1.578577E-9</v>
      </c>
      <c r="F15" s="47">
        <v>5.7044810000000005E-10</v>
      </c>
      <c r="G15" s="47">
        <v>3.1656800000000001E-10</v>
      </c>
      <c r="H15">
        <v>52.59966</v>
      </c>
      <c r="I15">
        <v>6.8701689999999998E-3</v>
      </c>
      <c r="J15">
        <v>3.812574E-3</v>
      </c>
    </row>
    <row r="16" spans="1:13" x14ac:dyDescent="0.25">
      <c r="A16" t="s">
        <v>64</v>
      </c>
      <c r="B16">
        <v>5902</v>
      </c>
      <c r="C16" s="51">
        <v>0.4039699074074074</v>
      </c>
      <c r="D16" s="47">
        <v>8.2928460000000001E-8</v>
      </c>
      <c r="E16" s="47">
        <v>1.573458E-9</v>
      </c>
      <c r="F16" s="47">
        <v>5.7105629999999995E-10</v>
      </c>
      <c r="G16" s="47">
        <v>3.1770620000000001E-10</v>
      </c>
      <c r="H16">
        <v>52.704599999999999</v>
      </c>
      <c r="I16">
        <v>6.8861319999999997E-3</v>
      </c>
      <c r="J16">
        <v>3.8310869999999999E-3</v>
      </c>
    </row>
    <row r="17" spans="1:10" x14ac:dyDescent="0.25">
      <c r="A17" t="s">
        <v>64</v>
      </c>
      <c r="B17">
        <v>5943</v>
      </c>
      <c r="C17" s="51">
        <v>0.40410879629629631</v>
      </c>
      <c r="D17" s="47">
        <v>8.2881370000000005E-8</v>
      </c>
      <c r="E17" s="47">
        <v>1.5701080000000001E-9</v>
      </c>
      <c r="F17" s="47">
        <v>5.7123660000000004E-10</v>
      </c>
      <c r="G17" s="47">
        <v>3.1708650000000001E-10</v>
      </c>
      <c r="H17">
        <v>52.787030000000001</v>
      </c>
      <c r="I17">
        <v>6.8922200000000001E-3</v>
      </c>
      <c r="J17">
        <v>3.8257870000000002E-3</v>
      </c>
    </row>
    <row r="18" spans="1:10" x14ac:dyDescent="0.25">
      <c r="A18" t="s">
        <v>65</v>
      </c>
      <c r="B18">
        <v>6280</v>
      </c>
      <c r="C18" s="51">
        <v>0.40531250000000002</v>
      </c>
      <c r="D18" s="47">
        <v>8.0740219999999998E-8</v>
      </c>
      <c r="E18" s="47">
        <v>1.5709930000000001E-9</v>
      </c>
      <c r="F18" s="47">
        <v>5.6899569999999997E-10</v>
      </c>
      <c r="G18" s="47">
        <v>2.8912290000000003E-10</v>
      </c>
      <c r="H18">
        <v>51.394390000000001</v>
      </c>
      <c r="I18">
        <v>7.0472399999999998E-3</v>
      </c>
      <c r="J18">
        <v>3.5809040000000002E-3</v>
      </c>
    </row>
    <row r="19" spans="1:10" x14ac:dyDescent="0.25">
      <c r="A19" t="s">
        <v>65</v>
      </c>
      <c r="B19">
        <v>6332</v>
      </c>
      <c r="C19" s="51">
        <v>0.4054976851851852</v>
      </c>
      <c r="D19" s="47">
        <v>8.0724030000000005E-8</v>
      </c>
      <c r="E19" s="47">
        <v>1.5701399999999999E-9</v>
      </c>
      <c r="F19" s="47">
        <v>5.6896890000000001E-10</v>
      </c>
      <c r="G19" s="47">
        <v>2.900004E-10</v>
      </c>
      <c r="H19">
        <v>51.411999999999999</v>
      </c>
      <c r="I19">
        <v>7.0483209999999998E-3</v>
      </c>
      <c r="J19">
        <v>3.5924920000000001E-3</v>
      </c>
    </row>
    <row r="20" spans="1:10" x14ac:dyDescent="0.25">
      <c r="A20" t="s">
        <v>65</v>
      </c>
      <c r="B20">
        <v>6361</v>
      </c>
      <c r="C20" s="51">
        <v>0.40560185185185188</v>
      </c>
      <c r="D20" s="47">
        <v>8.0698309999999999E-8</v>
      </c>
      <c r="E20" s="47">
        <v>1.572063E-9</v>
      </c>
      <c r="F20" s="47">
        <v>5.6746520000000003E-10</v>
      </c>
      <c r="G20" s="47">
        <v>2.9062539999999999E-10</v>
      </c>
      <c r="H20">
        <v>51.332740000000001</v>
      </c>
      <c r="I20">
        <v>7.0319340000000001E-3</v>
      </c>
      <c r="J20">
        <v>3.6013820000000002E-3</v>
      </c>
    </row>
    <row r="21" spans="1:10" x14ac:dyDescent="0.25">
      <c r="A21" t="s">
        <v>66</v>
      </c>
      <c r="B21">
        <v>6754</v>
      </c>
      <c r="C21" s="51">
        <v>0.40699074074074076</v>
      </c>
      <c r="D21" s="47">
        <v>8.0763259999999997E-8</v>
      </c>
      <c r="E21" s="47">
        <v>1.570852E-9</v>
      </c>
      <c r="F21" s="47">
        <v>8.7386539999999998E-10</v>
      </c>
      <c r="G21" s="47">
        <v>1.7689580000000001E-10</v>
      </c>
      <c r="H21">
        <v>51.413679999999999</v>
      </c>
      <c r="I21">
        <v>1.0820089999999999E-2</v>
      </c>
      <c r="J21">
        <v>2.1903000000000001E-3</v>
      </c>
    </row>
    <row r="22" spans="1:10" x14ac:dyDescent="0.25">
      <c r="A22" t="s">
        <v>66</v>
      </c>
      <c r="B22">
        <v>6797</v>
      </c>
      <c r="C22" s="51">
        <v>0.40714120370370371</v>
      </c>
      <c r="D22" s="47">
        <v>8.0749540000000004E-8</v>
      </c>
      <c r="E22" s="47">
        <v>1.5720809999999999E-9</v>
      </c>
      <c r="F22" s="47">
        <v>8.7608439999999999E-10</v>
      </c>
      <c r="G22" s="47">
        <v>1.7687650000000001E-10</v>
      </c>
      <c r="H22">
        <v>51.364739999999998</v>
      </c>
      <c r="I22">
        <v>1.08494E-2</v>
      </c>
      <c r="J22">
        <v>2.1904339999999998E-3</v>
      </c>
    </row>
    <row r="23" spans="1:10" x14ac:dyDescent="0.25">
      <c r="A23" t="s">
        <v>66</v>
      </c>
      <c r="B23">
        <v>6826</v>
      </c>
      <c r="C23" s="51">
        <v>0.40724537037037034</v>
      </c>
      <c r="D23" s="47">
        <v>8.0770030000000004E-8</v>
      </c>
      <c r="E23" s="47">
        <v>1.5697409999999999E-9</v>
      </c>
      <c r="F23" s="47">
        <v>8.744707E-10</v>
      </c>
      <c r="G23" s="47">
        <v>1.7571019999999999E-10</v>
      </c>
      <c r="H23">
        <v>51.454369999999997</v>
      </c>
      <c r="I23">
        <v>1.082667E-2</v>
      </c>
      <c r="J23">
        <v>2.175438E-3</v>
      </c>
    </row>
    <row r="24" spans="1:10" x14ac:dyDescent="0.25">
      <c r="A24" t="s">
        <v>67</v>
      </c>
      <c r="B24">
        <v>7158</v>
      </c>
      <c r="C24" s="51">
        <v>0.40842592592592591</v>
      </c>
      <c r="D24" s="47">
        <v>8.0583559999999994E-8</v>
      </c>
      <c r="E24" s="47">
        <v>1.569954E-9</v>
      </c>
      <c r="F24" s="47">
        <v>8.6996480000000004E-10</v>
      </c>
      <c r="G24" s="47">
        <v>1.8198270000000001E-10</v>
      </c>
      <c r="H24">
        <v>51.328609999999998</v>
      </c>
      <c r="I24">
        <v>1.0795809999999999E-2</v>
      </c>
      <c r="J24">
        <v>2.2583109999999998E-3</v>
      </c>
    </row>
    <row r="25" spans="1:10" x14ac:dyDescent="0.25">
      <c r="A25" t="s">
        <v>67</v>
      </c>
      <c r="B25">
        <v>7184</v>
      </c>
      <c r="C25" s="51">
        <v>0.4085185185185185</v>
      </c>
      <c r="D25" s="47">
        <v>8.0564639999999998E-8</v>
      </c>
      <c r="E25" s="47">
        <v>1.5687899999999999E-9</v>
      </c>
      <c r="F25" s="47">
        <v>8.6616420000000003E-10</v>
      </c>
      <c r="G25" s="47">
        <v>1.812218E-10</v>
      </c>
      <c r="H25">
        <v>51.354619999999997</v>
      </c>
      <c r="I25">
        <v>1.0751170000000001E-2</v>
      </c>
      <c r="J25">
        <v>2.2493959999999999E-3</v>
      </c>
    </row>
    <row r="26" spans="1:10" x14ac:dyDescent="0.25">
      <c r="A26" t="s">
        <v>67</v>
      </c>
      <c r="B26">
        <v>7197</v>
      </c>
      <c r="C26" s="51">
        <v>0.40856481481481483</v>
      </c>
      <c r="D26" s="47">
        <v>8.0494999999999994E-8</v>
      </c>
      <c r="E26" s="47">
        <v>1.5672030000000001E-9</v>
      </c>
      <c r="F26" s="47">
        <v>8.6819259999999998E-10</v>
      </c>
      <c r="G26" s="47">
        <v>1.8029570000000001E-10</v>
      </c>
      <c r="H26">
        <v>51.362209999999997</v>
      </c>
      <c r="I26">
        <v>1.0785670000000001E-2</v>
      </c>
      <c r="J26">
        <v>2.2398370000000002E-3</v>
      </c>
    </row>
    <row r="27" spans="1:10" x14ac:dyDescent="0.25">
      <c r="A27" t="s">
        <v>68</v>
      </c>
      <c r="B27">
        <v>7650</v>
      </c>
      <c r="C27" s="51">
        <v>0.41017361111111111</v>
      </c>
      <c r="D27" s="47">
        <v>8.0160980000000006E-8</v>
      </c>
      <c r="E27" s="47">
        <v>1.566131E-9</v>
      </c>
      <c r="F27" s="47">
        <v>5.7403750000000005E-10</v>
      </c>
      <c r="G27" s="47">
        <v>5.9586389999999995E-10</v>
      </c>
      <c r="H27">
        <v>51.184069999999998</v>
      </c>
      <c r="I27">
        <v>7.1610579999999997E-3</v>
      </c>
      <c r="J27">
        <v>7.4333400000000001E-3</v>
      </c>
    </row>
    <row r="28" spans="1:10" x14ac:dyDescent="0.25">
      <c r="A28" t="s">
        <v>68</v>
      </c>
      <c r="B28">
        <v>7677</v>
      </c>
      <c r="C28" s="51">
        <v>0.4102662037037037</v>
      </c>
      <c r="D28" s="47">
        <v>8.0130059999999996E-8</v>
      </c>
      <c r="E28" s="47">
        <v>1.56557E-9</v>
      </c>
      <c r="F28" s="47">
        <v>5.7382140000000002E-10</v>
      </c>
      <c r="G28" s="47">
        <v>5.9667480000000005E-10</v>
      </c>
      <c r="H28">
        <v>51.182679999999998</v>
      </c>
      <c r="I28">
        <v>7.161125E-3</v>
      </c>
      <c r="J28">
        <v>7.4463289999999998E-3</v>
      </c>
    </row>
    <row r="29" spans="1:10" x14ac:dyDescent="0.25">
      <c r="A29" t="s">
        <v>68</v>
      </c>
      <c r="B29">
        <v>7729</v>
      </c>
      <c r="C29" s="51">
        <v>0.41046296296296297</v>
      </c>
      <c r="D29" s="47">
        <v>8.0132740000000003E-8</v>
      </c>
      <c r="E29" s="47">
        <v>1.565697E-9</v>
      </c>
      <c r="F29" s="47">
        <v>5.7246850000000003E-10</v>
      </c>
      <c r="G29" s="47">
        <v>5.9785129999999996E-10</v>
      </c>
      <c r="H29">
        <v>51.180239999999998</v>
      </c>
      <c r="I29">
        <v>7.1440030000000003E-3</v>
      </c>
      <c r="J29">
        <v>7.4607629999999996E-3</v>
      </c>
    </row>
    <row r="30" spans="1:10" x14ac:dyDescent="0.25">
      <c r="A30" t="s">
        <v>247</v>
      </c>
      <c r="B30">
        <v>8097</v>
      </c>
      <c r="C30" s="51">
        <v>0.41177083333333331</v>
      </c>
      <c r="D30" s="47">
        <v>7.9885939999999999E-8</v>
      </c>
      <c r="E30" s="47">
        <v>1.5606860000000001E-9</v>
      </c>
      <c r="F30" s="47">
        <v>5.7102649999999996E-10</v>
      </c>
      <c r="G30" s="47">
        <v>6.1397070000000002E-10</v>
      </c>
      <c r="H30">
        <v>51.186439999999997</v>
      </c>
      <c r="I30">
        <v>7.1480220000000004E-3</v>
      </c>
      <c r="J30">
        <v>7.6855910000000003E-3</v>
      </c>
    </row>
    <row r="31" spans="1:10" x14ac:dyDescent="0.25">
      <c r="A31" t="s">
        <v>247</v>
      </c>
      <c r="B31">
        <v>8183</v>
      </c>
      <c r="C31" s="51">
        <v>0.41207175925925926</v>
      </c>
      <c r="D31" s="47">
        <v>7.9858039999999999E-8</v>
      </c>
      <c r="E31" s="47">
        <v>1.561049E-9</v>
      </c>
      <c r="F31" s="47">
        <v>5.7054709999999996E-10</v>
      </c>
      <c r="G31" s="47">
        <v>6.1098119999999996E-10</v>
      </c>
      <c r="H31">
        <v>51.156660000000002</v>
      </c>
      <c r="I31">
        <v>7.1445170000000004E-3</v>
      </c>
      <c r="J31">
        <v>7.6508410000000002E-3</v>
      </c>
    </row>
    <row r="32" spans="1:10" x14ac:dyDescent="0.25">
      <c r="A32" t="s">
        <v>247</v>
      </c>
      <c r="B32">
        <v>8252</v>
      </c>
      <c r="C32" s="51">
        <v>0.4123148148148148</v>
      </c>
      <c r="D32" s="47">
        <v>7.9887139999999998E-8</v>
      </c>
      <c r="E32" s="47">
        <v>1.561108E-9</v>
      </c>
      <c r="F32" s="47">
        <v>5.6958499999999995E-10</v>
      </c>
      <c r="G32" s="47">
        <v>6.0738539999999999E-10</v>
      </c>
      <c r="H32">
        <v>51.173369999999998</v>
      </c>
      <c r="I32">
        <v>7.1298719999999998E-3</v>
      </c>
      <c r="J32">
        <v>7.6030439999999998E-3</v>
      </c>
    </row>
    <row r="33" spans="1:10" x14ac:dyDescent="0.25">
      <c r="A33" t="s">
        <v>248</v>
      </c>
      <c r="B33">
        <v>8698</v>
      </c>
      <c r="C33" s="51">
        <v>0.41392361111111109</v>
      </c>
      <c r="D33" s="47">
        <v>9.1976909999999995E-8</v>
      </c>
      <c r="E33" s="47">
        <v>1.786351E-9</v>
      </c>
      <c r="F33" s="47">
        <v>6.5170959999999999E-10</v>
      </c>
      <c r="G33" s="47">
        <v>5.2369550000000001E-11</v>
      </c>
      <c r="H33">
        <v>51.488709999999998</v>
      </c>
      <c r="I33">
        <v>7.0855780000000004E-3</v>
      </c>
      <c r="J33">
        <v>5.6937719999999999E-4</v>
      </c>
    </row>
    <row r="34" spans="1:10" x14ac:dyDescent="0.25">
      <c r="A34" t="s">
        <v>248</v>
      </c>
      <c r="B34">
        <v>8725</v>
      </c>
      <c r="C34" s="51">
        <v>0.41401620370370368</v>
      </c>
      <c r="D34" s="47">
        <v>9.1812049999999998E-8</v>
      </c>
      <c r="E34" s="47">
        <v>1.7866879999999999E-9</v>
      </c>
      <c r="F34" s="47">
        <v>6.4891679999999998E-10</v>
      </c>
      <c r="G34" s="47">
        <v>5.1705539999999999E-11</v>
      </c>
      <c r="H34">
        <v>51.386710000000001</v>
      </c>
      <c r="I34">
        <v>7.0678820000000002E-3</v>
      </c>
      <c r="J34">
        <v>5.6316730000000005E-4</v>
      </c>
    </row>
    <row r="35" spans="1:10" x14ac:dyDescent="0.25">
      <c r="A35" t="s">
        <v>248</v>
      </c>
      <c r="B35">
        <v>8750</v>
      </c>
      <c r="C35" s="51">
        <v>0.41409722222222217</v>
      </c>
      <c r="D35" s="47">
        <v>9.1472290000000007E-8</v>
      </c>
      <c r="E35" s="47">
        <v>1.7805320000000001E-9</v>
      </c>
      <c r="F35" s="47">
        <v>6.4462790000000003E-10</v>
      </c>
      <c r="G35" s="47">
        <v>5.1595639999999998E-11</v>
      </c>
      <c r="H35">
        <v>51.373559999999998</v>
      </c>
      <c r="I35">
        <v>7.0472479999999999E-3</v>
      </c>
      <c r="J35">
        <v>5.6405759999999996E-4</v>
      </c>
    </row>
    <row r="36" spans="1:10" x14ac:dyDescent="0.25">
      <c r="A36" t="s">
        <v>249</v>
      </c>
      <c r="B36">
        <v>10099</v>
      </c>
      <c r="C36" s="51">
        <v>0.41887731481481483</v>
      </c>
      <c r="D36" s="47">
        <v>9.3567050000000003E-8</v>
      </c>
      <c r="E36" s="47">
        <v>1.823052E-9</v>
      </c>
      <c r="F36" s="47">
        <v>6.5226999999999996E-10</v>
      </c>
      <c r="G36" s="47">
        <v>4.7032629999999998E-11</v>
      </c>
      <c r="H36">
        <v>51.324399999999997</v>
      </c>
      <c r="I36">
        <v>6.9711510000000001E-3</v>
      </c>
      <c r="J36">
        <v>5.0266229999999996E-4</v>
      </c>
    </row>
    <row r="37" spans="1:10" x14ac:dyDescent="0.25">
      <c r="A37" t="s">
        <v>249</v>
      </c>
      <c r="B37">
        <v>10138</v>
      </c>
      <c r="C37" s="51">
        <v>0.41900462962962964</v>
      </c>
      <c r="D37" s="47">
        <v>9.354734E-8</v>
      </c>
      <c r="E37" s="47">
        <v>1.824204E-9</v>
      </c>
      <c r="F37" s="47">
        <v>6.4939429999999999E-10</v>
      </c>
      <c r="G37" s="47">
        <v>4.7023570000000002E-11</v>
      </c>
      <c r="H37">
        <v>51.281190000000002</v>
      </c>
      <c r="I37">
        <v>6.9418789999999998E-3</v>
      </c>
      <c r="J37">
        <v>5.0267129999999999E-4</v>
      </c>
    </row>
    <row r="38" spans="1:10" x14ac:dyDescent="0.25">
      <c r="A38" t="s">
        <v>249</v>
      </c>
      <c r="B38">
        <v>10156</v>
      </c>
      <c r="C38" s="51">
        <v>0.4190740740740741</v>
      </c>
      <c r="D38" s="47">
        <v>9.3483470000000002E-8</v>
      </c>
      <c r="E38" s="47">
        <v>1.825859E-9</v>
      </c>
      <c r="F38" s="47">
        <v>6.4745860000000002E-10</v>
      </c>
      <c r="G38" s="47">
        <v>4.6959449999999998E-11</v>
      </c>
      <c r="H38">
        <v>51.199719999999999</v>
      </c>
      <c r="I38">
        <v>6.9259150000000004E-3</v>
      </c>
      <c r="J38">
        <v>5.0232900000000004E-4</v>
      </c>
    </row>
    <row r="39" spans="1:10" x14ac:dyDescent="0.25">
      <c r="A39" t="s">
        <v>250</v>
      </c>
      <c r="B39">
        <v>10429</v>
      </c>
      <c r="C39" s="51">
        <v>0.42004629629629631</v>
      </c>
      <c r="D39" s="47">
        <v>9.2887200000000001E-8</v>
      </c>
      <c r="E39" s="47">
        <v>1.78383E-9</v>
      </c>
      <c r="F39" s="47">
        <v>6.6683190000000005E-10</v>
      </c>
      <c r="G39" s="47">
        <v>4.7654250000000002E-11</v>
      </c>
      <c r="H39">
        <v>52.071770000000001</v>
      </c>
      <c r="I39">
        <v>7.1789430000000001E-3</v>
      </c>
      <c r="J39">
        <v>5.1303359999999997E-4</v>
      </c>
    </row>
    <row r="40" spans="1:10" x14ac:dyDescent="0.25">
      <c r="A40" t="s">
        <v>250</v>
      </c>
      <c r="B40">
        <v>10485</v>
      </c>
      <c r="C40" s="51">
        <v>0.42024305555555558</v>
      </c>
      <c r="D40" s="47">
        <v>9.2358680000000004E-8</v>
      </c>
      <c r="E40" s="47">
        <v>1.7731619999999999E-9</v>
      </c>
      <c r="F40" s="47">
        <v>6.6100300000000002E-10</v>
      </c>
      <c r="G40" s="47">
        <v>4.6687020000000001E-11</v>
      </c>
      <c r="H40">
        <v>52.08699</v>
      </c>
      <c r="I40">
        <v>7.156913E-3</v>
      </c>
      <c r="J40">
        <v>5.0549679999999997E-4</v>
      </c>
    </row>
    <row r="41" spans="1:10" x14ac:dyDescent="0.25">
      <c r="A41" t="s">
        <v>250</v>
      </c>
      <c r="B41">
        <v>10553</v>
      </c>
      <c r="C41" s="51">
        <v>0.42048611111111112</v>
      </c>
      <c r="D41" s="47">
        <v>9.1410320000000005E-8</v>
      </c>
      <c r="E41" s="47">
        <v>1.763052E-9</v>
      </c>
      <c r="F41" s="47">
        <v>6.4719339999999996E-10</v>
      </c>
      <c r="G41" s="47">
        <v>4.6293180000000003E-11</v>
      </c>
      <c r="H41">
        <v>51.847790000000003</v>
      </c>
      <c r="I41">
        <v>7.0800910000000002E-3</v>
      </c>
      <c r="J41">
        <v>5.0643279999999997E-4</v>
      </c>
    </row>
    <row r="42" spans="1:10" x14ac:dyDescent="0.25">
      <c r="A42" t="s">
        <v>251</v>
      </c>
      <c r="B42">
        <v>10927</v>
      </c>
      <c r="C42" s="51">
        <v>0.42180555555555554</v>
      </c>
      <c r="D42" s="47">
        <v>9.1111850000000001E-8</v>
      </c>
      <c r="E42" s="47">
        <v>1.7650690000000001E-9</v>
      </c>
      <c r="F42" s="47">
        <v>6.3094400000000003E-10</v>
      </c>
      <c r="G42" s="47">
        <v>4.629875E-11</v>
      </c>
      <c r="H42">
        <v>51.619419999999998</v>
      </c>
      <c r="I42">
        <v>6.9249380000000003E-3</v>
      </c>
      <c r="J42">
        <v>5.0815289999999998E-4</v>
      </c>
    </row>
    <row r="43" spans="1:10" x14ac:dyDescent="0.25">
      <c r="A43" t="s">
        <v>251</v>
      </c>
      <c r="B43">
        <v>10964</v>
      </c>
      <c r="C43" s="51">
        <v>0.42193287037037036</v>
      </c>
      <c r="D43" s="47">
        <v>9.0830690000000002E-8</v>
      </c>
      <c r="E43" s="47">
        <v>1.762318E-9</v>
      </c>
      <c r="F43" s="47">
        <v>6.2752320000000001E-10</v>
      </c>
      <c r="G43" s="47">
        <v>4.6014920000000001E-11</v>
      </c>
      <c r="H43">
        <v>51.540469999999999</v>
      </c>
      <c r="I43">
        <v>6.9087130000000004E-3</v>
      </c>
      <c r="J43">
        <v>5.066011E-4</v>
      </c>
    </row>
    <row r="44" spans="1:10" x14ac:dyDescent="0.25">
      <c r="A44" t="s">
        <v>251</v>
      </c>
      <c r="B44">
        <v>11001</v>
      </c>
      <c r="C44" s="51">
        <v>0.42206018518518518</v>
      </c>
      <c r="D44" s="47">
        <v>9.0594400000000006E-8</v>
      </c>
      <c r="E44" s="47">
        <v>1.7603670000000001E-9</v>
      </c>
      <c r="F44" s="47">
        <v>6.2559070000000002E-10</v>
      </c>
      <c r="G44" s="47">
        <v>4.5876030000000003E-11</v>
      </c>
      <c r="H44">
        <v>51.463349999999998</v>
      </c>
      <c r="I44">
        <v>6.9054010000000002E-3</v>
      </c>
      <c r="J44">
        <v>5.0638919999999995E-4</v>
      </c>
    </row>
    <row r="45" spans="1:10" x14ac:dyDescent="0.25">
      <c r="A45" t="s">
        <v>252</v>
      </c>
      <c r="B45">
        <v>11245</v>
      </c>
      <c r="C45" s="51">
        <v>0.42292824074074076</v>
      </c>
      <c r="D45" s="47">
        <v>9.2763649999999997E-8</v>
      </c>
      <c r="E45" s="47">
        <v>1.772686E-9</v>
      </c>
      <c r="F45" s="47">
        <v>6.5404540000000001E-10</v>
      </c>
      <c r="G45" s="47">
        <v>4.7198880000000002E-11</v>
      </c>
      <c r="H45">
        <v>52.329419999999999</v>
      </c>
      <c r="I45">
        <v>7.0506650000000002E-3</v>
      </c>
      <c r="J45">
        <v>5.0880789999999999E-4</v>
      </c>
    </row>
    <row r="46" spans="1:10" x14ac:dyDescent="0.25">
      <c r="A46" t="s">
        <v>252</v>
      </c>
      <c r="B46">
        <v>11297</v>
      </c>
      <c r="C46" s="51">
        <v>0.42311342592592593</v>
      </c>
      <c r="D46" s="47">
        <v>9.2379419999999998E-8</v>
      </c>
      <c r="E46" s="47">
        <v>1.770254E-9</v>
      </c>
      <c r="F46" s="47">
        <v>6.5194070000000004E-10</v>
      </c>
      <c r="G46" s="47">
        <v>4.6595290000000001E-11</v>
      </c>
      <c r="H46">
        <v>52.184280000000001</v>
      </c>
      <c r="I46">
        <v>7.0572079999999997E-3</v>
      </c>
      <c r="J46">
        <v>5.0439050000000002E-4</v>
      </c>
    </row>
    <row r="47" spans="1:10" x14ac:dyDescent="0.25">
      <c r="A47" t="s">
        <v>252</v>
      </c>
      <c r="B47">
        <v>11338</v>
      </c>
      <c r="C47" s="51">
        <v>0.42326388888888888</v>
      </c>
      <c r="D47" s="47">
        <v>9.194093E-8</v>
      </c>
      <c r="E47" s="47">
        <v>1.772361E-9</v>
      </c>
      <c r="F47" s="47">
        <v>6.4632880000000001E-10</v>
      </c>
      <c r="G47" s="47">
        <v>4.692035E-11</v>
      </c>
      <c r="H47">
        <v>51.874830000000003</v>
      </c>
      <c r="I47">
        <v>7.0298269999999998E-3</v>
      </c>
      <c r="J47">
        <v>5.103315E-4</v>
      </c>
    </row>
    <row r="48" spans="1:10" x14ac:dyDescent="0.25">
      <c r="A48" t="s">
        <v>253</v>
      </c>
      <c r="B48">
        <v>11839</v>
      </c>
      <c r="C48" s="51">
        <v>0.42503472222222227</v>
      </c>
      <c r="D48" s="47">
        <v>9.2819470000000003E-8</v>
      </c>
      <c r="E48" s="47">
        <v>1.7633019999999999E-9</v>
      </c>
      <c r="F48" s="47">
        <v>6.6245789999999996E-10</v>
      </c>
      <c r="G48" s="47">
        <v>4.7456070000000003E-11</v>
      </c>
      <c r="H48">
        <v>52.639580000000002</v>
      </c>
      <c r="I48">
        <v>7.1370569999999996E-3</v>
      </c>
      <c r="J48">
        <v>5.1127279999999995E-4</v>
      </c>
    </row>
    <row r="49" spans="1:10" x14ac:dyDescent="0.25">
      <c r="A49" t="s">
        <v>253</v>
      </c>
      <c r="B49">
        <v>11857</v>
      </c>
      <c r="C49" s="51">
        <v>0.42510416666666673</v>
      </c>
      <c r="D49" s="47">
        <v>9.2541790000000002E-8</v>
      </c>
      <c r="E49" s="47">
        <v>1.7625819999999999E-9</v>
      </c>
      <c r="F49" s="47">
        <v>6.5745780000000005E-10</v>
      </c>
      <c r="G49" s="47">
        <v>4.7487059999999998E-11</v>
      </c>
      <c r="H49">
        <v>52.503540000000001</v>
      </c>
      <c r="I49">
        <v>7.1044419999999999E-3</v>
      </c>
      <c r="J49">
        <v>5.1314169999999997E-4</v>
      </c>
    </row>
    <row r="50" spans="1:10" x14ac:dyDescent="0.25">
      <c r="A50" t="s">
        <v>253</v>
      </c>
      <c r="B50">
        <v>11872</v>
      </c>
      <c r="C50" s="51">
        <v>0.42515046296296299</v>
      </c>
      <c r="D50" s="47">
        <v>9.2204990000000001E-8</v>
      </c>
      <c r="E50" s="47">
        <v>1.756634E-9</v>
      </c>
      <c r="F50" s="47">
        <v>6.5385449999999996E-10</v>
      </c>
      <c r="G50" s="47">
        <v>4.7189489999999997E-11</v>
      </c>
      <c r="H50">
        <v>52.489600000000003</v>
      </c>
      <c r="I50">
        <v>7.0913139999999996E-3</v>
      </c>
      <c r="J50">
        <v>5.1178889999999998E-4</v>
      </c>
    </row>
    <row r="51" spans="1:10" x14ac:dyDescent="0.25">
      <c r="A51" t="s">
        <v>254</v>
      </c>
      <c r="B51">
        <v>12227</v>
      </c>
      <c r="C51" s="51">
        <v>0.42641203703703706</v>
      </c>
      <c r="D51" s="47">
        <v>8.9326530000000005E-8</v>
      </c>
      <c r="E51" s="47">
        <v>1.765238E-9</v>
      </c>
      <c r="F51" s="47">
        <v>6.7686449999999996E-10</v>
      </c>
      <c r="G51" s="47">
        <v>4.8088850000000001E-11</v>
      </c>
      <c r="H51">
        <v>50.603119999999997</v>
      </c>
      <c r="I51">
        <v>7.5774190000000002E-3</v>
      </c>
      <c r="J51">
        <v>5.3834900000000003E-4</v>
      </c>
    </row>
    <row r="52" spans="1:10" x14ac:dyDescent="0.25">
      <c r="A52" t="s">
        <v>254</v>
      </c>
      <c r="B52">
        <v>12258</v>
      </c>
      <c r="C52" s="51">
        <v>0.42651620370370374</v>
      </c>
      <c r="D52" s="47">
        <v>8.8762330000000004E-8</v>
      </c>
      <c r="E52" s="47">
        <v>1.7551760000000001E-9</v>
      </c>
      <c r="F52" s="47">
        <v>6.6320719999999996E-10</v>
      </c>
      <c r="G52" s="47">
        <v>4.724558E-11</v>
      </c>
      <c r="H52">
        <v>50.571750000000002</v>
      </c>
      <c r="I52">
        <v>7.4717189999999999E-3</v>
      </c>
      <c r="J52">
        <v>5.3227060000000004E-4</v>
      </c>
    </row>
    <row r="53" spans="1:10" x14ac:dyDescent="0.25">
      <c r="A53" t="s">
        <v>254</v>
      </c>
      <c r="B53">
        <v>12289</v>
      </c>
      <c r="C53" s="51">
        <v>0.42663194444444447</v>
      </c>
      <c r="D53" s="47">
        <v>8.8439829999999995E-8</v>
      </c>
      <c r="E53" s="47">
        <v>1.7541E-9</v>
      </c>
      <c r="F53" s="47">
        <v>6.5363550000000004E-10</v>
      </c>
      <c r="G53" s="47">
        <v>4.6937950000000001E-11</v>
      </c>
      <c r="H53">
        <v>50.41892</v>
      </c>
      <c r="I53">
        <v>7.390738E-3</v>
      </c>
      <c r="J53">
        <v>5.3073319999999999E-4</v>
      </c>
    </row>
    <row r="54" spans="1:10" x14ac:dyDescent="0.25">
      <c r="A54" t="s">
        <v>255</v>
      </c>
      <c r="B54">
        <v>12676</v>
      </c>
      <c r="C54" s="51">
        <v>0.42800925925925931</v>
      </c>
      <c r="D54" s="47">
        <v>8.4731820000000003E-8</v>
      </c>
      <c r="E54" s="47">
        <v>1.685941E-9</v>
      </c>
      <c r="F54" s="47">
        <v>6.2981000000000002E-10</v>
      </c>
      <c r="G54" s="47">
        <v>4.6132749999999998E-11</v>
      </c>
      <c r="H54">
        <v>50.25788</v>
      </c>
      <c r="I54">
        <v>7.4329799999999996E-3</v>
      </c>
      <c r="J54">
        <v>5.4445610000000005E-4</v>
      </c>
    </row>
    <row r="55" spans="1:10" x14ac:dyDescent="0.25">
      <c r="A55" t="s">
        <v>255</v>
      </c>
      <c r="B55">
        <v>12696</v>
      </c>
      <c r="C55" s="51">
        <v>0.42807870370370371</v>
      </c>
      <c r="D55" s="47">
        <v>8.457979E-8</v>
      </c>
      <c r="E55" s="47">
        <v>1.681747E-9</v>
      </c>
      <c r="F55" s="47">
        <v>6.2734799999999999E-10</v>
      </c>
      <c r="G55" s="47">
        <v>4.6391190000000003E-11</v>
      </c>
      <c r="H55">
        <v>50.2928</v>
      </c>
      <c r="I55">
        <v>7.4172320000000002E-3</v>
      </c>
      <c r="J55">
        <v>5.4849019999999996E-4</v>
      </c>
    </row>
    <row r="56" spans="1:10" x14ac:dyDescent="0.25">
      <c r="A56" t="s">
        <v>255</v>
      </c>
      <c r="B56">
        <v>12717</v>
      </c>
      <c r="C56" s="51">
        <v>0.42815972222222226</v>
      </c>
      <c r="D56" s="47">
        <v>8.4443590000000007E-8</v>
      </c>
      <c r="E56" s="47">
        <v>1.6782870000000001E-9</v>
      </c>
      <c r="F56" s="47">
        <v>6.2516499999999998E-10</v>
      </c>
      <c r="G56" s="47">
        <v>4.5607130000000002E-11</v>
      </c>
      <c r="H56">
        <v>50.315350000000002</v>
      </c>
      <c r="I56">
        <v>7.4033450000000004E-3</v>
      </c>
      <c r="J56">
        <v>5.4008989999999998E-4</v>
      </c>
    </row>
    <row r="57" spans="1:10" x14ac:dyDescent="0.25">
      <c r="A57" t="s">
        <v>256</v>
      </c>
      <c r="B57">
        <v>13068</v>
      </c>
      <c r="C57" s="51">
        <v>0.4293981481481482</v>
      </c>
      <c r="D57" s="47">
        <v>8.5321319999999996E-8</v>
      </c>
      <c r="E57" s="47">
        <v>1.6901439999999999E-9</v>
      </c>
      <c r="F57" s="47">
        <v>7.5385710000000003E-10</v>
      </c>
      <c r="G57" s="47">
        <v>5.374693E-11</v>
      </c>
      <c r="H57">
        <v>50.48169</v>
      </c>
      <c r="I57">
        <v>8.8355080000000006E-3</v>
      </c>
      <c r="J57">
        <v>6.2993559999999997E-4</v>
      </c>
    </row>
    <row r="58" spans="1:10" x14ac:dyDescent="0.25">
      <c r="A58" t="s">
        <v>256</v>
      </c>
      <c r="B58">
        <v>13094</v>
      </c>
      <c r="C58" s="51">
        <v>0.42949074074074078</v>
      </c>
      <c r="D58" s="47">
        <v>8.5237199999999995E-8</v>
      </c>
      <c r="E58" s="47">
        <v>1.6885109999999999E-9</v>
      </c>
      <c r="F58" s="47">
        <v>7.5045390000000003E-10</v>
      </c>
      <c r="G58" s="47">
        <v>5.4298700000000002E-11</v>
      </c>
      <c r="H58">
        <v>50.48068</v>
      </c>
      <c r="I58">
        <v>8.8043010000000005E-3</v>
      </c>
      <c r="J58">
        <v>6.3703060000000001E-4</v>
      </c>
    </row>
    <row r="59" spans="1:10" x14ac:dyDescent="0.25">
      <c r="A59" t="s">
        <v>256</v>
      </c>
      <c r="B59">
        <v>13122</v>
      </c>
      <c r="C59" s="51">
        <v>0.42959490740740741</v>
      </c>
      <c r="D59" s="47">
        <v>8.4881350000000003E-8</v>
      </c>
      <c r="E59" s="47">
        <v>1.6796999999999999E-9</v>
      </c>
      <c r="F59" s="47">
        <v>7.4388750000000003E-10</v>
      </c>
      <c r="G59" s="47">
        <v>5.374571E-11</v>
      </c>
      <c r="H59">
        <v>50.533619999999999</v>
      </c>
      <c r="I59">
        <v>8.7638509999999996E-3</v>
      </c>
      <c r="J59">
        <v>6.3318640000000002E-4</v>
      </c>
    </row>
    <row r="60" spans="1:10" x14ac:dyDescent="0.25">
      <c r="A60" t="s">
        <v>257</v>
      </c>
      <c r="B60">
        <v>15305</v>
      </c>
      <c r="C60" s="51">
        <v>0.43732638888888892</v>
      </c>
      <c r="D60" s="47">
        <v>8.6771909999999996E-8</v>
      </c>
      <c r="E60" s="47">
        <v>1.7346379999999999E-9</v>
      </c>
      <c r="F60" s="47">
        <v>6.7519230000000003E-10</v>
      </c>
      <c r="G60" s="47">
        <v>4.825649E-11</v>
      </c>
      <c r="H60">
        <v>50.023060000000001</v>
      </c>
      <c r="I60">
        <v>7.7812319999999999E-3</v>
      </c>
      <c r="J60">
        <v>5.5613030000000005E-4</v>
      </c>
    </row>
    <row r="61" spans="1:10" x14ac:dyDescent="0.25">
      <c r="A61" t="s">
        <v>257</v>
      </c>
      <c r="B61">
        <v>15336</v>
      </c>
      <c r="C61" s="51">
        <v>0.43744212962962964</v>
      </c>
      <c r="D61" s="47">
        <v>8.6823459999999997E-8</v>
      </c>
      <c r="E61" s="47">
        <v>1.7346289999999999E-9</v>
      </c>
      <c r="F61" s="47">
        <v>6.7705239999999999E-10</v>
      </c>
      <c r="G61" s="47">
        <v>4.897309E-11</v>
      </c>
      <c r="H61">
        <v>50.05303</v>
      </c>
      <c r="I61">
        <v>7.798035E-3</v>
      </c>
      <c r="J61">
        <v>5.6405370000000004E-4</v>
      </c>
    </row>
    <row r="62" spans="1:10" x14ac:dyDescent="0.25">
      <c r="A62" t="s">
        <v>257</v>
      </c>
      <c r="B62">
        <v>15363</v>
      </c>
      <c r="C62" s="51">
        <v>0.43753472222222223</v>
      </c>
      <c r="D62" s="47">
        <v>8.6835140000000001E-8</v>
      </c>
      <c r="E62" s="47">
        <v>1.7313769999999999E-9</v>
      </c>
      <c r="F62" s="47">
        <v>6.7597590000000001E-10</v>
      </c>
      <c r="G62" s="47">
        <v>4.9752550000000001E-11</v>
      </c>
      <c r="H62">
        <v>50.153790000000001</v>
      </c>
      <c r="I62">
        <v>7.7845900000000001E-3</v>
      </c>
      <c r="J62">
        <v>5.7295410000000001E-4</v>
      </c>
    </row>
    <row r="63" spans="1:10" x14ac:dyDescent="0.25">
      <c r="A63" t="s">
        <v>258</v>
      </c>
      <c r="B63">
        <v>15812</v>
      </c>
      <c r="C63" s="51">
        <v>0.43912037037037038</v>
      </c>
      <c r="D63" s="47">
        <v>8.3031659999999996E-8</v>
      </c>
      <c r="E63" s="47">
        <v>1.657957E-9</v>
      </c>
      <c r="F63" s="47">
        <v>6.3727490000000002E-10</v>
      </c>
      <c r="G63" s="47">
        <v>4.7522130000000003E-11</v>
      </c>
      <c r="H63">
        <v>50.080719999999999</v>
      </c>
      <c r="I63">
        <v>7.6750830000000001E-3</v>
      </c>
      <c r="J63">
        <v>5.7233740000000005E-4</v>
      </c>
    </row>
    <row r="64" spans="1:10" x14ac:dyDescent="0.25">
      <c r="A64" t="s">
        <v>258</v>
      </c>
      <c r="B64">
        <v>15850</v>
      </c>
      <c r="C64" s="51">
        <v>0.43925925925925924</v>
      </c>
      <c r="D64" s="47">
        <v>8.2821689999999999E-8</v>
      </c>
      <c r="E64" s="47">
        <v>1.6528900000000001E-9</v>
      </c>
      <c r="F64" s="47">
        <v>6.3139889999999997E-10</v>
      </c>
      <c r="G64" s="47">
        <v>4.711262E-11</v>
      </c>
      <c r="H64">
        <v>50.107199999999999</v>
      </c>
      <c r="I64">
        <v>7.623594E-3</v>
      </c>
      <c r="J64">
        <v>5.6884399999999999E-4</v>
      </c>
    </row>
    <row r="65" spans="1:10" x14ac:dyDescent="0.25">
      <c r="A65" t="s">
        <v>258</v>
      </c>
      <c r="B65">
        <v>15859</v>
      </c>
      <c r="C65" s="51">
        <v>0.43928240740740743</v>
      </c>
      <c r="D65" s="47">
        <v>8.2777910000000006E-8</v>
      </c>
      <c r="E65" s="47">
        <v>1.650653E-9</v>
      </c>
      <c r="F65" s="47">
        <v>6.3127680000000003E-10</v>
      </c>
      <c r="G65" s="47">
        <v>4.7410650000000001E-11</v>
      </c>
      <c r="H65">
        <v>50.148589999999999</v>
      </c>
      <c r="I65">
        <v>7.6261510000000003E-3</v>
      </c>
      <c r="J65">
        <v>5.7274520000000001E-4</v>
      </c>
    </row>
    <row r="66" spans="1:10" x14ac:dyDescent="0.25">
      <c r="A66" t="s">
        <v>259</v>
      </c>
      <c r="B66">
        <v>16175</v>
      </c>
      <c r="C66" s="51">
        <v>0.44040509259259264</v>
      </c>
      <c r="D66" s="47">
        <v>8.4428170000000001E-8</v>
      </c>
      <c r="E66" s="47">
        <v>1.679047E-9</v>
      </c>
      <c r="F66" s="47">
        <v>6.0836949999999998E-10</v>
      </c>
      <c r="G66" s="47">
        <v>4.6723560000000001E-11</v>
      </c>
      <c r="H66">
        <v>50.283380000000001</v>
      </c>
      <c r="I66">
        <v>7.2057650000000003E-3</v>
      </c>
      <c r="J66">
        <v>5.5341199999999998E-4</v>
      </c>
    </row>
    <row r="67" spans="1:10" x14ac:dyDescent="0.25">
      <c r="A67" t="s">
        <v>259</v>
      </c>
      <c r="B67">
        <v>16203</v>
      </c>
      <c r="C67" s="51">
        <v>0.44050925925925932</v>
      </c>
      <c r="D67" s="47">
        <v>8.4318410000000006E-8</v>
      </c>
      <c r="E67" s="47">
        <v>1.672378E-9</v>
      </c>
      <c r="F67" s="47">
        <v>6.0652430000000002E-10</v>
      </c>
      <c r="G67" s="47">
        <v>4.6598360000000003E-11</v>
      </c>
      <c r="H67">
        <v>50.418259999999997</v>
      </c>
      <c r="I67">
        <v>7.1932610000000003E-3</v>
      </c>
      <c r="J67">
        <v>5.5264750000000003E-4</v>
      </c>
    </row>
    <row r="68" spans="1:10" x14ac:dyDescent="0.25">
      <c r="A68" t="s">
        <v>259</v>
      </c>
      <c r="B68">
        <v>16232</v>
      </c>
      <c r="C68" s="51">
        <v>0.44060185185185191</v>
      </c>
      <c r="D68" s="47">
        <v>8.4166110000000003E-8</v>
      </c>
      <c r="E68" s="47">
        <v>1.668585E-9</v>
      </c>
      <c r="F68" s="47">
        <v>6.0630240000000001E-10</v>
      </c>
      <c r="G68" s="47">
        <v>4.6690709999999999E-11</v>
      </c>
      <c r="H68">
        <v>50.441600000000001</v>
      </c>
      <c r="I68">
        <v>7.2036399999999999E-3</v>
      </c>
      <c r="J68">
        <v>5.5474479999999997E-4</v>
      </c>
    </row>
    <row r="69" spans="1:10" x14ac:dyDescent="0.25">
      <c r="A69" t="s">
        <v>260</v>
      </c>
      <c r="B69">
        <v>16554</v>
      </c>
      <c r="C69" s="51">
        <v>0.4417476851851852</v>
      </c>
      <c r="D69" s="47">
        <v>8.5740079999999998E-8</v>
      </c>
      <c r="E69" s="47">
        <v>1.704309E-9</v>
      </c>
      <c r="F69" s="47">
        <v>6.197336E-10</v>
      </c>
      <c r="G69" s="47">
        <v>4.6934180000000002E-11</v>
      </c>
      <c r="H69">
        <v>50.307830000000003</v>
      </c>
      <c r="I69">
        <v>7.2280499999999998E-3</v>
      </c>
      <c r="J69">
        <v>5.4740059999999996E-4</v>
      </c>
    </row>
    <row r="70" spans="1:10" x14ac:dyDescent="0.25">
      <c r="A70" t="s">
        <v>260</v>
      </c>
      <c r="B70">
        <v>16582</v>
      </c>
      <c r="C70" s="51">
        <v>0.44185185185185188</v>
      </c>
      <c r="D70" s="47">
        <v>8.5707509999999998E-8</v>
      </c>
      <c r="E70" s="47">
        <v>1.7034259999999999E-9</v>
      </c>
      <c r="F70" s="47">
        <v>6.1757380000000004E-10</v>
      </c>
      <c r="G70" s="47">
        <v>4.7793839999999997E-11</v>
      </c>
      <c r="H70">
        <v>50.314770000000003</v>
      </c>
      <c r="I70">
        <v>7.2055979999999997E-3</v>
      </c>
      <c r="J70">
        <v>5.5763890000000004E-4</v>
      </c>
    </row>
    <row r="71" spans="1:10" x14ac:dyDescent="0.25">
      <c r="A71" t="s">
        <v>260</v>
      </c>
      <c r="B71">
        <v>16611</v>
      </c>
      <c r="C71" s="51">
        <v>0.44195601851851857</v>
      </c>
      <c r="D71" s="47">
        <v>8.5529969999999996E-8</v>
      </c>
      <c r="E71" s="47">
        <v>1.700763E-9</v>
      </c>
      <c r="F71" s="47">
        <v>6.1636409999999999E-10</v>
      </c>
      <c r="G71" s="47">
        <v>4.7883270000000001E-11</v>
      </c>
      <c r="H71">
        <v>50.289189999999998</v>
      </c>
      <c r="I71">
        <v>7.2064110000000002E-3</v>
      </c>
      <c r="J71">
        <v>5.5984199999999996E-4</v>
      </c>
    </row>
    <row r="72" spans="1:10" x14ac:dyDescent="0.25">
      <c r="A72" t="s">
        <v>261</v>
      </c>
      <c r="B72">
        <v>16974</v>
      </c>
      <c r="C72" s="51">
        <v>0.44324074074074077</v>
      </c>
      <c r="D72" s="47">
        <v>8.3352780000000001E-8</v>
      </c>
      <c r="E72" s="47">
        <v>1.657082E-9</v>
      </c>
      <c r="F72" s="47">
        <v>6.0315079999999998E-10</v>
      </c>
      <c r="G72" s="47">
        <v>4.6457530000000003E-11</v>
      </c>
      <c r="H72">
        <v>50.30095</v>
      </c>
      <c r="I72">
        <v>7.2361209999999999E-3</v>
      </c>
      <c r="J72">
        <v>5.5736030000000001E-4</v>
      </c>
    </row>
    <row r="73" spans="1:10" x14ac:dyDescent="0.25">
      <c r="A73" t="s">
        <v>261</v>
      </c>
      <c r="B73">
        <v>17001</v>
      </c>
      <c r="C73" s="51">
        <v>0.44333333333333336</v>
      </c>
      <c r="D73" s="47">
        <v>8.3123429999999994E-8</v>
      </c>
      <c r="E73" s="47">
        <v>1.654749E-9</v>
      </c>
      <c r="F73" s="47">
        <v>5.9852230000000003E-10</v>
      </c>
      <c r="G73" s="47">
        <v>4.678149E-11</v>
      </c>
      <c r="H73">
        <v>50.233260000000001</v>
      </c>
      <c r="I73">
        <v>7.2004039999999997E-3</v>
      </c>
      <c r="J73">
        <v>5.627955E-4</v>
      </c>
    </row>
    <row r="74" spans="1:10" x14ac:dyDescent="0.25">
      <c r="A74" t="s">
        <v>261</v>
      </c>
      <c r="B74">
        <v>17039</v>
      </c>
      <c r="C74" s="51">
        <v>0.44347222222222227</v>
      </c>
      <c r="D74" s="47">
        <v>8.2908000000000004E-8</v>
      </c>
      <c r="E74" s="47">
        <v>1.649874E-9</v>
      </c>
      <c r="F74" s="47">
        <v>5.9427069999999997E-10</v>
      </c>
      <c r="G74" s="47">
        <v>4.6724320000000001E-11</v>
      </c>
      <c r="H74">
        <v>50.251109999999997</v>
      </c>
      <c r="I74">
        <v>7.1678319999999998E-3</v>
      </c>
      <c r="J74">
        <v>5.6356820000000004E-4</v>
      </c>
    </row>
    <row r="75" spans="1:10" x14ac:dyDescent="0.25">
      <c r="A75" t="s">
        <v>262</v>
      </c>
      <c r="B75">
        <v>17380</v>
      </c>
      <c r="C75" s="51">
        <v>0.44467592592592597</v>
      </c>
      <c r="D75" s="47">
        <v>8.3291829999999994E-8</v>
      </c>
      <c r="E75" s="47">
        <v>1.6565430000000001E-9</v>
      </c>
      <c r="F75" s="47">
        <v>5.9125569999999996E-10</v>
      </c>
      <c r="G75" s="47">
        <v>4.688202E-11</v>
      </c>
      <c r="H75">
        <v>50.280520000000003</v>
      </c>
      <c r="I75">
        <v>7.0986030000000002E-3</v>
      </c>
      <c r="J75">
        <v>5.6286460000000004E-4</v>
      </c>
    </row>
    <row r="76" spans="1:10" x14ac:dyDescent="0.25">
      <c r="A76" t="s">
        <v>262</v>
      </c>
      <c r="B76">
        <v>17404</v>
      </c>
      <c r="C76" s="51">
        <v>0.44475694444444447</v>
      </c>
      <c r="D76" s="47">
        <v>8.3123050000000005E-8</v>
      </c>
      <c r="E76" s="47">
        <v>1.6538910000000001E-9</v>
      </c>
      <c r="F76" s="47">
        <v>5.9057900000000003E-10</v>
      </c>
      <c r="G76" s="47">
        <v>4.6404849999999998E-11</v>
      </c>
      <c r="H76">
        <v>50.259079999999997</v>
      </c>
      <c r="I76">
        <v>7.1048769999999999E-3</v>
      </c>
      <c r="J76">
        <v>5.5826699999999999E-4</v>
      </c>
    </row>
    <row r="77" spans="1:10" x14ac:dyDescent="0.25">
      <c r="A77" t="s">
        <v>262</v>
      </c>
      <c r="B77">
        <v>17427</v>
      </c>
      <c r="C77" s="51">
        <v>0.44483796296296302</v>
      </c>
      <c r="D77" s="47">
        <v>8.3035300000000005E-8</v>
      </c>
      <c r="E77" s="47">
        <v>1.6547570000000001E-9</v>
      </c>
      <c r="F77" s="47">
        <v>5.8774709999999997E-10</v>
      </c>
      <c r="G77" s="47">
        <v>4.6304209999999998E-11</v>
      </c>
      <c r="H77">
        <v>50.179769999999998</v>
      </c>
      <c r="I77">
        <v>7.0782789999999998E-3</v>
      </c>
      <c r="J77">
        <v>5.5764490000000002E-4</v>
      </c>
    </row>
    <row r="78" spans="1:10" x14ac:dyDescent="0.25">
      <c r="A78" t="s">
        <v>263</v>
      </c>
      <c r="B78">
        <v>18721</v>
      </c>
      <c r="C78" s="51">
        <v>0.44942129629629629</v>
      </c>
      <c r="D78" s="47">
        <v>8.284681E-8</v>
      </c>
      <c r="E78" s="47">
        <v>1.6475829999999999E-9</v>
      </c>
      <c r="F78" s="47">
        <v>6.5502639999999995E-10</v>
      </c>
      <c r="G78" s="47">
        <v>4.8787350000000002E-11</v>
      </c>
      <c r="H78">
        <v>50.283850000000001</v>
      </c>
      <c r="I78">
        <v>7.9064770000000003E-3</v>
      </c>
      <c r="J78">
        <v>5.8888630000000005E-4</v>
      </c>
    </row>
    <row r="79" spans="1:10" x14ac:dyDescent="0.25">
      <c r="A79" t="s">
        <v>263</v>
      </c>
      <c r="B79">
        <v>18749</v>
      </c>
      <c r="C79" s="51">
        <v>0.44952546296296297</v>
      </c>
      <c r="D79" s="47">
        <v>8.2842630000000004E-8</v>
      </c>
      <c r="E79" s="47">
        <v>1.644027E-9</v>
      </c>
      <c r="F79" s="47">
        <v>6.5328480000000002E-10</v>
      </c>
      <c r="G79" s="47">
        <v>4.9032819999999997E-11</v>
      </c>
      <c r="H79">
        <v>50.390079999999998</v>
      </c>
      <c r="I79">
        <v>7.885853E-3</v>
      </c>
      <c r="J79">
        <v>5.9187910000000005E-4</v>
      </c>
    </row>
    <row r="80" spans="1:10" x14ac:dyDescent="0.25">
      <c r="A80" t="s">
        <v>263</v>
      </c>
      <c r="B80">
        <v>18788</v>
      </c>
      <c r="C80" s="51">
        <v>0.44966435185185188</v>
      </c>
      <c r="D80" s="47">
        <v>8.2706020000000006E-8</v>
      </c>
      <c r="E80" s="47">
        <v>1.645041E-9</v>
      </c>
      <c r="F80" s="47">
        <v>6.4639489999999999E-10</v>
      </c>
      <c r="G80" s="47">
        <v>4.8271470000000001E-11</v>
      </c>
      <c r="H80">
        <v>50.275959999999998</v>
      </c>
      <c r="I80">
        <v>7.8155729999999993E-3</v>
      </c>
      <c r="J80">
        <v>5.8365119999999999E-4</v>
      </c>
    </row>
    <row r="81" spans="1:10" x14ac:dyDescent="0.25">
      <c r="A81" t="s">
        <v>264</v>
      </c>
      <c r="B81">
        <v>19673</v>
      </c>
      <c r="C81" s="51">
        <v>0.45280092592592591</v>
      </c>
      <c r="D81" s="47">
        <v>8.0319839999999996E-8</v>
      </c>
      <c r="E81" s="47">
        <v>1.5910580000000001E-9</v>
      </c>
      <c r="F81" s="47">
        <v>6.3232410000000001E-10</v>
      </c>
      <c r="G81" s="47">
        <v>4.7491929999999998E-11</v>
      </c>
      <c r="H81">
        <v>50.482019999999999</v>
      </c>
      <c r="I81">
        <v>7.8725779999999999E-3</v>
      </c>
      <c r="J81">
        <v>5.9128519999999995E-4</v>
      </c>
    </row>
    <row r="82" spans="1:10" x14ac:dyDescent="0.25">
      <c r="A82" t="s">
        <v>264</v>
      </c>
      <c r="B82">
        <v>19713</v>
      </c>
      <c r="C82" s="51">
        <v>0.45295138888888892</v>
      </c>
      <c r="D82" s="47">
        <v>7.9858209999999994E-8</v>
      </c>
      <c r="E82" s="47">
        <v>1.5824670000000001E-9</v>
      </c>
      <c r="F82" s="47">
        <v>6.2618999999999999E-10</v>
      </c>
      <c r="G82" s="47">
        <v>4.8057250000000002E-11</v>
      </c>
      <c r="H82">
        <v>50.464379999999998</v>
      </c>
      <c r="I82">
        <v>7.8412719999999998E-3</v>
      </c>
      <c r="J82">
        <v>6.0178219999999999E-4</v>
      </c>
    </row>
    <row r="83" spans="1:10" x14ac:dyDescent="0.25">
      <c r="A83" t="s">
        <v>264</v>
      </c>
      <c r="B83">
        <v>19727</v>
      </c>
      <c r="C83" s="51">
        <v>0.45299768518518518</v>
      </c>
      <c r="D83" s="47">
        <v>7.966625E-8</v>
      </c>
      <c r="E83" s="47">
        <v>1.5778850000000001E-9</v>
      </c>
      <c r="F83" s="47">
        <v>6.2412230000000002E-10</v>
      </c>
      <c r="G83" s="47">
        <v>4.6836499999999999E-11</v>
      </c>
      <c r="H83">
        <v>50.489269999999998</v>
      </c>
      <c r="I83">
        <v>7.8342120000000001E-3</v>
      </c>
      <c r="J83">
        <v>5.8790890000000003E-4</v>
      </c>
    </row>
    <row r="84" spans="1:10" x14ac:dyDescent="0.25">
      <c r="A84" t="s">
        <v>265</v>
      </c>
      <c r="B84">
        <v>19649</v>
      </c>
      <c r="C84" s="51">
        <v>0.45271990740740742</v>
      </c>
      <c r="D84" s="47">
        <v>8.0492529999999994E-8</v>
      </c>
      <c r="E84" s="47">
        <v>1.594627E-9</v>
      </c>
      <c r="F84" s="47">
        <v>6.3539569999999997E-10</v>
      </c>
      <c r="G84" s="47">
        <v>4.8083369999999997E-11</v>
      </c>
      <c r="H84">
        <v>50.477350000000001</v>
      </c>
      <c r="I84">
        <v>7.8938470000000007E-3</v>
      </c>
      <c r="J84">
        <v>5.973644E-4</v>
      </c>
    </row>
    <row r="85" spans="1:10" x14ac:dyDescent="0.25">
      <c r="A85" t="s">
        <v>265</v>
      </c>
      <c r="B85">
        <v>19673</v>
      </c>
      <c r="C85" s="51">
        <v>0.45280092592592591</v>
      </c>
      <c r="D85" s="47">
        <v>8.0319839999999996E-8</v>
      </c>
      <c r="E85" s="47">
        <v>1.5910580000000001E-9</v>
      </c>
      <c r="F85" s="47">
        <v>6.3232410000000001E-10</v>
      </c>
      <c r="G85" s="47">
        <v>4.7491929999999998E-11</v>
      </c>
      <c r="H85">
        <v>50.482019999999999</v>
      </c>
      <c r="I85">
        <v>7.8725779999999999E-3</v>
      </c>
      <c r="J85">
        <v>5.9128519999999995E-4</v>
      </c>
    </row>
    <row r="86" spans="1:10" x14ac:dyDescent="0.25">
      <c r="A86" t="s">
        <v>265</v>
      </c>
      <c r="B86">
        <v>19700</v>
      </c>
      <c r="C86" s="51">
        <v>0.4529050925925926</v>
      </c>
      <c r="D86" s="47">
        <v>8.0044589999999995E-8</v>
      </c>
      <c r="E86" s="47">
        <v>1.5890690000000001E-9</v>
      </c>
      <c r="F86" s="47">
        <v>6.2866509999999995E-10</v>
      </c>
      <c r="G86" s="47">
        <v>4.7695929999999997E-11</v>
      </c>
      <c r="H86">
        <v>50.372010000000003</v>
      </c>
      <c r="I86">
        <v>7.8539349999999994E-3</v>
      </c>
      <c r="J86">
        <v>5.9586700000000003E-4</v>
      </c>
    </row>
    <row r="87" spans="1:10" x14ac:dyDescent="0.25">
      <c r="A87" t="s">
        <v>266</v>
      </c>
      <c r="B87">
        <v>20256</v>
      </c>
      <c r="C87" s="51">
        <v>0.4548726851851852</v>
      </c>
      <c r="D87" s="47">
        <v>8.1468389999999997E-8</v>
      </c>
      <c r="E87" s="47">
        <v>1.5870139999999999E-9</v>
      </c>
      <c r="F87" s="47">
        <v>6.0921999999999999E-10</v>
      </c>
      <c r="G87" s="47">
        <v>4.8414060000000002E-11</v>
      </c>
      <c r="H87">
        <v>51.334400000000002</v>
      </c>
      <c r="I87">
        <v>7.4779920000000001E-3</v>
      </c>
      <c r="J87">
        <v>5.9426800000000001E-4</v>
      </c>
    </row>
    <row r="88" spans="1:10" x14ac:dyDescent="0.25">
      <c r="A88" t="s">
        <v>266</v>
      </c>
      <c r="B88">
        <v>20253</v>
      </c>
      <c r="C88" s="51">
        <v>0.4548611111111111</v>
      </c>
      <c r="D88" s="47">
        <v>8.1443229999999997E-8</v>
      </c>
      <c r="E88" s="47">
        <v>1.5859929999999999E-9</v>
      </c>
      <c r="F88" s="47">
        <v>6.1049669999999999E-10</v>
      </c>
      <c r="G88" s="47">
        <v>4.851153E-11</v>
      </c>
      <c r="H88">
        <v>51.351559999999999</v>
      </c>
      <c r="I88">
        <v>7.4959789999999998E-3</v>
      </c>
      <c r="J88">
        <v>5.9564839999999997E-4</v>
      </c>
    </row>
    <row r="89" spans="1:10" x14ac:dyDescent="0.25">
      <c r="A89" t="s">
        <v>266</v>
      </c>
      <c r="B89">
        <v>20301</v>
      </c>
      <c r="C89" s="51">
        <v>0.45502314814814815</v>
      </c>
      <c r="D89" s="47">
        <v>8.1313769999999996E-8</v>
      </c>
      <c r="E89" s="47">
        <v>1.5862860000000001E-9</v>
      </c>
      <c r="F89" s="47">
        <v>6.0505330000000001E-10</v>
      </c>
      <c r="G89" s="47">
        <v>4.7736980000000003E-11</v>
      </c>
      <c r="H89">
        <v>51.260460000000002</v>
      </c>
      <c r="I89">
        <v>7.4409690000000004E-3</v>
      </c>
      <c r="J89">
        <v>5.8707140000000002E-4</v>
      </c>
    </row>
    <row r="90" spans="1:10" x14ac:dyDescent="0.25">
      <c r="A90" t="s">
        <v>267</v>
      </c>
      <c r="B90">
        <v>20664</v>
      </c>
      <c r="C90" s="51">
        <v>0.4563194444444445</v>
      </c>
      <c r="D90" s="47">
        <v>7.7936740000000002E-8</v>
      </c>
      <c r="E90" s="47">
        <v>1.5485820000000001E-9</v>
      </c>
      <c r="F90" s="47">
        <v>6.2999989999999996E-10</v>
      </c>
      <c r="G90" s="47">
        <v>5.0781180000000001E-11</v>
      </c>
      <c r="H90">
        <v>50.327820000000003</v>
      </c>
      <c r="I90">
        <v>8.0834779999999998E-3</v>
      </c>
      <c r="J90">
        <v>6.5156929999999995E-4</v>
      </c>
    </row>
    <row r="91" spans="1:10" x14ac:dyDescent="0.25">
      <c r="A91" t="s">
        <v>267</v>
      </c>
      <c r="B91">
        <v>20701</v>
      </c>
      <c r="C91" s="51">
        <v>0.45644675925925932</v>
      </c>
      <c r="D91" s="47">
        <v>7.7773559999999998E-8</v>
      </c>
      <c r="E91" s="47">
        <v>1.5471309999999999E-9</v>
      </c>
      <c r="F91" s="47">
        <v>6.280402E-10</v>
      </c>
      <c r="G91" s="47">
        <v>5.0628289999999999E-11</v>
      </c>
      <c r="H91">
        <v>50.269530000000003</v>
      </c>
      <c r="I91">
        <v>8.0752399999999992E-3</v>
      </c>
      <c r="J91">
        <v>6.5097050000000002E-4</v>
      </c>
    </row>
    <row r="92" spans="1:10" x14ac:dyDescent="0.25">
      <c r="A92" t="s">
        <v>267</v>
      </c>
      <c r="B92">
        <v>20736</v>
      </c>
      <c r="C92" s="51">
        <v>0.45657407407407413</v>
      </c>
      <c r="D92" s="47">
        <v>7.7565299999999996E-8</v>
      </c>
      <c r="E92" s="47">
        <v>1.5444769999999999E-9</v>
      </c>
      <c r="F92" s="47">
        <v>6.2572080000000003E-10</v>
      </c>
      <c r="G92" s="47">
        <v>5.0673770000000003E-11</v>
      </c>
      <c r="H92">
        <v>50.221069999999997</v>
      </c>
      <c r="I92">
        <v>8.0670189999999999E-3</v>
      </c>
      <c r="J92">
        <v>6.5330469999999997E-4</v>
      </c>
    </row>
    <row r="93" spans="1:10" x14ac:dyDescent="0.25">
      <c r="A93" t="s">
        <v>268</v>
      </c>
      <c r="B93">
        <v>21060</v>
      </c>
      <c r="C93" s="51">
        <v>0.45770833333333338</v>
      </c>
      <c r="D93" s="47">
        <v>8.0052189999999995E-8</v>
      </c>
      <c r="E93" s="47">
        <v>1.5516790000000001E-9</v>
      </c>
      <c r="F93" s="47">
        <v>6.608268E-10</v>
      </c>
      <c r="G93" s="47">
        <v>5.1733520000000001E-11</v>
      </c>
      <c r="H93">
        <v>51.590690000000002</v>
      </c>
      <c r="I93">
        <v>8.2549500000000005E-3</v>
      </c>
      <c r="J93">
        <v>6.462474E-4</v>
      </c>
    </row>
    <row r="94" spans="1:10" x14ac:dyDescent="0.25">
      <c r="A94" t="s">
        <v>268</v>
      </c>
      <c r="B94">
        <v>21091</v>
      </c>
      <c r="C94" s="51">
        <v>0.45782407407407411</v>
      </c>
      <c r="D94" s="47">
        <v>7.9957099999999998E-8</v>
      </c>
      <c r="E94" s="47">
        <v>1.551027E-9</v>
      </c>
      <c r="F94" s="47">
        <v>6.576406E-10</v>
      </c>
      <c r="G94" s="47">
        <v>5.1877789999999997E-11</v>
      </c>
      <c r="H94">
        <v>51.551070000000003</v>
      </c>
      <c r="I94">
        <v>8.2249190000000007E-3</v>
      </c>
      <c r="J94">
        <v>6.4882039999999996E-4</v>
      </c>
    </row>
    <row r="95" spans="1:10" x14ac:dyDescent="0.25">
      <c r="A95" t="s">
        <v>268</v>
      </c>
      <c r="B95">
        <v>21114</v>
      </c>
      <c r="C95" s="51">
        <v>0.45790509259259266</v>
      </c>
      <c r="D95" s="47">
        <v>7.9907260000000006E-8</v>
      </c>
      <c r="E95" s="47">
        <v>1.5515000000000001E-9</v>
      </c>
      <c r="F95" s="47">
        <v>6.5299889999999998E-10</v>
      </c>
      <c r="G95" s="47">
        <v>5.0801210000000002E-11</v>
      </c>
      <c r="H95">
        <v>51.503219999999999</v>
      </c>
      <c r="I95">
        <v>8.1719600000000007E-3</v>
      </c>
      <c r="J95">
        <v>6.3575220000000002E-4</v>
      </c>
    </row>
    <row r="96" spans="1:10" x14ac:dyDescent="0.25">
      <c r="A96" t="s">
        <v>269</v>
      </c>
      <c r="B96">
        <v>21529</v>
      </c>
      <c r="C96" s="51">
        <v>0.45937499999999998</v>
      </c>
      <c r="D96" s="47">
        <v>8.0617020000000006E-8</v>
      </c>
      <c r="E96" s="47">
        <v>1.5703280000000001E-9</v>
      </c>
      <c r="F96" s="47">
        <v>5.8793679999999995E-10</v>
      </c>
      <c r="G96" s="47">
        <v>4.6304640000000001E-11</v>
      </c>
      <c r="H96">
        <v>51.337679999999999</v>
      </c>
      <c r="I96">
        <v>7.2929609999999997E-3</v>
      </c>
      <c r="J96">
        <v>5.7437790000000003E-4</v>
      </c>
    </row>
    <row r="97" spans="1:10" x14ac:dyDescent="0.25">
      <c r="A97" t="s">
        <v>269</v>
      </c>
      <c r="B97">
        <v>21573</v>
      </c>
      <c r="C97" s="51">
        <v>0.45953703703703702</v>
      </c>
      <c r="D97" s="47">
        <v>8.0101440000000005E-8</v>
      </c>
      <c r="E97" s="47">
        <v>1.5580450000000001E-9</v>
      </c>
      <c r="F97" s="47">
        <v>5.7911830000000004E-10</v>
      </c>
      <c r="G97" s="47">
        <v>4.5794689999999997E-11</v>
      </c>
      <c r="H97">
        <v>51.411499999999997</v>
      </c>
      <c r="I97">
        <v>7.229811E-3</v>
      </c>
      <c r="J97">
        <v>5.717087E-4</v>
      </c>
    </row>
    <row r="98" spans="1:10" x14ac:dyDescent="0.25">
      <c r="A98" t="s">
        <v>269</v>
      </c>
      <c r="B98">
        <v>21611</v>
      </c>
      <c r="C98" s="51">
        <v>0.45966435185185184</v>
      </c>
      <c r="D98" s="47">
        <v>7.9764070000000001E-8</v>
      </c>
      <c r="E98" s="47">
        <v>1.551365E-9</v>
      </c>
      <c r="F98" s="47">
        <v>5.7613180000000001E-10</v>
      </c>
      <c r="G98" s="47">
        <v>4.5634580000000002E-11</v>
      </c>
      <c r="H98">
        <v>51.415410000000001</v>
      </c>
      <c r="I98">
        <v>7.2229490000000002E-3</v>
      </c>
      <c r="J98">
        <v>5.7211950000000001E-4</v>
      </c>
    </row>
    <row r="99" spans="1:10" x14ac:dyDescent="0.25">
      <c r="A99" t="s">
        <v>270</v>
      </c>
      <c r="B99">
        <v>21984</v>
      </c>
      <c r="C99" s="51">
        <v>0.46098379629629627</v>
      </c>
      <c r="D99" s="47">
        <v>8.0622390000000004E-8</v>
      </c>
      <c r="E99" s="47">
        <v>1.566098E-9</v>
      </c>
      <c r="F99" s="47">
        <v>5.8724450000000002E-10</v>
      </c>
      <c r="G99" s="47">
        <v>4.7516260000000001E-11</v>
      </c>
      <c r="H99">
        <v>51.479790000000001</v>
      </c>
      <c r="I99">
        <v>7.2838879999999996E-3</v>
      </c>
      <c r="J99">
        <v>5.8936800000000005E-4</v>
      </c>
    </row>
    <row r="100" spans="1:10" x14ac:dyDescent="0.25">
      <c r="A100" t="s">
        <v>270</v>
      </c>
      <c r="B100">
        <v>22020</v>
      </c>
      <c r="C100" s="51">
        <v>0.46111111111111108</v>
      </c>
      <c r="D100" s="47">
        <v>8.0537279999999998E-8</v>
      </c>
      <c r="E100" s="47">
        <v>1.564948E-9</v>
      </c>
      <c r="F100" s="47">
        <v>5.8356230000000001E-10</v>
      </c>
      <c r="G100" s="47">
        <v>4.6590819999999999E-11</v>
      </c>
      <c r="H100">
        <v>51.463230000000003</v>
      </c>
      <c r="I100">
        <v>7.2458649999999998E-3</v>
      </c>
      <c r="J100">
        <v>5.7850009999999995E-4</v>
      </c>
    </row>
    <row r="101" spans="1:10" x14ac:dyDescent="0.25">
      <c r="A101" t="s">
        <v>270</v>
      </c>
      <c r="B101">
        <v>22047</v>
      </c>
      <c r="C101" s="51">
        <v>0.46121527777777777</v>
      </c>
      <c r="D101" s="47">
        <v>8.0432549999999998E-8</v>
      </c>
      <c r="E101" s="47">
        <v>1.5659050000000001E-9</v>
      </c>
      <c r="F101" s="47">
        <v>5.8267049999999997E-10</v>
      </c>
      <c r="G101" s="47">
        <v>4.686385E-11</v>
      </c>
      <c r="H101">
        <v>51.364899999999999</v>
      </c>
      <c r="I101">
        <v>7.2442130000000002E-3</v>
      </c>
      <c r="J101">
        <v>5.826478E-4</v>
      </c>
    </row>
    <row r="102" spans="1:10" x14ac:dyDescent="0.25">
      <c r="A102" t="s">
        <v>271</v>
      </c>
      <c r="B102">
        <v>22823</v>
      </c>
      <c r="C102" s="51">
        <v>0.46394675925925921</v>
      </c>
      <c r="D102" s="47">
        <v>7.9433139999999999E-8</v>
      </c>
      <c r="E102" s="47">
        <v>1.5399359999999999E-9</v>
      </c>
      <c r="F102" s="47">
        <v>5.701917E-10</v>
      </c>
      <c r="G102" s="47">
        <v>4.5933989999999999E-11</v>
      </c>
      <c r="H102">
        <v>51.58211</v>
      </c>
      <c r="I102">
        <v>7.1782599999999997E-3</v>
      </c>
      <c r="J102">
        <v>5.782723E-4</v>
      </c>
    </row>
    <row r="103" spans="1:10" x14ac:dyDescent="0.25">
      <c r="A103" t="s">
        <v>271</v>
      </c>
      <c r="B103">
        <v>22854</v>
      </c>
      <c r="C103" s="51">
        <v>0.46406249999999999</v>
      </c>
      <c r="D103" s="47">
        <v>7.9407730000000005E-8</v>
      </c>
      <c r="E103" s="47">
        <v>1.5405489999999999E-9</v>
      </c>
      <c r="F103" s="47">
        <v>5.7147200000000001E-10</v>
      </c>
      <c r="G103" s="47">
        <v>4.5618190000000002E-11</v>
      </c>
      <c r="H103">
        <v>51.545070000000003</v>
      </c>
      <c r="I103">
        <v>7.1966799999999996E-3</v>
      </c>
      <c r="J103">
        <v>5.744805E-4</v>
      </c>
    </row>
    <row r="104" spans="1:10" x14ac:dyDescent="0.25">
      <c r="A104" t="s">
        <v>271</v>
      </c>
      <c r="B104">
        <v>22865</v>
      </c>
      <c r="C104" s="51">
        <v>0.46409722222222216</v>
      </c>
      <c r="D104" s="47">
        <v>7.9405559999999995E-8</v>
      </c>
      <c r="E104" s="47">
        <v>1.5385859999999999E-9</v>
      </c>
      <c r="F104" s="47">
        <v>5.7094270000000003E-10</v>
      </c>
      <c r="G104" s="47">
        <v>4.5560460000000003E-11</v>
      </c>
      <c r="H104">
        <v>51.609439999999999</v>
      </c>
      <c r="I104">
        <v>7.1902099999999998E-3</v>
      </c>
      <c r="J104">
        <v>5.7376919999999997E-4</v>
      </c>
    </row>
    <row r="105" spans="1:10" x14ac:dyDescent="0.25">
      <c r="A105" t="s">
        <v>272</v>
      </c>
      <c r="B105">
        <v>22830</v>
      </c>
      <c r="C105" s="51">
        <v>0.46396990740740734</v>
      </c>
      <c r="D105" s="47">
        <v>7.9436389999999996E-8</v>
      </c>
      <c r="E105" s="47">
        <v>1.542033E-9</v>
      </c>
      <c r="F105" s="47">
        <v>5.7227209999999998E-10</v>
      </c>
      <c r="G105" s="47">
        <v>4.5363240000000002E-11</v>
      </c>
      <c r="H105">
        <v>51.514069999999997</v>
      </c>
      <c r="I105">
        <v>7.2041550000000003E-3</v>
      </c>
      <c r="J105">
        <v>5.7106370000000004E-4</v>
      </c>
    </row>
    <row r="106" spans="1:10" x14ac:dyDescent="0.25">
      <c r="A106" t="s">
        <v>272</v>
      </c>
      <c r="B106">
        <v>22865</v>
      </c>
      <c r="C106" s="51">
        <v>0.46409722222222216</v>
      </c>
      <c r="D106" s="47">
        <v>7.9405559999999995E-8</v>
      </c>
      <c r="E106" s="47">
        <v>1.5385859999999999E-9</v>
      </c>
      <c r="F106" s="47">
        <v>5.7094270000000003E-10</v>
      </c>
      <c r="G106" s="47">
        <v>4.5560460000000003E-11</v>
      </c>
      <c r="H106">
        <v>51.609439999999999</v>
      </c>
      <c r="I106">
        <v>7.1902099999999998E-3</v>
      </c>
      <c r="J106">
        <v>5.7376919999999997E-4</v>
      </c>
    </row>
    <row r="107" spans="1:10" x14ac:dyDescent="0.25">
      <c r="A107" t="s">
        <v>272</v>
      </c>
      <c r="B107">
        <v>22882</v>
      </c>
      <c r="C107" s="51">
        <v>0.46415509259259258</v>
      </c>
      <c r="D107" s="47">
        <v>7.9380929999999999E-8</v>
      </c>
      <c r="E107" s="47">
        <v>1.5398159999999999E-9</v>
      </c>
      <c r="F107" s="47">
        <v>5.6955139999999999E-10</v>
      </c>
      <c r="G107" s="47">
        <v>4.5480550000000002E-11</v>
      </c>
      <c r="H107">
        <v>51.552210000000002</v>
      </c>
      <c r="I107">
        <v>7.1749140000000001E-3</v>
      </c>
      <c r="J107">
        <v>5.7294050000000003E-4</v>
      </c>
    </row>
    <row r="108" spans="1:10" x14ac:dyDescent="0.25">
      <c r="A108" t="s">
        <v>273</v>
      </c>
      <c r="B108">
        <v>23180</v>
      </c>
      <c r="C108" s="51">
        <v>0.46520833333333328</v>
      </c>
      <c r="D108" s="47">
        <v>7.7824130000000004E-8</v>
      </c>
      <c r="E108" s="47">
        <v>1.540666E-9</v>
      </c>
      <c r="F108" s="47">
        <v>5.8006619999999997E-10</v>
      </c>
      <c r="G108" s="47">
        <v>4.571679E-11</v>
      </c>
      <c r="H108">
        <v>50.51332</v>
      </c>
      <c r="I108">
        <v>7.4535510000000001E-3</v>
      </c>
      <c r="J108">
        <v>5.8743719999999997E-4</v>
      </c>
    </row>
    <row r="109" spans="1:10" x14ac:dyDescent="0.25">
      <c r="A109" t="s">
        <v>273</v>
      </c>
      <c r="B109">
        <v>23238</v>
      </c>
      <c r="C109" s="51">
        <v>0.46541666666666665</v>
      </c>
      <c r="D109" s="47">
        <v>7.773122E-8</v>
      </c>
      <c r="E109" s="47">
        <v>1.536699E-9</v>
      </c>
      <c r="F109" s="47">
        <v>5.8005860000000003E-10</v>
      </c>
      <c r="G109" s="47">
        <v>4.5672699999999997E-11</v>
      </c>
      <c r="H109">
        <v>50.58325</v>
      </c>
      <c r="I109">
        <v>7.4623629999999996E-3</v>
      </c>
      <c r="J109">
        <v>5.8757220000000003E-4</v>
      </c>
    </row>
    <row r="110" spans="1:10" x14ac:dyDescent="0.25">
      <c r="A110" t="s">
        <v>273</v>
      </c>
      <c r="B110">
        <v>23277</v>
      </c>
      <c r="C110" s="51">
        <v>0.4655555555555555</v>
      </c>
      <c r="D110" s="47">
        <v>7.7651929999999997E-8</v>
      </c>
      <c r="E110" s="47">
        <v>1.535704E-9</v>
      </c>
      <c r="F110" s="47">
        <v>5.7968660000000004E-10</v>
      </c>
      <c r="G110" s="47">
        <v>4.6058919999999997E-11</v>
      </c>
      <c r="H110">
        <v>50.56438</v>
      </c>
      <c r="I110">
        <v>7.4651930000000002E-3</v>
      </c>
      <c r="J110">
        <v>5.9314600000000002E-4</v>
      </c>
    </row>
    <row r="111" spans="1:10" x14ac:dyDescent="0.25">
      <c r="A111" t="s">
        <v>274</v>
      </c>
      <c r="B111">
        <v>23603</v>
      </c>
      <c r="C111" s="51">
        <v>0.4667013888888889</v>
      </c>
      <c r="D111" s="47">
        <v>7.5253130000000001E-8</v>
      </c>
      <c r="E111" s="47">
        <v>1.4844769999999999E-9</v>
      </c>
      <c r="F111" s="47">
        <v>5.889175E-10</v>
      </c>
      <c r="G111" s="47">
        <v>4.5084649999999997E-11</v>
      </c>
      <c r="H111">
        <v>50.693339999999999</v>
      </c>
      <c r="I111">
        <v>7.8258219999999996E-3</v>
      </c>
      <c r="J111">
        <v>5.9910669999999999E-4</v>
      </c>
    </row>
    <row r="112" spans="1:10" x14ac:dyDescent="0.25">
      <c r="A112" t="s">
        <v>274</v>
      </c>
      <c r="B112">
        <v>23632</v>
      </c>
      <c r="C112" s="51">
        <v>0.46680555555555558</v>
      </c>
      <c r="D112" s="47">
        <v>7.5172379999999995E-8</v>
      </c>
      <c r="E112" s="47">
        <v>1.4811210000000001E-9</v>
      </c>
      <c r="F112" s="47">
        <v>5.8658610000000004E-10</v>
      </c>
      <c r="G112" s="47">
        <v>4.5161980000000001E-11</v>
      </c>
      <c r="H112">
        <v>50.753700000000002</v>
      </c>
      <c r="I112">
        <v>7.8032129999999998E-3</v>
      </c>
      <c r="J112">
        <v>6.0077890000000004E-4</v>
      </c>
    </row>
    <row r="113" spans="1:10" x14ac:dyDescent="0.25">
      <c r="A113" t="s">
        <v>274</v>
      </c>
      <c r="B113">
        <v>23663</v>
      </c>
      <c r="C113" s="51">
        <v>0.46690972222222221</v>
      </c>
      <c r="D113" s="47">
        <v>7.4982049999999999E-8</v>
      </c>
      <c r="E113" s="47">
        <v>1.475571E-9</v>
      </c>
      <c r="F113" s="47">
        <v>5.839515E-10</v>
      </c>
      <c r="G113" s="47">
        <v>4.4404340000000001E-11</v>
      </c>
      <c r="H113">
        <v>50.815629999999999</v>
      </c>
      <c r="I113">
        <v>7.7878829999999998E-3</v>
      </c>
      <c r="J113">
        <v>5.9219959999999995E-4</v>
      </c>
    </row>
    <row r="114" spans="1:10" x14ac:dyDescent="0.25">
      <c r="A114" t="s">
        <v>275</v>
      </c>
      <c r="B114">
        <v>35907</v>
      </c>
      <c r="C114" s="51">
        <v>0.51024305555555549</v>
      </c>
      <c r="D114" s="47">
        <v>6.4301450000000006E-8</v>
      </c>
      <c r="E114" s="47">
        <v>1.2539010000000001E-9</v>
      </c>
      <c r="F114" s="47">
        <v>5.5056270000000004E-10</v>
      </c>
      <c r="G114" s="47">
        <v>4.9698000000000003E-11</v>
      </c>
      <c r="H114">
        <v>51.281120000000001</v>
      </c>
      <c r="I114">
        <v>8.5622140000000003E-3</v>
      </c>
      <c r="J114">
        <v>7.7289079999999998E-4</v>
      </c>
    </row>
    <row r="115" spans="1:10" x14ac:dyDescent="0.25">
      <c r="A115" t="s">
        <v>275</v>
      </c>
      <c r="B115">
        <v>35950</v>
      </c>
      <c r="C115" s="51">
        <v>0.51039351851851844</v>
      </c>
      <c r="D115" s="47">
        <v>6.4262159999999995E-8</v>
      </c>
      <c r="E115" s="47">
        <v>1.2517400000000001E-9</v>
      </c>
      <c r="F115" s="47">
        <v>5.4964630000000002E-10</v>
      </c>
      <c r="G115" s="47">
        <v>4.942949E-11</v>
      </c>
      <c r="H115">
        <v>51.338259999999998</v>
      </c>
      <c r="I115">
        <v>8.5531870000000003E-3</v>
      </c>
      <c r="J115">
        <v>7.6918500000000003E-4</v>
      </c>
    </row>
    <row r="116" spans="1:10" x14ac:dyDescent="0.25">
      <c r="A116" t="s">
        <v>275</v>
      </c>
      <c r="B116">
        <v>35969</v>
      </c>
      <c r="C116" s="51">
        <v>0.5104629629629629</v>
      </c>
      <c r="D116" s="47">
        <v>6.428113E-8</v>
      </c>
      <c r="E116" s="47">
        <v>1.2520320000000001E-9</v>
      </c>
      <c r="F116" s="47">
        <v>5.4930730000000001E-10</v>
      </c>
      <c r="G116" s="47">
        <v>4.940429E-11</v>
      </c>
      <c r="H116">
        <v>51.341430000000003</v>
      </c>
      <c r="I116">
        <v>8.5453879999999992E-3</v>
      </c>
      <c r="J116">
        <v>7.6856590000000001E-4</v>
      </c>
    </row>
    <row r="117" spans="1:10" x14ac:dyDescent="0.25">
      <c r="A117" t="s">
        <v>276</v>
      </c>
      <c r="B117">
        <v>36339</v>
      </c>
      <c r="C117" s="51">
        <v>0.51178240740740732</v>
      </c>
      <c r="D117" s="47">
        <v>6.4330660000000006E-8</v>
      </c>
      <c r="E117" s="47">
        <v>1.251581E-9</v>
      </c>
      <c r="F117" s="47">
        <v>5.5645400000000001E-10</v>
      </c>
      <c r="G117" s="47">
        <v>4.5286760000000003E-11</v>
      </c>
      <c r="H117">
        <v>51.399529999999999</v>
      </c>
      <c r="I117">
        <v>8.6499030000000005E-3</v>
      </c>
      <c r="J117">
        <v>7.0396849999999997E-4</v>
      </c>
    </row>
    <row r="118" spans="1:10" x14ac:dyDescent="0.25">
      <c r="A118" t="s">
        <v>276</v>
      </c>
      <c r="B118">
        <v>36374</v>
      </c>
      <c r="C118" s="51">
        <v>0.5119097222222222</v>
      </c>
      <c r="D118" s="47">
        <v>6.4407709999999997E-8</v>
      </c>
      <c r="E118" s="47">
        <v>1.2526179999999999E-9</v>
      </c>
      <c r="F118" s="47">
        <v>5.563917E-10</v>
      </c>
      <c r="G118" s="47">
        <v>4.5307639999999998E-11</v>
      </c>
      <c r="H118">
        <v>51.418480000000002</v>
      </c>
      <c r="I118">
        <v>8.6385880000000009E-3</v>
      </c>
      <c r="J118">
        <v>7.0345049999999995E-4</v>
      </c>
    </row>
    <row r="119" spans="1:10" x14ac:dyDescent="0.25">
      <c r="A119" t="s">
        <v>276</v>
      </c>
      <c r="B119">
        <v>36415</v>
      </c>
      <c r="C119" s="51">
        <v>0.51204861111111111</v>
      </c>
      <c r="D119" s="47">
        <v>6.4431810000000003E-8</v>
      </c>
      <c r="E119" s="47">
        <v>1.2507020000000001E-9</v>
      </c>
      <c r="F119" s="47">
        <v>5.5695980000000005E-10</v>
      </c>
      <c r="G119" s="47">
        <v>4.4945700000000003E-11</v>
      </c>
      <c r="H119">
        <v>51.51652</v>
      </c>
      <c r="I119">
        <v>8.6441739999999993E-3</v>
      </c>
      <c r="J119">
        <v>6.9757E-4</v>
      </c>
    </row>
    <row r="120" spans="1:10" x14ac:dyDescent="0.25">
      <c r="A120" t="s">
        <v>277</v>
      </c>
      <c r="B120">
        <v>36791</v>
      </c>
      <c r="C120" s="51">
        <v>0.51339120370370361</v>
      </c>
      <c r="D120" s="47">
        <v>6.4467679999999996E-8</v>
      </c>
      <c r="E120" s="47">
        <v>1.251893E-9</v>
      </c>
      <c r="F120" s="47">
        <v>5.259989E-10</v>
      </c>
      <c r="G120" s="47">
        <v>4.1173880000000002E-11</v>
      </c>
      <c r="H120">
        <v>51.49615</v>
      </c>
      <c r="I120">
        <v>8.1591089999999995E-3</v>
      </c>
      <c r="J120">
        <v>6.3867480000000005E-4</v>
      </c>
    </row>
    <row r="121" spans="1:10" x14ac:dyDescent="0.25">
      <c r="A121" t="s">
        <v>277</v>
      </c>
      <c r="B121">
        <v>36836</v>
      </c>
      <c r="C121" s="51">
        <v>0.51355324074074071</v>
      </c>
      <c r="D121" s="47">
        <v>6.4486950000000004E-8</v>
      </c>
      <c r="E121" s="47">
        <v>1.250088E-9</v>
      </c>
      <c r="F121" s="47">
        <v>5.2623670000000002E-10</v>
      </c>
      <c r="G121" s="47">
        <v>4.1526490000000001E-11</v>
      </c>
      <c r="H121">
        <v>51.585920000000002</v>
      </c>
      <c r="I121">
        <v>8.1603579999999995E-3</v>
      </c>
      <c r="J121">
        <v>6.4395179999999998E-4</v>
      </c>
    </row>
    <row r="122" spans="1:10" x14ac:dyDescent="0.25">
      <c r="A122" t="s">
        <v>277</v>
      </c>
      <c r="B122">
        <v>36898</v>
      </c>
      <c r="C122" s="51">
        <v>0.51377314814814812</v>
      </c>
      <c r="D122" s="47">
        <v>6.4428110000000002E-8</v>
      </c>
      <c r="E122" s="47">
        <v>1.248338E-9</v>
      </c>
      <c r="F122" s="47">
        <v>5.243216E-10</v>
      </c>
      <c r="G122" s="47">
        <v>4.0726120000000001E-11</v>
      </c>
      <c r="H122">
        <v>51.61112</v>
      </c>
      <c r="I122">
        <v>8.1380879999999999E-3</v>
      </c>
      <c r="J122">
        <v>6.3211720000000003E-4</v>
      </c>
    </row>
    <row r="123" spans="1:10" x14ac:dyDescent="0.25">
      <c r="A123" t="s">
        <v>278</v>
      </c>
      <c r="B123">
        <v>37237</v>
      </c>
      <c r="C123" s="51">
        <v>0.51497685185185182</v>
      </c>
      <c r="D123" s="47">
        <v>6.4272430000000006E-8</v>
      </c>
      <c r="E123" s="47">
        <v>1.250692E-9</v>
      </c>
      <c r="F123" s="47">
        <v>5.1868910000000002E-10</v>
      </c>
      <c r="G123" s="47">
        <v>4.3008490000000003E-11</v>
      </c>
      <c r="H123">
        <v>51.389499999999998</v>
      </c>
      <c r="I123">
        <v>8.0701650000000007E-3</v>
      </c>
      <c r="J123">
        <v>6.6915919999999997E-4</v>
      </c>
    </row>
    <row r="124" spans="1:10" x14ac:dyDescent="0.25">
      <c r="A124" t="s">
        <v>278</v>
      </c>
      <c r="B124">
        <v>37263</v>
      </c>
      <c r="C124" s="51">
        <v>0.51506944444444436</v>
      </c>
      <c r="D124" s="47">
        <v>6.4239800000000001E-8</v>
      </c>
      <c r="E124" s="47">
        <v>1.252696E-9</v>
      </c>
      <c r="F124" s="47">
        <v>5.1948410000000001E-10</v>
      </c>
      <c r="G124" s="47">
        <v>4.3300670000000001E-11</v>
      </c>
      <c r="H124">
        <v>51.28125</v>
      </c>
      <c r="I124">
        <v>8.0866389999999996E-3</v>
      </c>
      <c r="J124">
        <v>6.7404740000000002E-4</v>
      </c>
    </row>
    <row r="125" spans="1:10" x14ac:dyDescent="0.25">
      <c r="A125" t="s">
        <v>278</v>
      </c>
      <c r="B125">
        <v>37281</v>
      </c>
      <c r="C125" s="51">
        <v>0.51512731481481477</v>
      </c>
      <c r="D125" s="47">
        <v>6.4272459999999996E-8</v>
      </c>
      <c r="E125" s="47">
        <v>1.251259E-9</v>
      </c>
      <c r="F125" s="47">
        <v>5.1740560000000002E-10</v>
      </c>
      <c r="G125" s="47">
        <v>4.295559E-11</v>
      </c>
      <c r="H125">
        <v>51.366250000000001</v>
      </c>
      <c r="I125">
        <v>8.0501909999999999E-3</v>
      </c>
      <c r="J125">
        <v>6.6833579999999999E-4</v>
      </c>
    </row>
    <row r="126" spans="1:10" x14ac:dyDescent="0.25">
      <c r="A126" t="s">
        <v>279</v>
      </c>
      <c r="B126">
        <v>37661</v>
      </c>
      <c r="C126" s="51">
        <v>0.5164699074074075</v>
      </c>
      <c r="D126" s="47">
        <v>6.4159319999999995E-8</v>
      </c>
      <c r="E126" s="47">
        <v>1.250495E-9</v>
      </c>
      <c r="F126" s="47">
        <v>5.1640609999999998E-10</v>
      </c>
      <c r="G126" s="47">
        <v>4.5245229999999998E-11</v>
      </c>
      <c r="H126">
        <v>51.307119999999998</v>
      </c>
      <c r="I126">
        <v>8.04881E-3</v>
      </c>
      <c r="J126">
        <v>7.0520119999999999E-4</v>
      </c>
    </row>
    <row r="127" spans="1:10" x14ac:dyDescent="0.25">
      <c r="A127" t="s">
        <v>279</v>
      </c>
      <c r="B127">
        <v>37694</v>
      </c>
      <c r="C127" s="51">
        <v>0.51658564814814822</v>
      </c>
      <c r="D127" s="47">
        <v>6.4148690000000001E-8</v>
      </c>
      <c r="E127" s="47">
        <v>1.2472399999999999E-9</v>
      </c>
      <c r="F127" s="47">
        <v>5.1899249999999995E-10</v>
      </c>
      <c r="G127" s="47">
        <v>4.5031329999999997E-11</v>
      </c>
      <c r="H127">
        <v>51.43253</v>
      </c>
      <c r="I127">
        <v>8.0904610000000002E-3</v>
      </c>
      <c r="J127">
        <v>7.0198350000000005E-4</v>
      </c>
    </row>
    <row r="128" spans="1:10" x14ac:dyDescent="0.25">
      <c r="A128" t="s">
        <v>279</v>
      </c>
      <c r="B128">
        <v>37740</v>
      </c>
      <c r="C128" s="51">
        <v>0.51674768518518521</v>
      </c>
      <c r="D128" s="47">
        <v>6.412365E-8</v>
      </c>
      <c r="E128" s="47">
        <v>1.251119E-9</v>
      </c>
      <c r="F128" s="47">
        <v>5.1827209999999996E-10</v>
      </c>
      <c r="G128" s="47">
        <v>4.4732760000000001E-11</v>
      </c>
      <c r="H128">
        <v>51.253030000000003</v>
      </c>
      <c r="I128">
        <v>8.0823869999999999E-3</v>
      </c>
      <c r="J128">
        <v>6.9760160000000005E-4</v>
      </c>
    </row>
    <row r="129" spans="1:10" x14ac:dyDescent="0.25">
      <c r="A129" t="s">
        <v>280</v>
      </c>
      <c r="B129">
        <v>38086</v>
      </c>
      <c r="C129" s="51">
        <v>0.51797453703703711</v>
      </c>
      <c r="D129" s="47">
        <v>6.4544330000000005E-8</v>
      </c>
      <c r="E129" s="47">
        <v>1.255442E-9</v>
      </c>
      <c r="F129" s="47">
        <v>5.2691569999999995E-10</v>
      </c>
      <c r="G129" s="47">
        <v>4.3471879999999999E-11</v>
      </c>
      <c r="H129">
        <v>51.411619999999999</v>
      </c>
      <c r="I129">
        <v>8.1636239999999995E-3</v>
      </c>
      <c r="J129">
        <v>6.7351970000000005E-4</v>
      </c>
    </row>
    <row r="130" spans="1:10" x14ac:dyDescent="0.25">
      <c r="A130" t="s">
        <v>280</v>
      </c>
      <c r="B130">
        <v>38121</v>
      </c>
      <c r="C130" s="51">
        <v>0.51810185185185187</v>
      </c>
      <c r="D130" s="47">
        <v>6.4666029999999994E-8</v>
      </c>
      <c r="E130" s="47">
        <v>1.259507E-9</v>
      </c>
      <c r="F130" s="47">
        <v>5.2926440000000005E-10</v>
      </c>
      <c r="G130" s="47">
        <v>4.2967419999999998E-11</v>
      </c>
      <c r="H130">
        <v>51.342350000000003</v>
      </c>
      <c r="I130">
        <v>8.1845800000000003E-3</v>
      </c>
      <c r="J130">
        <v>6.6445109999999996E-4</v>
      </c>
    </row>
    <row r="131" spans="1:10" x14ac:dyDescent="0.25">
      <c r="A131" t="s">
        <v>280</v>
      </c>
      <c r="B131">
        <v>38148</v>
      </c>
      <c r="C131" s="51">
        <v>0.51819444444444451</v>
      </c>
      <c r="D131" s="47">
        <v>6.4707929999999997E-8</v>
      </c>
      <c r="E131" s="47">
        <v>1.2572010000000001E-9</v>
      </c>
      <c r="F131" s="47">
        <v>5.3010679999999995E-10</v>
      </c>
      <c r="G131" s="47">
        <v>4.268648E-11</v>
      </c>
      <c r="H131">
        <v>51.469830000000002</v>
      </c>
      <c r="I131">
        <v>8.1923010000000008E-3</v>
      </c>
      <c r="J131">
        <v>6.5967930000000003E-4</v>
      </c>
    </row>
    <row r="132" spans="1:10" x14ac:dyDescent="0.25">
      <c r="A132" t="s">
        <v>281</v>
      </c>
      <c r="B132">
        <v>38510</v>
      </c>
      <c r="C132" s="51">
        <v>0.51947916666666671</v>
      </c>
      <c r="D132" s="47">
        <v>6.4368600000000004E-8</v>
      </c>
      <c r="E132" s="47">
        <v>1.246118E-9</v>
      </c>
      <c r="F132" s="47">
        <v>5.7027380000000001E-10</v>
      </c>
      <c r="G132" s="47">
        <v>4.7159789999999997E-11</v>
      </c>
      <c r="H132">
        <v>51.655320000000003</v>
      </c>
      <c r="I132">
        <v>8.859502E-3</v>
      </c>
      <c r="J132">
        <v>7.3265210000000001E-4</v>
      </c>
    </row>
    <row r="133" spans="1:10" x14ac:dyDescent="0.25">
      <c r="A133" t="s">
        <v>281</v>
      </c>
      <c r="B133">
        <v>38541</v>
      </c>
      <c r="C133" s="51">
        <v>0.51959490740740744</v>
      </c>
      <c r="D133" s="47">
        <v>6.4328829999999999E-8</v>
      </c>
      <c r="E133" s="47">
        <v>1.246336E-9</v>
      </c>
      <c r="F133" s="47">
        <v>5.6830149999999995E-10</v>
      </c>
      <c r="G133" s="47">
        <v>4.6929639999999999E-11</v>
      </c>
      <c r="H133">
        <v>51.614359999999998</v>
      </c>
      <c r="I133">
        <v>8.8343209999999991E-3</v>
      </c>
      <c r="J133">
        <v>7.2952729999999999E-4</v>
      </c>
    </row>
    <row r="134" spans="1:10" x14ac:dyDescent="0.25">
      <c r="A134" t="s">
        <v>281</v>
      </c>
      <c r="B134">
        <v>38572</v>
      </c>
      <c r="C134" s="51">
        <v>0.51969907407407412</v>
      </c>
      <c r="D134" s="47">
        <v>6.4372509999999999E-8</v>
      </c>
      <c r="E134" s="47">
        <v>1.2485399999999999E-9</v>
      </c>
      <c r="F134" s="47">
        <v>5.6677070000000001E-10</v>
      </c>
      <c r="G134" s="47">
        <v>4.6870439999999998E-11</v>
      </c>
      <c r="H134">
        <v>51.558219999999999</v>
      </c>
      <c r="I134">
        <v>8.8045450000000004E-3</v>
      </c>
      <c r="J134">
        <v>7.2811260000000004E-4</v>
      </c>
    </row>
    <row r="135" spans="1:10" x14ac:dyDescent="0.25">
      <c r="A135" t="s">
        <v>282</v>
      </c>
      <c r="B135">
        <v>38998</v>
      </c>
      <c r="C135" s="51">
        <v>0.52120370370370372</v>
      </c>
      <c r="D135" s="47">
        <v>6.4843529999999997E-8</v>
      </c>
      <c r="E135" s="47">
        <v>1.261773E-9</v>
      </c>
      <c r="F135" s="47">
        <v>5.9163150000000002E-10</v>
      </c>
      <c r="G135" s="47">
        <v>5.1823650000000002E-11</v>
      </c>
      <c r="H135">
        <v>51.390790000000003</v>
      </c>
      <c r="I135">
        <v>9.1239860000000006E-3</v>
      </c>
      <c r="J135">
        <v>7.9921080000000002E-4</v>
      </c>
    </row>
    <row r="136" spans="1:10" x14ac:dyDescent="0.25">
      <c r="A136" t="s">
        <v>282</v>
      </c>
      <c r="B136">
        <v>39011</v>
      </c>
      <c r="C136" s="51">
        <v>0.52124999999999999</v>
      </c>
      <c r="D136" s="47">
        <v>6.4878320000000003E-8</v>
      </c>
      <c r="E136" s="47">
        <v>1.259651E-9</v>
      </c>
      <c r="F136" s="47">
        <v>5.9213660000000004E-10</v>
      </c>
      <c r="G136" s="47">
        <v>5.1676129999999998E-11</v>
      </c>
      <c r="H136">
        <v>51.504980000000003</v>
      </c>
      <c r="I136">
        <v>9.1268779999999997E-3</v>
      </c>
      <c r="J136">
        <v>7.9650830000000002E-4</v>
      </c>
    </row>
    <row r="137" spans="1:10" x14ac:dyDescent="0.25">
      <c r="A137" t="s">
        <v>282</v>
      </c>
      <c r="B137">
        <v>39044</v>
      </c>
      <c r="C137" s="51">
        <v>0.52136574074074082</v>
      </c>
      <c r="D137" s="47">
        <v>6.4903470000000006E-8</v>
      </c>
      <c r="E137" s="47">
        <v>1.2621839999999999E-9</v>
      </c>
      <c r="F137" s="47">
        <v>5.9131449999999999E-10</v>
      </c>
      <c r="G137" s="47">
        <v>5.175575E-11</v>
      </c>
      <c r="H137">
        <v>51.421550000000003</v>
      </c>
      <c r="I137">
        <v>9.1106759999999998E-3</v>
      </c>
      <c r="J137">
        <v>7.9742660000000005E-4</v>
      </c>
    </row>
    <row r="138" spans="1:10" x14ac:dyDescent="0.25">
      <c r="A138" t="s">
        <v>283</v>
      </c>
      <c r="B138">
        <v>39332</v>
      </c>
      <c r="C138" s="51">
        <v>0.52239583333333339</v>
      </c>
      <c r="D138" s="47">
        <v>6.5136820000000005E-8</v>
      </c>
      <c r="E138" s="47">
        <v>1.2631129999999999E-9</v>
      </c>
      <c r="F138" s="47">
        <v>5.9416320000000003E-10</v>
      </c>
      <c r="G138" s="47">
        <v>4.7584720000000003E-11</v>
      </c>
      <c r="H138">
        <v>51.568489999999997</v>
      </c>
      <c r="I138">
        <v>9.1217720000000002E-3</v>
      </c>
      <c r="J138">
        <v>7.305349E-4</v>
      </c>
    </row>
    <row r="139" spans="1:10" x14ac:dyDescent="0.25">
      <c r="A139" t="s">
        <v>283</v>
      </c>
      <c r="B139">
        <v>39381</v>
      </c>
      <c r="C139" s="51">
        <v>0.52256944444444453</v>
      </c>
      <c r="D139" s="47">
        <v>6.5167869999999997E-8</v>
      </c>
      <c r="E139" s="47">
        <v>1.263079E-9</v>
      </c>
      <c r="F139" s="47">
        <v>5.9382149999999998E-10</v>
      </c>
      <c r="G139" s="47">
        <v>4.7384860000000003E-11</v>
      </c>
      <c r="H139">
        <v>51.594470000000001</v>
      </c>
      <c r="I139">
        <v>9.1121819999999999E-3</v>
      </c>
      <c r="J139">
        <v>7.2712000000000004E-4</v>
      </c>
    </row>
    <row r="140" spans="1:10" x14ac:dyDescent="0.25">
      <c r="A140" t="s">
        <v>283</v>
      </c>
      <c r="B140">
        <v>39424</v>
      </c>
      <c r="C140" s="51">
        <v>0.52271990740740748</v>
      </c>
      <c r="D140" s="47">
        <v>6.5166570000000006E-8</v>
      </c>
      <c r="E140" s="47">
        <v>1.261339E-9</v>
      </c>
      <c r="F140" s="47">
        <v>5.9345269999999998E-10</v>
      </c>
      <c r="G140" s="47">
        <v>4.6974860000000001E-11</v>
      </c>
      <c r="H140">
        <v>51.664569999999998</v>
      </c>
      <c r="I140">
        <v>9.1067049999999997E-3</v>
      </c>
      <c r="J140">
        <v>7.2084289999999995E-4</v>
      </c>
    </row>
    <row r="141" spans="1:10" x14ac:dyDescent="0.25">
      <c r="A141" t="s">
        <v>284</v>
      </c>
      <c r="B141">
        <v>41567</v>
      </c>
      <c r="C141" s="51">
        <v>0.53028935185185189</v>
      </c>
      <c r="D141" s="47">
        <v>6.560777E-8</v>
      </c>
      <c r="E141" s="47">
        <v>1.2742E-9</v>
      </c>
      <c r="F141" s="47">
        <v>5.2683220000000001E-10</v>
      </c>
      <c r="G141" s="47">
        <v>4.0725399999999999E-11</v>
      </c>
      <c r="H141">
        <v>51.489370000000001</v>
      </c>
      <c r="I141">
        <v>8.0300270000000003E-3</v>
      </c>
      <c r="J141">
        <v>6.207405E-4</v>
      </c>
    </row>
    <row r="142" spans="1:10" x14ac:dyDescent="0.25">
      <c r="A142" t="s">
        <v>284</v>
      </c>
      <c r="B142">
        <v>41613</v>
      </c>
      <c r="C142" s="51">
        <v>0.53045138888888888</v>
      </c>
      <c r="D142" s="47">
        <v>6.5595060000000005E-8</v>
      </c>
      <c r="E142" s="47">
        <v>1.2731570000000001E-9</v>
      </c>
      <c r="F142" s="47">
        <v>5.2823499999999999E-10</v>
      </c>
      <c r="G142" s="47">
        <v>4.0548329999999997E-11</v>
      </c>
      <c r="H142">
        <v>51.521560000000001</v>
      </c>
      <c r="I142">
        <v>8.0529680000000006E-3</v>
      </c>
      <c r="J142">
        <v>6.1816129999999999E-4</v>
      </c>
    </row>
    <row r="143" spans="1:10" x14ac:dyDescent="0.25">
      <c r="A143" t="s">
        <v>284</v>
      </c>
      <c r="B143">
        <v>41642</v>
      </c>
      <c r="C143" s="51">
        <v>0.53055555555555556</v>
      </c>
      <c r="D143" s="47">
        <v>6.5622310000000003E-8</v>
      </c>
      <c r="E143" s="47">
        <v>1.2718759999999999E-9</v>
      </c>
      <c r="F143" s="47">
        <v>5.2611450000000004E-10</v>
      </c>
      <c r="G143" s="47">
        <v>4.0599099999999998E-11</v>
      </c>
      <c r="H143">
        <v>51.594900000000003</v>
      </c>
      <c r="I143">
        <v>8.0173120000000004E-3</v>
      </c>
      <c r="J143">
        <v>6.1867840000000003E-4</v>
      </c>
    </row>
    <row r="144" spans="1:10" x14ac:dyDescent="0.25">
      <c r="A144" t="s">
        <v>285</v>
      </c>
      <c r="B144">
        <v>41938</v>
      </c>
      <c r="C144" s="51">
        <v>0.53162037037037035</v>
      </c>
      <c r="D144" s="47">
        <v>6.5183849999999995E-8</v>
      </c>
      <c r="E144" s="47">
        <v>1.2612069999999999E-9</v>
      </c>
      <c r="F144" s="47">
        <v>5.7005040000000004E-10</v>
      </c>
      <c r="G144" s="47">
        <v>4.4512039999999998E-11</v>
      </c>
      <c r="H144">
        <v>51.683700000000002</v>
      </c>
      <c r="I144">
        <v>8.7452699999999994E-3</v>
      </c>
      <c r="J144">
        <v>6.8286910000000004E-4</v>
      </c>
    </row>
    <row r="145" spans="1:10" x14ac:dyDescent="0.25">
      <c r="A145" t="s">
        <v>285</v>
      </c>
      <c r="B145">
        <v>41985</v>
      </c>
      <c r="C145" s="51">
        <v>0.53178240740740745</v>
      </c>
      <c r="D145" s="47">
        <v>6.5108869999999996E-8</v>
      </c>
      <c r="E145" s="47">
        <v>1.264111E-9</v>
      </c>
      <c r="F145" s="47">
        <v>5.6786659999999998E-10</v>
      </c>
      <c r="G145" s="47">
        <v>4.4587009999999997E-11</v>
      </c>
      <c r="H145">
        <v>51.505650000000003</v>
      </c>
      <c r="I145">
        <v>8.7218009999999995E-3</v>
      </c>
      <c r="J145">
        <v>6.8480699999999995E-4</v>
      </c>
    </row>
    <row r="146" spans="1:10" x14ac:dyDescent="0.25">
      <c r="A146" t="s">
        <v>285</v>
      </c>
      <c r="B146">
        <v>42022</v>
      </c>
      <c r="C146" s="51">
        <v>0.53190972222222221</v>
      </c>
      <c r="D146" s="47">
        <v>6.4917180000000003E-8</v>
      </c>
      <c r="E146" s="47">
        <v>1.259873E-9</v>
      </c>
      <c r="F146" s="47">
        <v>5.6333570000000002E-10</v>
      </c>
      <c r="G146" s="47">
        <v>4.4265840000000002E-11</v>
      </c>
      <c r="H146">
        <v>51.526760000000003</v>
      </c>
      <c r="I146">
        <v>8.6777590000000002E-3</v>
      </c>
      <c r="J146">
        <v>6.8188169999999998E-4</v>
      </c>
    </row>
    <row r="147" spans="1:10" x14ac:dyDescent="0.25">
      <c r="A147" t="s">
        <v>286</v>
      </c>
      <c r="B147">
        <v>42316</v>
      </c>
      <c r="C147" s="51">
        <v>0.53295138888888893</v>
      </c>
      <c r="D147" s="47">
        <v>6.4559840000000006E-8</v>
      </c>
      <c r="E147" s="47">
        <v>1.252718E-9</v>
      </c>
      <c r="F147" s="47">
        <v>5.4575890000000005E-10</v>
      </c>
      <c r="G147" s="47">
        <v>4.2685610000000002E-11</v>
      </c>
      <c r="H147">
        <v>51.535820000000001</v>
      </c>
      <c r="I147">
        <v>8.4535359999999993E-3</v>
      </c>
      <c r="J147">
        <v>6.6117900000000002E-4</v>
      </c>
    </row>
    <row r="148" spans="1:10" x14ac:dyDescent="0.25">
      <c r="A148" t="s">
        <v>286</v>
      </c>
      <c r="B148">
        <v>42359</v>
      </c>
      <c r="C148" s="51">
        <v>0.53310185185185188</v>
      </c>
      <c r="D148" s="47">
        <v>6.4557589999999996E-8</v>
      </c>
      <c r="E148" s="47">
        <v>1.2506009999999999E-9</v>
      </c>
      <c r="F148" s="47">
        <v>5.444918E-10</v>
      </c>
      <c r="G148" s="47">
        <v>4.2518090000000001E-11</v>
      </c>
      <c r="H148">
        <v>51.621259999999999</v>
      </c>
      <c r="I148">
        <v>8.4342029999999995E-3</v>
      </c>
      <c r="J148">
        <v>6.586071E-4</v>
      </c>
    </row>
    <row r="149" spans="1:10" x14ac:dyDescent="0.25">
      <c r="A149" t="s">
        <v>286</v>
      </c>
      <c r="B149">
        <v>42397</v>
      </c>
      <c r="C149" s="51">
        <v>0.53322916666666664</v>
      </c>
      <c r="D149" s="47">
        <v>6.4561960000000006E-8</v>
      </c>
      <c r="E149" s="47">
        <v>1.250779E-9</v>
      </c>
      <c r="F149" s="47">
        <v>5.4382799999999995E-10</v>
      </c>
      <c r="G149" s="47">
        <v>4.2104539999999999E-11</v>
      </c>
      <c r="H149">
        <v>51.61739</v>
      </c>
      <c r="I149">
        <v>8.4233510000000008E-3</v>
      </c>
      <c r="J149">
        <v>6.5215710000000003E-4</v>
      </c>
    </row>
    <row r="150" spans="1:10" x14ac:dyDescent="0.25">
      <c r="A150" t="s">
        <v>287</v>
      </c>
      <c r="B150">
        <v>42690</v>
      </c>
      <c r="C150" s="51">
        <v>0.53427083333333336</v>
      </c>
      <c r="D150" s="47">
        <v>6.4755509999999997E-8</v>
      </c>
      <c r="E150" s="47">
        <v>1.2553159999999999E-9</v>
      </c>
      <c r="F150" s="47">
        <v>5.4277400000000001E-10</v>
      </c>
      <c r="G150" s="47">
        <v>4.2349220000000003E-11</v>
      </c>
      <c r="H150">
        <v>51.585030000000003</v>
      </c>
      <c r="I150">
        <v>8.3818980000000005E-3</v>
      </c>
      <c r="J150">
        <v>6.5398629999999995E-4</v>
      </c>
    </row>
    <row r="151" spans="1:10" x14ac:dyDescent="0.25">
      <c r="A151" t="s">
        <v>287</v>
      </c>
      <c r="B151">
        <v>42736</v>
      </c>
      <c r="C151" s="51">
        <v>0.53444444444444439</v>
      </c>
      <c r="D151" s="47">
        <v>6.4604739999999998E-8</v>
      </c>
      <c r="E151" s="47">
        <v>1.249699E-9</v>
      </c>
      <c r="F151" s="47">
        <v>5.428917E-10</v>
      </c>
      <c r="G151" s="47">
        <v>4.2785390000000003E-11</v>
      </c>
      <c r="H151">
        <v>51.696249999999999</v>
      </c>
      <c r="I151">
        <v>8.4032789999999996E-3</v>
      </c>
      <c r="J151">
        <v>6.6226390000000005E-4</v>
      </c>
    </row>
    <row r="152" spans="1:10" x14ac:dyDescent="0.25">
      <c r="A152" t="s">
        <v>287</v>
      </c>
      <c r="B152">
        <v>42769</v>
      </c>
      <c r="C152" s="51">
        <v>0.53456018518518522</v>
      </c>
      <c r="D152" s="47">
        <v>6.4736249999999998E-8</v>
      </c>
      <c r="E152" s="47">
        <v>1.255381E-9</v>
      </c>
      <c r="F152" s="47">
        <v>5.4149299999999998E-10</v>
      </c>
      <c r="G152" s="47">
        <v>4.2117980000000003E-11</v>
      </c>
      <c r="H152">
        <v>51.567019999999999</v>
      </c>
      <c r="I152">
        <v>8.3646020000000005E-3</v>
      </c>
      <c r="J152">
        <v>6.5060889999999998E-4</v>
      </c>
    </row>
    <row r="153" spans="1:10" x14ac:dyDescent="0.25">
      <c r="A153" t="s">
        <v>288</v>
      </c>
      <c r="B153">
        <v>43101</v>
      </c>
      <c r="C153" s="51">
        <v>0.5357291666666667</v>
      </c>
      <c r="D153" s="47">
        <v>6.4155619999999994E-8</v>
      </c>
      <c r="E153" s="47">
        <v>1.2488079999999999E-9</v>
      </c>
      <c r="F153" s="47">
        <v>5.3836609999999997E-10</v>
      </c>
      <c r="G153" s="47">
        <v>4.1704819999999999E-11</v>
      </c>
      <c r="H153">
        <v>51.373480000000001</v>
      </c>
      <c r="I153">
        <v>8.3915650000000001E-3</v>
      </c>
      <c r="J153">
        <v>6.5005719999999996E-4</v>
      </c>
    </row>
    <row r="154" spans="1:10" x14ac:dyDescent="0.25">
      <c r="A154" t="s">
        <v>288</v>
      </c>
      <c r="B154">
        <v>43153</v>
      </c>
      <c r="C154" s="51">
        <v>0.53591435185185188</v>
      </c>
      <c r="D154" s="47">
        <v>6.4111330000000003E-8</v>
      </c>
      <c r="E154" s="47">
        <v>1.247379E-9</v>
      </c>
      <c r="F154" s="47">
        <v>5.3662250000000003E-10</v>
      </c>
      <c r="G154" s="47">
        <v>4.1571139999999997E-11</v>
      </c>
      <c r="H154">
        <v>51.396819999999998</v>
      </c>
      <c r="I154">
        <v>8.3701669999999995E-3</v>
      </c>
      <c r="J154">
        <v>6.4842109999999997E-4</v>
      </c>
    </row>
    <row r="155" spans="1:10" x14ac:dyDescent="0.25">
      <c r="A155" t="s">
        <v>288</v>
      </c>
      <c r="B155">
        <v>43177</v>
      </c>
      <c r="C155" s="51">
        <v>0.53599537037037037</v>
      </c>
      <c r="D155" s="47">
        <v>6.4039060000000001E-8</v>
      </c>
      <c r="E155" s="47">
        <v>1.246E-9</v>
      </c>
      <c r="F155" s="47">
        <v>5.3526459999999999E-10</v>
      </c>
      <c r="G155" s="47">
        <v>4.1461869999999998E-11</v>
      </c>
      <c r="H155">
        <v>51.395699999999998</v>
      </c>
      <c r="I155">
        <v>8.3584090000000007E-3</v>
      </c>
      <c r="J155">
        <v>6.4744650000000004E-4</v>
      </c>
    </row>
    <row r="156" spans="1:10" x14ac:dyDescent="0.25">
      <c r="A156" t="s">
        <v>289</v>
      </c>
      <c r="B156">
        <v>43454</v>
      </c>
      <c r="C156" s="51">
        <v>0.53696759259259252</v>
      </c>
      <c r="D156" s="47">
        <v>6.2847360000000002E-8</v>
      </c>
      <c r="E156" s="47">
        <v>1.2233739999999999E-9</v>
      </c>
      <c r="F156" s="47">
        <v>5.3239350000000004E-10</v>
      </c>
      <c r="G156" s="47">
        <v>4.0599230000000002E-11</v>
      </c>
      <c r="H156">
        <v>51.372149999999998</v>
      </c>
      <c r="I156">
        <v>8.4712150000000007E-3</v>
      </c>
      <c r="J156">
        <v>6.459975E-4</v>
      </c>
    </row>
    <row r="157" spans="1:10" x14ac:dyDescent="0.25">
      <c r="A157" t="s">
        <v>289</v>
      </c>
      <c r="B157">
        <v>43487</v>
      </c>
      <c r="C157" s="51">
        <v>0.53708333333333336</v>
      </c>
      <c r="D157" s="47">
        <v>6.2751350000000003E-8</v>
      </c>
      <c r="E157" s="47">
        <v>1.2224559999999999E-9</v>
      </c>
      <c r="F157" s="47">
        <v>5.2956920000000002E-10</v>
      </c>
      <c r="G157" s="47">
        <v>4.0565639999999999E-11</v>
      </c>
      <c r="H157">
        <v>51.33222</v>
      </c>
      <c r="I157">
        <v>8.4391680000000004E-3</v>
      </c>
      <c r="J157">
        <v>6.4645040000000005E-4</v>
      </c>
    </row>
    <row r="158" spans="1:10" x14ac:dyDescent="0.25">
      <c r="A158" t="s">
        <v>289</v>
      </c>
      <c r="B158">
        <v>43522</v>
      </c>
      <c r="C158" s="51">
        <v>0.53721064814814812</v>
      </c>
      <c r="D158" s="47">
        <v>6.2739350000000003E-8</v>
      </c>
      <c r="E158" s="47">
        <v>1.2215199999999999E-9</v>
      </c>
      <c r="F158" s="47">
        <v>5.2820140000000003E-10</v>
      </c>
      <c r="G158" s="47">
        <v>4.019523E-11</v>
      </c>
      <c r="H158">
        <v>51.361690000000003</v>
      </c>
      <c r="I158">
        <v>8.4189810000000007E-3</v>
      </c>
      <c r="J158">
        <v>6.4067010000000001E-4</v>
      </c>
    </row>
    <row r="159" spans="1:10" x14ac:dyDescent="0.25">
      <c r="A159" t="s">
        <v>290</v>
      </c>
      <c r="B159">
        <v>44396</v>
      </c>
      <c r="C159" s="51">
        <v>0.54031249999999997</v>
      </c>
      <c r="D159" s="47">
        <v>6.5110460000000006E-8</v>
      </c>
      <c r="E159" s="47">
        <v>1.2668249999999999E-9</v>
      </c>
      <c r="F159" s="47">
        <v>5.5732490000000001E-10</v>
      </c>
      <c r="G159" s="47">
        <v>4.3524580000000003E-11</v>
      </c>
      <c r="H159">
        <v>51.396569999999997</v>
      </c>
      <c r="I159">
        <v>8.5596820000000007E-3</v>
      </c>
      <c r="J159">
        <v>6.6847300000000005E-4</v>
      </c>
    </row>
    <row r="160" spans="1:10" x14ac:dyDescent="0.25">
      <c r="A160" t="s">
        <v>290</v>
      </c>
      <c r="B160">
        <v>44425</v>
      </c>
      <c r="C160" s="51">
        <v>0.54040509259259251</v>
      </c>
      <c r="D160" s="47">
        <v>6.505113E-8</v>
      </c>
      <c r="E160" s="47">
        <v>1.26836E-9</v>
      </c>
      <c r="F160" s="47">
        <v>5.5619439999999998E-10</v>
      </c>
      <c r="G160" s="47">
        <v>4.3175059999999998E-11</v>
      </c>
      <c r="H160">
        <v>51.287610000000001</v>
      </c>
      <c r="I160">
        <v>8.5501110000000009E-3</v>
      </c>
      <c r="J160">
        <v>6.6370960000000005E-4</v>
      </c>
    </row>
    <row r="161" spans="1:10" x14ac:dyDescent="0.25">
      <c r="A161" t="s">
        <v>290</v>
      </c>
      <c r="B161">
        <v>44454</v>
      </c>
      <c r="C161" s="51">
        <v>0.54050925925925919</v>
      </c>
      <c r="D161" s="47">
        <v>6.4939929999999995E-8</v>
      </c>
      <c r="E161" s="47">
        <v>1.2650350000000001E-9</v>
      </c>
      <c r="F161" s="47">
        <v>5.5547239999999999E-10</v>
      </c>
      <c r="G161" s="47">
        <v>4.3329929999999999E-11</v>
      </c>
      <c r="H161">
        <v>51.334499999999998</v>
      </c>
      <c r="I161">
        <v>8.5536339999999992E-3</v>
      </c>
      <c r="J161">
        <v>6.6723100000000001E-4</v>
      </c>
    </row>
    <row r="162" spans="1:10" x14ac:dyDescent="0.25">
      <c r="A162" t="s">
        <v>291</v>
      </c>
      <c r="B162">
        <v>44770</v>
      </c>
      <c r="C162" s="51">
        <v>0.5416319444444444</v>
      </c>
      <c r="D162" s="47">
        <v>6.5186659999999997E-8</v>
      </c>
      <c r="E162" s="47">
        <v>1.2746109999999999E-9</v>
      </c>
      <c r="F162" s="47">
        <v>5.5068920000000004E-10</v>
      </c>
      <c r="G162" s="47">
        <v>4.2832710000000003E-11</v>
      </c>
      <c r="H162">
        <v>51.142409999999998</v>
      </c>
      <c r="I162">
        <v>8.4478820000000003E-3</v>
      </c>
      <c r="J162">
        <v>6.570778E-4</v>
      </c>
    </row>
    <row r="163" spans="1:10" x14ac:dyDescent="0.25">
      <c r="A163" t="s">
        <v>291</v>
      </c>
      <c r="B163">
        <v>44805</v>
      </c>
      <c r="C163" s="51">
        <v>0.54175925925925927</v>
      </c>
      <c r="D163" s="47">
        <v>6.515744E-8</v>
      </c>
      <c r="E163" s="47">
        <v>1.2733919999999999E-9</v>
      </c>
      <c r="F163" s="47">
        <v>5.4863990000000005E-10</v>
      </c>
      <c r="G163" s="47">
        <v>4.2507449999999999E-11</v>
      </c>
      <c r="H163">
        <v>51.168430000000001</v>
      </c>
      <c r="I163">
        <v>8.4202180000000001E-3</v>
      </c>
      <c r="J163">
        <v>6.5238060000000003E-4</v>
      </c>
    </row>
    <row r="164" spans="1:10" x14ac:dyDescent="0.25">
      <c r="A164" t="s">
        <v>291</v>
      </c>
      <c r="B164">
        <v>44835</v>
      </c>
      <c r="C164" s="51">
        <v>0.54186342592592585</v>
      </c>
      <c r="D164" s="47">
        <v>6.5159039999999994E-8</v>
      </c>
      <c r="E164" s="47">
        <v>1.2753920000000001E-9</v>
      </c>
      <c r="F164" s="47">
        <v>5.4961330000000005E-10</v>
      </c>
      <c r="G164" s="47">
        <v>4.2587250000000001E-11</v>
      </c>
      <c r="H164">
        <v>51.08943</v>
      </c>
      <c r="I164">
        <v>8.4349500000000001E-3</v>
      </c>
      <c r="J164">
        <v>6.5358929999999999E-4</v>
      </c>
    </row>
    <row r="165" spans="1:10" x14ac:dyDescent="0.25">
      <c r="A165" t="s">
        <v>292</v>
      </c>
      <c r="B165">
        <v>45106</v>
      </c>
      <c r="C165" s="51">
        <v>0.54283564814814811</v>
      </c>
      <c r="D165" s="47">
        <v>6.5360990000000002E-8</v>
      </c>
      <c r="E165" s="47">
        <v>1.2740420000000001E-9</v>
      </c>
      <c r="F165" s="47">
        <v>5.5855890000000004E-10</v>
      </c>
      <c r="G165" s="47">
        <v>4.283603E-11</v>
      </c>
      <c r="H165">
        <v>51.302050000000001</v>
      </c>
      <c r="I165">
        <v>8.5457539999999992E-3</v>
      </c>
      <c r="J165">
        <v>6.5537609999999997E-4</v>
      </c>
    </row>
    <row r="166" spans="1:10" x14ac:dyDescent="0.25">
      <c r="A166" t="s">
        <v>292</v>
      </c>
      <c r="B166">
        <v>45154</v>
      </c>
      <c r="C166" s="51">
        <v>0.5429976851851851</v>
      </c>
      <c r="D166" s="47">
        <v>6.530701E-8</v>
      </c>
      <c r="E166" s="47">
        <v>1.2743650000000001E-9</v>
      </c>
      <c r="F166" s="47">
        <v>5.5557779999999998E-10</v>
      </c>
      <c r="G166" s="47">
        <v>4.2852690000000001E-11</v>
      </c>
      <c r="H166">
        <v>51.246720000000003</v>
      </c>
      <c r="I166">
        <v>8.5071680000000007E-3</v>
      </c>
      <c r="J166">
        <v>6.5617289999999999E-4</v>
      </c>
    </row>
    <row r="167" spans="1:10" x14ac:dyDescent="0.25">
      <c r="A167" t="s">
        <v>292</v>
      </c>
      <c r="B167">
        <v>45193</v>
      </c>
      <c r="C167" s="51">
        <v>0.54313657407407401</v>
      </c>
      <c r="D167" s="47">
        <v>6.5315990000000004E-8</v>
      </c>
      <c r="E167" s="47">
        <v>1.275845E-9</v>
      </c>
      <c r="F167" s="47">
        <v>5.5642629999999997E-10</v>
      </c>
      <c r="G167" s="47">
        <v>4.270522E-11</v>
      </c>
      <c r="H167">
        <v>51.194279999999999</v>
      </c>
      <c r="I167">
        <v>8.5189910000000001E-3</v>
      </c>
      <c r="J167">
        <v>6.5382489999999999E-4</v>
      </c>
    </row>
    <row r="168" spans="1:10" x14ac:dyDescent="0.25">
      <c r="A168" t="s">
        <v>293</v>
      </c>
      <c r="B168">
        <v>47317</v>
      </c>
      <c r="C168" s="51">
        <v>0.55064814814814811</v>
      </c>
      <c r="D168" s="47">
        <v>6.6863510000000005E-8</v>
      </c>
      <c r="E168" s="47">
        <v>1.2938040000000001E-9</v>
      </c>
      <c r="F168" s="47">
        <v>4.7898360000000005E-10</v>
      </c>
      <c r="G168" s="47">
        <v>3.8323729999999998E-11</v>
      </c>
      <c r="H168">
        <v>51.6798</v>
      </c>
      <c r="I168">
        <v>7.1636010000000003E-3</v>
      </c>
      <c r="J168">
        <v>5.7316349999999997E-4</v>
      </c>
    </row>
    <row r="169" spans="1:10" x14ac:dyDescent="0.25">
      <c r="A169" t="s">
        <v>293</v>
      </c>
      <c r="B169">
        <v>47376</v>
      </c>
      <c r="C169" s="51">
        <v>0.55085648148148136</v>
      </c>
      <c r="D169" s="47">
        <v>6.6754329999999996E-8</v>
      </c>
      <c r="E169" s="47">
        <v>1.2927460000000001E-9</v>
      </c>
      <c r="F169" s="47">
        <v>4.7911349999999999E-10</v>
      </c>
      <c r="G169" s="47">
        <v>3.77988E-11</v>
      </c>
      <c r="H169">
        <v>51.637610000000002</v>
      </c>
      <c r="I169">
        <v>7.177264E-3</v>
      </c>
      <c r="J169">
        <v>5.6623739999999995E-4</v>
      </c>
    </row>
    <row r="170" spans="1:10" x14ac:dyDescent="0.25">
      <c r="A170" t="s">
        <v>293</v>
      </c>
      <c r="B170">
        <v>47404</v>
      </c>
      <c r="C170" s="51">
        <v>0.55094907407407401</v>
      </c>
      <c r="D170" s="47">
        <v>6.6696799999999994E-8</v>
      </c>
      <c r="E170" s="47">
        <v>1.294459E-9</v>
      </c>
      <c r="F170" s="47">
        <v>4.7697199999999997E-10</v>
      </c>
      <c r="G170" s="47">
        <v>3.8121809999999998E-11</v>
      </c>
      <c r="H170">
        <v>51.524850000000001</v>
      </c>
      <c r="I170">
        <v>7.1513469999999997E-3</v>
      </c>
      <c r="J170">
        <v>5.7156890000000004E-4</v>
      </c>
    </row>
    <row r="171" spans="1:10" x14ac:dyDescent="0.25">
      <c r="A171" t="s">
        <v>294</v>
      </c>
      <c r="B171">
        <v>47765</v>
      </c>
      <c r="C171" s="51">
        <v>0.55223379629629621</v>
      </c>
      <c r="D171" s="47">
        <v>6.7227750000000005E-8</v>
      </c>
      <c r="E171" s="47">
        <v>1.2958359999999999E-9</v>
      </c>
      <c r="F171" s="47">
        <v>4.862015E-10</v>
      </c>
      <c r="G171" s="47">
        <v>3.8265349999999998E-11</v>
      </c>
      <c r="H171">
        <v>51.879829999999998</v>
      </c>
      <c r="I171">
        <v>7.232156E-3</v>
      </c>
      <c r="J171">
        <v>5.6918989999999998E-4</v>
      </c>
    </row>
    <row r="172" spans="1:10" x14ac:dyDescent="0.25">
      <c r="A172" t="s">
        <v>294</v>
      </c>
      <c r="B172">
        <v>47798</v>
      </c>
      <c r="C172" s="51">
        <v>0.55234953703703693</v>
      </c>
      <c r="D172" s="47">
        <v>6.7067819999999998E-8</v>
      </c>
      <c r="E172" s="47">
        <v>1.2941239999999999E-9</v>
      </c>
      <c r="F172" s="47">
        <v>4.8505249999999996E-10</v>
      </c>
      <c r="G172" s="47">
        <v>3.8314020000000002E-11</v>
      </c>
      <c r="H172">
        <v>51.824860000000001</v>
      </c>
      <c r="I172">
        <v>7.232268E-3</v>
      </c>
      <c r="J172">
        <v>5.7127269999999997E-4</v>
      </c>
    </row>
    <row r="173" spans="1:10" x14ac:dyDescent="0.25">
      <c r="A173" t="s">
        <v>294</v>
      </c>
      <c r="B173">
        <v>47851</v>
      </c>
      <c r="C173" s="51">
        <v>0.55253472222222211</v>
      </c>
      <c r="D173" s="47">
        <v>6.6916869999999995E-8</v>
      </c>
      <c r="E173" s="47">
        <v>1.2937159999999999E-9</v>
      </c>
      <c r="F173" s="47">
        <v>4.8067090000000003E-10</v>
      </c>
      <c r="G173" s="47">
        <v>3.791883E-11</v>
      </c>
      <c r="H173">
        <v>51.724550000000001</v>
      </c>
      <c r="I173">
        <v>7.1831050000000004E-3</v>
      </c>
      <c r="J173">
        <v>5.6665579999999995E-4</v>
      </c>
    </row>
    <row r="174" spans="1:10" x14ac:dyDescent="0.25">
      <c r="A174" t="s">
        <v>295</v>
      </c>
      <c r="B174">
        <v>48160</v>
      </c>
      <c r="C174" s="51">
        <v>0.55362268518518509</v>
      </c>
      <c r="D174" s="47">
        <v>6.7404039999999999E-8</v>
      </c>
      <c r="E174" s="47">
        <v>1.286267E-9</v>
      </c>
      <c r="F174" s="47">
        <v>4.8589289999999996E-10</v>
      </c>
      <c r="G174" s="47">
        <v>3.7533189999999998E-11</v>
      </c>
      <c r="H174">
        <v>52.402839999999998</v>
      </c>
      <c r="I174">
        <v>7.2086609999999999E-3</v>
      </c>
      <c r="J174">
        <v>5.5683890000000002E-4</v>
      </c>
    </row>
    <row r="175" spans="1:10" x14ac:dyDescent="0.25">
      <c r="A175" t="s">
        <v>295</v>
      </c>
      <c r="B175">
        <v>48213</v>
      </c>
      <c r="C175" s="51">
        <v>0.55380787037037027</v>
      </c>
      <c r="D175" s="47">
        <v>6.7414229999999998E-8</v>
      </c>
      <c r="E175" s="47">
        <v>1.2857060000000001E-9</v>
      </c>
      <c r="F175" s="47">
        <v>4.8713689999999998E-10</v>
      </c>
      <c r="G175" s="47">
        <v>3.8022610000000003E-11</v>
      </c>
      <c r="H175">
        <v>52.433630000000001</v>
      </c>
      <c r="I175">
        <v>7.226026E-3</v>
      </c>
      <c r="J175">
        <v>5.6401469999999997E-4</v>
      </c>
    </row>
    <row r="176" spans="1:10" x14ac:dyDescent="0.25">
      <c r="A176" t="s">
        <v>295</v>
      </c>
      <c r="B176">
        <v>48275</v>
      </c>
      <c r="C176" s="51">
        <v>0.55402777777777767</v>
      </c>
      <c r="D176" s="47">
        <v>6.7400660000000007E-8</v>
      </c>
      <c r="E176" s="47">
        <v>1.2906669999999999E-9</v>
      </c>
      <c r="F176" s="47">
        <v>4.8611389999999999E-10</v>
      </c>
      <c r="G176" s="47">
        <v>3.7802369999999999E-11</v>
      </c>
      <c r="H176">
        <v>52.221580000000003</v>
      </c>
      <c r="I176">
        <v>7.2123020000000003E-3</v>
      </c>
      <c r="J176">
        <v>5.6086060000000004E-4</v>
      </c>
    </row>
    <row r="177" spans="1:10" x14ac:dyDescent="0.25">
      <c r="A177" t="s">
        <v>296</v>
      </c>
      <c r="B177">
        <v>48575</v>
      </c>
      <c r="C177" s="51">
        <v>0.55508101851851843</v>
      </c>
      <c r="D177" s="47">
        <v>6.7117890000000004E-8</v>
      </c>
      <c r="E177" s="47">
        <v>1.2993780000000001E-9</v>
      </c>
      <c r="F177" s="47">
        <v>4.7927320000000003E-10</v>
      </c>
      <c r="G177" s="47">
        <v>3.7605180000000003E-11</v>
      </c>
      <c r="H177">
        <v>51.653840000000002</v>
      </c>
      <c r="I177">
        <v>7.1407670000000001E-3</v>
      </c>
      <c r="J177">
        <v>5.6028549999999995E-4</v>
      </c>
    </row>
    <row r="178" spans="1:10" x14ac:dyDescent="0.25">
      <c r="A178" t="s">
        <v>296</v>
      </c>
      <c r="B178">
        <v>48608</v>
      </c>
      <c r="C178" s="51">
        <v>0.55519675925925915</v>
      </c>
      <c r="D178" s="47">
        <v>6.7047000000000005E-8</v>
      </c>
      <c r="E178" s="47">
        <v>1.299412E-9</v>
      </c>
      <c r="F178" s="47">
        <v>4.7756069999999997E-10</v>
      </c>
      <c r="G178" s="47">
        <v>3.7888979999999997E-11</v>
      </c>
      <c r="H178">
        <v>51.597940000000001</v>
      </c>
      <c r="I178">
        <v>7.1227740000000001E-3</v>
      </c>
      <c r="J178">
        <v>5.6511069999999998E-4</v>
      </c>
    </row>
    <row r="179" spans="1:10" x14ac:dyDescent="0.25">
      <c r="A179" t="s">
        <v>296</v>
      </c>
      <c r="B179">
        <v>48619</v>
      </c>
      <c r="C179" s="51">
        <v>0.55524305555555542</v>
      </c>
      <c r="D179" s="47">
        <v>6.7016590000000005E-8</v>
      </c>
      <c r="E179" s="47">
        <v>1.296651E-9</v>
      </c>
      <c r="F179" s="47">
        <v>4.7711450000000001E-10</v>
      </c>
      <c r="G179" s="47">
        <v>3.8329079999999997E-11</v>
      </c>
      <c r="H179">
        <v>51.684359999999998</v>
      </c>
      <c r="I179">
        <v>7.1193489999999996E-3</v>
      </c>
      <c r="J179">
        <v>5.7193420000000003E-4</v>
      </c>
    </row>
    <row r="180" spans="1:10" x14ac:dyDescent="0.25">
      <c r="A180" t="s">
        <v>297</v>
      </c>
      <c r="B180">
        <v>48872</v>
      </c>
      <c r="C180" s="51">
        <v>0.55614583333333323</v>
      </c>
      <c r="D180" s="47">
        <v>6.6702790000000004E-8</v>
      </c>
      <c r="E180" s="47">
        <v>1.2908790000000001E-9</v>
      </c>
      <c r="F180" s="47">
        <v>4.7391150000000003E-10</v>
      </c>
      <c r="G180" s="47">
        <v>3.8162299999999997E-11</v>
      </c>
      <c r="H180">
        <v>51.672400000000003</v>
      </c>
      <c r="I180">
        <v>7.1048229999999997E-3</v>
      </c>
      <c r="J180">
        <v>5.7212460000000001E-4</v>
      </c>
    </row>
    <row r="181" spans="1:10" x14ac:dyDescent="0.25">
      <c r="A181" t="s">
        <v>297</v>
      </c>
      <c r="B181">
        <v>48944</v>
      </c>
      <c r="C181" s="51">
        <v>0.55640046296296286</v>
      </c>
      <c r="D181" s="47">
        <v>6.6602530000000007E-8</v>
      </c>
      <c r="E181" s="47">
        <v>1.2912060000000001E-9</v>
      </c>
      <c r="F181" s="47">
        <v>4.7338410000000004E-10</v>
      </c>
      <c r="G181" s="47">
        <v>3.8082960000000002E-11</v>
      </c>
      <c r="H181">
        <v>51.58164</v>
      </c>
      <c r="I181">
        <v>7.107599E-3</v>
      </c>
      <c r="J181">
        <v>5.7179449999999999E-4</v>
      </c>
    </row>
    <row r="182" spans="1:10" x14ac:dyDescent="0.25">
      <c r="A182" t="s">
        <v>297</v>
      </c>
      <c r="B182">
        <v>48992</v>
      </c>
      <c r="C182" s="51">
        <v>0.556574074074074</v>
      </c>
      <c r="D182" s="47">
        <v>6.6604059999999998E-8</v>
      </c>
      <c r="E182" s="47">
        <v>1.291824E-9</v>
      </c>
      <c r="F182" s="47">
        <v>4.7240979999999996E-10</v>
      </c>
      <c r="G182" s="47">
        <v>3.8222300000000001E-11</v>
      </c>
      <c r="H182">
        <v>51.558169999999997</v>
      </c>
      <c r="I182">
        <v>7.0928079999999999E-3</v>
      </c>
      <c r="J182">
        <v>5.7387339999999995E-4</v>
      </c>
    </row>
    <row r="183" spans="1:10" x14ac:dyDescent="0.25">
      <c r="A183" t="s">
        <v>298</v>
      </c>
      <c r="B183">
        <v>49336</v>
      </c>
      <c r="C183" s="51">
        <v>0.55780092592592589</v>
      </c>
      <c r="D183" s="47">
        <v>6.6727399999999994E-8</v>
      </c>
      <c r="E183" s="47">
        <v>1.2889E-9</v>
      </c>
      <c r="F183" s="47">
        <v>4.7585229999999997E-10</v>
      </c>
      <c r="G183" s="47">
        <v>3.7909720000000001E-11</v>
      </c>
      <c r="H183">
        <v>51.770829999999997</v>
      </c>
      <c r="I183">
        <v>7.1312880000000004E-3</v>
      </c>
      <c r="J183">
        <v>5.6812819999999995E-4</v>
      </c>
    </row>
    <row r="184" spans="1:10" x14ac:dyDescent="0.25">
      <c r="A184" t="s">
        <v>298</v>
      </c>
      <c r="B184">
        <v>49364</v>
      </c>
      <c r="C184" s="51">
        <v>0.55790509259259258</v>
      </c>
      <c r="D184" s="47">
        <v>6.6725649999999999E-8</v>
      </c>
      <c r="E184" s="47">
        <v>1.290612E-9</v>
      </c>
      <c r="F184" s="47">
        <v>4.7555899999999995E-10</v>
      </c>
      <c r="G184" s="47">
        <v>3.8034749999999999E-11</v>
      </c>
      <c r="H184">
        <v>51.700789999999998</v>
      </c>
      <c r="I184">
        <v>7.1270789999999997E-3</v>
      </c>
      <c r="J184">
        <v>5.7001689999999999E-4</v>
      </c>
    </row>
    <row r="185" spans="1:10" x14ac:dyDescent="0.25">
      <c r="A185" t="s">
        <v>298</v>
      </c>
      <c r="B185">
        <v>49398</v>
      </c>
      <c r="C185" s="51">
        <v>0.5580208333333333</v>
      </c>
      <c r="D185" s="47">
        <v>6.6752730000000002E-8</v>
      </c>
      <c r="E185" s="47">
        <v>1.2865099999999999E-9</v>
      </c>
      <c r="F185" s="47">
        <v>4.7421129999999996E-10</v>
      </c>
      <c r="G185" s="47">
        <v>3.8057740000000003E-11</v>
      </c>
      <c r="H185">
        <v>51.886659999999999</v>
      </c>
      <c r="I185">
        <v>7.1039989999999997E-3</v>
      </c>
      <c r="J185">
        <v>5.701301E-4</v>
      </c>
    </row>
    <row r="186" spans="1:10" x14ac:dyDescent="0.25">
      <c r="A186" t="s">
        <v>299</v>
      </c>
      <c r="B186">
        <v>49677</v>
      </c>
      <c r="C186" s="51">
        <v>0.5590046296296296</v>
      </c>
      <c r="D186" s="47">
        <v>6.7183560000000007E-8</v>
      </c>
      <c r="E186" s="47">
        <v>1.281157E-9</v>
      </c>
      <c r="F186" s="47">
        <v>4.9129480000000005E-10</v>
      </c>
      <c r="G186" s="47">
        <v>3.8332829999999997E-11</v>
      </c>
      <c r="H186">
        <v>52.439749999999997</v>
      </c>
      <c r="I186">
        <v>7.3127230000000001E-3</v>
      </c>
      <c r="J186">
        <v>5.7056870000000005E-4</v>
      </c>
    </row>
    <row r="187" spans="1:10" x14ac:dyDescent="0.25">
      <c r="A187" t="s">
        <v>299</v>
      </c>
      <c r="B187">
        <v>49717</v>
      </c>
      <c r="C187" s="51">
        <v>0.55915509259259255</v>
      </c>
      <c r="D187" s="47">
        <v>6.7102549999999998E-8</v>
      </c>
      <c r="E187" s="47">
        <v>1.283107E-9</v>
      </c>
      <c r="F187" s="47">
        <v>4.9015520000000001E-10</v>
      </c>
      <c r="G187" s="47">
        <v>3.8185100000000001E-11</v>
      </c>
      <c r="H187">
        <v>52.296930000000003</v>
      </c>
      <c r="I187">
        <v>7.3045690000000003E-3</v>
      </c>
      <c r="J187">
        <v>5.6905580000000001E-4</v>
      </c>
    </row>
    <row r="188" spans="1:10" x14ac:dyDescent="0.25">
      <c r="A188" t="s">
        <v>299</v>
      </c>
      <c r="B188">
        <v>49728</v>
      </c>
      <c r="C188" s="51">
        <v>0.55918981481481478</v>
      </c>
      <c r="D188" s="47">
        <v>6.7050870000000001E-8</v>
      </c>
      <c r="E188" s="47">
        <v>1.282839E-9</v>
      </c>
      <c r="F188" s="47">
        <v>4.9141489999999997E-10</v>
      </c>
      <c r="G188" s="47">
        <v>3.8246200000000001E-11</v>
      </c>
      <c r="H188">
        <v>52.26755</v>
      </c>
      <c r="I188">
        <v>7.328986E-3</v>
      </c>
      <c r="J188">
        <v>5.7040569999999998E-4</v>
      </c>
    </row>
    <row r="189" spans="1:10" x14ac:dyDescent="0.25">
      <c r="A189" t="s">
        <v>300</v>
      </c>
      <c r="B189">
        <v>50094</v>
      </c>
      <c r="C189" s="51">
        <v>0.56048611111111113</v>
      </c>
      <c r="D189" s="47">
        <v>6.6938969999999998E-8</v>
      </c>
      <c r="E189" s="47">
        <v>1.2825500000000001E-9</v>
      </c>
      <c r="F189" s="47">
        <v>4.9112090000000003E-10</v>
      </c>
      <c r="G189" s="47">
        <v>3.8268500000000001E-11</v>
      </c>
      <c r="H189">
        <v>52.19209</v>
      </c>
      <c r="I189">
        <v>7.3368460000000002E-3</v>
      </c>
      <c r="J189">
        <v>5.7169250000000001E-4</v>
      </c>
    </row>
    <row r="190" spans="1:10" x14ac:dyDescent="0.25">
      <c r="A190" t="s">
        <v>300</v>
      </c>
      <c r="B190">
        <v>50126</v>
      </c>
      <c r="C190" s="51">
        <v>0.56060185185185185</v>
      </c>
      <c r="D190" s="47">
        <v>6.6772220000000001E-8</v>
      </c>
      <c r="E190" s="47">
        <v>1.2831709999999999E-9</v>
      </c>
      <c r="F190" s="47">
        <v>4.8960410000000001E-10</v>
      </c>
      <c r="G190" s="47">
        <v>3.8284259999999999E-11</v>
      </c>
      <c r="H190">
        <v>52.03687</v>
      </c>
      <c r="I190">
        <v>7.3324510000000002E-3</v>
      </c>
      <c r="J190">
        <v>5.7335619999999998E-4</v>
      </c>
    </row>
    <row r="191" spans="1:10" x14ac:dyDescent="0.25">
      <c r="A191" t="s">
        <v>300</v>
      </c>
      <c r="B191">
        <v>50141</v>
      </c>
      <c r="C191" s="51">
        <v>0.56065972222222227</v>
      </c>
      <c r="D191" s="47">
        <v>6.6635329999999993E-8</v>
      </c>
      <c r="E191" s="47">
        <v>1.280459E-9</v>
      </c>
      <c r="F191" s="47">
        <v>4.8885179999999998E-10</v>
      </c>
      <c r="G191" s="47">
        <v>3.770294E-11</v>
      </c>
      <c r="H191">
        <v>52.040179999999999</v>
      </c>
      <c r="I191">
        <v>7.336225E-3</v>
      </c>
      <c r="J191">
        <v>5.6581009999999996E-4</v>
      </c>
    </row>
    <row r="192" spans="1:10" x14ac:dyDescent="0.25">
      <c r="A192" t="s">
        <v>301</v>
      </c>
      <c r="B192">
        <v>50626</v>
      </c>
      <c r="C192" s="51">
        <v>0.56236111111111109</v>
      </c>
      <c r="D192" s="47">
        <v>6.7951450000000002E-8</v>
      </c>
      <c r="E192" s="47">
        <v>1.2991490000000001E-9</v>
      </c>
      <c r="F192" s="47">
        <v>4.9216890000000003E-10</v>
      </c>
      <c r="G192" s="47">
        <v>3.8543580000000002E-11</v>
      </c>
      <c r="H192">
        <v>52.304580000000001</v>
      </c>
      <c r="I192">
        <v>7.2429499999999997E-3</v>
      </c>
      <c r="J192">
        <v>5.6722239999999996E-4</v>
      </c>
    </row>
    <row r="193" spans="1:10" x14ac:dyDescent="0.25">
      <c r="A193" t="s">
        <v>301</v>
      </c>
      <c r="B193">
        <v>50649</v>
      </c>
      <c r="C193" s="51">
        <v>0.56244212962962958</v>
      </c>
      <c r="D193" s="47">
        <v>6.7848800000000003E-8</v>
      </c>
      <c r="E193" s="47">
        <v>1.2997159999999999E-9</v>
      </c>
      <c r="F193" s="47">
        <v>4.9336599999999999E-10</v>
      </c>
      <c r="G193" s="47">
        <v>3.8646930000000002E-11</v>
      </c>
      <c r="H193">
        <v>52.202770000000001</v>
      </c>
      <c r="I193">
        <v>7.2715510000000002E-3</v>
      </c>
      <c r="J193">
        <v>5.6960370000000004E-4</v>
      </c>
    </row>
    <row r="194" spans="1:10" x14ac:dyDescent="0.25">
      <c r="A194" t="s">
        <v>301</v>
      </c>
      <c r="B194">
        <v>50669</v>
      </c>
      <c r="C194" s="51">
        <v>0.56251157407407404</v>
      </c>
      <c r="D194" s="47">
        <v>6.7719950000000004E-8</v>
      </c>
      <c r="E194" s="47">
        <v>1.2991419999999999E-9</v>
      </c>
      <c r="F194" s="47">
        <v>4.9134140000000001E-10</v>
      </c>
      <c r="G194" s="47">
        <v>3.875171E-11</v>
      </c>
      <c r="H194">
        <v>52.126660000000001</v>
      </c>
      <c r="I194">
        <v>7.2554899999999999E-3</v>
      </c>
      <c r="J194">
        <v>5.7223470000000005E-4</v>
      </c>
    </row>
    <row r="195" spans="1:10" x14ac:dyDescent="0.25">
      <c r="A195" t="s">
        <v>302</v>
      </c>
      <c r="B195">
        <v>60498</v>
      </c>
      <c r="C195" s="51">
        <v>0.59728009259259263</v>
      </c>
      <c r="D195" s="47">
        <v>6.8755400000000004E-8</v>
      </c>
      <c r="E195" s="47">
        <v>1.3242890000000001E-9</v>
      </c>
      <c r="F195" s="47">
        <v>4.8324449999999996E-10</v>
      </c>
      <c r="G195" s="47">
        <v>3.906092E-11</v>
      </c>
      <c r="H195">
        <v>51.918750000000003</v>
      </c>
      <c r="I195">
        <v>7.0284579999999996E-3</v>
      </c>
      <c r="J195">
        <v>5.6811419999999995E-4</v>
      </c>
    </row>
    <row r="196" spans="1:10" x14ac:dyDescent="0.25">
      <c r="A196" t="s">
        <v>302</v>
      </c>
      <c r="B196">
        <v>60537</v>
      </c>
      <c r="C196" s="51">
        <v>0.59741898148148143</v>
      </c>
      <c r="D196" s="47">
        <v>6.862726E-8</v>
      </c>
      <c r="E196" s="47">
        <v>1.323045E-9</v>
      </c>
      <c r="F196" s="47">
        <v>4.8162870000000002E-10</v>
      </c>
      <c r="G196" s="47">
        <v>3.9160829999999998E-11</v>
      </c>
      <c r="H196">
        <v>51.870690000000003</v>
      </c>
      <c r="I196">
        <v>7.0180379999999999E-3</v>
      </c>
      <c r="J196">
        <v>5.7063079999999998E-4</v>
      </c>
    </row>
    <row r="197" spans="1:10" x14ac:dyDescent="0.25">
      <c r="A197" t="s">
        <v>302</v>
      </c>
      <c r="B197">
        <v>60569</v>
      </c>
      <c r="C197" s="51">
        <v>0.59753472222222226</v>
      </c>
      <c r="D197" s="47">
        <v>6.8627050000000006E-8</v>
      </c>
      <c r="E197" s="47">
        <v>1.323598E-9</v>
      </c>
      <c r="F197" s="47">
        <v>4.8205349999999998E-10</v>
      </c>
      <c r="G197" s="47">
        <v>3.9209939999999997E-11</v>
      </c>
      <c r="H197">
        <v>51.848849999999999</v>
      </c>
      <c r="I197">
        <v>7.0242500000000001E-3</v>
      </c>
      <c r="J197">
        <v>5.7134830000000005E-4</v>
      </c>
    </row>
    <row r="198" spans="1:10" x14ac:dyDescent="0.25">
      <c r="A198" t="s">
        <v>303</v>
      </c>
      <c r="B198">
        <v>60858</v>
      </c>
      <c r="C198" s="51">
        <v>0.59855324074074068</v>
      </c>
      <c r="D198" s="47">
        <v>6.9956889999999994E-8</v>
      </c>
      <c r="E198" s="47">
        <v>1.335947E-9</v>
      </c>
      <c r="F198" s="47">
        <v>4.9712069999999995E-10</v>
      </c>
      <c r="G198" s="47">
        <v>3.9068290000000002E-11</v>
      </c>
      <c r="H198">
        <v>52.365009999999998</v>
      </c>
      <c r="I198">
        <v>7.1060999999999997E-3</v>
      </c>
      <c r="J198">
        <v>5.5846230000000001E-4</v>
      </c>
    </row>
    <row r="199" spans="1:10" x14ac:dyDescent="0.25">
      <c r="A199" t="s">
        <v>303</v>
      </c>
      <c r="B199">
        <v>60886</v>
      </c>
      <c r="C199" s="51">
        <v>0.59864583333333332</v>
      </c>
      <c r="D199" s="47">
        <v>6.9888239999999994E-8</v>
      </c>
      <c r="E199" s="47">
        <v>1.3376489999999999E-9</v>
      </c>
      <c r="F199" s="47">
        <v>4.9626479999999998E-10</v>
      </c>
      <c r="G199" s="47">
        <v>3.9321989999999998E-11</v>
      </c>
      <c r="H199">
        <v>52.247059999999998</v>
      </c>
      <c r="I199">
        <v>7.1008349999999998E-3</v>
      </c>
      <c r="J199">
        <v>5.6264100000000001E-4</v>
      </c>
    </row>
    <row r="200" spans="1:10" x14ac:dyDescent="0.25">
      <c r="A200" t="s">
        <v>303</v>
      </c>
      <c r="B200">
        <v>60934</v>
      </c>
      <c r="C200" s="51">
        <v>0.59881944444444446</v>
      </c>
      <c r="D200" s="47">
        <v>6.9835270000000003E-8</v>
      </c>
      <c r="E200" s="47">
        <v>1.3398669999999999E-9</v>
      </c>
      <c r="F200" s="47">
        <v>4.9282459999999998E-10</v>
      </c>
      <c r="G200" s="47">
        <v>3.9499919999999998E-11</v>
      </c>
      <c r="H200">
        <v>52.12106</v>
      </c>
      <c r="I200">
        <v>7.0569589999999998E-3</v>
      </c>
      <c r="J200">
        <v>5.6561559999999999E-4</v>
      </c>
    </row>
    <row r="201" spans="1:10" x14ac:dyDescent="0.25">
      <c r="A201" t="s">
        <v>304</v>
      </c>
      <c r="B201">
        <v>61336</v>
      </c>
      <c r="C201" s="51">
        <v>0.60025462962962972</v>
      </c>
      <c r="D201" s="47">
        <v>7.040477E-8</v>
      </c>
      <c r="E201" s="47">
        <v>1.353578E-9</v>
      </c>
      <c r="F201" s="47">
        <v>4.982266E-10</v>
      </c>
      <c r="G201" s="47">
        <v>3.9760789999999997E-11</v>
      </c>
      <c r="H201">
        <v>52.013829999999999</v>
      </c>
      <c r="I201">
        <v>7.0766040000000002E-3</v>
      </c>
      <c r="J201">
        <v>5.6474569999999998E-4</v>
      </c>
    </row>
    <row r="202" spans="1:10" x14ac:dyDescent="0.25">
      <c r="A202" t="s">
        <v>304</v>
      </c>
      <c r="B202">
        <v>61372</v>
      </c>
      <c r="C202" s="51">
        <v>0.60038194444444448</v>
      </c>
      <c r="D202" s="47">
        <v>7.0369300000000003E-8</v>
      </c>
      <c r="E202" s="47">
        <v>1.356188E-9</v>
      </c>
      <c r="F202" s="47">
        <v>4.9653930000000001E-10</v>
      </c>
      <c r="G202" s="47">
        <v>3.973058E-11</v>
      </c>
      <c r="H202">
        <v>51.887569999999997</v>
      </c>
      <c r="I202">
        <v>7.0561909999999999E-3</v>
      </c>
      <c r="J202">
        <v>5.6460099999999997E-4</v>
      </c>
    </row>
    <row r="203" spans="1:10" x14ac:dyDescent="0.25">
      <c r="A203" t="s">
        <v>304</v>
      </c>
      <c r="B203">
        <v>61401</v>
      </c>
      <c r="C203" s="51">
        <v>0.60048611111111116</v>
      </c>
      <c r="D203" s="47">
        <v>7.0318299999999998E-8</v>
      </c>
      <c r="E203" s="47">
        <v>1.3543990000000001E-9</v>
      </c>
      <c r="F203" s="47">
        <v>4.970349E-10</v>
      </c>
      <c r="G203" s="47">
        <v>3.9468500000000001E-11</v>
      </c>
      <c r="H203">
        <v>51.91845</v>
      </c>
      <c r="I203">
        <v>7.0683580000000003E-3</v>
      </c>
      <c r="J203">
        <v>5.6128350000000005E-4</v>
      </c>
    </row>
    <row r="204" spans="1:10" x14ac:dyDescent="0.25">
      <c r="A204" t="s">
        <v>305</v>
      </c>
      <c r="B204">
        <v>61740</v>
      </c>
      <c r="C204" s="51">
        <v>0.60168981481481487</v>
      </c>
      <c r="D204" s="47">
        <v>7.1223899999999998E-8</v>
      </c>
      <c r="E204" s="47">
        <v>1.363084E-9</v>
      </c>
      <c r="F204" s="47">
        <v>5.1130170000000001E-10</v>
      </c>
      <c r="G204" s="47">
        <v>3.9893089999999998E-11</v>
      </c>
      <c r="H204">
        <v>52.252029999999998</v>
      </c>
      <c r="I204">
        <v>7.1787930000000002E-3</v>
      </c>
      <c r="J204">
        <v>5.6010819999999998E-4</v>
      </c>
    </row>
    <row r="205" spans="1:10" x14ac:dyDescent="0.25">
      <c r="A205" t="s">
        <v>305</v>
      </c>
      <c r="B205">
        <v>61777</v>
      </c>
      <c r="C205" s="51">
        <v>0.60181712962962974</v>
      </c>
      <c r="D205" s="47">
        <v>7.1059960000000003E-8</v>
      </c>
      <c r="E205" s="47">
        <v>1.362594E-9</v>
      </c>
      <c r="F205" s="47">
        <v>5.0659079999999995E-10</v>
      </c>
      <c r="G205" s="47">
        <v>3.9946140000000003E-11</v>
      </c>
      <c r="H205">
        <v>52.150489999999998</v>
      </c>
      <c r="I205">
        <v>7.1290620000000002E-3</v>
      </c>
      <c r="J205">
        <v>5.6214700000000004E-4</v>
      </c>
    </row>
    <row r="206" spans="1:10" x14ac:dyDescent="0.25">
      <c r="A206" t="s">
        <v>305</v>
      </c>
      <c r="B206">
        <v>61803</v>
      </c>
      <c r="C206" s="51">
        <v>0.60190972222222228</v>
      </c>
      <c r="D206" s="47">
        <v>7.109412E-8</v>
      </c>
      <c r="E206" s="47">
        <v>1.365499E-9</v>
      </c>
      <c r="F206" s="47">
        <v>5.0702730000000002E-10</v>
      </c>
      <c r="G206" s="47">
        <v>3.9733049999999998E-11</v>
      </c>
      <c r="H206">
        <v>52.064579999999999</v>
      </c>
      <c r="I206">
        <v>7.1317749999999999E-3</v>
      </c>
      <c r="J206">
        <v>5.5887950000000004E-4</v>
      </c>
    </row>
    <row r="207" spans="1:10" x14ac:dyDescent="0.25">
      <c r="A207" t="s">
        <v>306</v>
      </c>
      <c r="B207">
        <v>62247</v>
      </c>
      <c r="C207" s="51">
        <v>0.60348379629629634</v>
      </c>
      <c r="D207" s="47">
        <v>7.1538620000000001E-8</v>
      </c>
      <c r="E207" s="47">
        <v>1.3674760000000001E-9</v>
      </c>
      <c r="F207" s="47">
        <v>5.0428000000000004E-10</v>
      </c>
      <c r="G207" s="47">
        <v>4.012233E-11</v>
      </c>
      <c r="H207">
        <v>52.314369999999997</v>
      </c>
      <c r="I207">
        <v>7.0490589999999999E-3</v>
      </c>
      <c r="J207">
        <v>5.6084850000000003E-4</v>
      </c>
    </row>
    <row r="208" spans="1:10" x14ac:dyDescent="0.25">
      <c r="A208" t="s">
        <v>306</v>
      </c>
      <c r="B208">
        <v>62270</v>
      </c>
      <c r="C208" s="51">
        <v>0.60356481481481494</v>
      </c>
      <c r="D208" s="47">
        <v>7.1592370000000002E-8</v>
      </c>
      <c r="E208" s="47">
        <v>1.3673119999999999E-9</v>
      </c>
      <c r="F208" s="47">
        <v>5.035121E-10</v>
      </c>
      <c r="G208" s="47">
        <v>4.0076570000000003E-11</v>
      </c>
      <c r="H208">
        <v>52.359949999999998</v>
      </c>
      <c r="I208">
        <v>7.03304E-3</v>
      </c>
      <c r="J208">
        <v>5.5978829999999997E-4</v>
      </c>
    </row>
    <row r="209" spans="1:10" x14ac:dyDescent="0.25">
      <c r="A209" t="s">
        <v>306</v>
      </c>
      <c r="B209">
        <v>62297</v>
      </c>
      <c r="C209" s="51">
        <v>0.60366898148148151</v>
      </c>
      <c r="D209" s="47">
        <v>7.1503810000000002E-8</v>
      </c>
      <c r="E209" s="47">
        <v>1.3636880000000001E-9</v>
      </c>
      <c r="F209" s="47">
        <v>5.0199169999999996E-10</v>
      </c>
      <c r="G209" s="47">
        <v>4.0147900000000001E-11</v>
      </c>
      <c r="H209">
        <v>52.434150000000002</v>
      </c>
      <c r="I209">
        <v>7.0204890000000004E-3</v>
      </c>
      <c r="J209">
        <v>5.614792E-4</v>
      </c>
    </row>
    <row r="210" spans="1:10" x14ac:dyDescent="0.25">
      <c r="A210" t="s">
        <v>307</v>
      </c>
      <c r="B210">
        <v>62636</v>
      </c>
      <c r="C210" s="51">
        <v>0.60486111111111118</v>
      </c>
      <c r="D210" s="47">
        <v>7.1550509999999999E-8</v>
      </c>
      <c r="E210" s="47">
        <v>1.3717510000000001E-9</v>
      </c>
      <c r="F210" s="47">
        <v>5.0519790000000003E-10</v>
      </c>
      <c r="G210" s="47">
        <v>3.9891869999999998E-11</v>
      </c>
      <c r="H210">
        <v>52.159970000000001</v>
      </c>
      <c r="I210">
        <v>7.0607179999999997E-3</v>
      </c>
      <c r="J210">
        <v>5.5753430000000004E-4</v>
      </c>
    </row>
    <row r="211" spans="1:10" x14ac:dyDescent="0.25">
      <c r="A211" t="s">
        <v>307</v>
      </c>
      <c r="B211">
        <v>62688</v>
      </c>
      <c r="C211" s="51">
        <v>0.60504629629629636</v>
      </c>
      <c r="D211" s="47">
        <v>7.1497600000000001E-8</v>
      </c>
      <c r="E211" s="47">
        <v>1.371946E-9</v>
      </c>
      <c r="F211" s="47">
        <v>5.0468280000000002E-10</v>
      </c>
      <c r="G211" s="47">
        <v>4.0278600000000002E-11</v>
      </c>
      <c r="H211">
        <v>52.11401</v>
      </c>
      <c r="I211">
        <v>7.0587380000000002E-3</v>
      </c>
      <c r="J211">
        <v>5.6335599999999999E-4</v>
      </c>
    </row>
    <row r="212" spans="1:10" x14ac:dyDescent="0.25">
      <c r="A212" t="s">
        <v>307</v>
      </c>
      <c r="B212">
        <v>62718</v>
      </c>
      <c r="C212" s="51">
        <v>0.60516203703703708</v>
      </c>
      <c r="D212" s="47">
        <v>7.1467899999999996E-8</v>
      </c>
      <c r="E212" s="47">
        <v>1.37308E-9</v>
      </c>
      <c r="F212" s="47">
        <v>5.0399949999999996E-10</v>
      </c>
      <c r="G212" s="47">
        <v>4.0028649999999999E-11</v>
      </c>
      <c r="H212">
        <v>52.049349999999997</v>
      </c>
      <c r="I212">
        <v>7.0521100000000003E-3</v>
      </c>
      <c r="J212">
        <v>5.6009270000000001E-4</v>
      </c>
    </row>
    <row r="213" spans="1:10" x14ac:dyDescent="0.25">
      <c r="A213" t="s">
        <v>308</v>
      </c>
      <c r="B213">
        <v>63094</v>
      </c>
      <c r="C213" s="51">
        <v>0.60648148148148151</v>
      </c>
      <c r="D213" s="47">
        <v>7.1368799999999998E-8</v>
      </c>
      <c r="E213" s="47">
        <v>1.371852E-9</v>
      </c>
      <c r="F213" s="47">
        <v>5.0636270000000003E-10</v>
      </c>
      <c r="G213" s="47">
        <v>4.0595439999999999E-11</v>
      </c>
      <c r="H213">
        <v>52.023699999999998</v>
      </c>
      <c r="I213">
        <v>7.0950140000000002E-3</v>
      </c>
      <c r="J213">
        <v>5.6881209999999995E-4</v>
      </c>
    </row>
    <row r="214" spans="1:10" x14ac:dyDescent="0.25">
      <c r="A214" t="s">
        <v>308</v>
      </c>
      <c r="B214">
        <v>63147</v>
      </c>
      <c r="C214" s="51">
        <v>0.60667824074074084</v>
      </c>
      <c r="D214" s="47">
        <v>7.1244870000000005E-8</v>
      </c>
      <c r="E214" s="47">
        <v>1.3698620000000001E-9</v>
      </c>
      <c r="F214" s="47">
        <v>5.0395249999999997E-10</v>
      </c>
      <c r="G214" s="47">
        <v>4.03668E-11</v>
      </c>
      <c r="H214">
        <v>52.008789999999998</v>
      </c>
      <c r="I214">
        <v>7.0735269999999996E-3</v>
      </c>
      <c r="J214">
        <v>5.6659229999999998E-4</v>
      </c>
    </row>
    <row r="215" spans="1:10" x14ac:dyDescent="0.25">
      <c r="A215" t="s">
        <v>308</v>
      </c>
      <c r="B215">
        <v>63187</v>
      </c>
      <c r="C215" s="51">
        <v>0.60681712962962975</v>
      </c>
      <c r="D215" s="47">
        <v>7.1067670000000005E-8</v>
      </c>
      <c r="E215" s="47">
        <v>1.370356E-9</v>
      </c>
      <c r="F215" s="47">
        <v>5.0282369999999997E-10</v>
      </c>
      <c r="G215" s="47">
        <v>4.0036799999999999E-11</v>
      </c>
      <c r="H215">
        <v>51.860750000000003</v>
      </c>
      <c r="I215">
        <v>7.0752790000000003E-3</v>
      </c>
      <c r="J215">
        <v>5.6336169999999998E-4</v>
      </c>
    </row>
    <row r="216" spans="1:10" x14ac:dyDescent="0.25">
      <c r="A216" t="s">
        <v>309</v>
      </c>
      <c r="B216">
        <v>63549</v>
      </c>
      <c r="C216" s="51">
        <v>0.60810185185185195</v>
      </c>
      <c r="D216" s="47">
        <v>7.1210559999999994E-8</v>
      </c>
      <c r="E216" s="47">
        <v>1.3669759999999999E-9</v>
      </c>
      <c r="F216" s="47">
        <v>5.0568749999999997E-10</v>
      </c>
      <c r="G216" s="47">
        <v>3.9682010000000002E-11</v>
      </c>
      <c r="H216">
        <v>52.093490000000003</v>
      </c>
      <c r="I216">
        <v>7.1012999999999996E-3</v>
      </c>
      <c r="J216">
        <v>5.57249E-4</v>
      </c>
    </row>
    <row r="217" spans="1:10" x14ac:dyDescent="0.25">
      <c r="A217" t="s">
        <v>309</v>
      </c>
      <c r="B217">
        <v>63583</v>
      </c>
      <c r="C217" s="51">
        <v>0.60821759259259267</v>
      </c>
      <c r="D217" s="47">
        <v>7.1369309999999995E-8</v>
      </c>
      <c r="E217" s="47">
        <v>1.370803E-9</v>
      </c>
      <c r="F217" s="47">
        <v>5.0777820000000002E-10</v>
      </c>
      <c r="G217" s="47">
        <v>3.9979829999999999E-11</v>
      </c>
      <c r="H217">
        <v>52.063870000000001</v>
      </c>
      <c r="I217">
        <v>7.114797E-3</v>
      </c>
      <c r="J217">
        <v>5.6018229999999999E-4</v>
      </c>
    </row>
    <row r="218" spans="1:10" x14ac:dyDescent="0.25">
      <c r="A218" t="s">
        <v>309</v>
      </c>
      <c r="B218">
        <v>63623</v>
      </c>
      <c r="C218" s="51">
        <v>0.60835648148148158</v>
      </c>
      <c r="D218" s="47">
        <v>7.1249179999999996E-8</v>
      </c>
      <c r="E218" s="47">
        <v>1.3693399999999999E-9</v>
      </c>
      <c r="F218" s="47">
        <v>5.046636E-10</v>
      </c>
      <c r="G218" s="47">
        <v>3.9785550000000002E-11</v>
      </c>
      <c r="H218">
        <v>52.031759999999998</v>
      </c>
      <c r="I218">
        <v>7.0830809999999998E-3</v>
      </c>
      <c r="J218">
        <v>5.5840009999999995E-4</v>
      </c>
    </row>
    <row r="219" spans="1:10" x14ac:dyDescent="0.25">
      <c r="A219" t="s">
        <v>310</v>
      </c>
      <c r="B219">
        <v>63929</v>
      </c>
      <c r="C219" s="51">
        <v>0.60943287037037042</v>
      </c>
      <c r="D219" s="47">
        <v>7.1754750000000003E-8</v>
      </c>
      <c r="E219" s="47">
        <v>1.3668759999999999E-9</v>
      </c>
      <c r="F219" s="47">
        <v>5.057207E-10</v>
      </c>
      <c r="G219" s="47">
        <v>4.0194209999999999E-11</v>
      </c>
      <c r="H219">
        <v>52.495420000000003</v>
      </c>
      <c r="I219">
        <v>7.047907E-3</v>
      </c>
      <c r="J219">
        <v>5.6016099999999999E-4</v>
      </c>
    </row>
    <row r="220" spans="1:10" x14ac:dyDescent="0.25">
      <c r="A220" t="s">
        <v>310</v>
      </c>
      <c r="B220">
        <v>63964</v>
      </c>
      <c r="C220" s="51">
        <v>0.60956018518518529</v>
      </c>
      <c r="D220" s="47">
        <v>7.1806180000000006E-8</v>
      </c>
      <c r="E220" s="47">
        <v>1.366382E-9</v>
      </c>
      <c r="F220" s="47">
        <v>5.0538819999999999E-10</v>
      </c>
      <c r="G220" s="47">
        <v>3.9553670000000001E-11</v>
      </c>
      <c r="H220">
        <v>52.552030000000002</v>
      </c>
      <c r="I220">
        <v>7.0382270000000002E-3</v>
      </c>
      <c r="J220">
        <v>5.5083940000000004E-4</v>
      </c>
    </row>
    <row r="221" spans="1:10" x14ac:dyDescent="0.25">
      <c r="A221" t="s">
        <v>310</v>
      </c>
      <c r="B221">
        <v>64004</v>
      </c>
      <c r="C221" s="51">
        <v>0.60969907407407409</v>
      </c>
      <c r="D221" s="47">
        <v>7.156903E-8</v>
      </c>
      <c r="E221" s="47">
        <v>1.3683149999999999E-9</v>
      </c>
      <c r="F221" s="47">
        <v>5.0322000000000005E-10</v>
      </c>
      <c r="G221" s="47">
        <v>4.0049800000000001E-11</v>
      </c>
      <c r="H221">
        <v>52.304510000000001</v>
      </c>
      <c r="I221">
        <v>7.0312539999999998E-3</v>
      </c>
      <c r="J221">
        <v>5.5959680000000004E-4</v>
      </c>
    </row>
    <row r="222" spans="1:10" x14ac:dyDescent="0.25">
      <c r="A222" t="s">
        <v>311</v>
      </c>
      <c r="B222">
        <v>64251</v>
      </c>
      <c r="C222" s="51">
        <v>0.61057870370370371</v>
      </c>
      <c r="D222" s="47">
        <v>7.1975569999999997E-8</v>
      </c>
      <c r="E222" s="47">
        <v>1.372663E-9</v>
      </c>
      <c r="F222" s="47">
        <v>5.180442E-10</v>
      </c>
      <c r="G222" s="47">
        <v>4.0030989999999999E-11</v>
      </c>
      <c r="H222">
        <v>52.435009999999998</v>
      </c>
      <c r="I222">
        <v>7.1975010000000002E-3</v>
      </c>
      <c r="J222">
        <v>5.5617470000000001E-4</v>
      </c>
    </row>
    <row r="223" spans="1:10" x14ac:dyDescent="0.25">
      <c r="A223" t="s">
        <v>311</v>
      </c>
      <c r="B223">
        <v>64279</v>
      </c>
      <c r="C223" s="51">
        <v>0.61068287037037039</v>
      </c>
      <c r="D223" s="47">
        <v>7.1896419999999999E-8</v>
      </c>
      <c r="E223" s="47">
        <v>1.3677050000000001E-9</v>
      </c>
      <c r="F223" s="47">
        <v>5.1675289999999999E-10</v>
      </c>
      <c r="G223" s="47">
        <v>4.0213840000000003E-11</v>
      </c>
      <c r="H223">
        <v>52.5672</v>
      </c>
      <c r="I223">
        <v>7.1874629999999998E-3</v>
      </c>
      <c r="J223">
        <v>5.5933009999999995E-4</v>
      </c>
    </row>
    <row r="224" spans="1:10" x14ac:dyDescent="0.25">
      <c r="A224" t="s">
        <v>311</v>
      </c>
      <c r="B224">
        <v>64303</v>
      </c>
      <c r="C224" s="51">
        <v>0.61076388888888899</v>
      </c>
      <c r="D224" s="47">
        <v>7.1828899999999995E-8</v>
      </c>
      <c r="E224" s="47">
        <v>1.3689550000000001E-9</v>
      </c>
      <c r="F224" s="47">
        <v>5.1615200000000004E-10</v>
      </c>
      <c r="G224" s="47">
        <v>4.0361089999999999E-11</v>
      </c>
      <c r="H224">
        <v>52.469889999999999</v>
      </c>
      <c r="I224">
        <v>7.1858540000000002E-3</v>
      </c>
      <c r="J224">
        <v>5.6190600000000004E-4</v>
      </c>
    </row>
    <row r="225" spans="1:10" x14ac:dyDescent="0.25">
      <c r="A225" t="s">
        <v>312</v>
      </c>
      <c r="B225">
        <v>64629</v>
      </c>
      <c r="C225" s="51">
        <v>0.61190972222222229</v>
      </c>
      <c r="D225" s="47">
        <v>7.167048E-8</v>
      </c>
      <c r="E225" s="47">
        <v>1.368615E-9</v>
      </c>
      <c r="F225" s="47">
        <v>5.1363889999999996E-10</v>
      </c>
      <c r="G225" s="47">
        <v>4.0006749999999997E-11</v>
      </c>
      <c r="H225">
        <v>52.367150000000002</v>
      </c>
      <c r="I225">
        <v>7.1666719999999998E-3</v>
      </c>
      <c r="J225">
        <v>5.5820399999999997E-4</v>
      </c>
    </row>
    <row r="226" spans="1:10" x14ac:dyDescent="0.25">
      <c r="A226" t="s">
        <v>312</v>
      </c>
      <c r="B226">
        <v>64663</v>
      </c>
      <c r="C226" s="51">
        <v>0.61203703703703705</v>
      </c>
      <c r="D226" s="47">
        <v>7.1743860000000005E-8</v>
      </c>
      <c r="E226" s="47">
        <v>1.366816E-9</v>
      </c>
      <c r="F226" s="47">
        <v>5.1467650000000005E-10</v>
      </c>
      <c r="G226" s="47">
        <v>4.0105900000000003E-11</v>
      </c>
      <c r="H226">
        <v>52.48977</v>
      </c>
      <c r="I226">
        <v>7.1738050000000001E-3</v>
      </c>
      <c r="J226">
        <v>5.5901509999999998E-4</v>
      </c>
    </row>
    <row r="227" spans="1:10" x14ac:dyDescent="0.25">
      <c r="A227" t="s">
        <v>312</v>
      </c>
      <c r="B227">
        <v>64698</v>
      </c>
      <c r="C227" s="51">
        <v>0.61215277777777788</v>
      </c>
      <c r="D227" s="47">
        <v>7.1735129999999995E-8</v>
      </c>
      <c r="E227" s="47">
        <v>1.3694339999999999E-9</v>
      </c>
      <c r="F227" s="47">
        <v>5.1422669999999997E-10</v>
      </c>
      <c r="G227" s="47">
        <v>3.9993300000000001E-11</v>
      </c>
      <c r="H227">
        <v>52.38306</v>
      </c>
      <c r="I227">
        <v>7.1684080000000002E-3</v>
      </c>
      <c r="J227">
        <v>5.5751339999999996E-4</v>
      </c>
    </row>
    <row r="228" spans="1:10" x14ac:dyDescent="0.25">
      <c r="A228" t="s">
        <v>313</v>
      </c>
      <c r="B228">
        <v>65017</v>
      </c>
      <c r="C228" s="51">
        <v>0.61328703703703713</v>
      </c>
      <c r="D228" s="47">
        <v>7.1620800000000006E-8</v>
      </c>
      <c r="E228" s="47">
        <v>1.375313E-9</v>
      </c>
      <c r="F228" s="47">
        <v>5.1156199999999995E-10</v>
      </c>
      <c r="G228" s="47">
        <v>4.0091249999999998E-11</v>
      </c>
      <c r="H228">
        <v>52.075989999999997</v>
      </c>
      <c r="I228">
        <v>7.1426459999999999E-3</v>
      </c>
      <c r="J228">
        <v>5.5977100000000003E-4</v>
      </c>
    </row>
    <row r="229" spans="1:10" x14ac:dyDescent="0.25">
      <c r="A229" t="s">
        <v>313</v>
      </c>
      <c r="B229">
        <v>65047</v>
      </c>
      <c r="C229" s="51">
        <v>0.6133912037037037</v>
      </c>
      <c r="D229" s="47">
        <v>7.1474529999999999E-8</v>
      </c>
      <c r="E229" s="47">
        <v>1.3747639999999999E-9</v>
      </c>
      <c r="F229" s="47">
        <v>5.1096749999999997E-10</v>
      </c>
      <c r="G229" s="47">
        <v>3.9390489999999998E-11</v>
      </c>
      <c r="H229">
        <v>51.990389999999998</v>
      </c>
      <c r="I229">
        <v>7.1489459999999998E-3</v>
      </c>
      <c r="J229">
        <v>5.5111229999999997E-4</v>
      </c>
    </row>
    <row r="230" spans="1:10" x14ac:dyDescent="0.25">
      <c r="A230" t="s">
        <v>313</v>
      </c>
      <c r="B230">
        <v>65071</v>
      </c>
      <c r="C230" s="51">
        <v>0.61347222222222231</v>
      </c>
      <c r="D230" s="47">
        <v>7.1370729999999998E-8</v>
      </c>
      <c r="E230" s="47">
        <v>1.3749929999999999E-9</v>
      </c>
      <c r="F230" s="47">
        <v>5.0853500000000004E-10</v>
      </c>
      <c r="G230" s="47">
        <v>4.0212900000000003E-11</v>
      </c>
      <c r="H230">
        <v>51.906239999999997</v>
      </c>
      <c r="I230">
        <v>7.1252609999999999E-3</v>
      </c>
      <c r="J230">
        <v>5.6343690000000004E-4</v>
      </c>
    </row>
    <row r="231" spans="1:10" x14ac:dyDescent="0.25">
      <c r="A231" t="s">
        <v>314</v>
      </c>
      <c r="B231">
        <v>65716</v>
      </c>
      <c r="C231" s="51">
        <v>0.61578703703703708</v>
      </c>
      <c r="D231" s="47">
        <v>7.207952E-8</v>
      </c>
      <c r="E231" s="47">
        <v>1.39189E-9</v>
      </c>
      <c r="F231" s="47">
        <v>5.0562719999999998E-10</v>
      </c>
      <c r="G231" s="47">
        <v>4.0596559999999999E-11</v>
      </c>
      <c r="H231">
        <v>51.785339999999998</v>
      </c>
      <c r="I231">
        <v>7.0148520000000002E-3</v>
      </c>
      <c r="J231">
        <v>5.63219E-4</v>
      </c>
    </row>
    <row r="232" spans="1:10" x14ac:dyDescent="0.25">
      <c r="A232" t="s">
        <v>314</v>
      </c>
      <c r="B232">
        <v>65741</v>
      </c>
      <c r="C232" s="51">
        <v>0.61587962962962961</v>
      </c>
      <c r="D232" s="47">
        <v>7.2015290000000006E-8</v>
      </c>
      <c r="E232" s="47">
        <v>1.391949E-9</v>
      </c>
      <c r="F232" s="47">
        <v>5.0487889999999998E-10</v>
      </c>
      <c r="G232" s="47">
        <v>4.0313940000000001E-11</v>
      </c>
      <c r="H232">
        <v>51.737000000000002</v>
      </c>
      <c r="I232">
        <v>7.0107169999999996E-3</v>
      </c>
      <c r="J232">
        <v>5.5979700000000001E-4</v>
      </c>
    </row>
    <row r="233" spans="1:10" x14ac:dyDescent="0.25">
      <c r="A233" t="s">
        <v>314</v>
      </c>
      <c r="B233">
        <v>65777</v>
      </c>
      <c r="C233" s="51">
        <v>0.61600694444444448</v>
      </c>
      <c r="D233" s="47">
        <v>7.2161820000000003E-8</v>
      </c>
      <c r="E233" s="47">
        <v>1.3930319999999999E-9</v>
      </c>
      <c r="F233" s="47">
        <v>5.0632389999999997E-10</v>
      </c>
      <c r="G233" s="47">
        <v>3.9918250000000001E-11</v>
      </c>
      <c r="H233">
        <v>51.801990000000004</v>
      </c>
      <c r="I233">
        <v>7.016507E-3</v>
      </c>
      <c r="J233">
        <v>5.5317690000000004E-4</v>
      </c>
    </row>
    <row r="234" spans="1:10" x14ac:dyDescent="0.25">
      <c r="A234" t="s">
        <v>315</v>
      </c>
      <c r="B234">
        <v>66077</v>
      </c>
      <c r="C234" s="51">
        <v>0.61706018518518524</v>
      </c>
      <c r="D234" s="47">
        <v>7.2500689999999996E-8</v>
      </c>
      <c r="E234" s="47">
        <v>1.4017339999999999E-9</v>
      </c>
      <c r="F234" s="47">
        <v>5.5987280000000001E-10</v>
      </c>
      <c r="G234" s="47">
        <v>4.271188E-11</v>
      </c>
      <c r="H234">
        <v>51.722149999999999</v>
      </c>
      <c r="I234">
        <v>7.7223099999999996E-3</v>
      </c>
      <c r="J234">
        <v>5.8912380000000005E-4</v>
      </c>
    </row>
    <row r="235" spans="1:10" x14ac:dyDescent="0.25">
      <c r="A235" t="s">
        <v>315</v>
      </c>
      <c r="B235">
        <v>66100</v>
      </c>
      <c r="C235" s="51">
        <v>0.61714120370370373</v>
      </c>
      <c r="D235" s="47">
        <v>7.2514170000000005E-8</v>
      </c>
      <c r="E235" s="47">
        <v>1.404027E-9</v>
      </c>
      <c r="F235" s="47">
        <v>5.5880359999999998E-10</v>
      </c>
      <c r="G235" s="47">
        <v>4.2588170000000002E-11</v>
      </c>
      <c r="H235">
        <v>51.647260000000003</v>
      </c>
      <c r="I235">
        <v>7.7061300000000003E-3</v>
      </c>
      <c r="J235">
        <v>5.8730830000000003E-4</v>
      </c>
    </row>
    <row r="236" spans="1:10" x14ac:dyDescent="0.25">
      <c r="A236" t="s">
        <v>315</v>
      </c>
      <c r="B236">
        <v>66129</v>
      </c>
      <c r="C236" s="51">
        <v>0.61724537037037042</v>
      </c>
      <c r="D236" s="47">
        <v>7.2510280000000002E-8</v>
      </c>
      <c r="E236" s="47">
        <v>1.4047519999999999E-9</v>
      </c>
      <c r="F236" s="47">
        <v>5.5875870000000004E-10</v>
      </c>
      <c r="G236" s="47">
        <v>4.2701309999999999E-11</v>
      </c>
      <c r="H236">
        <v>51.61786</v>
      </c>
      <c r="I236">
        <v>7.7059229999999999E-3</v>
      </c>
      <c r="J236">
        <v>5.8890009999999998E-4</v>
      </c>
    </row>
    <row r="237" spans="1:10" x14ac:dyDescent="0.25">
      <c r="A237" t="s">
        <v>316</v>
      </c>
      <c r="B237">
        <v>66400</v>
      </c>
      <c r="C237" s="51">
        <v>0.61820601851851853</v>
      </c>
      <c r="D237" s="47">
        <v>7.2817269999999996E-8</v>
      </c>
      <c r="E237" s="47">
        <v>1.407848E-9</v>
      </c>
      <c r="F237" s="47">
        <v>5.7143450000000005E-10</v>
      </c>
      <c r="G237" s="47">
        <v>4.282376E-11</v>
      </c>
      <c r="H237">
        <v>51.722389999999997</v>
      </c>
      <c r="I237">
        <v>7.8475130000000004E-3</v>
      </c>
      <c r="J237">
        <v>5.8809900000000002E-4</v>
      </c>
    </row>
    <row r="238" spans="1:10" x14ac:dyDescent="0.25">
      <c r="A238" t="s">
        <v>316</v>
      </c>
      <c r="B238">
        <v>66429</v>
      </c>
      <c r="C238" s="51">
        <v>0.61831018518518521</v>
      </c>
      <c r="D238" s="47">
        <v>7.2876250000000004E-8</v>
      </c>
      <c r="E238" s="47">
        <v>1.409089E-9</v>
      </c>
      <c r="F238" s="47">
        <v>5.7157130000000002E-10</v>
      </c>
      <c r="G238" s="47">
        <v>4.2910760000000003E-11</v>
      </c>
      <c r="H238">
        <v>51.718719999999998</v>
      </c>
      <c r="I238">
        <v>7.8430400000000008E-3</v>
      </c>
      <c r="J238">
        <v>5.8881679999999998E-4</v>
      </c>
    </row>
    <row r="239" spans="1:10" x14ac:dyDescent="0.25">
      <c r="A239" t="s">
        <v>316</v>
      </c>
      <c r="B239">
        <v>66464</v>
      </c>
      <c r="C239" s="51">
        <v>0.61843749999999997</v>
      </c>
      <c r="D239" s="47">
        <v>7.2867490000000004E-8</v>
      </c>
      <c r="E239" s="47">
        <v>1.4064029999999999E-9</v>
      </c>
      <c r="F239" s="47">
        <v>5.7045819999999996E-10</v>
      </c>
      <c r="G239" s="47">
        <v>4.3045970000000003E-11</v>
      </c>
      <c r="H239">
        <v>51.811239999999998</v>
      </c>
      <c r="I239">
        <v>7.8287070000000007E-3</v>
      </c>
      <c r="J239">
        <v>5.9074310000000005E-4</v>
      </c>
    </row>
    <row r="240" spans="1:10" x14ac:dyDescent="0.25">
      <c r="A240" t="s">
        <v>317</v>
      </c>
      <c r="B240">
        <v>66724</v>
      </c>
      <c r="C240" s="51">
        <v>0.61935185185185182</v>
      </c>
      <c r="D240" s="47">
        <v>7.2940120000000002E-8</v>
      </c>
      <c r="E240" s="47">
        <v>1.4075919999999999E-9</v>
      </c>
      <c r="F240" s="47">
        <v>6.1345600000000004E-10</v>
      </c>
      <c r="G240" s="47">
        <v>4.6328220000000003E-11</v>
      </c>
      <c r="H240">
        <v>51.819070000000004</v>
      </c>
      <c r="I240">
        <v>8.4104060000000005E-3</v>
      </c>
      <c r="J240">
        <v>6.351541E-4</v>
      </c>
    </row>
    <row r="241" spans="1:10" x14ac:dyDescent="0.25">
      <c r="A241" t="s">
        <v>317</v>
      </c>
      <c r="B241">
        <v>66761</v>
      </c>
      <c r="C241" s="51">
        <v>0.61947916666666669</v>
      </c>
      <c r="D241" s="47">
        <v>7.2917439999999998E-8</v>
      </c>
      <c r="E241" s="47">
        <v>1.4096879999999999E-9</v>
      </c>
      <c r="F241" s="47">
        <v>6.1119090000000001E-10</v>
      </c>
      <c r="G241" s="47">
        <v>4.6204809999999997E-11</v>
      </c>
      <c r="H241">
        <v>51.725940000000001</v>
      </c>
      <c r="I241">
        <v>8.3819580000000001E-3</v>
      </c>
      <c r="J241">
        <v>6.3365920000000003E-4</v>
      </c>
    </row>
    <row r="242" spans="1:10" x14ac:dyDescent="0.25">
      <c r="A242" t="s">
        <v>317</v>
      </c>
      <c r="B242">
        <v>66781</v>
      </c>
      <c r="C242" s="51">
        <v>0.61956018518518519</v>
      </c>
      <c r="D242" s="47">
        <v>7.2942280000000002E-8</v>
      </c>
      <c r="E242" s="47">
        <v>1.407979E-9</v>
      </c>
      <c r="F242" s="47">
        <v>6.1168159999999999E-10</v>
      </c>
      <c r="G242" s="47">
        <v>4.6026099999999999E-11</v>
      </c>
      <c r="H242">
        <v>51.806350000000002</v>
      </c>
      <c r="I242">
        <v>8.3858309999999998E-3</v>
      </c>
      <c r="J242">
        <v>6.309935E-4</v>
      </c>
    </row>
    <row r="243" spans="1:10" x14ac:dyDescent="0.25">
      <c r="A243" t="s">
        <v>318</v>
      </c>
      <c r="B243">
        <v>67062</v>
      </c>
      <c r="C243" s="51">
        <v>0.62054398148148149</v>
      </c>
      <c r="D243" s="47">
        <v>7.2862679999999999E-8</v>
      </c>
      <c r="E243" s="47">
        <v>1.406348E-9</v>
      </c>
      <c r="F243" s="47">
        <v>5.1547579999999997E-10</v>
      </c>
      <c r="G243" s="47">
        <v>4.1019509999999999E-11</v>
      </c>
      <c r="H243">
        <v>51.809840000000001</v>
      </c>
      <c r="I243">
        <v>7.0746200000000002E-3</v>
      </c>
      <c r="J243">
        <v>5.6297010000000002E-4</v>
      </c>
    </row>
    <row r="244" spans="1:10" x14ac:dyDescent="0.25">
      <c r="A244" t="s">
        <v>318</v>
      </c>
      <c r="B244">
        <v>67082</v>
      </c>
      <c r="C244" s="51">
        <v>0.62061342592592594</v>
      </c>
      <c r="D244" s="47">
        <v>7.288398E-8</v>
      </c>
      <c r="E244" s="47">
        <v>1.408884E-9</v>
      </c>
      <c r="F244" s="47">
        <v>5.1375100000000002E-10</v>
      </c>
      <c r="G244" s="47">
        <v>4.1145140000000001E-11</v>
      </c>
      <c r="H244">
        <v>51.731699999999996</v>
      </c>
      <c r="I244">
        <v>7.0488879999999997E-3</v>
      </c>
      <c r="J244">
        <v>5.6452930000000002E-4</v>
      </c>
    </row>
    <row r="245" spans="1:10" x14ac:dyDescent="0.25">
      <c r="A245" t="s">
        <v>318</v>
      </c>
      <c r="B245">
        <v>67107</v>
      </c>
      <c r="C245" s="51">
        <v>0.62070601851851859</v>
      </c>
      <c r="D245" s="47">
        <v>7.2841140000000002E-8</v>
      </c>
      <c r="E245" s="47">
        <v>1.4084379999999999E-9</v>
      </c>
      <c r="F245" s="47">
        <v>5.1349919999999999E-10</v>
      </c>
      <c r="G245" s="47">
        <v>4.1580450000000001E-11</v>
      </c>
      <c r="H245">
        <v>51.717660000000002</v>
      </c>
      <c r="I245">
        <v>7.0495769999999996E-3</v>
      </c>
      <c r="J245">
        <v>5.7083749999999999E-4</v>
      </c>
    </row>
    <row r="246" spans="1:10" x14ac:dyDescent="0.25">
      <c r="A246" t="s">
        <v>319</v>
      </c>
      <c r="B246">
        <v>67393</v>
      </c>
      <c r="C246" s="51">
        <v>0.62171296296296297</v>
      </c>
      <c r="D246" s="47">
        <v>7.2913319999999995E-8</v>
      </c>
      <c r="E246" s="47">
        <v>1.4072579999999999E-9</v>
      </c>
      <c r="F246" s="47">
        <v>5.6294840000000001E-10</v>
      </c>
      <c r="G246" s="47">
        <v>4.2370900000000001E-11</v>
      </c>
      <c r="H246">
        <v>51.812350000000002</v>
      </c>
      <c r="I246">
        <v>7.7207889999999996E-3</v>
      </c>
      <c r="J246">
        <v>5.8111329999999996E-4</v>
      </c>
    </row>
    <row r="247" spans="1:10" x14ac:dyDescent="0.25">
      <c r="A247" t="s">
        <v>319</v>
      </c>
      <c r="B247">
        <v>67409</v>
      </c>
      <c r="C247" s="51">
        <v>0.62177083333333338</v>
      </c>
      <c r="D247" s="47">
        <v>7.2892599999999995E-8</v>
      </c>
      <c r="E247" s="47">
        <v>1.4072280000000001E-9</v>
      </c>
      <c r="F247" s="47">
        <v>5.613671E-10</v>
      </c>
      <c r="G247" s="47">
        <v>4.256834E-11</v>
      </c>
      <c r="H247">
        <v>51.798699999999997</v>
      </c>
      <c r="I247">
        <v>7.7012900000000004E-3</v>
      </c>
      <c r="J247">
        <v>5.8398710000000004E-4</v>
      </c>
    </row>
    <row r="248" spans="1:10" x14ac:dyDescent="0.25">
      <c r="A248" t="s">
        <v>319</v>
      </c>
      <c r="B248">
        <v>67422</v>
      </c>
      <c r="C248" s="51">
        <v>0.62180555555555561</v>
      </c>
      <c r="D248" s="47">
        <v>7.2884139999999998E-8</v>
      </c>
      <c r="E248" s="47">
        <v>1.4095239999999999E-9</v>
      </c>
      <c r="F248" s="47">
        <v>5.6159070000000004E-10</v>
      </c>
      <c r="G248" s="47">
        <v>4.288962E-11</v>
      </c>
      <c r="H248">
        <v>51.708320000000001</v>
      </c>
      <c r="I248">
        <v>7.7052529999999996E-3</v>
      </c>
      <c r="J248">
        <v>5.8846300000000001E-4</v>
      </c>
    </row>
    <row r="249" spans="1:10" x14ac:dyDescent="0.25">
      <c r="A249" t="s">
        <v>320</v>
      </c>
      <c r="B249">
        <v>67698</v>
      </c>
      <c r="C249" s="51">
        <v>0.62278935185185191</v>
      </c>
      <c r="D249" s="47">
        <v>7.3214299999999999E-8</v>
      </c>
      <c r="E249" s="47">
        <v>1.4123309999999999E-9</v>
      </c>
      <c r="F249" s="47">
        <v>6.0137510000000004E-10</v>
      </c>
      <c r="G249" s="47">
        <v>4.5574990000000002E-11</v>
      </c>
      <c r="H249">
        <v>51.839329999999997</v>
      </c>
      <c r="I249">
        <v>8.2139020000000004E-3</v>
      </c>
      <c r="J249">
        <v>6.2248749999999997E-4</v>
      </c>
    </row>
    <row r="250" spans="1:10" x14ac:dyDescent="0.25">
      <c r="A250" t="s">
        <v>320</v>
      </c>
      <c r="B250">
        <v>67718</v>
      </c>
      <c r="C250" s="51">
        <v>0.62285879629629626</v>
      </c>
      <c r="D250" s="47">
        <v>7.3244160000000002E-8</v>
      </c>
      <c r="E250" s="47">
        <v>1.414297E-9</v>
      </c>
      <c r="F250" s="47">
        <v>6.0222729999999996E-10</v>
      </c>
      <c r="G250" s="47">
        <v>4.5339270000000001E-11</v>
      </c>
      <c r="H250">
        <v>51.788379999999997</v>
      </c>
      <c r="I250">
        <v>8.2221889999999995E-3</v>
      </c>
      <c r="J250">
        <v>6.1901549999999995E-4</v>
      </c>
    </row>
    <row r="251" spans="1:10" x14ac:dyDescent="0.25">
      <c r="A251" t="s">
        <v>320</v>
      </c>
      <c r="B251">
        <v>67762</v>
      </c>
      <c r="C251" s="51">
        <v>0.62302083333333336</v>
      </c>
      <c r="D251" s="47">
        <v>7.3245150000000007E-8</v>
      </c>
      <c r="E251" s="47">
        <v>1.4157899999999999E-9</v>
      </c>
      <c r="F251" s="47">
        <v>6.0293240000000005E-10</v>
      </c>
      <c r="G251" s="47">
        <v>4.5132139999999998E-11</v>
      </c>
      <c r="H251">
        <v>51.734459999999999</v>
      </c>
      <c r="I251">
        <v>8.2317039999999994E-3</v>
      </c>
      <c r="J251">
        <v>6.1617910000000004E-4</v>
      </c>
    </row>
    <row r="252" spans="1:10" x14ac:dyDescent="0.25">
      <c r="A252" t="s">
        <v>321</v>
      </c>
      <c r="B252">
        <v>67969</v>
      </c>
      <c r="C252" s="51">
        <v>0.62375000000000003</v>
      </c>
      <c r="D252" s="47">
        <v>7.3074720000000001E-8</v>
      </c>
      <c r="E252" s="47">
        <v>1.412823E-9</v>
      </c>
      <c r="F252" s="47">
        <v>6.0582649999999999E-10</v>
      </c>
      <c r="G252" s="47">
        <v>4.5476050000000002E-11</v>
      </c>
      <c r="H252">
        <v>51.722499999999997</v>
      </c>
      <c r="I252">
        <v>8.2905070000000008E-3</v>
      </c>
      <c r="J252">
        <v>6.2232260000000001E-4</v>
      </c>
    </row>
    <row r="253" spans="1:10" x14ac:dyDescent="0.25">
      <c r="A253" t="s">
        <v>321</v>
      </c>
      <c r="B253">
        <v>68003</v>
      </c>
      <c r="C253" s="51">
        <v>0.62387731481481479</v>
      </c>
      <c r="D253" s="47">
        <v>7.3065830000000006E-8</v>
      </c>
      <c r="E253" s="47">
        <v>1.409473E-9</v>
      </c>
      <c r="F253" s="47">
        <v>6.0525559999999998E-10</v>
      </c>
      <c r="G253" s="47">
        <v>4.5940849999999998E-11</v>
      </c>
      <c r="H253">
        <v>51.839100000000002</v>
      </c>
      <c r="I253">
        <v>8.2837020000000004E-3</v>
      </c>
      <c r="J253">
        <v>6.2875970000000002E-4</v>
      </c>
    </row>
    <row r="254" spans="1:10" x14ac:dyDescent="0.25">
      <c r="A254" t="s">
        <v>321</v>
      </c>
      <c r="B254">
        <v>68032</v>
      </c>
      <c r="C254" s="51">
        <v>0.62398148148148147</v>
      </c>
      <c r="D254" s="47">
        <v>7.3014520000000002E-8</v>
      </c>
      <c r="E254" s="47">
        <v>1.4105670000000001E-9</v>
      </c>
      <c r="F254" s="47">
        <v>6.055025E-10</v>
      </c>
      <c r="G254" s="47">
        <v>4.5948719999999998E-11</v>
      </c>
      <c r="H254">
        <v>51.762529999999998</v>
      </c>
      <c r="I254">
        <v>8.2929059999999992E-3</v>
      </c>
      <c r="J254">
        <v>6.2930929999999998E-4</v>
      </c>
    </row>
    <row r="255" spans="1:10" x14ac:dyDescent="0.25">
      <c r="A255" t="s">
        <v>322</v>
      </c>
      <c r="B255">
        <v>111398</v>
      </c>
      <c r="C255" s="51">
        <v>0.77751157407407412</v>
      </c>
      <c r="D255" s="47">
        <v>7.5001159999999996E-8</v>
      </c>
      <c r="E255" s="47">
        <v>1.475355E-9</v>
      </c>
      <c r="F255" s="47">
        <v>5.2429930000000002E-10</v>
      </c>
      <c r="G255" s="47">
        <v>4.2189459999999997E-11</v>
      </c>
      <c r="H255">
        <v>50.836019999999998</v>
      </c>
      <c r="I255">
        <v>6.9905490000000004E-3</v>
      </c>
      <c r="J255">
        <v>5.6251749999999996E-4</v>
      </c>
    </row>
    <row r="256" spans="1:10" x14ac:dyDescent="0.25">
      <c r="A256" t="s">
        <v>322</v>
      </c>
      <c r="B256">
        <v>111425</v>
      </c>
      <c r="C256" s="51">
        <v>0.7776157407407408</v>
      </c>
      <c r="D256" s="47">
        <v>7.5362339999999999E-8</v>
      </c>
      <c r="E256" s="47">
        <v>1.474132E-9</v>
      </c>
      <c r="F256" s="47">
        <v>5.2622210000000002E-10</v>
      </c>
      <c r="G256" s="47">
        <v>4.2489379999999998E-11</v>
      </c>
      <c r="H256">
        <v>51.123190000000001</v>
      </c>
      <c r="I256">
        <v>6.9825599999999996E-3</v>
      </c>
      <c r="J256">
        <v>5.6380109999999998E-4</v>
      </c>
    </row>
    <row r="257" spans="1:10" x14ac:dyDescent="0.25">
      <c r="A257" t="s">
        <v>322</v>
      </c>
      <c r="B257">
        <v>111457</v>
      </c>
      <c r="C257" s="51">
        <v>0.77771990740740737</v>
      </c>
      <c r="D257" s="47">
        <v>7.5207719999999998E-8</v>
      </c>
      <c r="E257" s="47">
        <v>1.474936E-9</v>
      </c>
      <c r="F257" s="47">
        <v>5.2572079999999997E-10</v>
      </c>
      <c r="G257" s="47">
        <v>4.2590299999999997E-11</v>
      </c>
      <c r="H257">
        <v>50.990490000000001</v>
      </c>
      <c r="I257">
        <v>6.9902510000000003E-3</v>
      </c>
      <c r="J257">
        <v>5.6630229999999997E-4</v>
      </c>
    </row>
    <row r="258" spans="1:10" x14ac:dyDescent="0.25">
      <c r="A258" t="s">
        <v>323</v>
      </c>
      <c r="B258">
        <v>111786</v>
      </c>
      <c r="C258" s="51">
        <v>0.77888888888888885</v>
      </c>
      <c r="D258" s="47">
        <v>7.5580519999999999E-8</v>
      </c>
      <c r="E258" s="47">
        <v>1.477006E-9</v>
      </c>
      <c r="F258" s="47">
        <v>5.7314190000000003E-10</v>
      </c>
      <c r="G258" s="47">
        <v>4.432986E-11</v>
      </c>
      <c r="H258">
        <v>51.17145</v>
      </c>
      <c r="I258">
        <v>7.5831969999999999E-3</v>
      </c>
      <c r="J258">
        <v>5.8652490000000003E-4</v>
      </c>
    </row>
    <row r="259" spans="1:10" x14ac:dyDescent="0.25">
      <c r="A259" t="s">
        <v>323</v>
      </c>
      <c r="B259">
        <v>111816</v>
      </c>
      <c r="C259" s="51">
        <v>0.77899305555555554</v>
      </c>
      <c r="D259" s="47">
        <v>7.5772779999999996E-8</v>
      </c>
      <c r="E259" s="47">
        <v>1.477061E-9</v>
      </c>
      <c r="F259" s="47">
        <v>5.7410219999999999E-10</v>
      </c>
      <c r="G259" s="47">
        <v>4.4269159999999999E-11</v>
      </c>
      <c r="H259">
        <v>51.299689999999998</v>
      </c>
      <c r="I259">
        <v>7.5766280000000002E-3</v>
      </c>
      <c r="J259">
        <v>5.8423559999999999E-4</v>
      </c>
    </row>
    <row r="260" spans="1:10" x14ac:dyDescent="0.25">
      <c r="A260" t="s">
        <v>323</v>
      </c>
      <c r="B260">
        <v>111841</v>
      </c>
      <c r="C260" s="51">
        <v>0.77908564814814818</v>
      </c>
      <c r="D260" s="47">
        <v>7.6207899999999998E-8</v>
      </c>
      <c r="E260" s="47">
        <v>1.4863160000000001E-9</v>
      </c>
      <c r="F260" s="47">
        <v>5.7480889999999996E-10</v>
      </c>
      <c r="G260" s="47">
        <v>4.4257790000000001E-11</v>
      </c>
      <c r="H260">
        <v>51.273000000000003</v>
      </c>
      <c r="I260">
        <v>7.5426419999999996E-3</v>
      </c>
      <c r="J260">
        <v>5.8075080000000005E-4</v>
      </c>
    </row>
    <row r="261" spans="1:10" x14ac:dyDescent="0.25">
      <c r="A261" t="s">
        <v>324</v>
      </c>
      <c r="B261">
        <v>112156</v>
      </c>
      <c r="C261" s="51">
        <v>0.78020833333333339</v>
      </c>
      <c r="D261" s="47">
        <v>7.5731240000000002E-8</v>
      </c>
      <c r="E261" s="47">
        <v>1.4790179999999999E-9</v>
      </c>
      <c r="F261" s="47">
        <v>6.4707829999999998E-10</v>
      </c>
      <c r="G261" s="47">
        <v>5.0096420000000002E-11</v>
      </c>
      <c r="H261">
        <v>51.203740000000003</v>
      </c>
      <c r="I261">
        <v>8.5444049999999997E-3</v>
      </c>
      <c r="J261">
        <v>6.6150279999999996E-4</v>
      </c>
    </row>
    <row r="262" spans="1:10" x14ac:dyDescent="0.25">
      <c r="A262" t="s">
        <v>324</v>
      </c>
      <c r="B262">
        <v>112194</v>
      </c>
      <c r="C262" s="51">
        <v>0.78033564814814815</v>
      </c>
      <c r="D262" s="47">
        <v>7.5525349999999995E-8</v>
      </c>
      <c r="E262" s="47">
        <v>1.4813020000000001E-9</v>
      </c>
      <c r="F262" s="47">
        <v>6.4429480000000004E-10</v>
      </c>
      <c r="G262" s="47">
        <v>4.9847750000000001E-11</v>
      </c>
      <c r="H262">
        <v>50.985779999999998</v>
      </c>
      <c r="I262">
        <v>8.5308420000000003E-3</v>
      </c>
      <c r="J262">
        <v>6.6001359999999997E-4</v>
      </c>
    </row>
    <row r="263" spans="1:10" x14ac:dyDescent="0.25">
      <c r="A263" t="s">
        <v>324</v>
      </c>
      <c r="B263">
        <v>112221</v>
      </c>
      <c r="C263" s="51">
        <v>0.7804282407407408</v>
      </c>
      <c r="D263" s="47">
        <v>7.6005800000000002E-8</v>
      </c>
      <c r="E263" s="47">
        <v>1.4811930000000001E-9</v>
      </c>
      <c r="F263" s="47">
        <v>6.4106229999999996E-10</v>
      </c>
      <c r="G263" s="47">
        <v>4.9703879999999998E-11</v>
      </c>
      <c r="H263">
        <v>51.31391</v>
      </c>
      <c r="I263">
        <v>8.4343860000000003E-3</v>
      </c>
      <c r="J263">
        <v>6.5394849999999996E-4</v>
      </c>
    </row>
    <row r="264" spans="1:10" x14ac:dyDescent="0.25">
      <c r="A264" t="s">
        <v>325</v>
      </c>
      <c r="B264">
        <v>112634</v>
      </c>
      <c r="C264" s="51">
        <v>0.78189814814814818</v>
      </c>
      <c r="D264" s="47">
        <v>7.5652600000000001E-8</v>
      </c>
      <c r="E264" s="47">
        <v>1.481929E-9</v>
      </c>
      <c r="F264" s="47">
        <v>5.9529829999999998E-10</v>
      </c>
      <c r="G264" s="47">
        <v>4.6070809999999998E-11</v>
      </c>
      <c r="H264">
        <v>51.050089999999997</v>
      </c>
      <c r="I264">
        <v>7.8688409999999997E-3</v>
      </c>
      <c r="J264">
        <v>6.0897860000000002E-4</v>
      </c>
    </row>
    <row r="265" spans="1:10" x14ac:dyDescent="0.25">
      <c r="A265" t="s">
        <v>325</v>
      </c>
      <c r="B265">
        <v>112657</v>
      </c>
      <c r="C265" s="51">
        <v>0.78197916666666667</v>
      </c>
      <c r="D265" s="47">
        <v>7.5443240000000006E-8</v>
      </c>
      <c r="E265" s="47">
        <v>1.482011E-9</v>
      </c>
      <c r="F265" s="47">
        <v>5.9802440000000003E-10</v>
      </c>
      <c r="G265" s="47">
        <v>4.6107809999999999E-11</v>
      </c>
      <c r="H265">
        <v>50.905999999999999</v>
      </c>
      <c r="I265">
        <v>7.9268120000000001E-3</v>
      </c>
      <c r="J265">
        <v>6.1115900000000001E-4</v>
      </c>
    </row>
    <row r="266" spans="1:10" x14ac:dyDescent="0.25">
      <c r="A266" t="s">
        <v>325</v>
      </c>
      <c r="B266">
        <v>112683</v>
      </c>
      <c r="C266" s="51">
        <v>0.7820717592592592</v>
      </c>
      <c r="D266" s="47">
        <v>7.4881799999999998E-8</v>
      </c>
      <c r="E266" s="47">
        <v>1.47715E-9</v>
      </c>
      <c r="F266" s="47">
        <v>5.9319279999999996E-10</v>
      </c>
      <c r="G266" s="47">
        <v>4.573843E-11</v>
      </c>
      <c r="H266">
        <v>50.693440000000002</v>
      </c>
      <c r="I266">
        <v>7.9217220000000008E-3</v>
      </c>
      <c r="J266">
        <v>6.108083E-4</v>
      </c>
    </row>
    <row r="267" spans="1:10" x14ac:dyDescent="0.25">
      <c r="A267" t="s">
        <v>326</v>
      </c>
      <c r="B267">
        <v>113474</v>
      </c>
      <c r="C267" s="51">
        <v>0.78486111111111112</v>
      </c>
      <c r="D267" s="47">
        <v>7.5508249999999997E-8</v>
      </c>
      <c r="E267" s="47">
        <v>1.4849790000000001E-9</v>
      </c>
      <c r="F267" s="47">
        <v>5.2877970000000002E-10</v>
      </c>
      <c r="G267" s="47">
        <v>4.2361060000000001E-11</v>
      </c>
      <c r="H267">
        <v>50.848010000000002</v>
      </c>
      <c r="I267">
        <v>7.0029389999999997E-3</v>
      </c>
      <c r="J267">
        <v>5.6101230000000005E-4</v>
      </c>
    </row>
    <row r="268" spans="1:10" x14ac:dyDescent="0.25">
      <c r="A268" t="s">
        <v>326</v>
      </c>
      <c r="B268">
        <v>113500</v>
      </c>
      <c r="C268" s="51">
        <v>0.78495370370370365</v>
      </c>
      <c r="D268" s="47">
        <v>7.570026E-8</v>
      </c>
      <c r="E268" s="47">
        <v>1.485942E-9</v>
      </c>
      <c r="F268" s="47">
        <v>5.3091189999999996E-10</v>
      </c>
      <c r="G268" s="47">
        <v>4.3042530000000001E-11</v>
      </c>
      <c r="H268">
        <v>50.944310000000002</v>
      </c>
      <c r="I268">
        <v>7.013343E-3</v>
      </c>
      <c r="J268">
        <v>5.6859160000000001E-4</v>
      </c>
    </row>
    <row r="269" spans="1:10" x14ac:dyDescent="0.25">
      <c r="A269" t="s">
        <v>326</v>
      </c>
      <c r="B269">
        <v>113523</v>
      </c>
      <c r="C269" s="51">
        <v>0.78503472222222226</v>
      </c>
      <c r="D269" s="47">
        <v>7.5677600000000003E-8</v>
      </c>
      <c r="E269" s="47">
        <v>1.4808169999999999E-9</v>
      </c>
      <c r="F269" s="47">
        <v>5.2970810000000004E-10</v>
      </c>
      <c r="G269" s="47">
        <v>4.2783070000000001E-11</v>
      </c>
      <c r="H269">
        <v>51.105310000000003</v>
      </c>
      <c r="I269">
        <v>6.9995350000000003E-3</v>
      </c>
      <c r="J269">
        <v>5.6533319999999996E-4</v>
      </c>
    </row>
    <row r="270" spans="1:10" x14ac:dyDescent="0.25">
      <c r="A270" t="s">
        <v>327</v>
      </c>
      <c r="B270">
        <v>113822</v>
      </c>
      <c r="C270" s="51">
        <v>0.78609953703703705</v>
      </c>
      <c r="D270" s="47">
        <v>7.5729540000000003E-8</v>
      </c>
      <c r="E270" s="47">
        <v>1.490879E-9</v>
      </c>
      <c r="F270" s="47">
        <v>6.0596780000000005E-10</v>
      </c>
      <c r="G270" s="47">
        <v>4.6833840000000002E-11</v>
      </c>
      <c r="H270">
        <v>50.79524</v>
      </c>
      <c r="I270">
        <v>8.0017360000000006E-3</v>
      </c>
      <c r="J270">
        <v>6.1843559999999996E-4</v>
      </c>
    </row>
    <row r="271" spans="1:10" x14ac:dyDescent="0.25">
      <c r="A271" t="s">
        <v>327</v>
      </c>
      <c r="B271">
        <v>113856</v>
      </c>
      <c r="C271" s="51">
        <v>0.78621527777777778</v>
      </c>
      <c r="D271" s="47">
        <v>7.6170659999999998E-8</v>
      </c>
      <c r="E271" s="47">
        <v>1.4890530000000001E-9</v>
      </c>
      <c r="F271" s="47">
        <v>6.0772369999999999E-10</v>
      </c>
      <c r="G271" s="47">
        <v>4.6894889999999998E-11</v>
      </c>
      <c r="H271">
        <v>51.153759999999998</v>
      </c>
      <c r="I271">
        <v>7.9784490000000003E-3</v>
      </c>
      <c r="J271">
        <v>6.1565549999999995E-4</v>
      </c>
    </row>
    <row r="272" spans="1:10" x14ac:dyDescent="0.25">
      <c r="A272" t="s">
        <v>327</v>
      </c>
      <c r="B272">
        <v>113923</v>
      </c>
      <c r="C272" s="51">
        <v>0.78644675925925922</v>
      </c>
      <c r="D272" s="47">
        <v>7.6308180000000002E-8</v>
      </c>
      <c r="E272" s="47">
        <v>1.4929629999999999E-9</v>
      </c>
      <c r="F272" s="47">
        <v>6.0637559999999997E-10</v>
      </c>
      <c r="G272" s="47">
        <v>4.7219950000000003E-11</v>
      </c>
      <c r="H272">
        <v>51.111890000000002</v>
      </c>
      <c r="I272">
        <v>7.9464040000000007E-3</v>
      </c>
      <c r="J272">
        <v>6.1880590000000003E-4</v>
      </c>
    </row>
    <row r="273" spans="1:10" x14ac:dyDescent="0.25">
      <c r="A273" t="s">
        <v>328</v>
      </c>
      <c r="B273">
        <v>114149</v>
      </c>
      <c r="C273" s="51">
        <v>0.78725694444444438</v>
      </c>
      <c r="D273" s="47">
        <v>7.6172450000000007E-8</v>
      </c>
      <c r="E273" s="47">
        <v>1.4924129999999999E-9</v>
      </c>
      <c r="F273" s="47">
        <v>6.0892989999999995E-10</v>
      </c>
      <c r="G273" s="47">
        <v>4.7998220000000002E-11</v>
      </c>
      <c r="H273">
        <v>51.039790000000004</v>
      </c>
      <c r="I273">
        <v>7.9940959999999991E-3</v>
      </c>
      <c r="J273">
        <v>6.3012579999999999E-4</v>
      </c>
    </row>
    <row r="274" spans="1:10" x14ac:dyDescent="0.25">
      <c r="A274" t="s">
        <v>328</v>
      </c>
      <c r="B274">
        <v>114194</v>
      </c>
      <c r="C274" s="51">
        <v>0.78741898148148148</v>
      </c>
      <c r="D274" s="47">
        <v>7.6294729999999996E-8</v>
      </c>
      <c r="E274" s="47">
        <v>1.4920859999999999E-9</v>
      </c>
      <c r="F274" s="47">
        <v>6.1089150000000001E-10</v>
      </c>
      <c r="G274" s="47">
        <v>4.741376E-11</v>
      </c>
      <c r="H274">
        <v>51.132939999999998</v>
      </c>
      <c r="I274">
        <v>8.0069960000000006E-3</v>
      </c>
      <c r="J274">
        <v>6.2145530000000003E-4</v>
      </c>
    </row>
    <row r="275" spans="1:10" x14ac:dyDescent="0.25">
      <c r="A275" t="s">
        <v>328</v>
      </c>
      <c r="B275">
        <v>114277</v>
      </c>
      <c r="C275" s="51">
        <v>0.78770833333333334</v>
      </c>
      <c r="D275" s="47">
        <v>7.5433030000000001E-8</v>
      </c>
      <c r="E275" s="47">
        <v>1.492761E-9</v>
      </c>
      <c r="F275" s="47">
        <v>6.0182479999999998E-10</v>
      </c>
      <c r="G275" s="47">
        <v>4.7672499999999997E-11</v>
      </c>
      <c r="H275">
        <v>50.532559999999997</v>
      </c>
      <c r="I275">
        <v>7.9782659999999995E-3</v>
      </c>
      <c r="J275">
        <v>6.3198449999999999E-4</v>
      </c>
    </row>
    <row r="276" spans="1:10" x14ac:dyDescent="0.25">
      <c r="A276" t="s">
        <v>329</v>
      </c>
      <c r="B276">
        <v>114580</v>
      </c>
      <c r="C276" s="51">
        <v>0.78877314814814814</v>
      </c>
      <c r="D276" s="47">
        <v>7.6148720000000006E-8</v>
      </c>
      <c r="E276" s="47">
        <v>1.499668E-9</v>
      </c>
      <c r="F276" s="47">
        <v>6.3455209999999999E-10</v>
      </c>
      <c r="G276" s="47">
        <v>4.8843960000000001E-11</v>
      </c>
      <c r="H276">
        <v>50.77704</v>
      </c>
      <c r="I276">
        <v>8.3330639999999994E-3</v>
      </c>
      <c r="J276">
        <v>6.4142859999999997E-4</v>
      </c>
    </row>
    <row r="277" spans="1:10" x14ac:dyDescent="0.25">
      <c r="A277" t="s">
        <v>329</v>
      </c>
      <c r="B277">
        <v>114634</v>
      </c>
      <c r="C277" s="51">
        <v>0.78896990740740736</v>
      </c>
      <c r="D277" s="47">
        <v>7.60158E-8</v>
      </c>
      <c r="E277" s="47">
        <v>1.497945E-9</v>
      </c>
      <c r="F277" s="47">
        <v>6.3133689999999996E-10</v>
      </c>
      <c r="G277" s="47">
        <v>4.9129530000000003E-11</v>
      </c>
      <c r="H277">
        <v>50.746740000000003</v>
      </c>
      <c r="I277">
        <v>8.3053380000000007E-3</v>
      </c>
      <c r="J277">
        <v>6.4630679999999998E-4</v>
      </c>
    </row>
    <row r="278" spans="1:10" x14ac:dyDescent="0.25">
      <c r="A278" t="s">
        <v>329</v>
      </c>
      <c r="B278">
        <v>114663</v>
      </c>
      <c r="C278" s="51">
        <v>0.78907407407407404</v>
      </c>
      <c r="D278" s="47">
        <v>7.6213320000000005E-8</v>
      </c>
      <c r="E278" s="47">
        <v>1.4993080000000001E-9</v>
      </c>
      <c r="F278" s="47">
        <v>6.3248419999999997E-10</v>
      </c>
      <c r="G278" s="47">
        <v>4.86592E-11</v>
      </c>
      <c r="H278">
        <v>50.832320000000003</v>
      </c>
      <c r="I278">
        <v>8.2988669999999997E-3</v>
      </c>
      <c r="J278">
        <v>6.3846059999999997E-4</v>
      </c>
    </row>
    <row r="279" spans="1:10" x14ac:dyDescent="0.25">
      <c r="A279" t="s">
        <v>330</v>
      </c>
      <c r="B279">
        <v>114966</v>
      </c>
      <c r="C279" s="51">
        <v>0.79015046296296299</v>
      </c>
      <c r="D279" s="47">
        <v>7.584817E-8</v>
      </c>
      <c r="E279" s="47">
        <v>1.490373E-9</v>
      </c>
      <c r="F279" s="47">
        <v>5.3450289999999996E-10</v>
      </c>
      <c r="G279" s="47">
        <v>4.2555460000000003E-11</v>
      </c>
      <c r="H279">
        <v>50.892090000000003</v>
      </c>
      <c r="I279">
        <v>7.0470120000000001E-3</v>
      </c>
      <c r="J279">
        <v>5.6106109999999999E-4</v>
      </c>
    </row>
    <row r="280" spans="1:10" x14ac:dyDescent="0.25">
      <c r="A280" t="s">
        <v>330</v>
      </c>
      <c r="B280">
        <v>114988</v>
      </c>
      <c r="C280" s="51">
        <v>0.79021990740740733</v>
      </c>
      <c r="D280" s="47">
        <v>7.5492549999999995E-8</v>
      </c>
      <c r="E280" s="47">
        <v>1.489787E-9</v>
      </c>
      <c r="F280" s="47">
        <v>5.3377799999999997E-10</v>
      </c>
      <c r="G280" s="47">
        <v>4.2846269999999998E-11</v>
      </c>
      <c r="H280">
        <v>50.673389999999998</v>
      </c>
      <c r="I280">
        <v>7.0706040000000003E-3</v>
      </c>
      <c r="J280">
        <v>5.6755620000000005E-4</v>
      </c>
    </row>
    <row r="281" spans="1:10" x14ac:dyDescent="0.25">
      <c r="A281" t="s">
        <v>330</v>
      </c>
      <c r="B281">
        <v>115015</v>
      </c>
      <c r="C281" s="51">
        <v>0.79032407407407401</v>
      </c>
      <c r="D281" s="47">
        <v>7.5271220000000003E-8</v>
      </c>
      <c r="E281" s="47">
        <v>1.4926489999999999E-9</v>
      </c>
      <c r="F281" s="47">
        <v>5.368443E-10</v>
      </c>
      <c r="G281" s="47">
        <v>4.2250010000000002E-11</v>
      </c>
      <c r="H281">
        <v>50.42794</v>
      </c>
      <c r="I281">
        <v>7.1321329999999997E-3</v>
      </c>
      <c r="J281">
        <v>5.613037E-4</v>
      </c>
    </row>
    <row r="282" spans="1:10" x14ac:dyDescent="0.25">
      <c r="A282" t="s">
        <v>331</v>
      </c>
      <c r="B282">
        <v>115290</v>
      </c>
      <c r="C282" s="51">
        <v>0.79129629629629628</v>
      </c>
      <c r="D282" s="47">
        <v>7.5267630000000004E-8</v>
      </c>
      <c r="E282" s="47">
        <v>1.489913E-9</v>
      </c>
      <c r="F282" s="47">
        <v>5.6151470000000001E-10</v>
      </c>
      <c r="G282" s="47">
        <v>4.44364E-11</v>
      </c>
      <c r="H282">
        <v>50.518149999999999</v>
      </c>
      <c r="I282">
        <v>7.4602410000000003E-3</v>
      </c>
      <c r="J282">
        <v>5.9037870000000004E-4</v>
      </c>
    </row>
    <row r="283" spans="1:10" x14ac:dyDescent="0.25">
      <c r="A283" t="s">
        <v>331</v>
      </c>
      <c r="B283">
        <v>115332</v>
      </c>
      <c r="C283" s="51">
        <v>0.79144675925925922</v>
      </c>
      <c r="D283" s="47">
        <v>7.5596910000000003E-8</v>
      </c>
      <c r="E283" s="47">
        <v>1.495136E-9</v>
      </c>
      <c r="F283" s="47">
        <v>5.6708619999999998E-10</v>
      </c>
      <c r="G283" s="47">
        <v>4.4266410000000001E-11</v>
      </c>
      <c r="H283">
        <v>50.561909999999997</v>
      </c>
      <c r="I283">
        <v>7.5014469999999996E-3</v>
      </c>
      <c r="J283">
        <v>5.8555840000000005E-4</v>
      </c>
    </row>
    <row r="284" spans="1:10" x14ac:dyDescent="0.25">
      <c r="A284" t="s">
        <v>331</v>
      </c>
      <c r="B284">
        <v>115369</v>
      </c>
      <c r="C284" s="51">
        <v>0.79157407407407399</v>
      </c>
      <c r="D284" s="47">
        <v>7.5696029999999995E-8</v>
      </c>
      <c r="E284" s="47">
        <v>1.4941949999999999E-9</v>
      </c>
      <c r="F284" s="47">
        <v>5.6767500000000001E-10</v>
      </c>
      <c r="G284" s="47">
        <v>4.4714550000000003E-11</v>
      </c>
      <c r="H284">
        <v>50.660060000000001</v>
      </c>
      <c r="I284">
        <v>7.4994019999999996E-3</v>
      </c>
      <c r="J284">
        <v>5.9071199999999996E-4</v>
      </c>
    </row>
    <row r="285" spans="1:10" x14ac:dyDescent="0.25">
      <c r="A285" t="s">
        <v>332</v>
      </c>
      <c r="B285">
        <v>117826</v>
      </c>
      <c r="C285" s="51">
        <v>0.80027777777777775</v>
      </c>
      <c r="D285" s="47">
        <v>7.922719E-8</v>
      </c>
      <c r="E285" s="47">
        <v>1.502613E-9</v>
      </c>
      <c r="F285" s="47">
        <v>6.2452989999999998E-10</v>
      </c>
      <c r="G285" s="47">
        <v>5.6683600000000002E-11</v>
      </c>
      <c r="H285">
        <v>52.72627</v>
      </c>
      <c r="I285">
        <v>7.8827719999999997E-3</v>
      </c>
      <c r="J285">
        <v>7.1545639999999998E-4</v>
      </c>
    </row>
    <row r="286" spans="1:10" x14ac:dyDescent="0.25">
      <c r="A286" t="s">
        <v>332</v>
      </c>
      <c r="B286">
        <v>117855</v>
      </c>
      <c r="C286" s="51">
        <v>0.80038194444444433</v>
      </c>
      <c r="D286" s="47">
        <v>7.9142780000000005E-8</v>
      </c>
      <c r="E286" s="47">
        <v>1.504781E-9</v>
      </c>
      <c r="F286" s="47">
        <v>6.2526540000000004E-10</v>
      </c>
      <c r="G286" s="47">
        <v>5.6620340000000003E-11</v>
      </c>
      <c r="H286">
        <v>52.59422</v>
      </c>
      <c r="I286">
        <v>7.9004729999999999E-3</v>
      </c>
      <c r="J286">
        <v>7.1542009999999996E-4</v>
      </c>
    </row>
    <row r="287" spans="1:10" x14ac:dyDescent="0.25">
      <c r="A287" t="s">
        <v>332</v>
      </c>
      <c r="B287">
        <v>117875</v>
      </c>
      <c r="C287" s="51">
        <v>0.80045138888888878</v>
      </c>
      <c r="D287" s="47">
        <v>7.9260069999999999E-8</v>
      </c>
      <c r="E287" s="47">
        <v>1.5036390000000001E-9</v>
      </c>
      <c r="F287" s="47">
        <v>6.25143E-10</v>
      </c>
      <c r="G287" s="47">
        <v>5.6073879999999997E-11</v>
      </c>
      <c r="H287">
        <v>52.71217</v>
      </c>
      <c r="I287">
        <v>7.8872390000000007E-3</v>
      </c>
      <c r="J287">
        <v>7.074669E-4</v>
      </c>
    </row>
    <row r="288" spans="1:10" x14ac:dyDescent="0.25">
      <c r="A288" t="s">
        <v>333</v>
      </c>
      <c r="B288">
        <v>115731</v>
      </c>
      <c r="C288" s="51">
        <v>0.7928587962962963</v>
      </c>
      <c r="D288" s="47">
        <v>7.6778059999999994E-8</v>
      </c>
      <c r="E288" s="47">
        <v>1.505614E-9</v>
      </c>
      <c r="F288" s="47">
        <v>6.0404810000000001E-10</v>
      </c>
      <c r="G288" s="47">
        <v>4.725925E-11</v>
      </c>
      <c r="H288">
        <v>50.994520000000001</v>
      </c>
      <c r="I288">
        <v>7.8674569999999996E-3</v>
      </c>
      <c r="J288">
        <v>6.1553059999999997E-4</v>
      </c>
    </row>
    <row r="289" spans="1:10" x14ac:dyDescent="0.25">
      <c r="A289" t="s">
        <v>333</v>
      </c>
      <c r="B289">
        <v>115760</v>
      </c>
      <c r="C289" s="51">
        <v>0.79295138888888883</v>
      </c>
      <c r="D289" s="47">
        <v>7.6529649999999999E-8</v>
      </c>
      <c r="E289" s="47">
        <v>1.5041800000000001E-9</v>
      </c>
      <c r="F289" s="47">
        <v>6.013646E-10</v>
      </c>
      <c r="G289" s="47">
        <v>4.7179059999999999E-11</v>
      </c>
      <c r="H289">
        <v>50.877980000000001</v>
      </c>
      <c r="I289">
        <v>7.8579289999999996E-3</v>
      </c>
      <c r="J289">
        <v>6.164807E-4</v>
      </c>
    </row>
    <row r="290" spans="1:10" x14ac:dyDescent="0.25">
      <c r="A290" t="s">
        <v>333</v>
      </c>
      <c r="B290">
        <v>115809</v>
      </c>
      <c r="C290" s="51">
        <v>0.79312499999999997</v>
      </c>
      <c r="D290" s="47">
        <v>7.6525080000000004E-8</v>
      </c>
      <c r="E290" s="47">
        <v>1.5065770000000001E-9</v>
      </c>
      <c r="F290" s="47">
        <v>6.0107449999999996E-10</v>
      </c>
      <c r="G290" s="47">
        <v>4.7087860000000001E-11</v>
      </c>
      <c r="H290">
        <v>50.79401</v>
      </c>
      <c r="I290">
        <v>7.8546090000000002E-3</v>
      </c>
      <c r="J290">
        <v>6.1532589999999999E-4</v>
      </c>
    </row>
    <row r="291" spans="1:10" x14ac:dyDescent="0.25">
      <c r="A291" t="s">
        <v>334</v>
      </c>
      <c r="B291">
        <v>116061</v>
      </c>
      <c r="C291" s="51">
        <v>0.79401620370370363</v>
      </c>
      <c r="D291" s="47">
        <v>7.6316580000000006E-8</v>
      </c>
      <c r="E291" s="47">
        <v>1.5001599999999999E-9</v>
      </c>
      <c r="F291" s="47">
        <v>5.3726289999999996E-10</v>
      </c>
      <c r="G291" s="47">
        <v>4.3154750000000003E-11</v>
      </c>
      <c r="H291">
        <v>50.872280000000003</v>
      </c>
      <c r="I291">
        <v>7.0399240000000004E-3</v>
      </c>
      <c r="J291">
        <v>5.6547010000000003E-4</v>
      </c>
    </row>
    <row r="292" spans="1:10" x14ac:dyDescent="0.25">
      <c r="A292" t="s">
        <v>334</v>
      </c>
      <c r="B292">
        <v>116119</v>
      </c>
      <c r="C292" s="51">
        <v>0.79422453703703699</v>
      </c>
      <c r="D292" s="47">
        <v>7.5987519999999998E-8</v>
      </c>
      <c r="E292" s="47">
        <v>1.49692E-9</v>
      </c>
      <c r="F292" s="47">
        <v>5.3282360000000004E-10</v>
      </c>
      <c r="G292" s="47">
        <v>4.2517700000000002E-11</v>
      </c>
      <c r="H292">
        <v>50.762599999999999</v>
      </c>
      <c r="I292">
        <v>7.0119880000000002E-3</v>
      </c>
      <c r="J292">
        <v>5.595353E-4</v>
      </c>
    </row>
    <row r="293" spans="1:10" x14ac:dyDescent="0.25">
      <c r="A293" t="s">
        <v>334</v>
      </c>
      <c r="B293">
        <v>116170</v>
      </c>
      <c r="C293" s="51">
        <v>0.79440972222222217</v>
      </c>
      <c r="D293" s="47">
        <v>7.5855319999999996E-8</v>
      </c>
      <c r="E293" s="47">
        <v>1.495385E-9</v>
      </c>
      <c r="F293" s="47">
        <v>5.3029339999999998E-10</v>
      </c>
      <c r="G293" s="47">
        <v>4.2196579999999997E-11</v>
      </c>
      <c r="H293">
        <v>50.726280000000003</v>
      </c>
      <c r="I293">
        <v>6.990853E-3</v>
      </c>
      <c r="J293">
        <v>5.5627710000000002E-4</v>
      </c>
    </row>
    <row r="294" spans="1:10" x14ac:dyDescent="0.25">
      <c r="A294" t="s">
        <v>335</v>
      </c>
      <c r="B294">
        <v>116440</v>
      </c>
      <c r="C294" s="51">
        <v>0.79535879629629624</v>
      </c>
      <c r="D294" s="47">
        <v>7.8055360000000002E-8</v>
      </c>
      <c r="E294" s="47">
        <v>1.5078369999999999E-9</v>
      </c>
      <c r="F294" s="47">
        <v>6.1673019999999996E-10</v>
      </c>
      <c r="G294" s="47">
        <v>4.6816169999999999E-11</v>
      </c>
      <c r="H294">
        <v>51.76643</v>
      </c>
      <c r="I294">
        <v>7.9011889999999994E-3</v>
      </c>
      <c r="J294">
        <v>5.9978150000000003E-4</v>
      </c>
    </row>
    <row r="295" spans="1:10" x14ac:dyDescent="0.25">
      <c r="A295" t="s">
        <v>335</v>
      </c>
      <c r="B295">
        <v>116464</v>
      </c>
      <c r="C295" s="51">
        <v>0.79545138888888889</v>
      </c>
      <c r="D295" s="47">
        <v>7.8092839999999999E-8</v>
      </c>
      <c r="E295" s="47">
        <v>1.510846E-9</v>
      </c>
      <c r="F295" s="47">
        <v>6.1723589999999997E-10</v>
      </c>
      <c r="G295" s="47">
        <v>4.6860460000000001E-11</v>
      </c>
      <c r="H295">
        <v>51.68817</v>
      </c>
      <c r="I295">
        <v>7.9038730000000005E-3</v>
      </c>
      <c r="J295">
        <v>6.0006090000000001E-4</v>
      </c>
    </row>
    <row r="296" spans="1:10" x14ac:dyDescent="0.25">
      <c r="A296" t="s">
        <v>335</v>
      </c>
      <c r="B296">
        <v>116487</v>
      </c>
      <c r="C296" s="51">
        <v>0.79553240740740738</v>
      </c>
      <c r="D296" s="47">
        <v>7.8071570000000001E-8</v>
      </c>
      <c r="E296" s="47">
        <v>1.510783E-9</v>
      </c>
      <c r="F296" s="47">
        <v>6.181264E-10</v>
      </c>
      <c r="G296" s="47">
        <v>4.7031139999999997E-11</v>
      </c>
      <c r="H296">
        <v>51.676250000000003</v>
      </c>
      <c r="I296">
        <v>7.9174320000000003E-3</v>
      </c>
      <c r="J296">
        <v>6.0241060000000004E-4</v>
      </c>
    </row>
    <row r="297" spans="1:10" x14ac:dyDescent="0.25">
      <c r="A297" t="s">
        <v>336</v>
      </c>
      <c r="B297">
        <v>116871</v>
      </c>
      <c r="C297" s="51">
        <v>0.79688657407407404</v>
      </c>
      <c r="D297" s="47">
        <v>7.8329290000000006E-8</v>
      </c>
      <c r="E297" s="47">
        <v>1.5166090000000001E-9</v>
      </c>
      <c r="F297" s="47">
        <v>6.4301100000000005E-10</v>
      </c>
      <c r="G297" s="47">
        <v>5.0854859999999998E-11</v>
      </c>
      <c r="H297">
        <v>51.647640000000003</v>
      </c>
      <c r="I297">
        <v>8.2090740000000002E-3</v>
      </c>
      <c r="J297">
        <v>6.4924449999999995E-4</v>
      </c>
    </row>
    <row r="298" spans="1:10" x14ac:dyDescent="0.25">
      <c r="A298" t="s">
        <v>336</v>
      </c>
      <c r="B298">
        <v>116905</v>
      </c>
      <c r="C298" s="51">
        <v>0.7970138888888888</v>
      </c>
      <c r="D298" s="47">
        <v>7.8302470000000006E-8</v>
      </c>
      <c r="E298" s="47">
        <v>1.514795E-9</v>
      </c>
      <c r="F298" s="47">
        <v>6.424536E-10</v>
      </c>
      <c r="G298" s="47">
        <v>5.1018220000000002E-11</v>
      </c>
      <c r="H298">
        <v>51.691780000000001</v>
      </c>
      <c r="I298">
        <v>8.204767E-3</v>
      </c>
      <c r="J298">
        <v>6.5155309999999995E-4</v>
      </c>
    </row>
    <row r="299" spans="1:10" x14ac:dyDescent="0.25">
      <c r="A299" t="s">
        <v>336</v>
      </c>
      <c r="B299">
        <v>116964</v>
      </c>
      <c r="C299" s="51">
        <v>0.79722222222222217</v>
      </c>
      <c r="D299" s="47">
        <v>7.8264569999999995E-8</v>
      </c>
      <c r="E299" s="47">
        <v>1.517426E-9</v>
      </c>
      <c r="F299" s="47">
        <v>6.4073710000000001E-10</v>
      </c>
      <c r="G299" s="47">
        <v>5.0540730000000002E-11</v>
      </c>
      <c r="H299">
        <v>51.577199999999998</v>
      </c>
      <c r="I299">
        <v>8.1868089999999998E-3</v>
      </c>
      <c r="J299">
        <v>6.4576770000000002E-4</v>
      </c>
    </row>
    <row r="300" spans="1:10" x14ac:dyDescent="0.25">
      <c r="A300" t="s">
        <v>337</v>
      </c>
      <c r="B300">
        <v>117444</v>
      </c>
      <c r="C300" s="51">
        <v>0.7989236111111111</v>
      </c>
      <c r="D300" s="47">
        <v>7.8813879999999995E-8</v>
      </c>
      <c r="E300" s="47">
        <v>1.5043760000000001E-9</v>
      </c>
      <c r="F300" s="47">
        <v>6.6565619999999998E-10</v>
      </c>
      <c r="G300" s="47">
        <v>5.5188830000000002E-11</v>
      </c>
      <c r="H300">
        <v>52.389760000000003</v>
      </c>
      <c r="I300">
        <v>8.4459259999999994E-3</v>
      </c>
      <c r="J300">
        <v>7.0024249999999996E-4</v>
      </c>
    </row>
    <row r="301" spans="1:10" x14ac:dyDescent="0.25">
      <c r="A301" t="s">
        <v>337</v>
      </c>
      <c r="B301">
        <v>117497</v>
      </c>
      <c r="C301" s="51">
        <v>0.79912037037037031</v>
      </c>
      <c r="D301" s="47">
        <v>7.8341779999999997E-8</v>
      </c>
      <c r="E301" s="47">
        <v>1.5007399999999999E-9</v>
      </c>
      <c r="F301" s="47">
        <v>6.593474E-10</v>
      </c>
      <c r="G301" s="47">
        <v>5.3815300000000002E-11</v>
      </c>
      <c r="H301">
        <v>52.202109999999998</v>
      </c>
      <c r="I301">
        <v>8.416293E-3</v>
      </c>
      <c r="J301">
        <v>6.8692969999999999E-4</v>
      </c>
    </row>
    <row r="302" spans="1:10" x14ac:dyDescent="0.25">
      <c r="A302" t="s">
        <v>337</v>
      </c>
      <c r="B302">
        <v>117514</v>
      </c>
      <c r="C302" s="51">
        <v>0.79917824074074073</v>
      </c>
      <c r="D302" s="47">
        <v>7.7919450000000002E-8</v>
      </c>
      <c r="E302" s="47">
        <v>1.5002839999999999E-9</v>
      </c>
      <c r="F302" s="47">
        <v>6.5515640000000003E-10</v>
      </c>
      <c r="G302" s="47">
        <v>5.3553079999999999E-11</v>
      </c>
      <c r="H302">
        <v>51.936450000000001</v>
      </c>
      <c r="I302">
        <v>8.4081250000000007E-3</v>
      </c>
      <c r="J302">
        <v>6.8728769999999999E-4</v>
      </c>
    </row>
    <row r="303" spans="1:10" x14ac:dyDescent="0.25">
      <c r="A303" t="s">
        <v>71</v>
      </c>
      <c r="B303">
        <v>118218</v>
      </c>
      <c r="C303" s="51">
        <v>0.80165509259259249</v>
      </c>
      <c r="D303" s="47">
        <v>8.2104409999999997E-8</v>
      </c>
      <c r="E303" s="47">
        <v>1.616532E-9</v>
      </c>
      <c r="F303" s="47">
        <v>5.7579450000000002E-10</v>
      </c>
      <c r="G303" s="47">
        <v>4.5872670000000002E-11</v>
      </c>
      <c r="H303">
        <v>50.79045</v>
      </c>
      <c r="I303">
        <v>7.0129550000000004E-3</v>
      </c>
      <c r="J303">
        <v>5.5871139999999996E-4</v>
      </c>
    </row>
    <row r="304" spans="1:10" x14ac:dyDescent="0.25">
      <c r="A304" t="s">
        <v>71</v>
      </c>
      <c r="B304">
        <v>118336</v>
      </c>
      <c r="C304" s="51">
        <v>0.80207175925925922</v>
      </c>
      <c r="D304" s="47">
        <v>8.1741479999999998E-8</v>
      </c>
      <c r="E304" s="47">
        <v>1.62024E-9</v>
      </c>
      <c r="F304" s="47">
        <v>5.7483429999999999E-10</v>
      </c>
      <c r="G304" s="47">
        <v>4.5765089999999997E-11</v>
      </c>
      <c r="H304">
        <v>50.450240000000001</v>
      </c>
      <c r="I304">
        <v>7.0323460000000001E-3</v>
      </c>
      <c r="J304">
        <v>5.5987590000000002E-4</v>
      </c>
    </row>
    <row r="305" spans="1:10" x14ac:dyDescent="0.25">
      <c r="A305" t="s">
        <v>71</v>
      </c>
      <c r="B305">
        <v>118366</v>
      </c>
      <c r="C305" s="51">
        <v>0.8021759259259259</v>
      </c>
      <c r="D305" s="47">
        <v>8.1086760000000006E-8</v>
      </c>
      <c r="E305" s="47">
        <v>1.608764E-9</v>
      </c>
      <c r="F305" s="47">
        <v>5.6995159999999997E-10</v>
      </c>
      <c r="G305" s="47">
        <v>4.546156E-11</v>
      </c>
      <c r="H305">
        <v>50.40314</v>
      </c>
      <c r="I305">
        <v>7.0289100000000002E-3</v>
      </c>
      <c r="J305">
        <v>5.6065330000000003E-4</v>
      </c>
    </row>
    <row r="306" spans="1:10" x14ac:dyDescent="0.25">
      <c r="A306" t="s">
        <v>71</v>
      </c>
      <c r="B306">
        <v>118397</v>
      </c>
      <c r="C306" s="51">
        <v>0.80228009259259248</v>
      </c>
      <c r="D306" s="47">
        <v>8.2270989999999999E-8</v>
      </c>
      <c r="E306" s="47">
        <v>1.621862E-9</v>
      </c>
      <c r="F306" s="47">
        <v>5.7769330000000002E-10</v>
      </c>
      <c r="G306" s="47">
        <v>4.618715E-11</v>
      </c>
      <c r="H306">
        <v>50.72625</v>
      </c>
      <c r="I306">
        <v>7.0218349999999997E-3</v>
      </c>
      <c r="J306">
        <v>5.614026E-4</v>
      </c>
    </row>
    <row r="307" spans="1:10" x14ac:dyDescent="0.25">
      <c r="A307" t="s">
        <v>71</v>
      </c>
      <c r="B307">
        <v>118429</v>
      </c>
      <c r="C307" s="51">
        <v>0.80239583333333331</v>
      </c>
      <c r="D307" s="47">
        <v>8.1138459999999996E-8</v>
      </c>
      <c r="E307" s="47">
        <v>1.6197779999999999E-9</v>
      </c>
      <c r="F307" s="47">
        <v>5.6943589999999999E-10</v>
      </c>
      <c r="G307" s="47">
        <v>4.560107E-11</v>
      </c>
      <c r="H307">
        <v>50.092329999999997</v>
      </c>
      <c r="I307">
        <v>7.0180759999999998E-3</v>
      </c>
      <c r="J307">
        <v>5.6201549999999997E-4</v>
      </c>
    </row>
    <row r="308" spans="1:10" x14ac:dyDescent="0.25">
      <c r="A308" t="s">
        <v>71</v>
      </c>
      <c r="B308">
        <v>118469</v>
      </c>
      <c r="C308" s="51">
        <v>0.80253472222222211</v>
      </c>
      <c r="D308" s="47">
        <v>8.2013339999999997E-8</v>
      </c>
      <c r="E308" s="47">
        <v>1.6227989999999999E-9</v>
      </c>
      <c r="F308" s="47">
        <v>5.7764860000000004E-10</v>
      </c>
      <c r="G308" s="47">
        <v>4.6241339999999998E-11</v>
      </c>
      <c r="H308">
        <v>50.53819</v>
      </c>
      <c r="I308">
        <v>7.0433500000000003E-3</v>
      </c>
      <c r="J308">
        <v>5.6382709999999996E-4</v>
      </c>
    </row>
    <row r="309" spans="1:10" x14ac:dyDescent="0.25">
      <c r="A309" t="s">
        <v>71</v>
      </c>
      <c r="B309">
        <v>118492</v>
      </c>
      <c r="C309" s="51">
        <v>0.80261574074074071</v>
      </c>
      <c r="D309" s="47">
        <v>8.1105530000000001E-8</v>
      </c>
      <c r="E309" s="47">
        <v>1.6170570000000001E-9</v>
      </c>
      <c r="F309" s="47">
        <v>5.6679969999999995E-10</v>
      </c>
      <c r="G309" s="47">
        <v>4.5544799999999997E-11</v>
      </c>
      <c r="H309">
        <v>50.156260000000003</v>
      </c>
      <c r="I309">
        <v>6.9884220000000002E-3</v>
      </c>
      <c r="J309">
        <v>5.6154990000000004E-4</v>
      </c>
    </row>
    <row r="310" spans="1:10" x14ac:dyDescent="0.25">
      <c r="A310" t="s">
        <v>71</v>
      </c>
      <c r="B310">
        <v>118532</v>
      </c>
      <c r="C310" s="51">
        <v>0.80276620370370366</v>
      </c>
      <c r="D310" s="47">
        <v>8.1856249999999996E-8</v>
      </c>
      <c r="E310" s="47">
        <v>1.6164939999999999E-9</v>
      </c>
      <c r="F310" s="47">
        <v>5.7155259999999996E-10</v>
      </c>
      <c r="G310" s="47">
        <v>4.5554439999999998E-11</v>
      </c>
      <c r="H310">
        <v>50.638129999999997</v>
      </c>
      <c r="I310">
        <v>6.9823940000000003E-3</v>
      </c>
      <c r="J310">
        <v>5.5651759999999996E-4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EB7A-CCDB-4B7D-AF3D-DE72F107A3C9}">
  <dimension ref="A1:AF440"/>
  <sheetViews>
    <sheetView topLeftCell="J5" workbookViewId="0">
      <selection activeCell="X20" sqref="X20:X109"/>
    </sheetView>
  </sheetViews>
  <sheetFormatPr defaultColWidth="11" defaultRowHeight="15.75" x14ac:dyDescent="0.25"/>
  <cols>
    <col min="1" max="1" width="28.125" bestFit="1" customWidth="1"/>
    <col min="3" max="3" width="11.875" bestFit="1" customWidth="1"/>
    <col min="4" max="4" width="13.375" bestFit="1" customWidth="1"/>
    <col min="5" max="5" width="11.875" bestFit="1" customWidth="1"/>
    <col min="6" max="6" width="13.375" bestFit="1" customWidth="1"/>
    <col min="8" max="8" width="13.125" bestFit="1" customWidth="1"/>
    <col min="10" max="10" width="12.5" bestFit="1" customWidth="1"/>
    <col min="11" max="11" width="12.125" bestFit="1" customWidth="1"/>
    <col min="12" max="12" width="14.125" customWidth="1"/>
    <col min="15" max="15" width="11.875" bestFit="1" customWidth="1"/>
    <col min="16" max="16" width="15.625" customWidth="1"/>
    <col min="23" max="23" width="11.625" customWidth="1"/>
    <col min="24" max="25" width="10.125" customWidth="1"/>
    <col min="26" max="26" width="12" customWidth="1"/>
  </cols>
  <sheetData>
    <row r="1" spans="1:32" ht="39" x14ac:dyDescent="0.25">
      <c r="A1" s="1"/>
      <c r="B1" s="1" t="s">
        <v>340</v>
      </c>
      <c r="D1" s="1"/>
      <c r="E1" s="1" t="s">
        <v>342</v>
      </c>
      <c r="F1" s="1" t="s">
        <v>343</v>
      </c>
      <c r="G1" s="1" t="s">
        <v>341</v>
      </c>
      <c r="H1" s="1" t="s">
        <v>345</v>
      </c>
      <c r="I1" s="1" t="s">
        <v>344</v>
      </c>
      <c r="L1" s="58" t="s">
        <v>0</v>
      </c>
      <c r="M1" s="58"/>
      <c r="N1" s="58"/>
      <c r="O1" s="58"/>
      <c r="P1" s="58"/>
      <c r="Q1" s="58"/>
      <c r="R1" s="58"/>
      <c r="S1" s="2"/>
      <c r="T1" s="3"/>
      <c r="U1" s="1"/>
      <c r="V1" s="4"/>
      <c r="W1" s="1"/>
      <c r="X1" s="1"/>
      <c r="Y1" s="1"/>
      <c r="Z1" s="1"/>
      <c r="AA1" s="1"/>
      <c r="AB1" s="1"/>
      <c r="AC1" s="1"/>
      <c r="AD1" s="1"/>
      <c r="AE1" s="1"/>
    </row>
    <row r="2" spans="1:32" ht="26.25" x14ac:dyDescent="0.25">
      <c r="A2" s="4"/>
      <c r="B2" s="5">
        <v>471.26748912421021</v>
      </c>
      <c r="D2" s="4"/>
      <c r="E2" s="5">
        <v>521.69652316110739</v>
      </c>
      <c r="F2" s="5">
        <v>13.638251903917553</v>
      </c>
      <c r="G2" s="5">
        <v>37.966935408423197</v>
      </c>
      <c r="H2" s="5">
        <v>12.412576470937832</v>
      </c>
      <c r="I2" s="5">
        <v>13.638251903917553</v>
      </c>
      <c r="L2" s="1" t="s">
        <v>1</v>
      </c>
      <c r="M2" s="1" t="s">
        <v>2</v>
      </c>
      <c r="N2" s="6" t="s">
        <v>3</v>
      </c>
      <c r="O2" s="4" t="s">
        <v>4</v>
      </c>
      <c r="P2" s="6" t="s">
        <v>5</v>
      </c>
      <c r="Q2" s="4" t="s">
        <v>6</v>
      </c>
      <c r="R2" s="6" t="s">
        <v>7</v>
      </c>
      <c r="S2" s="7"/>
      <c r="T2" s="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2" x14ac:dyDescent="0.25">
      <c r="F3" t="s">
        <v>8</v>
      </c>
      <c r="G3">
        <v>38.19</v>
      </c>
      <c r="L3" s="1"/>
      <c r="M3" s="1"/>
      <c r="N3" s="4"/>
      <c r="O3" s="4" t="s">
        <v>9</v>
      </c>
      <c r="P3" s="4" t="s">
        <v>10</v>
      </c>
      <c r="Q3" s="4" t="s">
        <v>9</v>
      </c>
      <c r="R3" s="4" t="s">
        <v>10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2" ht="78.75" x14ac:dyDescent="0.25">
      <c r="A4" t="s">
        <v>11</v>
      </c>
      <c r="L4" s="10" t="s">
        <v>12</v>
      </c>
      <c r="M4" s="10" t="s">
        <v>13</v>
      </c>
      <c r="N4" s="9" t="s">
        <v>14</v>
      </c>
      <c r="O4" t="s">
        <v>15</v>
      </c>
      <c r="P4" s="10" t="s">
        <v>16</v>
      </c>
      <c r="Q4" t="s">
        <v>17</v>
      </c>
      <c r="R4" s="10" t="s">
        <v>18</v>
      </c>
      <c r="S4" s="10" t="s">
        <v>19</v>
      </c>
      <c r="T4" s="10" t="s">
        <v>20</v>
      </c>
      <c r="U4" s="10" t="s">
        <v>21</v>
      </c>
      <c r="V4" s="10" t="s">
        <v>22</v>
      </c>
      <c r="W4" s="10" t="s">
        <v>23</v>
      </c>
      <c r="X4" s="10" t="s">
        <v>24</v>
      </c>
      <c r="Y4" s="10" t="s">
        <v>25</v>
      </c>
      <c r="Z4" s="10" t="s">
        <v>26</v>
      </c>
      <c r="AA4" s="59" t="s">
        <v>27</v>
      </c>
      <c r="AB4" s="60"/>
      <c r="AC4" s="11" t="s">
        <v>28</v>
      </c>
      <c r="AD4" s="12" t="s">
        <v>29</v>
      </c>
      <c r="AE4" s="10"/>
    </row>
    <row r="5" spans="1:32" x14ac:dyDescent="0.25">
      <c r="C5" s="61" t="s">
        <v>30</v>
      </c>
      <c r="D5" s="61"/>
      <c r="E5" s="61"/>
      <c r="F5" s="61"/>
      <c r="G5" s="61"/>
      <c r="H5" s="61"/>
      <c r="I5" s="61"/>
      <c r="J5" s="61"/>
      <c r="K5" s="61"/>
      <c r="Z5" t="s">
        <v>31</v>
      </c>
      <c r="AB5" s="13"/>
      <c r="AC5" s="13"/>
    </row>
    <row r="6" spans="1:32" x14ac:dyDescent="0.25">
      <c r="A6" t="s">
        <v>32</v>
      </c>
      <c r="B6" t="s">
        <v>33</v>
      </c>
      <c r="C6" s="14" t="s">
        <v>34</v>
      </c>
      <c r="D6" s="15" t="s">
        <v>35</v>
      </c>
      <c r="E6" s="16" t="s">
        <v>36</v>
      </c>
      <c r="F6" s="17" t="s">
        <v>37</v>
      </c>
      <c r="G6" s="18"/>
      <c r="I6" s="19"/>
      <c r="J6" s="20"/>
      <c r="K6" s="18"/>
    </row>
    <row r="7" spans="1:32" x14ac:dyDescent="0.25">
      <c r="A7" t="s">
        <v>38</v>
      </c>
      <c r="C7" s="21">
        <f>AVERAGE(L128:L129)</f>
        <v>8.1014038377493765E-8</v>
      </c>
      <c r="D7" s="22">
        <f t="shared" ref="D7:F7" si="0">AVERAGE(M128:M129)</f>
        <v>5.633837189248722E-10</v>
      </c>
      <c r="E7" s="23">
        <f t="shared" si="0"/>
        <v>3.4837630498211059E-11</v>
      </c>
      <c r="F7" s="24">
        <f t="shared" si="0"/>
        <v>51.226008671815137</v>
      </c>
      <c r="G7" s="25"/>
      <c r="I7" s="26"/>
      <c r="J7" s="27"/>
      <c r="K7" s="28"/>
    </row>
    <row r="8" spans="1:32" x14ac:dyDescent="0.25">
      <c r="A8" t="s">
        <v>38</v>
      </c>
      <c r="C8" s="21">
        <f>AVERAGE(L130:L131)</f>
        <v>8.0951453823112654E-8</v>
      </c>
      <c r="D8" s="22">
        <f t="shared" ref="D8:F8" si="1">AVERAGE(M130:M131)</f>
        <v>5.6316615989403805E-10</v>
      </c>
      <c r="E8" s="23">
        <f t="shared" si="1"/>
        <v>3.5003062343795351E-11</v>
      </c>
      <c r="F8" s="24">
        <f t="shared" si="1"/>
        <v>51.165378451040652</v>
      </c>
      <c r="G8" s="25"/>
      <c r="I8" s="26"/>
      <c r="J8" s="27"/>
      <c r="K8" s="28"/>
      <c r="AA8" s="29"/>
    </row>
    <row r="9" spans="1:32" x14ac:dyDescent="0.25">
      <c r="A9" t="s">
        <v>38</v>
      </c>
      <c r="C9" s="21">
        <f>AVERAGE(L132:L133)</f>
        <v>8.0934750951456542E-8</v>
      </c>
      <c r="D9" s="22">
        <f t="shared" ref="D9:F9" si="2">AVERAGE(M132:M133)</f>
        <v>5.6310890774497561E-10</v>
      </c>
      <c r="E9" s="23">
        <f t="shared" si="2"/>
        <v>3.4802611643274581E-11</v>
      </c>
      <c r="F9" s="24">
        <f t="shared" si="2"/>
        <v>51.201915474562568</v>
      </c>
      <c r="G9" s="25"/>
      <c r="I9" s="26"/>
      <c r="J9" s="27"/>
      <c r="K9" s="28"/>
      <c r="AB9" s="29"/>
    </row>
    <row r="10" spans="1:32" x14ac:dyDescent="0.25">
      <c r="A10" t="s">
        <v>38</v>
      </c>
      <c r="C10" s="21">
        <f>AVERAGE(L134:L135)</f>
        <v>8.116456614084849E-8</v>
      </c>
      <c r="D10" s="22">
        <f t="shared" ref="D10:F10" si="3">AVERAGE(M134:M135)</f>
        <v>5.6431689625536186E-10</v>
      </c>
      <c r="E10" s="23">
        <f t="shared" si="3"/>
        <v>3.4853956954551974E-11</v>
      </c>
      <c r="F10" s="24">
        <f t="shared" si="3"/>
        <v>51.317620947926642</v>
      </c>
      <c r="G10" s="25"/>
      <c r="I10" s="26"/>
      <c r="J10" s="27"/>
      <c r="K10" s="28"/>
      <c r="L10" s="30"/>
      <c r="AA10" s="29"/>
    </row>
    <row r="11" spans="1:32" x14ac:dyDescent="0.25">
      <c r="A11" t="s">
        <v>38</v>
      </c>
      <c r="C11" s="21">
        <f>AVERAGE(L136:L137)</f>
        <v>8.0919800313229993E-8</v>
      </c>
      <c r="D11" s="22">
        <f t="shared" ref="D11:F11" si="4">AVERAGE(M136:M137)</f>
        <v>5.6281485582793537E-10</v>
      </c>
      <c r="E11" s="23">
        <f t="shared" si="4"/>
        <v>3.4849371420562036E-11</v>
      </c>
      <c r="F11" s="24">
        <f t="shared" si="4"/>
        <v>51.2626107124143</v>
      </c>
      <c r="G11" s="25"/>
      <c r="I11" s="26"/>
      <c r="J11" s="27"/>
      <c r="K11" s="28"/>
      <c r="L11" s="30">
        <f>G3/AVERAGE(F7:F11)</f>
        <v>0.74539315918508575</v>
      </c>
      <c r="M11" s="29"/>
      <c r="O11" s="28">
        <f>AVERAGE(D7:D11)/AVERAGE(C7:C11)</f>
        <v>6.9553026752957065E-3</v>
      </c>
      <c r="Q11" s="28">
        <f>AVERAGE(E7:E11)/AVERAGE(C7:C11)</f>
        <v>4.3050187272536557E-4</v>
      </c>
    </row>
    <row r="12" spans="1:32" x14ac:dyDescent="0.25">
      <c r="A12" s="29" t="s">
        <v>62</v>
      </c>
      <c r="B12" s="13"/>
      <c r="C12" s="21">
        <f>AVERAGE(L141:L143)</f>
        <v>9.5236882437372215E-8</v>
      </c>
      <c r="D12" s="22">
        <f t="shared" ref="D12:F12" si="5">AVERAGE(M141:M143)</f>
        <v>6.4542293019410036E-10</v>
      </c>
      <c r="E12" s="23">
        <f t="shared" si="5"/>
        <v>3.8875389538512053E-11</v>
      </c>
      <c r="F12" s="24">
        <f t="shared" si="5"/>
        <v>56.209889553342997</v>
      </c>
      <c r="G12" s="25"/>
      <c r="H12" s="31"/>
      <c r="I12" s="26"/>
      <c r="J12" s="27"/>
      <c r="K12" s="28"/>
      <c r="M12" s="29">
        <f>F12*$L$11</f>
        <v>41.898467151611086</v>
      </c>
      <c r="N12" s="29">
        <f>M12*$H$2</f>
        <v>520.06792753444938</v>
      </c>
      <c r="O12" s="28">
        <f>D12/C12</f>
        <v>6.7770270684630041E-3</v>
      </c>
      <c r="P12" s="29">
        <f>(O12-$O$11)*N12</f>
        <v>-9.2715425375429886E-2</v>
      </c>
      <c r="Q12" s="28">
        <f>E12/C12</f>
        <v>4.0819678829865638E-4</v>
      </c>
      <c r="R12" s="29">
        <f>(Q12-$Q$11)*N12</f>
        <v>-1.1600159031279571E-2</v>
      </c>
      <c r="S12" s="29">
        <f>P12+2*R12</f>
        <v>-0.11591574343798902</v>
      </c>
      <c r="T12" s="29">
        <f t="shared" ref="T12:T75" si="6">(P12+2*R12)*1000</f>
        <v>-115.91574343798902</v>
      </c>
      <c r="U12" s="30">
        <f>T12/1000</f>
        <v>-0.11591574343798902</v>
      </c>
      <c r="V12" s="29">
        <f>U12*26</f>
        <v>-3.0138093293877146</v>
      </c>
      <c r="W12" s="29">
        <f>V12/4</f>
        <v>-0.75345233234692865</v>
      </c>
      <c r="X12" s="32">
        <f>W12*5</f>
        <v>-3.7672616617346435</v>
      </c>
      <c r="Y12" s="33" t="s">
        <v>139</v>
      </c>
      <c r="Z12" s="29"/>
      <c r="AA12" s="29">
        <f>X14-X12</f>
        <v>110.10146057006747</v>
      </c>
      <c r="AB12" s="29">
        <f>X15-X12</f>
        <v>102.74134407780178</v>
      </c>
      <c r="AC12" s="34">
        <f>AVERAGE(AA12:AB13)</f>
        <v>106.26076532518711</v>
      </c>
      <c r="AD12" s="34">
        <f>(_xlfn.STDEV.P(AA12:AB13))</f>
        <v>3.6835625337839675</v>
      </c>
    </row>
    <row r="13" spans="1:32" x14ac:dyDescent="0.25">
      <c r="A13" s="29" t="s">
        <v>63</v>
      </c>
      <c r="B13" s="13"/>
      <c r="C13" s="21">
        <f>AVERAGE(L144:L146)</f>
        <v>9.529846925536494E-8</v>
      </c>
      <c r="D13" s="22">
        <f t="shared" ref="D13:F13" si="7">AVERAGE(M144:M146)</f>
        <v>6.4568102353856811E-10</v>
      </c>
      <c r="E13" s="23">
        <f t="shared" si="7"/>
        <v>3.9891230367045095E-11</v>
      </c>
      <c r="F13" s="24">
        <f t="shared" si="7"/>
        <v>56.240876565664983</v>
      </c>
      <c r="G13" s="25"/>
      <c r="H13" s="31"/>
      <c r="I13" s="26"/>
      <c r="J13" s="27"/>
      <c r="K13" s="28"/>
      <c r="M13" s="29">
        <f t="shared" ref="M13:M76" si="8">F13*$L$11</f>
        <v>41.921564658619481</v>
      </c>
      <c r="N13" s="29">
        <f t="shared" ref="N13:N76" si="9">M13*$H$2</f>
        <v>520.35462710647914</v>
      </c>
      <c r="O13" s="28">
        <f t="shared" ref="O13:O76" si="10">D13/C13</f>
        <v>6.7753556650357082E-3</v>
      </c>
      <c r="P13" s="29">
        <f t="shared" ref="P13:P76" si="11">(O13-$O$11)*N13</f>
        <v>-9.363625942276721E-2</v>
      </c>
      <c r="Q13" s="28">
        <f t="shared" ref="Q13:Q76" si="12">E13/C13</f>
        <v>4.1859256165123943E-4</v>
      </c>
      <c r="R13" s="29">
        <f t="shared" ref="R13:R76" si="13">(Q13-$Q$11)*N13</f>
        <v>-6.1970651230719726E-3</v>
      </c>
      <c r="S13" s="29">
        <f t="shared" ref="S13:S76" si="14">P13+2*R13</f>
        <v>-0.10603038966891115</v>
      </c>
      <c r="T13" s="29">
        <f t="shared" si="6"/>
        <v>-106.03038966891116</v>
      </c>
      <c r="U13" s="30">
        <f t="shared" ref="U13:U76" si="15">T13/1000</f>
        <v>-0.10603038966891115</v>
      </c>
      <c r="V13" s="29">
        <f t="shared" ref="V13:V76" si="16">U13*26</f>
        <v>-2.75679013139169</v>
      </c>
      <c r="W13" s="29">
        <f t="shared" ref="W13:W76" si="17">V13/4</f>
        <v>-0.68919753284792251</v>
      </c>
      <c r="X13" s="32">
        <f t="shared" ref="X13:X76" si="18">W13*5</f>
        <v>-3.4459876642396123</v>
      </c>
      <c r="Y13" s="33" t="s">
        <v>140</v>
      </c>
      <c r="Z13" s="29"/>
      <c r="AA13" s="29">
        <f>X14-X13</f>
        <v>109.78018657257243</v>
      </c>
      <c r="AB13" s="29">
        <f>X15-X13</f>
        <v>102.42007008030674</v>
      </c>
    </row>
    <row r="14" spans="1:32" x14ac:dyDescent="0.25">
      <c r="A14" s="29" t="s">
        <v>64</v>
      </c>
      <c r="B14" s="13"/>
      <c r="C14" s="21">
        <f>AVERAGE(L147:L149)</f>
        <v>8.2937515352999444E-8</v>
      </c>
      <c r="D14" s="22">
        <f t="shared" ref="D14:F14" si="19">AVERAGE(M147:M149)</f>
        <v>5.7076911767281512E-10</v>
      </c>
      <c r="E14" s="23">
        <f t="shared" si="19"/>
        <v>3.1697611257368807E-10</v>
      </c>
      <c r="F14" s="24">
        <f t="shared" si="19"/>
        <v>52.706261522533055</v>
      </c>
      <c r="G14" s="25"/>
      <c r="H14" s="31"/>
      <c r="I14" s="26"/>
      <c r="J14" s="27"/>
      <c r="K14" s="28"/>
      <c r="M14" s="29">
        <f t="shared" si="8"/>
        <v>39.286886785116238</v>
      </c>
      <c r="N14" s="29">
        <f t="shared" si="9"/>
        <v>487.65148652533225</v>
      </c>
      <c r="O14" s="28">
        <f t="shared" si="10"/>
        <v>6.8819172511197391E-3</v>
      </c>
      <c r="P14" s="29">
        <f t="shared" si="11"/>
        <v>-3.5786511188702547E-2</v>
      </c>
      <c r="Q14" s="28">
        <f t="shared" si="12"/>
        <v>3.8218665126941807E-3</v>
      </c>
      <c r="R14" s="29">
        <f t="shared" si="13"/>
        <v>1.6538040080302407</v>
      </c>
      <c r="S14" s="29">
        <f t="shared" si="14"/>
        <v>3.2718215048717791</v>
      </c>
      <c r="T14" s="29">
        <f t="shared" si="6"/>
        <v>3271.8215048717793</v>
      </c>
      <c r="U14" s="30">
        <f t="shared" si="15"/>
        <v>3.2718215048717791</v>
      </c>
      <c r="V14" s="29">
        <f t="shared" si="16"/>
        <v>85.067359126666261</v>
      </c>
      <c r="W14" s="29">
        <f t="shared" si="17"/>
        <v>21.266839781666565</v>
      </c>
      <c r="X14" s="32">
        <f t="shared" si="18"/>
        <v>106.33419890833282</v>
      </c>
      <c r="Y14" s="33" t="s">
        <v>142</v>
      </c>
      <c r="Z14" s="33"/>
      <c r="AD14" s="30"/>
      <c r="AE14" s="35"/>
      <c r="AF14" s="35"/>
    </row>
    <row r="15" spans="1:32" x14ac:dyDescent="0.25">
      <c r="A15" s="29" t="s">
        <v>65</v>
      </c>
      <c r="B15" s="13"/>
      <c r="C15" s="21">
        <f>AVERAGE(L150:L152)</f>
        <v>8.0707926698404652E-8</v>
      </c>
      <c r="D15" s="54">
        <f t="shared" ref="D15:F15" si="20">AVERAGE(M150:M152)</f>
        <v>5.6828914657310368E-10</v>
      </c>
      <c r="E15" s="23">
        <f t="shared" si="20"/>
        <v>2.8972933524734497E-10</v>
      </c>
      <c r="F15" s="24">
        <f t="shared" si="20"/>
        <v>51.39159513038652</v>
      </c>
      <c r="G15" s="25"/>
      <c r="H15" s="31"/>
      <c r="I15" s="26"/>
      <c r="J15" s="27"/>
      <c r="K15" s="28"/>
      <c r="M15" s="29">
        <f t="shared" si="8"/>
        <v>38.306943449799675</v>
      </c>
      <c r="N15" s="29">
        <f t="shared" si="9"/>
        <v>475.48786493852958</v>
      </c>
      <c r="O15" s="28">
        <f t="shared" si="10"/>
        <v>7.0413052325916953E-3</v>
      </c>
      <c r="P15" s="29">
        <f t="shared" si="11"/>
        <v>4.0893172347923286E-2</v>
      </c>
      <c r="Q15" s="28">
        <f t="shared" si="12"/>
        <v>3.5898498090531673E-3</v>
      </c>
      <c r="R15" s="29">
        <f t="shared" si="13"/>
        <v>1.502231604842456</v>
      </c>
      <c r="S15" s="29">
        <f t="shared" si="14"/>
        <v>3.0453563820328351</v>
      </c>
      <c r="T15" s="29">
        <f t="shared" si="6"/>
        <v>3045.356382032835</v>
      </c>
      <c r="U15" s="30">
        <f t="shared" si="15"/>
        <v>3.0453563820328351</v>
      </c>
      <c r="V15" s="29">
        <f t="shared" si="16"/>
        <v>79.17926593285371</v>
      </c>
      <c r="W15" s="29">
        <f t="shared" si="17"/>
        <v>19.794816483213427</v>
      </c>
      <c r="X15" s="32">
        <f t="shared" si="18"/>
        <v>98.974082416067134</v>
      </c>
      <c r="Y15" s="33" t="s">
        <v>142</v>
      </c>
      <c r="Z15" s="33"/>
      <c r="AE15" s="36"/>
      <c r="AF15" s="36"/>
    </row>
    <row r="16" spans="1:32" x14ac:dyDescent="0.25">
      <c r="A16" s="29" t="s">
        <v>66</v>
      </c>
      <c r="B16" s="13"/>
      <c r="C16" s="21">
        <f>AVERAGE(L153:L155)</f>
        <v>8.0744900456055794E-8</v>
      </c>
      <c r="D16" s="54">
        <f>AVERAGE(M153:M155)</f>
        <v>8.7457419024102447E-10</v>
      </c>
      <c r="E16" s="23">
        <f>AVERAGE(N153:N155)</f>
        <v>1.762622127920918E-10</v>
      </c>
      <c r="F16" s="24">
        <f>AVERAGE(O153:O155)</f>
        <v>51.425680295747554</v>
      </c>
      <c r="G16" s="25"/>
      <c r="H16" s="31"/>
      <c r="I16" s="26"/>
      <c r="J16" s="27"/>
      <c r="K16" s="28"/>
      <c r="M16" s="29">
        <f t="shared" si="8"/>
        <v>38.332350298889487</v>
      </c>
      <c r="N16" s="29">
        <f t="shared" si="9"/>
        <v>475.80322939574245</v>
      </c>
      <c r="O16" s="28">
        <f t="shared" si="10"/>
        <v>1.0831324149281705E-2</v>
      </c>
      <c r="P16" s="29">
        <f t="shared" si="11"/>
        <v>1.8442235345297837</v>
      </c>
      <c r="Q16" s="28">
        <f t="shared" si="12"/>
        <v>2.1829516390080867E-3</v>
      </c>
      <c r="R16" s="29">
        <f t="shared" si="13"/>
        <v>0.83382125815113284</v>
      </c>
      <c r="S16" s="29">
        <f t="shared" si="14"/>
        <v>3.5118660508320492</v>
      </c>
      <c r="T16" s="29">
        <f t="shared" si="6"/>
        <v>3511.866050832049</v>
      </c>
      <c r="U16" s="30">
        <f t="shared" si="15"/>
        <v>3.5118660508320492</v>
      </c>
      <c r="V16" s="29">
        <f t="shared" si="16"/>
        <v>91.308517321633275</v>
      </c>
      <c r="W16" s="29">
        <f t="shared" si="17"/>
        <v>22.827129330408319</v>
      </c>
      <c r="X16" s="32">
        <f t="shared" si="18"/>
        <v>114.1356466520416</v>
      </c>
      <c r="Y16" s="33" t="s">
        <v>143</v>
      </c>
      <c r="Z16" s="36"/>
      <c r="AA16" s="29">
        <f>X18-X16</f>
        <v>104.90807726790837</v>
      </c>
      <c r="AB16" s="29">
        <f>X19-X16</f>
        <v>110.788823027489</v>
      </c>
      <c r="AE16" s="36"/>
      <c r="AF16" s="36"/>
    </row>
    <row r="17" spans="1:32" x14ac:dyDescent="0.25">
      <c r="A17" s="29" t="s">
        <v>67</v>
      </c>
      <c r="B17" s="13"/>
      <c r="C17" s="21">
        <f>AVERAGE(L156:L158)</f>
        <v>8.0529111343798376E-8</v>
      </c>
      <c r="D17" s="54">
        <f>AVERAGE(M156:M158)</f>
        <v>8.6783715634415166E-10</v>
      </c>
      <c r="E17" s="23">
        <f>AVERAGE(N156:N158)</f>
        <v>1.808974896964098E-10</v>
      </c>
      <c r="F17" s="24">
        <f>AVERAGE(O156:O158)</f>
        <v>51.365601607819855</v>
      </c>
      <c r="G17" s="25"/>
      <c r="H17" s="31"/>
      <c r="I17" s="26"/>
      <c r="J17" s="27"/>
      <c r="K17" s="28"/>
      <c r="M17" s="29">
        <f t="shared" si="8"/>
        <v>38.287568055895363</v>
      </c>
      <c r="N17" s="29">
        <f t="shared" si="9"/>
        <v>475.24736638003776</v>
      </c>
      <c r="O17" s="28">
        <f t="shared" si="10"/>
        <v>1.0776688601953443E-2</v>
      </c>
      <c r="P17" s="29">
        <f t="shared" si="11"/>
        <v>1.8161035975658295</v>
      </c>
      <c r="Q17" s="28">
        <f t="shared" si="12"/>
        <v>2.2463614297705881E-3</v>
      </c>
      <c r="R17" s="29">
        <f t="shared" si="13"/>
        <v>0.86298247220176405</v>
      </c>
      <c r="S17" s="29">
        <f t="shared" si="14"/>
        <v>3.5420685419693578</v>
      </c>
      <c r="T17" s="29">
        <f t="shared" si="6"/>
        <v>3542.0685419693577</v>
      </c>
      <c r="U17" s="30">
        <f t="shared" si="15"/>
        <v>3.5420685419693578</v>
      </c>
      <c r="V17" s="29">
        <f t="shared" si="16"/>
        <v>92.093782091203309</v>
      </c>
      <c r="W17" s="29">
        <f t="shared" si="17"/>
        <v>23.023445522800827</v>
      </c>
      <c r="X17" s="32">
        <f t="shared" si="18"/>
        <v>115.11722761400414</v>
      </c>
      <c r="Y17" s="33" t="s">
        <v>143</v>
      </c>
      <c r="Z17" s="36"/>
      <c r="AA17" s="29">
        <f>X18-X17</f>
        <v>103.92649630594583</v>
      </c>
      <c r="AB17" s="29">
        <f>X19-X17</f>
        <v>109.80724206552647</v>
      </c>
      <c r="AE17" s="36"/>
      <c r="AF17" s="36"/>
    </row>
    <row r="18" spans="1:32" x14ac:dyDescent="0.25">
      <c r="A18" s="29" t="s">
        <v>68</v>
      </c>
      <c r="B18" s="13"/>
      <c r="C18" s="21">
        <f>AVERAGE(L159:L161)</f>
        <v>8.0119270959437096E-8</v>
      </c>
      <c r="D18" s="54">
        <f>AVERAGE(M159:M161)</f>
        <v>5.731235962854404E-10</v>
      </c>
      <c r="E18" s="23">
        <f>AVERAGE(N159:N161)</f>
        <v>5.9647874095617784E-10</v>
      </c>
      <c r="F18" s="24">
        <f>AVERAGE(O159:O161)</f>
        <v>51.202547374096696</v>
      </c>
      <c r="M18" s="29">
        <f t="shared" si="8"/>
        <v>38.166028545501952</v>
      </c>
      <c r="N18" s="29">
        <f t="shared" si="9"/>
        <v>473.73874791303916</v>
      </c>
      <c r="O18" s="28">
        <f t="shared" si="10"/>
        <v>7.1533800722625432E-3</v>
      </c>
      <c r="P18" s="29">
        <f t="shared" si="11"/>
        <v>9.3836938028943204E-2</v>
      </c>
      <c r="Q18" s="28">
        <f t="shared" si="12"/>
        <v>7.4448847800695044E-3</v>
      </c>
      <c r="R18" s="29">
        <f t="shared" si="13"/>
        <v>3.3229849759078358</v>
      </c>
      <c r="S18" s="29">
        <f t="shared" si="14"/>
        <v>6.7398068898446146</v>
      </c>
      <c r="T18" s="29">
        <f t="shared" si="6"/>
        <v>6739.8068898446145</v>
      </c>
      <c r="U18" s="30">
        <f t="shared" si="15"/>
        <v>6.7398068898446146</v>
      </c>
      <c r="V18" s="29">
        <f t="shared" si="16"/>
        <v>175.23497913595997</v>
      </c>
      <c r="W18" s="29">
        <f t="shared" si="17"/>
        <v>43.808744783989994</v>
      </c>
      <c r="X18" s="32">
        <f t="shared" si="18"/>
        <v>219.04372391994997</v>
      </c>
      <c r="Y18" s="33" t="s">
        <v>141</v>
      </c>
      <c r="Z18" s="35"/>
      <c r="AA18" s="35"/>
      <c r="AD18" s="30"/>
      <c r="AE18" s="35"/>
      <c r="AF18" s="35"/>
    </row>
    <row r="19" spans="1:32" x14ac:dyDescent="0.25">
      <c r="A19" s="29" t="s">
        <v>338</v>
      </c>
      <c r="B19" s="13"/>
      <c r="C19" s="21">
        <f>AVERAGE(L162:L164)</f>
        <v>7.9851774909788288E-8</v>
      </c>
      <c r="D19" s="54">
        <f>AVERAGE(M162:M164)</f>
        <v>5.7001982253462211E-10</v>
      </c>
      <c r="E19" s="23">
        <f>AVERAGE(N162:N164)</f>
        <v>6.1041380794766386E-10</v>
      </c>
      <c r="F19" s="24">
        <f>AVERAGE(O162:O164)</f>
        <v>51.195386137681375</v>
      </c>
      <c r="M19" s="29">
        <f t="shared" si="8"/>
        <v>38.160690608866666</v>
      </c>
      <c r="N19" s="29">
        <f t="shared" si="9"/>
        <v>473.67249036635667</v>
      </c>
      <c r="O19" s="28">
        <f t="shared" si="10"/>
        <v>7.1384740436714906E-3</v>
      </c>
      <c r="P19" s="29">
        <f t="shared" si="11"/>
        <v>8.6763238222370948E-2</v>
      </c>
      <c r="Q19" s="28">
        <f t="shared" si="12"/>
        <v>7.6443361295008474E-3</v>
      </c>
      <c r="R19" s="29">
        <f t="shared" si="13"/>
        <v>3.4169948374969779</v>
      </c>
      <c r="S19" s="29">
        <f t="shared" si="14"/>
        <v>6.9207529132163268</v>
      </c>
      <c r="T19" s="29">
        <f t="shared" si="6"/>
        <v>6920.7529132163272</v>
      </c>
      <c r="U19" s="30">
        <f t="shared" si="15"/>
        <v>6.9207529132163268</v>
      </c>
      <c r="V19" s="29">
        <f t="shared" si="16"/>
        <v>179.93957574362449</v>
      </c>
      <c r="W19" s="29">
        <f t="shared" si="17"/>
        <v>44.984893935906122</v>
      </c>
      <c r="X19" s="32">
        <f t="shared" si="18"/>
        <v>224.9244696795306</v>
      </c>
      <c r="Y19" s="33" t="s">
        <v>141</v>
      </c>
      <c r="Z19" s="35"/>
      <c r="AA19" s="35"/>
      <c r="AD19" s="30"/>
      <c r="AE19" s="35"/>
      <c r="AF19" s="35"/>
    </row>
    <row r="20" spans="1:32" x14ac:dyDescent="0.25">
      <c r="A20" s="29" t="s">
        <v>248</v>
      </c>
      <c r="B20" s="13"/>
      <c r="C20" s="21">
        <f>AVERAGE(L165:L167)</f>
        <v>9.1724842635077092E-8</v>
      </c>
      <c r="D20" s="54">
        <f>AVERAGE(M165:M167)</f>
        <v>6.4799890469919341E-10</v>
      </c>
      <c r="E20" s="23">
        <f>AVERAGE(N165:N167)</f>
        <v>5.1472289921260369E-11</v>
      </c>
      <c r="F20" s="24">
        <f>AVERAGE(O165:O167)</f>
        <v>51.442904952750787</v>
      </c>
      <c r="M20" s="29">
        <f t="shared" si="8"/>
        <v>38.345189440389007</v>
      </c>
      <c r="N20" s="29">
        <f t="shared" si="9"/>
        <v>475.9625962214264</v>
      </c>
      <c r="O20" s="28">
        <f t="shared" si="10"/>
        <v>7.0645954365626566E-3</v>
      </c>
      <c r="P20" s="29">
        <f t="shared" si="11"/>
        <v>5.2019266400826103E-2</v>
      </c>
      <c r="Q20" s="28">
        <f t="shared" si="12"/>
        <v>5.611597517374919E-4</v>
      </c>
      <c r="R20" s="29">
        <f t="shared" si="13"/>
        <v>6.2188263311396666E-2</v>
      </c>
      <c r="S20" s="29">
        <f t="shared" si="14"/>
        <v>0.17639579302361943</v>
      </c>
      <c r="T20" s="29">
        <f t="shared" si="6"/>
        <v>176.39579302361943</v>
      </c>
      <c r="U20" s="30">
        <f t="shared" si="15"/>
        <v>0.17639579302361943</v>
      </c>
      <c r="V20" s="29">
        <f t="shared" si="16"/>
        <v>4.5862906186141057</v>
      </c>
      <c r="W20" s="29">
        <f t="shared" si="17"/>
        <v>1.1465726546535264</v>
      </c>
      <c r="X20" s="32">
        <f t="shared" si="18"/>
        <v>5.7328632732676326</v>
      </c>
      <c r="Y20" s="33"/>
      <c r="Z20" s="35"/>
      <c r="AA20" s="29">
        <f>X22-X20</f>
        <v>-0.66691956591622592</v>
      </c>
      <c r="AB20" s="29">
        <f>X23-X20</f>
        <v>-4.279513439901562</v>
      </c>
      <c r="AD20" s="30"/>
      <c r="AE20" s="35"/>
      <c r="AF20" s="35"/>
    </row>
    <row r="21" spans="1:32" x14ac:dyDescent="0.25">
      <c r="A21" s="29" t="s">
        <v>249</v>
      </c>
      <c r="B21" s="13"/>
      <c r="C21" s="21">
        <f>AVERAGE(L168:L170)</f>
        <v>9.3494346151663805E-8</v>
      </c>
      <c r="D21" s="22">
        <f>AVERAGE(M168:M170)</f>
        <v>6.4915261154531827E-10</v>
      </c>
      <c r="E21" s="23">
        <f>AVERAGE(N168:N170)</f>
        <v>4.6451839160694136E-11</v>
      </c>
      <c r="F21" s="24">
        <f>AVERAGE(O168:O170)</f>
        <v>51.303626774562453</v>
      </c>
      <c r="M21" s="29">
        <f t="shared" si="8"/>
        <v>38.24137243914366</v>
      </c>
      <c r="N21" s="29">
        <f t="shared" si="9"/>
        <v>474.67395975448511</v>
      </c>
      <c r="O21" s="28">
        <f t="shared" si="10"/>
        <v>6.9432285294800805E-3</v>
      </c>
      <c r="P21" s="29">
        <f t="shared" si="11"/>
        <v>-5.7312826049562438E-3</v>
      </c>
      <c r="Q21" s="28">
        <f t="shared" si="12"/>
        <v>4.9684115748925941E-4</v>
      </c>
      <c r="R21" s="29">
        <f t="shared" si="13"/>
        <v>3.1489530986157872E-2</v>
      </c>
      <c r="S21" s="29">
        <f t="shared" si="14"/>
        <v>5.7247779367359503E-2</v>
      </c>
      <c r="T21" s="29">
        <f t="shared" si="6"/>
        <v>57.247779367359506</v>
      </c>
      <c r="U21" s="30">
        <f t="shared" si="15"/>
        <v>5.7247779367359503E-2</v>
      </c>
      <c r="V21" s="29">
        <f t="shared" si="16"/>
        <v>1.488442263551347</v>
      </c>
      <c r="W21" s="29">
        <f t="shared" si="17"/>
        <v>0.37211056588783675</v>
      </c>
      <c r="X21" s="32">
        <f t="shared" si="18"/>
        <v>1.8605528294391838</v>
      </c>
      <c r="Y21" s="33"/>
      <c r="Z21" s="35"/>
      <c r="AA21" s="29">
        <f>X22-X21</f>
        <v>3.2053908779122229</v>
      </c>
      <c r="AB21" s="29">
        <f>X23-X21</f>
        <v>-0.40720299607311272</v>
      </c>
      <c r="AD21" s="30"/>
      <c r="AE21" s="35"/>
      <c r="AF21" s="35"/>
    </row>
    <row r="22" spans="1:32" x14ac:dyDescent="0.25">
      <c r="A22" s="29" t="s">
        <v>250</v>
      </c>
      <c r="B22" s="13"/>
      <c r="C22" s="21">
        <f>AVERAGE(L171:L173)</f>
        <v>9.2178075692772988E-8</v>
      </c>
      <c r="D22" s="22">
        <f>AVERAGE(M171:M173)</f>
        <v>6.5775317671579335E-10</v>
      </c>
      <c r="E22" s="23">
        <f>AVERAGE(N171:N173)</f>
        <v>4.6290306741219859E-11</v>
      </c>
      <c r="F22" s="24">
        <f>AVERAGE(O171:O173)</f>
        <v>52.039565170287347</v>
      </c>
      <c r="M22" s="29">
        <f t="shared" si="8"/>
        <v>38.78993588489864</v>
      </c>
      <c r="N22" s="29">
        <f t="shared" si="9"/>
        <v>481.48304547407992</v>
      </c>
      <c r="O22" s="28">
        <f t="shared" si="10"/>
        <v>7.1356791923935011E-3</v>
      </c>
      <c r="P22" s="29">
        <f t="shared" si="11"/>
        <v>8.6848234784253589E-2</v>
      </c>
      <c r="Q22" s="28">
        <f t="shared" si="12"/>
        <v>5.021834790249277E-4</v>
      </c>
      <c r="R22" s="29">
        <f t="shared" si="13"/>
        <v>3.4513478105587164E-2</v>
      </c>
      <c r="S22" s="29">
        <f t="shared" si="14"/>
        <v>0.1558751909954279</v>
      </c>
      <c r="T22" s="29">
        <f t="shared" si="6"/>
        <v>155.87519099542791</v>
      </c>
      <c r="U22" s="30">
        <f t="shared" si="15"/>
        <v>0.1558751909954279</v>
      </c>
      <c r="V22" s="29">
        <f t="shared" si="16"/>
        <v>4.0527549658811255</v>
      </c>
      <c r="W22" s="29">
        <f t="shared" si="17"/>
        <v>1.0131887414702814</v>
      </c>
      <c r="X22" s="32">
        <f t="shared" si="18"/>
        <v>5.0659437073514066</v>
      </c>
      <c r="Y22" s="33"/>
      <c r="Z22" s="35"/>
      <c r="AA22" s="35"/>
      <c r="AD22" s="30"/>
      <c r="AE22" s="35"/>
      <c r="AF22" s="35"/>
    </row>
    <row r="23" spans="1:32" x14ac:dyDescent="0.25">
      <c r="A23" s="29" t="s">
        <v>251</v>
      </c>
      <c r="B23" s="13"/>
      <c r="C23" s="21">
        <f>AVERAGE(L174:L176)</f>
        <v>9.0801826173294959E-8</v>
      </c>
      <c r="D23" s="22">
        <f>AVERAGE(M174:M176)</f>
        <v>6.2738384446991529E-10</v>
      </c>
      <c r="E23" s="23">
        <f>AVERAGE(N174:N176)</f>
        <v>4.5429660374598953E-11</v>
      </c>
      <c r="F23" s="24">
        <f>AVERAGE(O174:O176)</f>
        <v>51.581369857352492</v>
      </c>
      <c r="M23" s="29">
        <f t="shared" si="8"/>
        <v>38.44840023306633</v>
      </c>
      <c r="N23" s="29">
        <f t="shared" si="9"/>
        <v>477.24370807815978</v>
      </c>
      <c r="O23" s="28">
        <f t="shared" si="10"/>
        <v>6.9093747439897902E-3</v>
      </c>
      <c r="P23" s="29">
        <f t="shared" si="11"/>
        <v>-2.1918816240794524E-2</v>
      </c>
      <c r="Q23" s="28">
        <f t="shared" si="12"/>
        <v>5.0031659372022554E-4</v>
      </c>
      <c r="R23" s="29">
        <f t="shared" si="13"/>
        <v>3.3318636326029126E-2</v>
      </c>
      <c r="S23" s="29">
        <f t="shared" si="14"/>
        <v>4.4718456411263728E-2</v>
      </c>
      <c r="T23" s="29">
        <f t="shared" si="6"/>
        <v>44.71845641126373</v>
      </c>
      <c r="U23" s="30">
        <f t="shared" si="15"/>
        <v>4.4718456411263728E-2</v>
      </c>
      <c r="V23" s="29">
        <f t="shared" si="16"/>
        <v>1.1626798666928568</v>
      </c>
      <c r="W23" s="29">
        <f t="shared" si="17"/>
        <v>0.29066996667321421</v>
      </c>
      <c r="X23" s="32">
        <f t="shared" si="18"/>
        <v>1.453349833366071</v>
      </c>
      <c r="Y23" s="33"/>
      <c r="Z23" s="35"/>
      <c r="AA23" s="35"/>
      <c r="AD23" s="30"/>
      <c r="AE23" s="35"/>
      <c r="AF23" s="35"/>
    </row>
    <row r="24" spans="1:32" x14ac:dyDescent="0.25">
      <c r="A24" t="s">
        <v>252</v>
      </c>
      <c r="B24" s="13"/>
      <c r="C24" s="21">
        <f>AVERAGE(L177:L179)</f>
        <v>9.2315319928679084E-8</v>
      </c>
      <c r="D24" s="22">
        <f>AVERAGE(M177:M179)</f>
        <v>6.5010437766832864E-10</v>
      </c>
      <c r="E24" s="23">
        <f>AVERAGE(N177:N179)</f>
        <v>4.6239561115964019E-11</v>
      </c>
      <c r="F24" s="24">
        <f>AVERAGE(O177:O179)</f>
        <v>52.171816084828777</v>
      </c>
      <c r="M24" s="29">
        <f t="shared" si="8"/>
        <v>38.888514811893792</v>
      </c>
      <c r="N24" s="29">
        <f t="shared" si="9"/>
        <v>482.70666394383028</v>
      </c>
      <c r="O24" s="28">
        <f t="shared" si="10"/>
        <v>7.0422155084398329E-3</v>
      </c>
      <c r="P24" s="29">
        <f t="shared" si="11"/>
        <v>4.1953403740907995E-2</v>
      </c>
      <c r="Q24" s="28">
        <f t="shared" si="12"/>
        <v>5.0088718916521929E-4</v>
      </c>
      <c r="R24" s="29">
        <f t="shared" si="13"/>
        <v>3.3975461289312621E-2</v>
      </c>
      <c r="S24" s="29">
        <f t="shared" si="14"/>
        <v>0.10990432631953323</v>
      </c>
      <c r="T24" s="29">
        <f t="shared" si="6"/>
        <v>109.90432631953323</v>
      </c>
      <c r="U24" s="30">
        <f t="shared" si="15"/>
        <v>0.10990432631953323</v>
      </c>
      <c r="V24" s="29">
        <f t="shared" si="16"/>
        <v>2.8575124843078639</v>
      </c>
      <c r="W24" s="29">
        <f t="shared" si="17"/>
        <v>0.71437812107696597</v>
      </c>
      <c r="X24" s="32">
        <f t="shared" si="18"/>
        <v>3.5718906053848301</v>
      </c>
      <c r="Y24" s="33"/>
      <c r="Z24" s="35"/>
      <c r="AA24" s="35"/>
      <c r="AD24" s="30"/>
      <c r="AE24" s="35"/>
      <c r="AF24" s="35"/>
    </row>
    <row r="25" spans="1:32" x14ac:dyDescent="0.25">
      <c r="A25" t="s">
        <v>253</v>
      </c>
      <c r="B25" s="13"/>
      <c r="C25" s="21">
        <f>AVERAGE(L180:L182)</f>
        <v>9.2472323335313771E-8</v>
      </c>
      <c r="D25" s="22">
        <f>AVERAGE(M180:M182)</f>
        <v>6.5720181374011189E-10</v>
      </c>
      <c r="E25" s="23">
        <f>AVERAGE(N180:N182)</f>
        <v>4.6658091478404192E-11</v>
      </c>
      <c r="F25" s="24">
        <f>AVERAGE(O180:O182)</f>
        <v>52.589990813553449</v>
      </c>
      <c r="M25" s="29">
        <f t="shared" si="8"/>
        <v>39.20021939402924</v>
      </c>
      <c r="N25" s="29">
        <f t="shared" si="9"/>
        <v>486.57572090592822</v>
      </c>
      <c r="O25" s="28">
        <f t="shared" si="10"/>
        <v>7.1070109416093421E-3</v>
      </c>
      <c r="P25" s="29">
        <f t="shared" si="11"/>
        <v>7.3817559048945797E-2</v>
      </c>
      <c r="Q25" s="28">
        <f t="shared" si="12"/>
        <v>5.0456276857257436E-4</v>
      </c>
      <c r="R25" s="29">
        <f t="shared" si="13"/>
        <v>3.6036233787794483E-2</v>
      </c>
      <c r="S25" s="29">
        <f t="shared" si="14"/>
        <v>0.14589002662453476</v>
      </c>
      <c r="T25" s="29">
        <f t="shared" si="6"/>
        <v>145.89002662453476</v>
      </c>
      <c r="U25" s="30">
        <f t="shared" si="15"/>
        <v>0.14589002662453476</v>
      </c>
      <c r="V25" s="29">
        <f t="shared" si="16"/>
        <v>3.7931406922379036</v>
      </c>
      <c r="W25" s="29">
        <f t="shared" si="17"/>
        <v>0.94828517305947591</v>
      </c>
      <c r="X25" s="32">
        <f t="shared" si="18"/>
        <v>4.74142586529738</v>
      </c>
      <c r="Y25" s="33"/>
      <c r="Z25" s="35"/>
      <c r="AA25" s="36"/>
      <c r="AE25" s="36"/>
      <c r="AF25" s="36"/>
    </row>
    <row r="26" spans="1:32" x14ac:dyDescent="0.25">
      <c r="A26" t="s">
        <v>254</v>
      </c>
      <c r="B26" s="13"/>
      <c r="C26" s="21">
        <f>AVERAGE(L183:L185)</f>
        <v>8.8790459896373093E-8</v>
      </c>
      <c r="D26" s="22">
        <f>AVERAGE(M183:M185)</f>
        <v>6.638086636428987E-10</v>
      </c>
      <c r="E26" s="23">
        <f>AVERAGE(N183:N185)</f>
        <v>4.6665976377951697E-11</v>
      </c>
      <c r="F26" s="24">
        <f>AVERAGE(O183:O185)</f>
        <v>50.579475250466125</v>
      </c>
      <c r="M26" s="29">
        <f t="shared" si="8"/>
        <v>37.701594846868801</v>
      </c>
      <c r="N26" s="29">
        <f t="shared" si="9"/>
        <v>467.97392911307469</v>
      </c>
      <c r="O26" s="28">
        <f t="shared" si="10"/>
        <v>7.4761259758945554E-3</v>
      </c>
      <c r="P26" s="29">
        <f t="shared" si="11"/>
        <v>0.2437317263548833</v>
      </c>
      <c r="Q26" s="28">
        <f t="shared" si="12"/>
        <v>5.2557421633377425E-4</v>
      </c>
      <c r="R26" s="29">
        <f t="shared" si="13"/>
        <v>4.4491378188415323E-2</v>
      </c>
      <c r="S26" s="29">
        <f t="shared" si="14"/>
        <v>0.33271448273171395</v>
      </c>
      <c r="T26" s="29">
        <f t="shared" si="6"/>
        <v>332.71448273171393</v>
      </c>
      <c r="U26" s="30">
        <f t="shared" si="15"/>
        <v>0.33271448273171395</v>
      </c>
      <c r="V26" s="29">
        <f t="shared" si="16"/>
        <v>8.650576551024562</v>
      </c>
      <c r="W26" s="29">
        <f t="shared" si="17"/>
        <v>2.1626441377561405</v>
      </c>
      <c r="X26" s="32">
        <f t="shared" si="18"/>
        <v>10.813220688780703</v>
      </c>
      <c r="Y26" s="33"/>
      <c r="Z26" s="35"/>
      <c r="AA26" s="36"/>
      <c r="AE26" s="36"/>
      <c r="AF26" s="36"/>
    </row>
    <row r="27" spans="1:32" x14ac:dyDescent="0.25">
      <c r="A27" t="s">
        <v>255</v>
      </c>
      <c r="B27" s="13"/>
      <c r="C27" s="21">
        <f>AVERAGE(L186:L188)</f>
        <v>8.4529711193603304E-8</v>
      </c>
      <c r="D27" s="22">
        <f>AVERAGE(M186:M188)</f>
        <v>6.2663827189787189E-10</v>
      </c>
      <c r="E27" s="23">
        <f>AVERAGE(N186:N188)</f>
        <v>4.5243340023257087E-11</v>
      </c>
      <c r="F27" s="24">
        <f>AVERAGE(O186:O188)</f>
        <v>50.339572125430344</v>
      </c>
      <c r="M27" s="29">
        <f t="shared" si="8"/>
        <v>37.522772698600008</v>
      </c>
      <c r="N27" s="29">
        <f t="shared" si="9"/>
        <v>465.75428552299093</v>
      </c>
      <c r="O27" s="28">
        <f t="shared" si="10"/>
        <v>7.413230958078703E-3</v>
      </c>
      <c r="P27" s="29">
        <f t="shared" si="11"/>
        <v>0.21328206016836468</v>
      </c>
      <c r="Q27" s="28">
        <f t="shared" si="12"/>
        <v>5.3523594703445325E-4</v>
      </c>
      <c r="R27" s="29">
        <f t="shared" si="13"/>
        <v>4.878034394974097E-2</v>
      </c>
      <c r="S27" s="29">
        <f t="shared" si="14"/>
        <v>0.31084274806784662</v>
      </c>
      <c r="T27" s="29">
        <f t="shared" si="6"/>
        <v>310.84274806784663</v>
      </c>
      <c r="U27" s="30">
        <f t="shared" si="15"/>
        <v>0.31084274806784662</v>
      </c>
      <c r="V27" s="29">
        <f t="shared" si="16"/>
        <v>8.0819114497640125</v>
      </c>
      <c r="W27" s="29">
        <f t="shared" si="17"/>
        <v>2.0204778624410031</v>
      </c>
      <c r="X27" s="32">
        <f t="shared" si="18"/>
        <v>10.102389312205016</v>
      </c>
      <c r="Y27" s="33"/>
      <c r="Z27" s="35"/>
      <c r="AA27" s="36"/>
      <c r="AE27" s="36"/>
      <c r="AF27" s="36"/>
    </row>
    <row r="28" spans="1:32" x14ac:dyDescent="0.25">
      <c r="A28" s="10" t="s">
        <v>256</v>
      </c>
      <c r="B28" s="13"/>
      <c r="C28" s="21">
        <f>AVERAGE(L189:L191)</f>
        <v>8.5088615503000081E-8</v>
      </c>
      <c r="D28" s="22">
        <f>AVERAGE(M189:M191)</f>
        <v>7.4855830918407728E-10</v>
      </c>
      <c r="E28" s="23">
        <f>AVERAGE(N189:N191)</f>
        <v>5.3091747923997219E-11</v>
      </c>
      <c r="F28" s="24">
        <f>AVERAGE(O189:O191)</f>
        <v>50.5519974477996</v>
      </c>
      <c r="M28" s="29">
        <f t="shared" si="8"/>
        <v>37.681113080731734</v>
      </c>
      <c r="N28" s="29">
        <f t="shared" si="9"/>
        <v>467.71969762463851</v>
      </c>
      <c r="O28" s="28">
        <f t="shared" si="10"/>
        <v>8.7973967464270754E-3</v>
      </c>
      <c r="P28" s="29">
        <f t="shared" si="11"/>
        <v>0.86158368194570323</v>
      </c>
      <c r="Q28" s="28">
        <f t="shared" si="12"/>
        <v>6.2395830053346322E-4</v>
      </c>
      <c r="R28" s="29">
        <f t="shared" si="13"/>
        <v>9.0483381917946137E-2</v>
      </c>
      <c r="S28" s="29">
        <f t="shared" si="14"/>
        <v>1.0425504457815955</v>
      </c>
      <c r="T28" s="29">
        <f t="shared" si="6"/>
        <v>1042.5504457815955</v>
      </c>
      <c r="U28" s="30">
        <f t="shared" si="15"/>
        <v>1.0425504457815955</v>
      </c>
      <c r="V28" s="29">
        <f t="shared" si="16"/>
        <v>27.106311590321482</v>
      </c>
      <c r="W28" s="29">
        <f t="shared" si="17"/>
        <v>6.7765778975803705</v>
      </c>
      <c r="X28" s="32">
        <f t="shared" si="18"/>
        <v>33.882889487901849</v>
      </c>
      <c r="Y28" s="33"/>
      <c r="Z28" s="35"/>
      <c r="AA28" s="36"/>
      <c r="AE28" s="36"/>
      <c r="AF28" s="36"/>
    </row>
    <row r="29" spans="1:32" x14ac:dyDescent="0.25">
      <c r="A29" s="29" t="s">
        <v>257</v>
      </c>
      <c r="B29" s="13"/>
      <c r="C29" s="21">
        <f>AVERAGE(L192:L194)</f>
        <v>8.6737246821672142E-8</v>
      </c>
      <c r="D29" s="22">
        <f>AVERAGE(M192:M194)</f>
        <v>6.7501605010176099E-10</v>
      </c>
      <c r="E29" s="23">
        <f>AVERAGE(N192:N194)</f>
        <v>4.7939692952984956E-11</v>
      </c>
      <c r="F29" s="24">
        <f>AVERAGE(O192:O194)</f>
        <v>50.143674393117372</v>
      </c>
      <c r="M29" s="29">
        <f t="shared" si="8"/>
        <v>37.376751869034045</v>
      </c>
      <c r="N29" s="29">
        <f t="shared" si="9"/>
        <v>463.94179080965364</v>
      </c>
      <c r="O29" s="28">
        <f t="shared" si="10"/>
        <v>7.7823089253635574E-3</v>
      </c>
      <c r="P29" s="29">
        <f t="shared" si="11"/>
        <v>0.38368276066725499</v>
      </c>
      <c r="Q29" s="28">
        <f t="shared" si="12"/>
        <v>5.5270019178204721E-4</v>
      </c>
      <c r="R29" s="29">
        <f t="shared" si="13"/>
        <v>5.6692906977086302E-2</v>
      </c>
      <c r="S29" s="29">
        <f t="shared" si="14"/>
        <v>0.49706857462142762</v>
      </c>
      <c r="T29" s="29">
        <f t="shared" si="6"/>
        <v>497.06857462142762</v>
      </c>
      <c r="U29" s="30">
        <f t="shared" si="15"/>
        <v>0.49706857462142762</v>
      </c>
      <c r="V29" s="29">
        <f t="shared" si="16"/>
        <v>12.923782940157118</v>
      </c>
      <c r="W29" s="29">
        <f t="shared" si="17"/>
        <v>3.2309457350392794</v>
      </c>
      <c r="X29" s="32">
        <f t="shared" si="18"/>
        <v>16.154728675196395</v>
      </c>
      <c r="Y29" s="33"/>
      <c r="Z29" s="35"/>
      <c r="AA29" s="36"/>
      <c r="AE29" s="36"/>
      <c r="AF29" s="36"/>
    </row>
    <row r="30" spans="1:32" x14ac:dyDescent="0.25">
      <c r="A30" t="s">
        <v>258</v>
      </c>
      <c r="B30" s="13"/>
      <c r="C30" s="21">
        <f>AVERAGE(L195:L197)</f>
        <v>8.2800796437310844E-8</v>
      </c>
      <c r="D30" s="22">
        <f>AVERAGE(M195:M197)</f>
        <v>6.3221055670971638E-10</v>
      </c>
      <c r="E30" s="23">
        <f>AVERAGE(N195:N197)</f>
        <v>4.6245434212752976E-11</v>
      </c>
      <c r="F30" s="24">
        <f>AVERAGE(O195:O197)</f>
        <v>50.182313492727552</v>
      </c>
      <c r="M30" s="29">
        <f t="shared" si="8"/>
        <v>37.405553189560543</v>
      </c>
      <c r="N30" s="29">
        <f t="shared" si="9"/>
        <v>464.29928940315278</v>
      </c>
      <c r="O30" s="28">
        <f t="shared" si="10"/>
        <v>7.6353197543017372E-3</v>
      </c>
      <c r="P30" s="29">
        <f t="shared" si="11"/>
        <v>0.31573144656450763</v>
      </c>
      <c r="Q30" s="28">
        <f t="shared" si="12"/>
        <v>5.5851436462650171E-4</v>
      </c>
      <c r="R30" s="29">
        <f t="shared" si="13"/>
        <v>5.9436109024424359E-2</v>
      </c>
      <c r="S30" s="29">
        <f t="shared" si="14"/>
        <v>0.43460366461335637</v>
      </c>
      <c r="T30" s="29">
        <f t="shared" si="6"/>
        <v>434.60366461335639</v>
      </c>
      <c r="U30" s="30">
        <f t="shared" si="15"/>
        <v>0.43460366461335637</v>
      </c>
      <c r="V30" s="29">
        <f t="shared" si="16"/>
        <v>11.299695279947265</v>
      </c>
      <c r="W30" s="29">
        <f t="shared" si="17"/>
        <v>2.8249238199868163</v>
      </c>
      <c r="X30" s="32">
        <f t="shared" si="18"/>
        <v>14.124619099934081</v>
      </c>
      <c r="Y30" s="33"/>
      <c r="Z30" s="35"/>
      <c r="AA30" s="36"/>
      <c r="AE30" s="36"/>
      <c r="AF30" s="36"/>
    </row>
    <row r="31" spans="1:32" x14ac:dyDescent="0.25">
      <c r="A31" s="29" t="s">
        <v>259</v>
      </c>
      <c r="B31" s="13"/>
      <c r="C31" s="21">
        <f>AVERAGE(L198:L200)</f>
        <v>8.4225522685232557E-8</v>
      </c>
      <c r="D31" s="22">
        <f>AVERAGE(M198:M200)</f>
        <v>6.0592403908462065E-10</v>
      </c>
      <c r="E31" s="23">
        <f>AVERAGE(N198:N200)</f>
        <v>4.5532897094682688E-11</v>
      </c>
      <c r="F31" s="24">
        <f>AVERAGE(O198:O200)</f>
        <v>50.453445832526818</v>
      </c>
      <c r="M31" s="29">
        <f t="shared" si="8"/>
        <v>37.607653380880762</v>
      </c>
      <c r="N31" s="29">
        <f t="shared" si="9"/>
        <v>466.80787348270616</v>
      </c>
      <c r="O31" s="28">
        <f t="shared" si="10"/>
        <v>7.1940668311323954E-3</v>
      </c>
      <c r="P31" s="29">
        <f t="shared" si="11"/>
        <v>0.11145698785001819</v>
      </c>
      <c r="Q31" s="28">
        <f t="shared" si="12"/>
        <v>5.4060688070584181E-4</v>
      </c>
      <c r="R31" s="29">
        <f t="shared" si="13"/>
        <v>5.1397884635162504E-2</v>
      </c>
      <c r="S31" s="29">
        <f t="shared" si="14"/>
        <v>0.2142527571203432</v>
      </c>
      <c r="T31" s="29">
        <f t="shared" si="6"/>
        <v>214.2527571203432</v>
      </c>
      <c r="U31" s="30">
        <f t="shared" si="15"/>
        <v>0.2142527571203432</v>
      </c>
      <c r="V31" s="29">
        <f t="shared" si="16"/>
        <v>5.5705716851289235</v>
      </c>
      <c r="W31" s="29">
        <f t="shared" si="17"/>
        <v>1.3926429212822309</v>
      </c>
      <c r="X31" s="32">
        <f t="shared" si="18"/>
        <v>6.9632146064111549</v>
      </c>
      <c r="Y31" s="33"/>
      <c r="Z31" s="35"/>
      <c r="AA31" s="36"/>
      <c r="AE31" s="36"/>
      <c r="AF31" s="36"/>
    </row>
    <row r="32" spans="1:32" x14ac:dyDescent="0.25">
      <c r="A32" t="s">
        <v>260</v>
      </c>
      <c r="B32" s="13"/>
      <c r="C32" s="21">
        <f>AVERAGE(L201:L203)</f>
        <v>8.5577955728287619E-8</v>
      </c>
      <c r="D32" s="22">
        <f>AVERAGE(M201:M203)</f>
        <v>6.1671254318036571E-10</v>
      </c>
      <c r="E32" s="23">
        <f>AVERAGE(N201:N203)</f>
        <v>4.6362629607771828E-11</v>
      </c>
      <c r="F32" s="24">
        <f>AVERAGE(O201:O203)</f>
        <v>50.378616126697388</v>
      </c>
      <c r="M32" s="29">
        <f t="shared" si="8"/>
        <v>37.551875830051671</v>
      </c>
      <c r="N32" s="29">
        <f t="shared" si="9"/>
        <v>466.11553036767845</v>
      </c>
      <c r="O32" s="28">
        <f t="shared" si="10"/>
        <v>7.2064416347878786E-3</v>
      </c>
      <c r="P32" s="29">
        <f t="shared" si="11"/>
        <v>0.11705976929968069</v>
      </c>
      <c r="Q32" s="28">
        <f t="shared" si="12"/>
        <v>5.4175902208945565E-4</v>
      </c>
      <c r="R32" s="29">
        <f t="shared" si="13"/>
        <v>5.1858685183038863E-2</v>
      </c>
      <c r="S32" s="29">
        <f t="shared" si="14"/>
        <v>0.2207771396657584</v>
      </c>
      <c r="T32" s="29">
        <f t="shared" si="6"/>
        <v>220.7771396657584</v>
      </c>
      <c r="U32" s="30">
        <f t="shared" si="15"/>
        <v>0.2207771396657584</v>
      </c>
      <c r="V32" s="29">
        <f t="shared" si="16"/>
        <v>5.7402056313097187</v>
      </c>
      <c r="W32" s="29">
        <f t="shared" si="17"/>
        <v>1.4350514078274297</v>
      </c>
      <c r="X32" s="32">
        <f t="shared" si="18"/>
        <v>7.1752570391371489</v>
      </c>
      <c r="Y32" s="33"/>
      <c r="Z32" s="35"/>
      <c r="AA32" s="36"/>
      <c r="AE32" s="36"/>
      <c r="AF32" s="36"/>
    </row>
    <row r="33" spans="1:32" x14ac:dyDescent="0.25">
      <c r="A33" t="s">
        <v>261</v>
      </c>
      <c r="B33" s="13"/>
      <c r="C33" s="21">
        <f>AVERAGE(L204:L206)</f>
        <v>8.304402689705113E-8</v>
      </c>
      <c r="D33" s="22">
        <f>AVERAGE(M204:M206)</f>
        <v>5.9742919638116519E-10</v>
      </c>
      <c r="E33" s="23">
        <f>AVERAGE(N204:N206)</f>
        <v>4.5439320288584448E-11</v>
      </c>
      <c r="F33" s="24">
        <f>AVERAGE(O204:O206)</f>
        <v>50.339045047290291</v>
      </c>
      <c r="M33" s="29">
        <f t="shared" si="8"/>
        <v>37.522379818160054</v>
      </c>
      <c r="N33" s="29">
        <f t="shared" si="9"/>
        <v>465.74940886448604</v>
      </c>
      <c r="O33" s="28">
        <f t="shared" si="10"/>
        <v>7.1941260401761622E-3</v>
      </c>
      <c r="P33" s="29">
        <f t="shared" si="11"/>
        <v>0.1112318410160997</v>
      </c>
      <c r="Q33" s="28">
        <f t="shared" si="12"/>
        <v>5.4717144611634899E-4</v>
      </c>
      <c r="R33" s="29">
        <f t="shared" si="13"/>
        <v>5.43387848393223E-2</v>
      </c>
      <c r="S33" s="29">
        <f t="shared" si="14"/>
        <v>0.21990941069474429</v>
      </c>
      <c r="T33" s="29">
        <f t="shared" si="6"/>
        <v>219.90941069474428</v>
      </c>
      <c r="U33" s="30">
        <f t="shared" si="15"/>
        <v>0.21990941069474429</v>
      </c>
      <c r="V33" s="29">
        <f t="shared" si="16"/>
        <v>5.7176446780633512</v>
      </c>
      <c r="W33" s="29">
        <f t="shared" si="17"/>
        <v>1.4294111695158378</v>
      </c>
      <c r="X33" s="32">
        <f t="shared" si="18"/>
        <v>7.147055847579189</v>
      </c>
      <c r="Y33" s="33"/>
      <c r="Z33" s="35"/>
      <c r="AA33" s="36"/>
      <c r="AE33" s="36"/>
      <c r="AF33" s="36"/>
    </row>
    <row r="34" spans="1:32" x14ac:dyDescent="0.25">
      <c r="A34" t="s">
        <v>262</v>
      </c>
      <c r="B34" s="13"/>
      <c r="C34" s="21">
        <f>AVERAGE(L207:L209)</f>
        <v>8.3063360100689589E-8</v>
      </c>
      <c r="D34" s="22">
        <f>AVERAGE(M207:M209)</f>
        <v>5.8860333596129428E-10</v>
      </c>
      <c r="E34" s="23">
        <f>AVERAGE(N207:N209)</f>
        <v>4.5276820673956213E-11</v>
      </c>
      <c r="F34" s="24">
        <f>AVERAGE(O207:O209)</f>
        <v>50.319504451091689</v>
      </c>
      <c r="G34" s="18"/>
      <c r="H34" s="31"/>
      <c r="I34" s="19"/>
      <c r="J34" s="20"/>
      <c r="K34" s="18"/>
      <c r="M34" s="29">
        <f t="shared" si="8"/>
        <v>37.507814391427218</v>
      </c>
      <c r="N34" s="29">
        <f t="shared" si="9"/>
        <v>465.56861439133291</v>
      </c>
      <c r="O34" s="28">
        <f t="shared" si="10"/>
        <v>7.086197033779852E-3</v>
      </c>
      <c r="P34" s="29">
        <f t="shared" si="11"/>
        <v>6.094030511110602E-2</v>
      </c>
      <c r="Q34" s="28">
        <f t="shared" si="12"/>
        <v>5.4508775733454022E-4</v>
      </c>
      <c r="R34" s="29">
        <f t="shared" si="13"/>
        <v>5.3347591526298602E-2</v>
      </c>
      <c r="S34" s="29">
        <f t="shared" si="14"/>
        <v>0.16763548816370322</v>
      </c>
      <c r="T34" s="29">
        <f t="shared" si="6"/>
        <v>167.63548816370323</v>
      </c>
      <c r="U34" s="30">
        <f t="shared" si="15"/>
        <v>0.16763548816370322</v>
      </c>
      <c r="V34" s="29">
        <f t="shared" si="16"/>
        <v>4.3585226922562832</v>
      </c>
      <c r="W34" s="29">
        <f t="shared" si="17"/>
        <v>1.0896306730640708</v>
      </c>
      <c r="X34" s="32">
        <f t="shared" si="18"/>
        <v>5.448153365320354</v>
      </c>
      <c r="Y34" s="33"/>
      <c r="Z34" s="36"/>
      <c r="AD34" s="36"/>
      <c r="AE34" s="36"/>
    </row>
    <row r="35" spans="1:32" x14ac:dyDescent="0.25">
      <c r="A35" t="s">
        <v>263</v>
      </c>
      <c r="B35" s="13"/>
      <c r="C35" s="21">
        <f>AVERAGE(L210:L212)</f>
        <v>8.2702804265372008E-8</v>
      </c>
      <c r="D35" s="22">
        <f>AVERAGE(M210:M212)</f>
        <v>6.5018117771633373E-10</v>
      </c>
      <c r="E35" s="23">
        <f>AVERAGE(N210:N212)</f>
        <v>4.7313801659419524E-11</v>
      </c>
      <c r="F35" s="24">
        <f>AVERAGE(O210:O212)</f>
        <v>50.404603229023387</v>
      </c>
      <c r="G35" s="18"/>
      <c r="H35" s="31"/>
      <c r="I35" s="19"/>
      <c r="J35" s="20"/>
      <c r="K35" s="18"/>
      <c r="M35" s="29">
        <f t="shared" si="8"/>
        <v>37.571246438352517</v>
      </c>
      <c r="N35" s="29">
        <f t="shared" si="9"/>
        <v>466.35596952450129</v>
      </c>
      <c r="O35" s="28">
        <f t="shared" si="10"/>
        <v>7.8616581806593856E-3</v>
      </c>
      <c r="P35" s="29">
        <f t="shared" si="11"/>
        <v>0.42268430043774785</v>
      </c>
      <c r="Q35" s="28">
        <f t="shared" si="12"/>
        <v>5.7209428482741305E-4</v>
      </c>
      <c r="R35" s="29">
        <f t="shared" si="13"/>
        <v>6.6032466623163089E-2</v>
      </c>
      <c r="S35" s="29">
        <f t="shared" si="14"/>
        <v>0.55474923368407403</v>
      </c>
      <c r="T35" s="29">
        <f t="shared" si="6"/>
        <v>554.74923368407406</v>
      </c>
      <c r="U35" s="30">
        <f t="shared" si="15"/>
        <v>0.55474923368407403</v>
      </c>
      <c r="V35" s="29">
        <f t="shared" si="16"/>
        <v>14.423480075785925</v>
      </c>
      <c r="W35" s="29">
        <f t="shared" si="17"/>
        <v>3.6058700189464812</v>
      </c>
      <c r="X35" s="32">
        <f t="shared" si="18"/>
        <v>18.029350094732408</v>
      </c>
      <c r="Y35" s="33"/>
      <c r="Z35" s="36"/>
      <c r="AD35" s="36"/>
      <c r="AE35" s="36"/>
    </row>
    <row r="36" spans="1:32" x14ac:dyDescent="0.25">
      <c r="A36" t="s">
        <v>264</v>
      </c>
      <c r="B36" s="13"/>
      <c r="C36" s="21">
        <f>AVERAGE(L213:L215)</f>
        <v>7.9846080795353454E-8</v>
      </c>
      <c r="D36" s="22">
        <f>AVERAGE(M213:M215)</f>
        <v>6.2606605229272088E-10</v>
      </c>
      <c r="E36" s="23">
        <f>AVERAGE(N213:N215)</f>
        <v>4.5986861804423489E-11</v>
      </c>
      <c r="F36" s="24">
        <f>AVERAGE(O213:O215)</f>
        <v>50.57235614006737</v>
      </c>
      <c r="G36" s="18"/>
      <c r="H36" s="31"/>
      <c r="I36" s="19"/>
      <c r="J36" s="20"/>
      <c r="K36" s="18"/>
      <c r="M36" s="29">
        <f t="shared" si="8"/>
        <v>37.696288310678085</v>
      </c>
      <c r="N36" s="29">
        <f t="shared" si="9"/>
        <v>467.90806132681166</v>
      </c>
      <c r="O36" s="28">
        <f t="shared" si="10"/>
        <v>7.8409114894109379E-3</v>
      </c>
      <c r="P36" s="29">
        <f t="shared" si="11"/>
        <v>0.41438350330659462</v>
      </c>
      <c r="Q36" s="28">
        <f t="shared" si="12"/>
        <v>5.7594388285992914E-4</v>
      </c>
      <c r="R36" s="29">
        <f t="shared" si="13"/>
        <v>6.8053488997538131E-2</v>
      </c>
      <c r="S36" s="29">
        <f t="shared" si="14"/>
        <v>0.55049048130167089</v>
      </c>
      <c r="T36" s="29">
        <f t="shared" si="6"/>
        <v>550.49048130167091</v>
      </c>
      <c r="U36" s="30">
        <f t="shared" si="15"/>
        <v>0.55049048130167089</v>
      </c>
      <c r="V36" s="29">
        <f t="shared" si="16"/>
        <v>14.312752513843442</v>
      </c>
      <c r="W36" s="29">
        <f t="shared" si="17"/>
        <v>3.5781881284608605</v>
      </c>
      <c r="X36" s="32">
        <f t="shared" si="18"/>
        <v>17.890940642304301</v>
      </c>
      <c r="Y36" s="33"/>
      <c r="Z36" s="36"/>
      <c r="AD36" s="36"/>
      <c r="AE36" s="36"/>
    </row>
    <row r="37" spans="1:32" x14ac:dyDescent="0.25">
      <c r="A37" t="s">
        <v>265</v>
      </c>
      <c r="B37" s="13"/>
      <c r="C37" s="21">
        <f>AVERAGE(L216:L218)</f>
        <v>8.0183836107357561E-8</v>
      </c>
      <c r="D37" s="22">
        <f>AVERAGE(M216:M218)</f>
        <v>6.3065181458584929E-10</v>
      </c>
      <c r="E37" s="23">
        <f>AVERAGE(N216:N218)</f>
        <v>4.6284965420350392E-11</v>
      </c>
      <c r="F37" s="24">
        <f>AVERAGE(O216:O218)</f>
        <v>50.537407101571752</v>
      </c>
      <c r="G37" s="18"/>
      <c r="H37" s="31"/>
      <c r="I37" s="19"/>
      <c r="J37" s="20"/>
      <c r="K37" s="18"/>
      <c r="M37" s="29">
        <f t="shared" si="8"/>
        <v>37.670237536463354</v>
      </c>
      <c r="N37" s="29">
        <f t="shared" si="9"/>
        <v>467.58470409974416</v>
      </c>
      <c r="O37" s="28">
        <f t="shared" si="10"/>
        <v>7.8650741246836103E-3</v>
      </c>
      <c r="P37" s="29">
        <f t="shared" si="11"/>
        <v>0.42539521396043839</v>
      </c>
      <c r="Q37" s="28">
        <f t="shared" si="12"/>
        <v>5.7723560841339372E-4</v>
      </c>
      <c r="R37" s="29">
        <f t="shared" si="13"/>
        <v>6.8610450383136706E-2</v>
      </c>
      <c r="S37" s="29">
        <f t="shared" si="14"/>
        <v>0.5626161147267118</v>
      </c>
      <c r="T37" s="29">
        <f t="shared" si="6"/>
        <v>562.61611472671177</v>
      </c>
      <c r="U37" s="30">
        <f t="shared" si="15"/>
        <v>0.5626161147267118</v>
      </c>
      <c r="V37" s="29">
        <f t="shared" si="16"/>
        <v>14.628018982894506</v>
      </c>
      <c r="W37" s="29">
        <f t="shared" si="17"/>
        <v>3.6570047457236265</v>
      </c>
      <c r="X37" s="32">
        <f t="shared" si="18"/>
        <v>18.285023728618132</v>
      </c>
      <c r="Y37" s="33"/>
      <c r="Z37" s="36"/>
      <c r="AD37" s="36"/>
      <c r="AE37" s="36"/>
    </row>
    <row r="38" spans="1:32" x14ac:dyDescent="0.25">
      <c r="A38" t="s">
        <v>266</v>
      </c>
      <c r="B38" s="13"/>
      <c r="C38" s="21">
        <f>AVERAGE(L219:L221)</f>
        <v>8.1302677559408977E-8</v>
      </c>
      <c r="D38" s="22">
        <f>AVERAGE(M219:M221)</f>
        <v>6.0672263202049502E-10</v>
      </c>
      <c r="E38" s="23">
        <f>AVERAGE(N219:N221)</f>
        <v>4.6691366681039398E-11</v>
      </c>
      <c r="F38" s="24">
        <f>AVERAGE(O219:O221)</f>
        <v>51.412735901903325</v>
      </c>
      <c r="G38" s="18"/>
      <c r="H38" s="31"/>
      <c r="I38" s="19"/>
      <c r="J38" s="20"/>
      <c r="K38" s="18"/>
      <c r="M38" s="29">
        <f t="shared" si="8"/>
        <v>38.322701636268199</v>
      </c>
      <c r="N38" s="29">
        <f t="shared" si="9"/>
        <v>475.68346463311343</v>
      </c>
      <c r="O38" s="28">
        <f t="shared" si="10"/>
        <v>7.4625172286257669E-3</v>
      </c>
      <c r="P38" s="29">
        <f t="shared" si="11"/>
        <v>0.24127357604038019</v>
      </c>
      <c r="Q38" s="28">
        <f t="shared" si="12"/>
        <v>5.742906394063268E-4</v>
      </c>
      <c r="R38" s="29">
        <f t="shared" si="13"/>
        <v>6.8397938710122022E-2</v>
      </c>
      <c r="S38" s="29">
        <f t="shared" si="14"/>
        <v>0.37806945346062426</v>
      </c>
      <c r="T38" s="29">
        <f t="shared" si="6"/>
        <v>378.06945346062429</v>
      </c>
      <c r="U38" s="30">
        <f t="shared" si="15"/>
        <v>0.37806945346062426</v>
      </c>
      <c r="V38" s="29">
        <f t="shared" si="16"/>
        <v>9.8298057899762306</v>
      </c>
      <c r="W38" s="29">
        <f t="shared" si="17"/>
        <v>2.4574514474940576</v>
      </c>
      <c r="X38" s="32">
        <f t="shared" si="18"/>
        <v>12.287257237470289</v>
      </c>
      <c r="Y38" s="33"/>
      <c r="Z38" s="36"/>
      <c r="AD38" s="36"/>
      <c r="AE38" s="36"/>
    </row>
    <row r="39" spans="1:32" x14ac:dyDescent="0.25">
      <c r="A39" t="s">
        <v>267</v>
      </c>
      <c r="B39" s="13"/>
      <c r="C39" s="21">
        <f>AVERAGE(L222:L224)</f>
        <v>7.7649882125739175E-8</v>
      </c>
      <c r="D39" s="22">
        <f>AVERAGE(M222:M224)</f>
        <v>6.2634471274838143E-10</v>
      </c>
      <c r="E39" s="23">
        <f>AVERAGE(N222:N224)</f>
        <v>4.9123493844098396E-11</v>
      </c>
      <c r="F39" s="24">
        <f>AVERAGE(O222:O224)</f>
        <v>50.372703799681886</v>
      </c>
      <c r="G39" s="18"/>
      <c r="H39" s="31"/>
      <c r="I39" s="19"/>
      <c r="J39" s="20"/>
      <c r="K39" s="18"/>
      <c r="M39" s="29">
        <f t="shared" si="8"/>
        <v>37.547468821939454</v>
      </c>
      <c r="N39" s="29">
        <f t="shared" si="9"/>
        <v>466.06082804247751</v>
      </c>
      <c r="O39" s="28">
        <f t="shared" si="10"/>
        <v>8.0662673992748062E-3</v>
      </c>
      <c r="P39" s="29">
        <f t="shared" si="11"/>
        <v>0.51777713918368162</v>
      </c>
      <c r="Q39" s="28">
        <f t="shared" si="12"/>
        <v>6.3262805427769051E-4</v>
      </c>
      <c r="R39" s="29">
        <f t="shared" si="13"/>
        <v>9.4203095543340706E-2</v>
      </c>
      <c r="S39" s="29">
        <f t="shared" si="14"/>
        <v>0.70618333027036306</v>
      </c>
      <c r="T39" s="29">
        <f t="shared" si="6"/>
        <v>706.18333027036306</v>
      </c>
      <c r="U39" s="30">
        <f t="shared" si="15"/>
        <v>0.70618333027036306</v>
      </c>
      <c r="V39" s="29">
        <f t="shared" si="16"/>
        <v>18.360766587029438</v>
      </c>
      <c r="W39" s="29">
        <f t="shared" si="17"/>
        <v>4.5901916467573596</v>
      </c>
      <c r="X39" s="32">
        <f t="shared" si="18"/>
        <v>22.9509582337868</v>
      </c>
      <c r="Y39" s="33"/>
      <c r="Z39" s="36"/>
      <c r="AD39" s="36"/>
      <c r="AE39" s="36"/>
    </row>
    <row r="40" spans="1:32" x14ac:dyDescent="0.25">
      <c r="A40" t="s">
        <v>268</v>
      </c>
      <c r="B40" s="13"/>
      <c r="C40" s="21">
        <f>AVERAGE(L225:L227)</f>
        <v>7.9860948574390114E-8</v>
      </c>
      <c r="D40" s="22">
        <f>AVERAGE(M225:M227)</f>
        <v>6.5554238114543251E-10</v>
      </c>
      <c r="E40" s="23">
        <f>AVERAGE(N225:N227)</f>
        <v>4.9862566566381388E-11</v>
      </c>
      <c r="F40" s="24">
        <f>AVERAGE(O225:O227)</f>
        <v>51.650599193186338</v>
      </c>
      <c r="G40" s="18"/>
      <c r="H40" s="31"/>
      <c r="I40" s="19"/>
      <c r="J40" s="20"/>
      <c r="K40" s="18"/>
      <c r="M40" s="29">
        <f t="shared" si="8"/>
        <v>38.500003306411806</v>
      </c>
      <c r="N40" s="29">
        <f t="shared" si="9"/>
        <v>477.88423517219593</v>
      </c>
      <c r="O40" s="28">
        <f t="shared" si="10"/>
        <v>8.2085473920310084E-3</v>
      </c>
      <c r="P40" s="29">
        <f t="shared" si="11"/>
        <v>0.59890589294064511</v>
      </c>
      <c r="Q40" s="28">
        <f t="shared" si="12"/>
        <v>6.2436732165702525E-4</v>
      </c>
      <c r="R40" s="29">
        <f t="shared" si="13"/>
        <v>9.2645241789020602E-2</v>
      </c>
      <c r="S40" s="29">
        <f t="shared" si="14"/>
        <v>0.78419637651868634</v>
      </c>
      <c r="T40" s="29">
        <f t="shared" si="6"/>
        <v>784.19637651868629</v>
      </c>
      <c r="U40" s="30">
        <f t="shared" si="15"/>
        <v>0.78419637651868634</v>
      </c>
      <c r="V40" s="29">
        <f t="shared" si="16"/>
        <v>20.389105789485846</v>
      </c>
      <c r="W40" s="29">
        <f t="shared" si="17"/>
        <v>5.0972764473714616</v>
      </c>
      <c r="X40" s="32">
        <f t="shared" si="18"/>
        <v>25.48638223685731</v>
      </c>
      <c r="Y40" s="33"/>
      <c r="Z40" s="36"/>
      <c r="AD40" s="36"/>
      <c r="AE40" s="36"/>
    </row>
    <row r="41" spans="1:32" x14ac:dyDescent="0.25">
      <c r="A41" t="s">
        <v>269</v>
      </c>
      <c r="B41" s="13"/>
      <c r="C41" s="21">
        <f>AVERAGE(L228:L230)</f>
        <v>8.0046394672024625E-8</v>
      </c>
      <c r="D41" s="22">
        <f>AVERAGE(M228:M230)</f>
        <v>5.7940264194634622E-10</v>
      </c>
      <c r="E41" s="23">
        <f>AVERAGE(N228:N230)</f>
        <v>4.4256562106357717E-11</v>
      </c>
      <c r="F41" s="24">
        <f>AVERAGE(O228:O230)</f>
        <v>51.493424150054409</v>
      </c>
      <c r="G41" s="18"/>
      <c r="H41" s="31"/>
      <c r="I41" s="19"/>
      <c r="J41" s="20"/>
      <c r="K41" s="18"/>
      <c r="M41" s="29">
        <f t="shared" si="8"/>
        <v>38.382846104466644</v>
      </c>
      <c r="N41" s="29">
        <f t="shared" si="9"/>
        <v>476.43001244393048</v>
      </c>
      <c r="O41" s="28">
        <f t="shared" si="10"/>
        <v>7.2383352719425018E-3</v>
      </c>
      <c r="P41" s="29">
        <f t="shared" si="11"/>
        <v>0.13484522354247061</v>
      </c>
      <c r="Q41" s="28">
        <f t="shared" si="12"/>
        <v>5.5288638904588822E-4</v>
      </c>
      <c r="R41" s="29">
        <f t="shared" si="13"/>
        <v>5.8307656633531019E-2</v>
      </c>
      <c r="S41" s="29">
        <f t="shared" si="14"/>
        <v>0.25146053680953262</v>
      </c>
      <c r="T41" s="29">
        <f t="shared" si="6"/>
        <v>251.46053680953261</v>
      </c>
      <c r="U41" s="30">
        <f t="shared" si="15"/>
        <v>0.25146053680953262</v>
      </c>
      <c r="V41" s="29">
        <f t="shared" si="16"/>
        <v>6.5379739570478481</v>
      </c>
      <c r="W41" s="29">
        <f t="shared" si="17"/>
        <v>1.634493489261962</v>
      </c>
      <c r="X41" s="32">
        <f t="shared" si="18"/>
        <v>8.1724674463098097</v>
      </c>
      <c r="Y41" s="33"/>
      <c r="Z41" s="36"/>
      <c r="AD41" s="36"/>
      <c r="AE41" s="36"/>
    </row>
    <row r="42" spans="1:32" x14ac:dyDescent="0.25">
      <c r="A42" t="s">
        <v>270</v>
      </c>
      <c r="B42" s="13"/>
      <c r="C42" s="21">
        <f>AVERAGE(L231:L233)</f>
        <v>8.0413321586367339E-8</v>
      </c>
      <c r="D42" s="22">
        <f>AVERAGE(M231:M233)</f>
        <v>5.8278970991477792E-10</v>
      </c>
      <c r="E42" s="23">
        <f>AVERAGE(N231:N233)</f>
        <v>4.5292630991593673E-11</v>
      </c>
      <c r="F42" s="24">
        <f>AVERAGE(O231:O233)</f>
        <v>51.54393129482154</v>
      </c>
      <c r="G42" s="18"/>
      <c r="H42" s="31"/>
      <c r="I42" s="19"/>
      <c r="J42" s="20"/>
      <c r="K42" s="18"/>
      <c r="M42" s="29">
        <f t="shared" si="8"/>
        <v>38.420493784666036</v>
      </c>
      <c r="N42" s="29">
        <f t="shared" si="9"/>
        <v>476.89731715335887</v>
      </c>
      <c r="O42" s="28">
        <f t="shared" si="10"/>
        <v>7.2474273965767834E-3</v>
      </c>
      <c r="P42" s="29">
        <f t="shared" si="11"/>
        <v>0.13931349585311831</v>
      </c>
      <c r="Q42" s="28">
        <f t="shared" si="12"/>
        <v>5.6324785617700734E-4</v>
      </c>
      <c r="R42" s="29">
        <f t="shared" si="13"/>
        <v>6.3306203370972133E-2</v>
      </c>
      <c r="S42" s="29">
        <f t="shared" si="14"/>
        <v>0.26592590259506255</v>
      </c>
      <c r="T42" s="29">
        <f t="shared" si="6"/>
        <v>265.92590259506255</v>
      </c>
      <c r="U42" s="30">
        <f t="shared" si="15"/>
        <v>0.26592590259506255</v>
      </c>
      <c r="V42" s="29">
        <f t="shared" si="16"/>
        <v>6.914073467471626</v>
      </c>
      <c r="W42" s="29">
        <f t="shared" si="17"/>
        <v>1.7285183668679065</v>
      </c>
      <c r="X42" s="32">
        <f t="shared" si="18"/>
        <v>8.642591834339532</v>
      </c>
      <c r="Y42" s="33"/>
      <c r="Z42" s="36"/>
      <c r="AD42" s="36"/>
      <c r="AE42" s="36"/>
    </row>
    <row r="43" spans="1:32" x14ac:dyDescent="0.25">
      <c r="A43" t="s">
        <v>271</v>
      </c>
      <c r="B43" s="13"/>
      <c r="C43" s="21">
        <f>AVERAGE(L234:L236)</f>
        <v>7.9292529364365165E-8</v>
      </c>
      <c r="D43" s="22">
        <f>AVERAGE(M234:M236)</f>
        <v>5.6908590033034593E-10</v>
      </c>
      <c r="E43" s="23">
        <f>AVERAGE(N234:N236)</f>
        <v>4.3926595600305246E-11</v>
      </c>
      <c r="F43" s="24">
        <f>AVERAGE(O234:O236)</f>
        <v>51.691914718549704</v>
      </c>
      <c r="G43" s="18"/>
      <c r="H43" s="31"/>
      <c r="I43" s="19"/>
      <c r="J43" s="20"/>
      <c r="K43" s="18"/>
      <c r="M43" s="29">
        <f t="shared" si="8"/>
        <v>38.530799616385799</v>
      </c>
      <c r="N43" s="29">
        <f t="shared" si="9"/>
        <v>478.26649672477083</v>
      </c>
      <c r="O43" s="28">
        <f t="shared" si="10"/>
        <v>7.1770430946310393E-3</v>
      </c>
      <c r="P43" s="29">
        <f t="shared" si="11"/>
        <v>0.10605101353779123</v>
      </c>
      <c r="Q43" s="28">
        <f t="shared" si="12"/>
        <v>5.5398151569177069E-4</v>
      </c>
      <c r="R43" s="29">
        <f t="shared" si="13"/>
        <v>5.9056176258368065E-2</v>
      </c>
      <c r="S43" s="29">
        <f t="shared" si="14"/>
        <v>0.22416336605452736</v>
      </c>
      <c r="T43" s="29">
        <f t="shared" si="6"/>
        <v>224.16336605452736</v>
      </c>
      <c r="U43" s="30">
        <f t="shared" si="15"/>
        <v>0.22416336605452736</v>
      </c>
      <c r="V43" s="29">
        <f t="shared" si="16"/>
        <v>5.8282475174177115</v>
      </c>
      <c r="W43" s="29">
        <f t="shared" si="17"/>
        <v>1.4570618793544279</v>
      </c>
      <c r="X43" s="32">
        <f t="shared" si="18"/>
        <v>7.2853093967721394</v>
      </c>
      <c r="Y43" s="33"/>
      <c r="Z43" s="36"/>
      <c r="AD43" s="36"/>
      <c r="AE43" s="36"/>
    </row>
    <row r="44" spans="1:32" x14ac:dyDescent="0.25">
      <c r="A44" t="s">
        <v>272</v>
      </c>
      <c r="B44" s="13"/>
      <c r="C44" s="21">
        <f>AVERAGE(L237:L239)</f>
        <v>7.9284601680261034E-8</v>
      </c>
      <c r="D44" s="22">
        <f>AVERAGE(M237:M239)</f>
        <v>5.6913804047401442E-10</v>
      </c>
      <c r="E44" s="23">
        <f>AVERAGE(N237:N239)</f>
        <v>4.3689342414692338E-11</v>
      </c>
      <c r="F44" s="24">
        <f>AVERAGE(O237:O239)</f>
        <v>51.671686143612128</v>
      </c>
      <c r="G44" s="18"/>
      <c r="H44" s="31"/>
      <c r="I44" s="19"/>
      <c r="J44" s="20"/>
      <c r="K44" s="18"/>
      <c r="M44" s="29">
        <f t="shared" si="8"/>
        <v>38.515721375007267</v>
      </c>
      <c r="N44" s="29">
        <f t="shared" si="9"/>
        <v>478.07933690061253</v>
      </c>
      <c r="O44" s="28">
        <f t="shared" si="10"/>
        <v>7.1784183613513566E-3</v>
      </c>
      <c r="P44" s="29">
        <f t="shared" si="11"/>
        <v>0.10666699924161044</v>
      </c>
      <c r="Q44" s="28">
        <f t="shared" si="12"/>
        <v>5.5104448390726278E-4</v>
      </c>
      <c r="R44" s="29">
        <f t="shared" si="13"/>
        <v>5.7628931622109775E-2</v>
      </c>
      <c r="S44" s="29">
        <f t="shared" si="14"/>
        <v>0.22192486248582999</v>
      </c>
      <c r="T44" s="29">
        <f t="shared" si="6"/>
        <v>221.92486248582998</v>
      </c>
      <c r="U44" s="30">
        <f t="shared" si="15"/>
        <v>0.22192486248582999</v>
      </c>
      <c r="V44" s="29">
        <f t="shared" si="16"/>
        <v>5.7700464246315795</v>
      </c>
      <c r="W44" s="29">
        <f t="shared" si="17"/>
        <v>1.4425116061578949</v>
      </c>
      <c r="X44" s="32">
        <f t="shared" si="18"/>
        <v>7.2125580307894746</v>
      </c>
      <c r="Y44" s="33"/>
      <c r="Z44" s="36"/>
      <c r="AD44" s="36"/>
      <c r="AE44" s="36"/>
    </row>
    <row r="45" spans="1:32" x14ac:dyDescent="0.25">
      <c r="A45" t="s">
        <v>273</v>
      </c>
      <c r="B45" s="13"/>
      <c r="C45" s="21">
        <f>AVERAGE(L240:L242)</f>
        <v>7.7610253561353599E-8</v>
      </c>
      <c r="D45" s="22">
        <f>AVERAGE(M240:M242)</f>
        <v>5.781171227774822E-10</v>
      </c>
      <c r="E45" s="23">
        <f>AVERAGE(N240:N242)</f>
        <v>4.4001517990447544E-11</v>
      </c>
      <c r="F45" s="24">
        <f>AVERAGE(O240:O242)</f>
        <v>50.669044330844059</v>
      </c>
      <c r="G45" s="18"/>
      <c r="H45" s="31"/>
      <c r="I45" s="19"/>
      <c r="J45" s="20"/>
      <c r="K45" s="18"/>
      <c r="M45" s="29">
        <f t="shared" si="8"/>
        <v>37.768359026657009</v>
      </c>
      <c r="N45" s="29">
        <f t="shared" si="9"/>
        <v>468.80264460021527</v>
      </c>
      <c r="O45" s="28">
        <f t="shared" si="10"/>
        <v>7.4489786625997886E-3</v>
      </c>
      <c r="P45" s="29">
        <f t="shared" si="11"/>
        <v>0.23143660842377597</v>
      </c>
      <c r="Q45" s="28">
        <f t="shared" si="12"/>
        <v>5.6695495725526544E-4</v>
      </c>
      <c r="R45" s="29">
        <f t="shared" si="13"/>
        <v>6.3969566891473789E-2</v>
      </c>
      <c r="S45" s="29">
        <f t="shared" si="14"/>
        <v>0.35937574220672353</v>
      </c>
      <c r="T45" s="29">
        <f t="shared" si="6"/>
        <v>359.37574220672354</v>
      </c>
      <c r="U45" s="30">
        <f t="shared" si="15"/>
        <v>0.35937574220672353</v>
      </c>
      <c r="V45" s="29">
        <f t="shared" si="16"/>
        <v>9.343769297374811</v>
      </c>
      <c r="W45" s="29">
        <f t="shared" si="17"/>
        <v>2.3359423243437027</v>
      </c>
      <c r="X45" s="32">
        <f t="shared" si="18"/>
        <v>11.679711621718514</v>
      </c>
      <c r="Y45" s="33"/>
      <c r="Z45" s="36"/>
      <c r="AD45" s="36"/>
      <c r="AE45" s="36"/>
    </row>
    <row r="46" spans="1:32" x14ac:dyDescent="0.25">
      <c r="A46" t="s">
        <v>274</v>
      </c>
      <c r="B46" s="13"/>
      <c r="C46" s="21">
        <f>AVERAGE(L243:L245)</f>
        <v>7.5007676781050386E-8</v>
      </c>
      <c r="D46" s="22">
        <f>AVERAGE(M243:M245)</f>
        <v>5.8462630257271641E-10</v>
      </c>
      <c r="E46" s="23">
        <f>AVERAGE(N243:N245)</f>
        <v>4.3030432496380904E-11</v>
      </c>
      <c r="F46" s="24">
        <f>AVERAGE(O243:O245)</f>
        <v>50.872072645608533</v>
      </c>
      <c r="G46" s="18"/>
      <c r="H46" s="31"/>
      <c r="I46" s="19"/>
      <c r="J46" s="20"/>
      <c r="K46" s="18"/>
      <c r="M46" s="29">
        <f t="shared" si="8"/>
        <v>37.919694943603325</v>
      </c>
      <c r="N46" s="29">
        <f t="shared" si="9"/>
        <v>470.68111324211094</v>
      </c>
      <c r="O46" s="28">
        <f t="shared" si="10"/>
        <v>7.7942195740745013E-3</v>
      </c>
      <c r="P46" s="29">
        <f t="shared" si="11"/>
        <v>0.39486233983482244</v>
      </c>
      <c r="Q46" s="28">
        <f t="shared" si="12"/>
        <v>5.7368037970284026E-4</v>
      </c>
      <c r="R46" s="29">
        <f t="shared" si="13"/>
        <v>6.7391419056501131E-2</v>
      </c>
      <c r="S46" s="29">
        <f t="shared" si="14"/>
        <v>0.52964517794782473</v>
      </c>
      <c r="T46" s="29">
        <f t="shared" si="6"/>
        <v>529.64517794782478</v>
      </c>
      <c r="U46" s="30">
        <f t="shared" si="15"/>
        <v>0.52964517794782473</v>
      </c>
      <c r="V46" s="29">
        <f t="shared" si="16"/>
        <v>13.770774626643442</v>
      </c>
      <c r="W46" s="29">
        <f t="shared" si="17"/>
        <v>3.4426936566608606</v>
      </c>
      <c r="X46" s="32">
        <f t="shared" si="18"/>
        <v>17.213468283304302</v>
      </c>
      <c r="Y46" s="33"/>
      <c r="Z46" s="36"/>
      <c r="AD46" s="36"/>
      <c r="AE46" s="36"/>
    </row>
    <row r="47" spans="1:32" x14ac:dyDescent="0.25">
      <c r="A47" t="s">
        <v>275</v>
      </c>
      <c r="B47" s="13"/>
      <c r="C47" s="21">
        <f>AVERAGE(L246:L248)</f>
        <v>6.4071440059213281E-8</v>
      </c>
      <c r="D47" s="22">
        <f>AVERAGE(M246:M248)</f>
        <v>5.4679145758386129E-10</v>
      </c>
      <c r="E47" s="23">
        <f>AVERAGE(N246:N248)</f>
        <v>4.6472312068373863E-11</v>
      </c>
      <c r="F47" s="24">
        <f>AVERAGE(O246:O248)</f>
        <v>51.513478875275403</v>
      </c>
      <c r="G47" s="18"/>
      <c r="H47" s="31"/>
      <c r="I47" s="19"/>
      <c r="J47" s="20"/>
      <c r="K47" s="18"/>
      <c r="M47" s="29">
        <f t="shared" si="8"/>
        <v>38.397794759455714</v>
      </c>
      <c r="N47" s="29">
        <f t="shared" si="9"/>
        <v>476.61556376712002</v>
      </c>
      <c r="O47" s="28">
        <f t="shared" si="10"/>
        <v>8.5340903385116643E-3</v>
      </c>
      <c r="P47" s="29">
        <f t="shared" si="11"/>
        <v>0.75247477217224767</v>
      </c>
      <c r="Q47" s="28">
        <f t="shared" si="12"/>
        <v>7.2532023668307245E-4</v>
      </c>
      <c r="R47" s="29">
        <f t="shared" si="13"/>
        <v>0.14051502074660244</v>
      </c>
      <c r="S47" s="29">
        <f t="shared" si="14"/>
        <v>1.0335048136654525</v>
      </c>
      <c r="T47" s="29">
        <f t="shared" si="6"/>
        <v>1033.5048136654525</v>
      </c>
      <c r="U47" s="30">
        <f t="shared" si="15"/>
        <v>1.0335048136654525</v>
      </c>
      <c r="V47" s="29">
        <f t="shared" si="16"/>
        <v>26.871125155301765</v>
      </c>
      <c r="W47" s="29">
        <f t="shared" si="17"/>
        <v>6.7177812888254413</v>
      </c>
      <c r="X47" s="32">
        <f t="shared" si="18"/>
        <v>33.588906444127204</v>
      </c>
      <c r="Y47" s="33"/>
      <c r="Z47" s="36"/>
      <c r="AD47" s="36"/>
      <c r="AE47" s="36"/>
    </row>
    <row r="48" spans="1:32" x14ac:dyDescent="0.25">
      <c r="A48" t="s">
        <v>276</v>
      </c>
      <c r="B48" s="13"/>
      <c r="C48" s="21">
        <f>AVERAGE(L249:L251)</f>
        <v>6.4177030210539326E-8</v>
      </c>
      <c r="D48" s="22">
        <f>AVERAGE(M249:M251)</f>
        <v>5.5351261759499581E-10</v>
      </c>
      <c r="E48" s="23">
        <f>AVERAGE(N249:N251)</f>
        <v>4.2099969563573567E-11</v>
      </c>
      <c r="F48" s="24">
        <f>AVERAGE(O249:O251)</f>
        <v>51.640709220930717</v>
      </c>
      <c r="G48" s="18"/>
      <c r="H48" s="31"/>
      <c r="I48" s="19"/>
      <c r="J48" s="20"/>
      <c r="K48" s="18"/>
      <c r="M48" s="29">
        <f t="shared" si="8"/>
        <v>38.492631388747938</v>
      </c>
      <c r="N48" s="29">
        <f t="shared" si="9"/>
        <v>477.79273068045569</v>
      </c>
      <c r="O48" s="28">
        <f t="shared" si="10"/>
        <v>8.6247776779190457E-3</v>
      </c>
      <c r="P48" s="29">
        <f t="shared" si="11"/>
        <v>0.7976630203061662</v>
      </c>
      <c r="Q48" s="28">
        <f t="shared" si="12"/>
        <v>6.5599747176614911E-4</v>
      </c>
      <c r="R48" s="29">
        <f t="shared" si="13"/>
        <v>0.10774015802212111</v>
      </c>
      <c r="S48" s="29">
        <f t="shared" si="14"/>
        <v>1.0131433363504083</v>
      </c>
      <c r="T48" s="29">
        <f t="shared" si="6"/>
        <v>1013.1433363504083</v>
      </c>
      <c r="U48" s="30">
        <f t="shared" si="15"/>
        <v>1.0131433363504083</v>
      </c>
      <c r="V48" s="29">
        <f t="shared" si="16"/>
        <v>26.341726745110616</v>
      </c>
      <c r="W48" s="29">
        <f t="shared" si="17"/>
        <v>6.5854316862776541</v>
      </c>
      <c r="X48" s="32">
        <f t="shared" si="18"/>
        <v>32.927158431388271</v>
      </c>
      <c r="Y48" s="33"/>
      <c r="Z48" s="36"/>
      <c r="AD48" s="36"/>
      <c r="AE48" s="36"/>
    </row>
    <row r="49" spans="1:31" x14ac:dyDescent="0.25">
      <c r="A49" t="s">
        <v>277</v>
      </c>
      <c r="B49" s="13"/>
      <c r="C49" s="21">
        <f>AVERAGE(L252:L254)</f>
        <v>6.4244782838344607E-8</v>
      </c>
      <c r="D49" s="22">
        <f>AVERAGE(M252:M254)</f>
        <v>5.2238488656751631E-10</v>
      </c>
      <c r="E49" s="23">
        <f>AVERAGE(N252:N254)</f>
        <v>3.8017268412109661E-11</v>
      </c>
      <c r="F49" s="24">
        <f>AVERAGE(O252:O254)</f>
        <v>51.763113434612613</v>
      </c>
      <c r="G49" s="18"/>
      <c r="H49" s="31"/>
      <c r="I49" s="19"/>
      <c r="J49" s="20"/>
      <c r="K49" s="18"/>
      <c r="M49" s="29">
        <f t="shared" si="8"/>
        <v>38.583870652281853</v>
      </c>
      <c r="N49" s="29">
        <f t="shared" si="9"/>
        <v>478.9252450162225</v>
      </c>
      <c r="O49" s="28">
        <f t="shared" si="10"/>
        <v>8.1311643294361014E-3</v>
      </c>
      <c r="P49" s="29">
        <f t="shared" si="11"/>
        <v>0.56314983081436931</v>
      </c>
      <c r="Q49" s="28">
        <f t="shared" si="12"/>
        <v>5.9175650897241405E-4</v>
      </c>
      <c r="R49" s="29">
        <f t="shared" si="13"/>
        <v>7.7228916174619522E-2</v>
      </c>
      <c r="S49" s="29">
        <f t="shared" si="14"/>
        <v>0.71760766316360836</v>
      </c>
      <c r="T49" s="29">
        <f t="shared" si="6"/>
        <v>717.60766316360832</v>
      </c>
      <c r="U49" s="30">
        <f t="shared" si="15"/>
        <v>0.71760766316360836</v>
      </c>
      <c r="V49" s="29">
        <f t="shared" si="16"/>
        <v>18.657799242253816</v>
      </c>
      <c r="W49" s="29">
        <f t="shared" si="17"/>
        <v>4.664449810563454</v>
      </c>
      <c r="X49" s="32">
        <f t="shared" si="18"/>
        <v>23.32224905281727</v>
      </c>
      <c r="Y49" s="33"/>
      <c r="Z49" s="36"/>
      <c r="AD49" s="36"/>
      <c r="AE49" s="36"/>
    </row>
    <row r="50" spans="1:31" x14ac:dyDescent="0.25">
      <c r="A50" t="s">
        <v>278</v>
      </c>
      <c r="B50" s="13"/>
      <c r="C50" s="21">
        <f>AVERAGE(L255:L257)</f>
        <v>6.4042645088778948E-8</v>
      </c>
      <c r="D50" s="22">
        <f>AVERAGE(M255:M257)</f>
        <v>5.1535166048506754E-10</v>
      </c>
      <c r="E50" s="23">
        <f>AVERAGE(N255:N257)</f>
        <v>3.9923048760781569E-11</v>
      </c>
      <c r="F50" s="24">
        <f>AVERAGE(O255:O257)</f>
        <v>51.546946573995406</v>
      </c>
      <c r="G50" s="18"/>
      <c r="H50" s="31"/>
      <c r="I50" s="19"/>
      <c r="J50" s="20"/>
      <c r="K50" s="18"/>
      <c r="M50" s="29">
        <f t="shared" si="8"/>
        <v>38.422741353135265</v>
      </c>
      <c r="N50" s="29">
        <f t="shared" si="9"/>
        <v>476.92521526885685</v>
      </c>
      <c r="O50" s="28">
        <f t="shared" si="10"/>
        <v>8.0470077363397879E-3</v>
      </c>
      <c r="P50" s="29">
        <f t="shared" si="11"/>
        <v>0.52066167124854901</v>
      </c>
      <c r="Q50" s="28">
        <f t="shared" si="12"/>
        <v>6.2338225889074924E-4</v>
      </c>
      <c r="R50" s="29">
        <f t="shared" si="13"/>
        <v>9.1989519693065847E-2</v>
      </c>
      <c r="S50" s="29">
        <f t="shared" si="14"/>
        <v>0.7046407106346807</v>
      </c>
      <c r="T50" s="29">
        <f t="shared" si="6"/>
        <v>704.64071063468066</v>
      </c>
      <c r="U50" s="30">
        <f t="shared" si="15"/>
        <v>0.7046407106346807</v>
      </c>
      <c r="V50" s="29">
        <f t="shared" si="16"/>
        <v>18.320658476501698</v>
      </c>
      <c r="W50" s="29">
        <f t="shared" si="17"/>
        <v>4.5801646191254246</v>
      </c>
      <c r="X50" s="32">
        <f t="shared" si="18"/>
        <v>22.900823095627125</v>
      </c>
      <c r="Y50" s="33"/>
      <c r="Z50" s="36"/>
      <c r="AD50" s="36"/>
      <c r="AE50" s="36"/>
    </row>
    <row r="51" spans="1:31" x14ac:dyDescent="0.25">
      <c r="A51" t="s">
        <v>279</v>
      </c>
      <c r="B51" s="13"/>
      <c r="C51" s="21">
        <f>AVERAGE(L258:L260)</f>
        <v>6.3922051938888331E-8</v>
      </c>
      <c r="D51" s="22">
        <f>AVERAGE(M258:M260)</f>
        <v>5.1467333425974553E-10</v>
      </c>
      <c r="E51" s="23">
        <f>AVERAGE(N258:N260)</f>
        <v>4.1795737830437806E-11</v>
      </c>
      <c r="F51" s="24">
        <f>AVERAGE(O258:O260)</f>
        <v>51.5348547415769</v>
      </c>
      <c r="G51" s="18"/>
      <c r="H51" s="31"/>
      <c r="I51" s="19"/>
      <c r="J51" s="20"/>
      <c r="K51" s="18"/>
      <c r="M51" s="29">
        <f t="shared" si="8"/>
        <v>38.413728183968502</v>
      </c>
      <c r="N51" s="29">
        <f t="shared" si="9"/>
        <v>476.8133386173289</v>
      </c>
      <c r="O51" s="28">
        <f t="shared" si="10"/>
        <v>8.051577173270201E-3</v>
      </c>
      <c r="P51" s="29">
        <f t="shared" si="11"/>
        <v>0.52271830342025483</v>
      </c>
      <c r="Q51" s="28">
        <f t="shared" si="12"/>
        <v>6.5385475845481246E-4</v>
      </c>
      <c r="R51" s="29">
        <f t="shared" si="13"/>
        <v>0.10649763513447233</v>
      </c>
      <c r="S51" s="29">
        <f t="shared" si="14"/>
        <v>0.73571357368919954</v>
      </c>
      <c r="T51" s="29">
        <f t="shared" si="6"/>
        <v>735.71357368919951</v>
      </c>
      <c r="U51" s="30">
        <f t="shared" si="15"/>
        <v>0.73571357368919954</v>
      </c>
      <c r="V51" s="29">
        <f t="shared" si="16"/>
        <v>19.128552915919187</v>
      </c>
      <c r="W51" s="29">
        <f t="shared" si="17"/>
        <v>4.7821382289797967</v>
      </c>
      <c r="X51" s="32">
        <f t="shared" si="18"/>
        <v>23.910691144898983</v>
      </c>
      <c r="Y51" s="33"/>
      <c r="Z51" s="36"/>
      <c r="AD51" s="36"/>
      <c r="AE51" s="36"/>
    </row>
    <row r="52" spans="1:31" x14ac:dyDescent="0.25">
      <c r="A52" t="s">
        <v>280</v>
      </c>
      <c r="B52" s="13"/>
      <c r="C52" s="21">
        <f>AVERAGE(L261:L263)</f>
        <v>6.4414798644472674E-8</v>
      </c>
      <c r="D52" s="22">
        <f>AVERAGE(M261:M264)</f>
        <v>5.3587326635188609E-10</v>
      </c>
      <c r="E52" s="23">
        <f>AVERAGE(N261:N264)</f>
        <v>4.0814162245312273E-11</v>
      </c>
      <c r="F52" s="24">
        <f>AVERAGE(O261:O264)</f>
        <v>51.676912170835948</v>
      </c>
      <c r="G52" s="18"/>
      <c r="H52" s="31"/>
      <c r="I52" s="19"/>
      <c r="J52" s="20"/>
      <c r="K52" s="18"/>
      <c r="M52" s="29">
        <f t="shared" si="8"/>
        <v>38.519616819949611</v>
      </c>
      <c r="N52" s="29">
        <f t="shared" si="9"/>
        <v>478.12768940884774</v>
      </c>
      <c r="O52" s="28">
        <f t="shared" si="10"/>
        <v>8.3191017845069132E-3</v>
      </c>
      <c r="P52" s="29">
        <f t="shared" si="11"/>
        <v>0.65207011690499905</v>
      </c>
      <c r="Q52" s="28">
        <f t="shared" si="12"/>
        <v>6.3361468333666005E-4</v>
      </c>
      <c r="R52" s="29">
        <f t="shared" si="13"/>
        <v>9.7113858826915117E-2</v>
      </c>
      <c r="S52" s="29">
        <f t="shared" si="14"/>
        <v>0.84629783455882923</v>
      </c>
      <c r="T52" s="29">
        <f t="shared" si="6"/>
        <v>846.29783455882921</v>
      </c>
      <c r="U52" s="30">
        <f t="shared" si="15"/>
        <v>0.84629783455882923</v>
      </c>
      <c r="V52" s="29">
        <f t="shared" si="16"/>
        <v>22.003743698529561</v>
      </c>
      <c r="W52" s="29">
        <f t="shared" si="17"/>
        <v>5.5009359246323903</v>
      </c>
      <c r="X52" s="32">
        <f t="shared" si="18"/>
        <v>27.504679623161952</v>
      </c>
      <c r="Y52" s="33"/>
      <c r="Z52" s="36"/>
      <c r="AD52" s="36"/>
      <c r="AE52" s="36"/>
    </row>
    <row r="53" spans="1:31" x14ac:dyDescent="0.25">
      <c r="A53" t="s">
        <v>281</v>
      </c>
      <c r="B53" s="13"/>
      <c r="C53" s="21">
        <f>AVERAGE(L264:L266)</f>
        <v>6.4129200927023697E-8</v>
      </c>
      <c r="D53" s="22">
        <f>AVERAGE(M264:M266)</f>
        <v>5.6515040044623942E-10</v>
      </c>
      <c r="E53" s="23">
        <f>AVERAGE(N264:N266)</f>
        <v>4.3698128404834781E-11</v>
      </c>
      <c r="F53" s="24">
        <f>AVERAGE(O264:O266)</f>
        <v>51.818420338466275</v>
      </c>
      <c r="G53" s="18"/>
      <c r="H53" s="31"/>
      <c r="I53" s="19"/>
      <c r="J53" s="20"/>
      <c r="K53" s="18"/>
      <c r="M53" s="29">
        <f t="shared" si="8"/>
        <v>38.625096040070076</v>
      </c>
      <c r="N53" s="29">
        <f t="shared" si="9"/>
        <v>479.43695829468788</v>
      </c>
      <c r="O53" s="28">
        <f t="shared" si="10"/>
        <v>8.8126842729469926E-3</v>
      </c>
      <c r="P53" s="29">
        <f t="shared" si="11"/>
        <v>0.89049738357046038</v>
      </c>
      <c r="Q53" s="28">
        <f t="shared" si="12"/>
        <v>6.8140765475249558E-4</v>
      </c>
      <c r="R53" s="29">
        <f t="shared" si="13"/>
        <v>0.12029350495363718</v>
      </c>
      <c r="S53" s="29">
        <f t="shared" si="14"/>
        <v>1.1310843934777348</v>
      </c>
      <c r="T53" s="29">
        <f t="shared" si="6"/>
        <v>1131.0843934777349</v>
      </c>
      <c r="U53" s="30">
        <f t="shared" si="15"/>
        <v>1.1310843934777348</v>
      </c>
      <c r="V53" s="29">
        <f t="shared" si="16"/>
        <v>29.408194230421106</v>
      </c>
      <c r="W53" s="29">
        <f t="shared" si="17"/>
        <v>7.3520485576052765</v>
      </c>
      <c r="X53" s="32">
        <f t="shared" si="18"/>
        <v>36.760242788026382</v>
      </c>
      <c r="Y53" s="33"/>
      <c r="Z53" s="36"/>
      <c r="AD53" s="36"/>
      <c r="AE53" s="36"/>
    </row>
    <row r="54" spans="1:31" x14ac:dyDescent="0.25">
      <c r="A54" t="s">
        <v>282</v>
      </c>
      <c r="B54" s="13"/>
      <c r="C54" s="21">
        <f>AVERAGE(L267:L269)</f>
        <v>6.4644486976483175E-8</v>
      </c>
      <c r="D54" s="22">
        <f>AVERAGE(M267:M269)</f>
        <v>5.8834990726850429E-10</v>
      </c>
      <c r="E54" s="23">
        <f>AVERAGE(N267:N269)</f>
        <v>4.8417458249792995E-11</v>
      </c>
      <c r="F54" s="24">
        <f>AVERAGE(O267:O269)</f>
        <v>51.651145229111783</v>
      </c>
      <c r="G54" s="18"/>
      <c r="H54" s="31"/>
      <c r="I54" s="19"/>
      <c r="J54" s="20"/>
      <c r="K54" s="18"/>
      <c r="M54" s="29">
        <f t="shared" si="8"/>
        <v>38.500410317855305</v>
      </c>
      <c r="N54" s="29">
        <f t="shared" si="9"/>
        <v>477.8892872328629</v>
      </c>
      <c r="O54" s="28">
        <f t="shared" si="10"/>
        <v>9.1013160562715637E-3</v>
      </c>
      <c r="P54" s="29">
        <f t="shared" si="11"/>
        <v>1.0255568050267387</v>
      </c>
      <c r="Q54" s="28">
        <f t="shared" si="12"/>
        <v>7.4898047017383921E-4</v>
      </c>
      <c r="R54" s="29">
        <f t="shared" si="13"/>
        <v>0.15219750993357292</v>
      </c>
      <c r="S54" s="29">
        <f t="shared" si="14"/>
        <v>1.3299518248938846</v>
      </c>
      <c r="T54" s="29">
        <f t="shared" si="6"/>
        <v>1329.9518248938846</v>
      </c>
      <c r="U54" s="30">
        <f t="shared" si="15"/>
        <v>1.3299518248938846</v>
      </c>
      <c r="V54" s="29">
        <f t="shared" si="16"/>
        <v>34.578747447241</v>
      </c>
      <c r="W54" s="29">
        <f t="shared" si="17"/>
        <v>8.6446868618102499</v>
      </c>
      <c r="X54" s="32">
        <f t="shared" si="18"/>
        <v>43.22343430905125</v>
      </c>
      <c r="Y54" s="33"/>
      <c r="Z54" s="36"/>
      <c r="AD54" s="36"/>
      <c r="AE54" s="36"/>
    </row>
    <row r="55" spans="1:31" x14ac:dyDescent="0.25">
      <c r="A55" t="s">
        <v>283</v>
      </c>
      <c r="B55" s="13"/>
      <c r="C55" s="21">
        <f>AVERAGE(L270:L272)</f>
        <v>6.4924060988800692E-8</v>
      </c>
      <c r="D55" s="22">
        <f>AVERAGE(M270:M272)</f>
        <v>5.9043328390859903E-10</v>
      </c>
      <c r="E55" s="23">
        <f>AVERAGE(N270:N272)</f>
        <v>4.3945641586810268E-11</v>
      </c>
      <c r="F55" s="24">
        <f>AVERAGE(O270:O272)</f>
        <v>51.823427365330694</v>
      </c>
      <c r="G55" s="18"/>
      <c r="H55" s="31"/>
      <c r="I55" s="19"/>
      <c r="J55" s="20"/>
      <c r="K55" s="18"/>
      <c r="M55" s="29">
        <f t="shared" si="8"/>
        <v>38.628828243642673</v>
      </c>
      <c r="N55" s="29">
        <f t="shared" si="9"/>
        <v>479.4832845569378</v>
      </c>
      <c r="O55" s="28">
        <f t="shared" si="10"/>
        <v>9.0942136846684299E-3</v>
      </c>
      <c r="P55" s="29">
        <f t="shared" si="11"/>
        <v>1.0255720761490286</v>
      </c>
      <c r="Q55" s="28">
        <f t="shared" si="12"/>
        <v>6.7687758463523756E-4</v>
      </c>
      <c r="R55" s="29">
        <f t="shared" si="13"/>
        <v>0.11813303558159928</v>
      </c>
      <c r="S55" s="29">
        <f t="shared" si="14"/>
        <v>1.2618381473122271</v>
      </c>
      <c r="T55" s="29">
        <f t="shared" si="6"/>
        <v>1261.8381473122272</v>
      </c>
      <c r="U55" s="30">
        <f t="shared" si="15"/>
        <v>1.2618381473122271</v>
      </c>
      <c r="V55" s="29">
        <f t="shared" si="16"/>
        <v>32.807791830117907</v>
      </c>
      <c r="W55" s="29">
        <f t="shared" si="17"/>
        <v>8.2019479575294767</v>
      </c>
      <c r="X55" s="32">
        <f t="shared" si="18"/>
        <v>41.009739787647383</v>
      </c>
      <c r="Y55" s="33"/>
      <c r="Z55" s="36"/>
      <c r="AD55" s="36"/>
      <c r="AE55" s="36"/>
    </row>
    <row r="56" spans="1:31" x14ac:dyDescent="0.25">
      <c r="A56" t="s">
        <v>284</v>
      </c>
      <c r="B56" s="13"/>
      <c r="C56" s="21">
        <f>AVERAGE(L273:L275)</f>
        <v>6.5360516658243561E-8</v>
      </c>
      <c r="D56" s="22">
        <f>AVERAGE(M273:M275)</f>
        <v>5.2346621801594761E-10</v>
      </c>
      <c r="E56" s="23">
        <f>AVERAGE(N273:N275)</f>
        <v>3.7040576468077577E-11</v>
      </c>
      <c r="F56" s="24">
        <f>AVERAGE(O273:O275)</f>
        <v>51.76316955225272</v>
      </c>
      <c r="G56" s="18"/>
      <c r="H56" s="31"/>
      <c r="I56" s="19"/>
      <c r="J56" s="20"/>
      <c r="K56" s="18"/>
      <c r="M56" s="29">
        <f t="shared" si="8"/>
        <v>38.583912481986893</v>
      </c>
      <c r="N56" s="29">
        <f t="shared" si="9"/>
        <v>478.92576423063502</v>
      </c>
      <c r="O56" s="28">
        <f t="shared" si="10"/>
        <v>8.0089057550301011E-3</v>
      </c>
      <c r="P56" s="29">
        <f t="shared" si="11"/>
        <v>0.50459766015754559</v>
      </c>
      <c r="Q56" s="28">
        <f t="shared" si="12"/>
        <v>5.66711806483339E-4</v>
      </c>
      <c r="R56" s="29">
        <f t="shared" si="13"/>
        <v>6.5234446620841602E-2</v>
      </c>
      <c r="S56" s="29">
        <f t="shared" si="14"/>
        <v>0.63506655339922879</v>
      </c>
      <c r="T56" s="29">
        <f t="shared" si="6"/>
        <v>635.06655339922884</v>
      </c>
      <c r="U56" s="30">
        <f t="shared" si="15"/>
        <v>0.63506655339922879</v>
      </c>
      <c r="V56" s="29">
        <f t="shared" si="16"/>
        <v>16.511730388379949</v>
      </c>
      <c r="W56" s="29">
        <f t="shared" si="17"/>
        <v>4.1279325970949872</v>
      </c>
      <c r="X56" s="32">
        <f t="shared" si="18"/>
        <v>20.639662985474935</v>
      </c>
      <c r="Y56" s="33"/>
      <c r="Z56" s="36"/>
      <c r="AD56" s="36"/>
      <c r="AE56" s="36"/>
    </row>
    <row r="57" spans="1:31" x14ac:dyDescent="0.25">
      <c r="A57" t="s">
        <v>285</v>
      </c>
      <c r="B57" s="13"/>
      <c r="C57" s="21">
        <f>AVERAGE(L276:L278)</f>
        <v>6.4819610774940288E-8</v>
      </c>
      <c r="D57" s="22">
        <f>AVERAGE(M276:M278)</f>
        <v>5.6345373938755854E-10</v>
      </c>
      <c r="E57" s="23">
        <f>AVERAGE(N276:N278)</f>
        <v>4.0835224922078547E-11</v>
      </c>
      <c r="F57" s="24">
        <f>AVERAGE(O276:O278)</f>
        <v>51.802221276398335</v>
      </c>
      <c r="G57" s="18"/>
      <c r="H57" s="31"/>
      <c r="I57" s="19"/>
      <c r="J57" s="20"/>
      <c r="K57" s="18"/>
      <c r="M57" s="29">
        <f t="shared" si="8"/>
        <v>38.613021370019418</v>
      </c>
      <c r="N57" s="29">
        <f t="shared" si="9"/>
        <v>479.28708052932274</v>
      </c>
      <c r="O57" s="28">
        <f t="shared" si="10"/>
        <v>8.6926430543361674E-3</v>
      </c>
      <c r="P57" s="29">
        <f t="shared" si="11"/>
        <v>0.83268479815600949</v>
      </c>
      <c r="Q57" s="28">
        <f t="shared" si="12"/>
        <v>6.2998256906944788E-4</v>
      </c>
      <c r="R57" s="29">
        <f t="shared" si="13"/>
        <v>9.5608520572711561E-2</v>
      </c>
      <c r="S57" s="29">
        <f t="shared" si="14"/>
        <v>1.0239018393014325</v>
      </c>
      <c r="T57" s="29">
        <f t="shared" si="6"/>
        <v>1023.9018393014326</v>
      </c>
      <c r="U57" s="30">
        <f t="shared" si="15"/>
        <v>1.0239018393014325</v>
      </c>
      <c r="V57" s="29">
        <f t="shared" si="16"/>
        <v>26.621447821837247</v>
      </c>
      <c r="W57" s="29">
        <f t="shared" si="17"/>
        <v>6.6553619554593118</v>
      </c>
      <c r="X57" s="32">
        <f t="shared" si="18"/>
        <v>33.276809777296556</v>
      </c>
      <c r="Y57" s="33"/>
      <c r="Z57" s="36"/>
      <c r="AD57" s="36"/>
      <c r="AE57" s="36"/>
    </row>
    <row r="58" spans="1:31" x14ac:dyDescent="0.25">
      <c r="A58" t="s">
        <v>286</v>
      </c>
      <c r="B58" s="13"/>
      <c r="C58" s="21">
        <f>AVERAGE(L279:L281)</f>
        <v>6.4306939346787026E-8</v>
      </c>
      <c r="D58" s="22">
        <f>AVERAGE(M279:M281)</f>
        <v>5.4102613201368401E-10</v>
      </c>
      <c r="E58" s="23">
        <f>AVERAGE(N279:N281)</f>
        <v>3.8780175012009485E-11</v>
      </c>
      <c r="F58" s="24">
        <f>AVERAGE(O279:O281)</f>
        <v>51.823974496741549</v>
      </c>
      <c r="G58" s="18"/>
      <c r="H58" s="31"/>
      <c r="I58" s="19"/>
      <c r="J58" s="20"/>
      <c r="K58" s="18"/>
      <c r="M58" s="29">
        <f t="shared" si="8"/>
        <v>38.629236071653494</v>
      </c>
      <c r="N58" s="29">
        <f t="shared" si="9"/>
        <v>479.48834675330914</v>
      </c>
      <c r="O58" s="28">
        <f t="shared" si="10"/>
        <v>8.4131842925395783E-3</v>
      </c>
      <c r="P58" s="29">
        <f t="shared" si="11"/>
        <v>0.69903724641430465</v>
      </c>
      <c r="Q58" s="28">
        <f t="shared" si="12"/>
        <v>6.0304805991279165E-4</v>
      </c>
      <c r="R58" s="29">
        <f t="shared" si="13"/>
        <v>8.2733886033085943E-2</v>
      </c>
      <c r="S58" s="29">
        <f t="shared" si="14"/>
        <v>0.86450501848047656</v>
      </c>
      <c r="T58" s="29">
        <f t="shared" si="6"/>
        <v>864.50501848047656</v>
      </c>
      <c r="U58" s="30">
        <f t="shared" si="15"/>
        <v>0.86450501848047656</v>
      </c>
      <c r="V58" s="29">
        <f t="shared" si="16"/>
        <v>22.477130480492391</v>
      </c>
      <c r="W58" s="29">
        <f t="shared" si="17"/>
        <v>5.6192826201230979</v>
      </c>
      <c r="X58" s="32">
        <f t="shared" si="18"/>
        <v>28.096413100615489</v>
      </c>
      <c r="Y58" s="33"/>
      <c r="Z58" s="36"/>
      <c r="AD58" s="36"/>
      <c r="AE58" s="36"/>
    </row>
    <row r="59" spans="1:31" x14ac:dyDescent="0.25">
      <c r="A59" t="s">
        <v>287</v>
      </c>
      <c r="B59" s="13"/>
      <c r="C59" s="21">
        <f>AVERAGE(L282:L284)</f>
        <v>6.4443483463483758E-8</v>
      </c>
      <c r="D59" s="22">
        <f>AVERAGE(M282:M284)</f>
        <v>5.3868332005196157E-10</v>
      </c>
      <c r="E59" s="23">
        <f>AVERAGE(N282:N284)</f>
        <v>3.8725586799343797E-11</v>
      </c>
      <c r="F59" s="24">
        <f>AVERAGE(O282:O284)</f>
        <v>51.850876220887166</v>
      </c>
      <c r="G59" s="18"/>
      <c r="H59" s="31"/>
      <c r="I59" s="19"/>
      <c r="J59" s="20"/>
      <c r="K59" s="18"/>
      <c r="M59" s="29">
        <f t="shared" si="8"/>
        <v>38.649288432801924</v>
      </c>
      <c r="N59" s="29">
        <f t="shared" si="9"/>
        <v>479.7372482194869</v>
      </c>
      <c r="O59" s="28">
        <f t="shared" si="10"/>
        <v>8.3590037518254424E-3</v>
      </c>
      <c r="P59" s="29">
        <f t="shared" si="11"/>
        <v>0.67340769177710691</v>
      </c>
      <c r="Q59" s="28">
        <f t="shared" si="12"/>
        <v>6.0092323875209595E-4</v>
      </c>
      <c r="R59" s="29">
        <f t="shared" si="13"/>
        <v>8.1757477175469592E-2</v>
      </c>
      <c r="S59" s="29">
        <f t="shared" si="14"/>
        <v>0.83692264612804612</v>
      </c>
      <c r="T59" s="29">
        <f t="shared" si="6"/>
        <v>836.92264612804615</v>
      </c>
      <c r="U59" s="30">
        <f t="shared" si="15"/>
        <v>0.83692264612804612</v>
      </c>
      <c r="V59" s="29">
        <f t="shared" si="16"/>
        <v>21.7599887993292</v>
      </c>
      <c r="W59" s="29">
        <f t="shared" si="17"/>
        <v>5.4399971998323</v>
      </c>
      <c r="X59" s="32">
        <f t="shared" si="18"/>
        <v>27.199985999161498</v>
      </c>
      <c r="Y59" s="33"/>
      <c r="Z59" s="36"/>
      <c r="AD59" s="36"/>
      <c r="AE59" s="36"/>
    </row>
    <row r="60" spans="1:31" x14ac:dyDescent="0.25">
      <c r="A60" t="s">
        <v>288</v>
      </c>
      <c r="B60" s="13"/>
      <c r="C60" s="21">
        <f>AVERAGE(L285:L287)</f>
        <v>6.384391010483473E-8</v>
      </c>
      <c r="D60" s="22">
        <f>AVERAGE(M285:M287)</f>
        <v>5.330083710302737E-10</v>
      </c>
      <c r="E60" s="23">
        <f>AVERAGE(N285:N287)</f>
        <v>3.784766896836594E-11</v>
      </c>
      <c r="F60" s="24">
        <f>AVERAGE(O285:O287)</f>
        <v>51.625965212615256</v>
      </c>
      <c r="G60" s="18"/>
      <c r="H60" s="31"/>
      <c r="I60" s="19"/>
      <c r="J60" s="20"/>
      <c r="K60" s="18"/>
      <c r="M60" s="29">
        <f t="shared" si="8"/>
        <v>38.481641305810626</v>
      </c>
      <c r="N60" s="29">
        <f t="shared" si="9"/>
        <v>477.65631543557436</v>
      </c>
      <c r="O60" s="28">
        <f t="shared" si="10"/>
        <v>8.3486172785321045E-3</v>
      </c>
      <c r="P60" s="29">
        <f t="shared" si="11"/>
        <v>0.66552551962447704</v>
      </c>
      <c r="Q60" s="28">
        <f t="shared" si="12"/>
        <v>5.9281564844976243E-4</v>
      </c>
      <c r="R60" s="29">
        <f t="shared" si="13"/>
        <v>7.7530200056951576E-2</v>
      </c>
      <c r="S60" s="29">
        <f t="shared" si="14"/>
        <v>0.82058591973838024</v>
      </c>
      <c r="T60" s="29">
        <f t="shared" si="6"/>
        <v>820.5859197383802</v>
      </c>
      <c r="U60" s="30">
        <f t="shared" si="15"/>
        <v>0.82058591973838024</v>
      </c>
      <c r="V60" s="29">
        <f t="shared" si="16"/>
        <v>21.335233913197886</v>
      </c>
      <c r="W60" s="29">
        <f t="shared" si="17"/>
        <v>5.3338084782994715</v>
      </c>
      <c r="X60" s="32">
        <f t="shared" si="18"/>
        <v>26.669042391497356</v>
      </c>
      <c r="Y60" s="33"/>
      <c r="Z60" s="36"/>
      <c r="AD60" s="36"/>
      <c r="AE60" s="36"/>
    </row>
    <row r="61" spans="1:31" x14ac:dyDescent="0.25">
      <c r="A61" t="s">
        <v>289</v>
      </c>
      <c r="B61" s="13"/>
      <c r="C61" s="21">
        <f>AVERAGE(L288:L290)</f>
        <v>6.251896953353557E-8</v>
      </c>
      <c r="D61" s="22">
        <f>AVERAGE(M288:M290)</f>
        <v>5.2627878802834662E-10</v>
      </c>
      <c r="E61" s="23">
        <f>AVERAGE(N288:N290)</f>
        <v>3.6688641038293824E-11</v>
      </c>
      <c r="F61" s="24">
        <f>AVERAGE(O288:O290)</f>
        <v>51.594757898265243</v>
      </c>
      <c r="G61" s="25"/>
      <c r="H61" s="31"/>
      <c r="I61" s="26"/>
      <c r="J61" s="28"/>
      <c r="M61" s="29">
        <f t="shared" si="8"/>
        <v>38.458379587177582</v>
      </c>
      <c r="N61" s="29">
        <f t="shared" si="9"/>
        <v>477.36757757419628</v>
      </c>
      <c r="O61" s="28">
        <f t="shared" si="10"/>
        <v>8.4179056685514848E-3</v>
      </c>
      <c r="P61" s="29">
        <f t="shared" si="11"/>
        <v>0.69819924784327947</v>
      </c>
      <c r="Q61" s="28">
        <f t="shared" si="12"/>
        <v>5.8684014327225608E-4</v>
      </c>
      <c r="R61" s="29">
        <f t="shared" si="13"/>
        <v>7.4630821493108443E-2</v>
      </c>
      <c r="S61" s="29">
        <f t="shared" si="14"/>
        <v>0.84746089082949638</v>
      </c>
      <c r="T61" s="29">
        <f t="shared" si="6"/>
        <v>847.46089082949641</v>
      </c>
      <c r="U61" s="30">
        <f t="shared" si="15"/>
        <v>0.84746089082949638</v>
      </c>
      <c r="V61" s="29">
        <f t="shared" si="16"/>
        <v>22.033983161566905</v>
      </c>
      <c r="W61" s="29">
        <f t="shared" si="17"/>
        <v>5.5084957903917262</v>
      </c>
      <c r="X61" s="32">
        <f t="shared" si="18"/>
        <v>27.542478951958632</v>
      </c>
      <c r="Y61" s="33"/>
      <c r="AC61" s="36"/>
      <c r="AD61" s="36"/>
    </row>
    <row r="62" spans="1:31" x14ac:dyDescent="0.25">
      <c r="A62" t="s">
        <v>290</v>
      </c>
      <c r="B62" s="13"/>
      <c r="C62" s="21">
        <f>AVERAGE(L291:L293)</f>
        <v>6.4767214837321154E-8</v>
      </c>
      <c r="D62" s="22">
        <f>AVERAGE(M291:M293)</f>
        <v>5.5246414661870274E-10</v>
      </c>
      <c r="E62" s="23">
        <f>AVERAGE(N291:N293)</f>
        <v>3.9488224430384134E-11</v>
      </c>
      <c r="F62" s="24">
        <f>AVERAGE(O291:O293)</f>
        <v>51.584703058518265</v>
      </c>
      <c r="G62" s="25"/>
      <c r="H62" s="31"/>
      <c r="I62" s="26"/>
      <c r="J62" s="28"/>
      <c r="M62" s="29">
        <f t="shared" si="8"/>
        <v>38.450884778413482</v>
      </c>
      <c r="N62" s="29">
        <f t="shared" si="9"/>
        <v>477.27454768727682</v>
      </c>
      <c r="O62" s="28">
        <f t="shared" si="10"/>
        <v>8.5299969746476332E-3</v>
      </c>
      <c r="P62" s="29">
        <f t="shared" si="11"/>
        <v>0.75156150946892408</v>
      </c>
      <c r="Q62" s="28">
        <f t="shared" si="12"/>
        <v>6.0969465075144203E-4</v>
      </c>
      <c r="R62" s="29">
        <f t="shared" si="13"/>
        <v>8.5524152081222243E-2</v>
      </c>
      <c r="S62" s="29">
        <f t="shared" si="14"/>
        <v>0.92260981363136851</v>
      </c>
      <c r="T62" s="29">
        <f t="shared" si="6"/>
        <v>922.60981363136852</v>
      </c>
      <c r="U62" s="30">
        <f t="shared" si="15"/>
        <v>0.92260981363136851</v>
      </c>
      <c r="V62" s="29">
        <f t="shared" si="16"/>
        <v>23.98785515441558</v>
      </c>
      <c r="W62" s="29">
        <f t="shared" si="17"/>
        <v>5.9969637886038951</v>
      </c>
      <c r="X62" s="32">
        <f t="shared" si="18"/>
        <v>29.984818943019476</v>
      </c>
      <c r="Y62" s="33"/>
      <c r="AC62" s="36"/>
      <c r="AD62" s="36"/>
    </row>
    <row r="63" spans="1:31" x14ac:dyDescent="0.25">
      <c r="A63" t="s">
        <v>291</v>
      </c>
      <c r="B63" s="13"/>
      <c r="C63" s="21">
        <f>AVERAGE(L294:L296)</f>
        <v>6.4898568986134563E-8</v>
      </c>
      <c r="D63" s="22">
        <f>AVERAGE(M294:M296)</f>
        <v>5.4574451508719049E-10</v>
      </c>
      <c r="E63" s="23">
        <f>AVERAGE(N294:N296)</f>
        <v>3.8751081125508307E-11</v>
      </c>
      <c r="F63" s="24">
        <f>AVERAGE(O294:O296)</f>
        <v>51.380882604590035</v>
      </c>
      <c r="G63" s="25"/>
      <c r="H63" s="31"/>
      <c r="I63" s="26"/>
      <c r="J63" s="28"/>
      <c r="M63" s="29">
        <f t="shared" si="8"/>
        <v>38.298958406353385</v>
      </c>
      <c r="N63" s="29">
        <f t="shared" si="9"/>
        <v>475.38874997612874</v>
      </c>
      <c r="O63" s="28">
        <f t="shared" si="10"/>
        <v>8.4091918144418194E-3</v>
      </c>
      <c r="P63" s="29">
        <f t="shared" si="11"/>
        <v>0.69116254046254055</v>
      </c>
      <c r="Q63" s="28">
        <f t="shared" si="12"/>
        <v>5.9710224325265767E-4</v>
      </c>
      <c r="R63" s="29">
        <f t="shared" si="13"/>
        <v>7.9199941890529271E-2</v>
      </c>
      <c r="S63" s="29">
        <f t="shared" si="14"/>
        <v>0.84956242424359907</v>
      </c>
      <c r="T63" s="29">
        <f t="shared" si="6"/>
        <v>849.56242424359903</v>
      </c>
      <c r="U63" s="30">
        <f t="shared" si="15"/>
        <v>0.84956242424359907</v>
      </c>
      <c r="V63" s="29">
        <f t="shared" si="16"/>
        <v>22.088623030333576</v>
      </c>
      <c r="W63" s="29">
        <f t="shared" si="17"/>
        <v>5.5221557575833939</v>
      </c>
      <c r="X63" s="32">
        <f t="shared" si="18"/>
        <v>27.610778787916971</v>
      </c>
      <c r="Y63" s="33"/>
      <c r="AC63" s="36"/>
      <c r="AD63" s="36"/>
    </row>
    <row r="64" spans="1:31" x14ac:dyDescent="0.25">
      <c r="A64" t="s">
        <v>292</v>
      </c>
      <c r="B64" s="13"/>
      <c r="C64" s="21">
        <f>AVERAGE(L297:L299)</f>
        <v>6.5056537333164554E-8</v>
      </c>
      <c r="D64" s="22">
        <f>AVERAGE(M297:M299)</f>
        <v>5.5291781136851165E-10</v>
      </c>
      <c r="E64" s="23">
        <f>AVERAGE(N297:N299)</f>
        <v>3.8873120194243549E-11</v>
      </c>
      <c r="F64" s="24">
        <f>AVERAGE(O297:O299)</f>
        <v>51.497271071450122</v>
      </c>
      <c r="G64" s="25"/>
      <c r="H64" s="31"/>
      <c r="I64" s="26"/>
      <c r="J64" s="28"/>
      <c r="M64" s="29">
        <f t="shared" si="8"/>
        <v>38.385713573358935</v>
      </c>
      <c r="N64" s="29">
        <f t="shared" si="9"/>
        <v>476.46560512083408</v>
      </c>
      <c r="O64" s="28">
        <f t="shared" si="10"/>
        <v>8.4990353626866778E-3</v>
      </c>
      <c r="P64" s="29">
        <f t="shared" si="11"/>
        <v>0.7355355290425506</v>
      </c>
      <c r="Q64" s="28">
        <f t="shared" si="12"/>
        <v>5.9752826983656244E-4</v>
      </c>
      <c r="R64" s="29">
        <f t="shared" si="13"/>
        <v>7.9582333370739153E-2</v>
      </c>
      <c r="S64" s="29">
        <f t="shared" si="14"/>
        <v>0.89470019578402893</v>
      </c>
      <c r="T64" s="29">
        <f t="shared" si="6"/>
        <v>894.70019578402889</v>
      </c>
      <c r="U64" s="30">
        <f t="shared" si="15"/>
        <v>0.89470019578402893</v>
      </c>
      <c r="V64" s="29">
        <f t="shared" si="16"/>
        <v>23.262205090384754</v>
      </c>
      <c r="W64" s="29">
        <f t="shared" si="17"/>
        <v>5.8155512725961884</v>
      </c>
      <c r="X64" s="32">
        <f t="shared" si="18"/>
        <v>29.077756362980942</v>
      </c>
      <c r="Y64" s="33"/>
      <c r="AC64" s="36"/>
      <c r="AD64" s="36"/>
    </row>
    <row r="65" spans="1:30" x14ac:dyDescent="0.25">
      <c r="A65" t="s">
        <v>293</v>
      </c>
      <c r="B65" s="13"/>
      <c r="C65" s="21">
        <f>AVERAGE(L300:L302)</f>
        <v>6.6485340670653217E-8</v>
      </c>
      <c r="D65" s="22">
        <f>AVERAGE(M300:M302)</f>
        <v>4.7420599845042004E-10</v>
      </c>
      <c r="E65" s="23">
        <f>AVERAGE(N300:N302)</f>
        <v>3.3943374140562185E-11</v>
      </c>
      <c r="F65" s="24">
        <f>AVERAGE(O300:O302)</f>
        <v>51.877232922346643</v>
      </c>
      <c r="G65" s="25"/>
      <c r="H65" s="31"/>
      <c r="I65" s="26"/>
      <c r="J65" s="28"/>
      <c r="M65" s="29">
        <f t="shared" si="8"/>
        <v>38.6689345377685</v>
      </c>
      <c r="N65" s="29">
        <f t="shared" si="9"/>
        <v>479.98110699974058</v>
      </c>
      <c r="O65" s="28">
        <f t="shared" si="10"/>
        <v>7.1324895633682996E-3</v>
      </c>
      <c r="P65" s="29">
        <f t="shared" si="11"/>
        <v>8.504635868292236E-2</v>
      </c>
      <c r="Q65" s="28">
        <f t="shared" si="12"/>
        <v>5.1053922260407196E-4</v>
      </c>
      <c r="R65" s="29">
        <f t="shared" si="13"/>
        <v>3.8416415796107044E-2</v>
      </c>
      <c r="S65" s="29">
        <f t="shared" si="14"/>
        <v>0.16187919027513645</v>
      </c>
      <c r="T65" s="29">
        <f t="shared" si="6"/>
        <v>161.87919027513644</v>
      </c>
      <c r="U65" s="30">
        <f t="shared" si="15"/>
        <v>0.16187919027513645</v>
      </c>
      <c r="V65" s="29">
        <f t="shared" si="16"/>
        <v>4.2088589471535478</v>
      </c>
      <c r="W65" s="29">
        <f t="shared" si="17"/>
        <v>1.052214736788387</v>
      </c>
      <c r="X65" s="32">
        <f t="shared" si="18"/>
        <v>5.2610736839419348</v>
      </c>
      <c r="Y65" s="33"/>
      <c r="AC65" s="36"/>
      <c r="AD65" s="36"/>
    </row>
    <row r="66" spans="1:30" x14ac:dyDescent="0.25">
      <c r="A66" t="s">
        <v>294</v>
      </c>
      <c r="B66" s="13"/>
      <c r="C66" s="21">
        <f>AVERAGE(L303:L305)</f>
        <v>6.6781684195458425E-8</v>
      </c>
      <c r="D66" s="22">
        <f>AVERAGE(M303:M305)</f>
        <v>4.7978220899931721E-10</v>
      </c>
      <c r="E66" s="23">
        <f>AVERAGE(N303:N305)</f>
        <v>3.3985730270499215E-11</v>
      </c>
      <c r="F66" s="24">
        <f>AVERAGE(O303:O305)</f>
        <v>52.075580545409657</v>
      </c>
      <c r="G66" s="25"/>
      <c r="H66" s="31"/>
      <c r="I66" s="26"/>
      <c r="J66" s="28"/>
      <c r="M66" s="29">
        <f t="shared" si="8"/>
        <v>38.816781499140298</v>
      </c>
      <c r="N66" s="29">
        <f t="shared" si="9"/>
        <v>481.8162687137638</v>
      </c>
      <c r="O66" s="28">
        <f t="shared" si="10"/>
        <v>7.1843382624954136E-3</v>
      </c>
      <c r="P66" s="29">
        <f t="shared" si="11"/>
        <v>0.11035307202722876</v>
      </c>
      <c r="Q66" s="28">
        <f t="shared" si="12"/>
        <v>5.0890795402866549E-4</v>
      </c>
      <c r="R66" s="29">
        <f t="shared" si="13"/>
        <v>3.7777325538023966E-2</v>
      </c>
      <c r="S66" s="29">
        <f t="shared" si="14"/>
        <v>0.18590772310327669</v>
      </c>
      <c r="T66" s="29">
        <f t="shared" si="6"/>
        <v>185.90772310327668</v>
      </c>
      <c r="U66" s="30">
        <f t="shared" si="15"/>
        <v>0.18590772310327669</v>
      </c>
      <c r="V66" s="29">
        <f t="shared" si="16"/>
        <v>4.8336008006851943</v>
      </c>
      <c r="W66" s="29">
        <f t="shared" si="17"/>
        <v>1.2084002001712986</v>
      </c>
      <c r="X66" s="32">
        <f t="shared" si="18"/>
        <v>6.0420010008564926</v>
      </c>
      <c r="Y66" s="33"/>
      <c r="AC66" s="36"/>
      <c r="AD66" s="36"/>
    </row>
    <row r="67" spans="1:30" x14ac:dyDescent="0.25">
      <c r="A67" t="s">
        <v>295</v>
      </c>
      <c r="B67" s="13"/>
      <c r="C67" s="21">
        <f>AVERAGE(L306:L308)</f>
        <v>6.7114441942567755E-8</v>
      </c>
      <c r="D67" s="22">
        <f>AVERAGE(M306:M308)</f>
        <v>4.8214875768370537E-10</v>
      </c>
      <c r="E67" s="23">
        <f>AVERAGE(N306:N308)</f>
        <v>3.3566119954889727E-11</v>
      </c>
      <c r="F67" s="24">
        <f>AVERAGE(O306:O308)</f>
        <v>52.621035455705602</v>
      </c>
      <c r="G67" s="25"/>
      <c r="H67" s="31"/>
      <c r="I67" s="26"/>
      <c r="J67" s="28"/>
      <c r="M67" s="29">
        <f t="shared" si="8"/>
        <v>39.223359857918808</v>
      </c>
      <c r="N67" s="29">
        <f t="shared" si="9"/>
        <v>486.86295368353046</v>
      </c>
      <c r="O67" s="28">
        <f t="shared" si="10"/>
        <v>7.1839792409552836E-3</v>
      </c>
      <c r="P67" s="29">
        <f t="shared" si="11"/>
        <v>0.11133414819522747</v>
      </c>
      <c r="Q67" s="28">
        <f t="shared" si="12"/>
        <v>5.0013259416823385E-4</v>
      </c>
      <c r="R67" s="29">
        <f t="shared" si="13"/>
        <v>3.3900618708789992E-2</v>
      </c>
      <c r="S67" s="29">
        <f t="shared" si="14"/>
        <v>0.17913538561280745</v>
      </c>
      <c r="T67" s="29">
        <f t="shared" si="6"/>
        <v>179.13538561280745</v>
      </c>
      <c r="U67" s="30">
        <f t="shared" si="15"/>
        <v>0.17913538561280745</v>
      </c>
      <c r="V67" s="29">
        <f t="shared" si="16"/>
        <v>4.6575200259329934</v>
      </c>
      <c r="W67" s="29">
        <f t="shared" si="17"/>
        <v>1.1643800064832484</v>
      </c>
      <c r="X67" s="32">
        <f t="shared" si="18"/>
        <v>5.8219000324162415</v>
      </c>
      <c r="Y67" s="33"/>
      <c r="AC67" s="36"/>
      <c r="AD67" s="36"/>
    </row>
    <row r="68" spans="1:30" x14ac:dyDescent="0.25">
      <c r="A68" t="s">
        <v>296</v>
      </c>
      <c r="B68" s="13"/>
      <c r="C68" s="21">
        <f>AVERAGE(L309:L311)</f>
        <v>6.6766063920010349E-8</v>
      </c>
      <c r="D68" s="22">
        <f>AVERAGE(M309:M311)</f>
        <v>4.737131812778036E-10</v>
      </c>
      <c r="E68" s="23">
        <f>AVERAGE(N309:N311)</f>
        <v>3.3684110254014508E-11</v>
      </c>
      <c r="F68" s="24">
        <f>AVERAGE(O309:O311)</f>
        <v>51.916087108716034</v>
      </c>
      <c r="G68" s="25"/>
      <c r="H68" s="31"/>
      <c r="I68" s="26"/>
      <c r="J68" s="28"/>
      <c r="M68" s="29">
        <f t="shared" si="8"/>
        <v>38.697896182493949</v>
      </c>
      <c r="N68" s="29">
        <f t="shared" si="9"/>
        <v>480.34059562961937</v>
      </c>
      <c r="O68" s="28">
        <f t="shared" si="10"/>
        <v>7.0951191887744002E-3</v>
      </c>
      <c r="P68" s="29">
        <f t="shared" si="11"/>
        <v>6.7159547363212418E-2</v>
      </c>
      <c r="Q68" s="28">
        <f t="shared" si="12"/>
        <v>5.0450945100448104E-4</v>
      </c>
      <c r="R68" s="29">
        <f t="shared" si="13"/>
        <v>3.5548844231696006E-2</v>
      </c>
      <c r="S68" s="29">
        <f t="shared" si="14"/>
        <v>0.13825723582660443</v>
      </c>
      <c r="T68" s="29">
        <f t="shared" si="6"/>
        <v>138.25723582660444</v>
      </c>
      <c r="U68" s="30">
        <f t="shared" si="15"/>
        <v>0.13825723582660443</v>
      </c>
      <c r="V68" s="29">
        <f t="shared" si="16"/>
        <v>3.594688131491715</v>
      </c>
      <c r="W68" s="29">
        <f t="shared" si="17"/>
        <v>0.89867203287292874</v>
      </c>
      <c r="X68" s="32">
        <f t="shared" si="18"/>
        <v>4.4933601643646437</v>
      </c>
      <c r="Y68" s="33"/>
      <c r="AC68" s="36"/>
      <c r="AD68" s="36"/>
    </row>
    <row r="69" spans="1:30" x14ac:dyDescent="0.25">
      <c r="A69" t="s">
        <v>297</v>
      </c>
      <c r="B69" s="13"/>
      <c r="C69" s="21">
        <f>AVERAGE(L312:L314)</f>
        <v>6.633979772356948E-8</v>
      </c>
      <c r="D69" s="22">
        <f>AVERAGE(M312:M314)</f>
        <v>4.6893313512153223E-10</v>
      </c>
      <c r="E69" s="23">
        <f>AVERAGE(N312:N314)</f>
        <v>3.386660002373102E-11</v>
      </c>
      <c r="F69" s="24">
        <f>AVERAGE(O312:O314)</f>
        <v>51.876830069081564</v>
      </c>
      <c r="G69" s="25"/>
      <c r="H69" s="31"/>
      <c r="I69" s="26"/>
      <c r="J69" s="28"/>
      <c r="M69" s="29">
        <f t="shared" si="8"/>
        <v>38.66863425370056</v>
      </c>
      <c r="N69" s="29">
        <f t="shared" si="9"/>
        <v>479.9773797007843</v>
      </c>
      <c r="O69" s="28">
        <f t="shared" si="10"/>
        <v>7.0686548830842712E-3</v>
      </c>
      <c r="P69" s="29">
        <f t="shared" si="11"/>
        <v>5.4406495677654126E-2</v>
      </c>
      <c r="Q69" s="28">
        <f t="shared" si="12"/>
        <v>5.1050200913860721E-4</v>
      </c>
      <c r="R69" s="29">
        <f t="shared" si="13"/>
        <v>3.8398255851333024E-2</v>
      </c>
      <c r="S69" s="29">
        <f t="shared" si="14"/>
        <v>0.13120300738032017</v>
      </c>
      <c r="T69" s="29">
        <f t="shared" si="6"/>
        <v>131.20300738032017</v>
      </c>
      <c r="U69" s="30">
        <f t="shared" si="15"/>
        <v>0.13120300738032017</v>
      </c>
      <c r="V69" s="29">
        <f t="shared" si="16"/>
        <v>3.4112781918883246</v>
      </c>
      <c r="W69" s="29">
        <f t="shared" si="17"/>
        <v>0.85281954797208115</v>
      </c>
      <c r="X69" s="32">
        <f t="shared" si="18"/>
        <v>4.2640977398604054</v>
      </c>
      <c r="Y69" s="33"/>
      <c r="AC69" s="36"/>
      <c r="AD69" s="36"/>
    </row>
    <row r="70" spans="1:30" x14ac:dyDescent="0.25">
      <c r="A70" t="s">
        <v>298</v>
      </c>
      <c r="B70" s="13"/>
      <c r="C70" s="21">
        <f>AVERAGE(L315:L317)</f>
        <v>6.6435734509445519E-8</v>
      </c>
      <c r="D70" s="22">
        <f>AVERAGE(M315:M317)</f>
        <v>4.7086401470245669E-10</v>
      </c>
      <c r="E70" s="23">
        <f>AVERAGE(N315:N317)</f>
        <v>3.3670085944474205E-11</v>
      </c>
      <c r="F70" s="24">
        <f>AVERAGE(O315:O317)</f>
        <v>52.061485926144051</v>
      </c>
      <c r="G70" s="25"/>
      <c r="H70" s="31"/>
      <c r="I70" s="26"/>
      <c r="J70" s="28"/>
      <c r="M70" s="29">
        <f t="shared" si="8"/>
        <v>38.806275466358393</v>
      </c>
      <c r="N70" s="29">
        <f t="shared" si="9"/>
        <v>481.68586177845225</v>
      </c>
      <c r="O70" s="28">
        <f t="shared" si="10"/>
        <v>7.0875112344172464E-3</v>
      </c>
      <c r="P70" s="29">
        <f t="shared" si="11"/>
        <v>6.3682993734946375E-2</v>
      </c>
      <c r="Q70" s="28">
        <f t="shared" si="12"/>
        <v>5.0680685918640892E-4</v>
      </c>
      <c r="R70" s="29">
        <f t="shared" si="13"/>
        <v>3.67550331614808E-2</v>
      </c>
      <c r="S70" s="29">
        <f t="shared" si="14"/>
        <v>0.13719306005790799</v>
      </c>
      <c r="T70" s="29">
        <f t="shared" si="6"/>
        <v>137.19306005790799</v>
      </c>
      <c r="U70" s="30">
        <f t="shared" si="15"/>
        <v>0.13719306005790799</v>
      </c>
      <c r="V70" s="29">
        <f t="shared" si="16"/>
        <v>3.5670195615056075</v>
      </c>
      <c r="W70" s="29">
        <f t="shared" si="17"/>
        <v>0.89175489037640188</v>
      </c>
      <c r="X70" s="32">
        <f t="shared" si="18"/>
        <v>4.4587744518820092</v>
      </c>
      <c r="Y70" s="33"/>
      <c r="AC70" s="36"/>
      <c r="AD70" s="36"/>
    </row>
    <row r="71" spans="1:30" x14ac:dyDescent="0.25">
      <c r="A71" t="s">
        <v>299</v>
      </c>
      <c r="B71" s="13"/>
      <c r="C71" s="21">
        <f>AVERAGE(L318:L320)</f>
        <v>6.6810528361179676E-8</v>
      </c>
      <c r="D71" s="22">
        <f t="shared" ref="D71:F71" si="21">AVERAGE(M318:M320)</f>
        <v>4.8657848919150062E-10</v>
      </c>
      <c r="E71" s="23">
        <f t="shared" si="21"/>
        <v>3.3891198075875506E-11</v>
      </c>
      <c r="F71" s="24">
        <f t="shared" si="21"/>
        <v>52.612225619398821</v>
      </c>
      <c r="G71" s="25"/>
      <c r="H71" s="31"/>
      <c r="I71" s="26"/>
      <c r="J71" s="28"/>
      <c r="M71" s="29">
        <f t="shared" si="8"/>
        <v>39.216793066202193</v>
      </c>
      <c r="N71" s="29">
        <f t="shared" si="9"/>
        <v>486.78144287917928</v>
      </c>
      <c r="O71" s="28">
        <f t="shared" si="10"/>
        <v>7.2829612506735922E-3</v>
      </c>
      <c r="P71" s="29">
        <f t="shared" si="11"/>
        <v>0.15949811409418355</v>
      </c>
      <c r="Q71" s="28">
        <f t="shared" si="12"/>
        <v>5.0727331316194205E-4</v>
      </c>
      <c r="R71" s="29">
        <f t="shared" si="13"/>
        <v>3.737091254762967E-2</v>
      </c>
      <c r="S71" s="29">
        <f t="shared" si="14"/>
        <v>0.23423993918944289</v>
      </c>
      <c r="T71" s="29">
        <f t="shared" si="6"/>
        <v>234.23993918944288</v>
      </c>
      <c r="U71" s="30">
        <f t="shared" si="15"/>
        <v>0.23423993918944289</v>
      </c>
      <c r="V71" s="29">
        <f t="shared" si="16"/>
        <v>6.090238418925515</v>
      </c>
      <c r="W71" s="29">
        <f t="shared" si="17"/>
        <v>1.5225596047313787</v>
      </c>
      <c r="X71" s="32">
        <f t="shared" si="18"/>
        <v>7.612798023656894</v>
      </c>
      <c r="Y71" s="33"/>
      <c r="AC71" s="36"/>
      <c r="AD71" s="36"/>
    </row>
    <row r="72" spans="1:30" x14ac:dyDescent="0.25">
      <c r="A72" t="s">
        <v>300</v>
      </c>
      <c r="B72" s="13"/>
      <c r="C72" s="21">
        <f>AVERAGE(L321:L323)</f>
        <v>6.6477625010559825E-8</v>
      </c>
      <c r="D72" s="22">
        <f>AVERAGE(M321:M323)</f>
        <v>4.8544257694403194E-10</v>
      </c>
      <c r="E72" s="23">
        <f>AVERAGE(N321:N323)</f>
        <v>3.3681960638511786E-11</v>
      </c>
      <c r="F72" s="24">
        <f>AVERAGE(O321:O323)</f>
        <v>52.369724066608455</v>
      </c>
      <c r="G72" s="25"/>
      <c r="H72" s="31"/>
      <c r="I72" s="26"/>
      <c r="J72" s="28"/>
      <c r="M72" s="29">
        <f t="shared" si="8"/>
        <v>39.036034067660495</v>
      </c>
      <c r="N72" s="29">
        <f t="shared" si="9"/>
        <v>484.53775798697029</v>
      </c>
      <c r="O72" s="28">
        <f t="shared" si="10"/>
        <v>7.3023453660825046E-3</v>
      </c>
      <c r="P72" s="29">
        <f t="shared" si="11"/>
        <v>0.16815528731960053</v>
      </c>
      <c r="Q72" s="28">
        <f t="shared" si="12"/>
        <v>5.066661246270678E-4</v>
      </c>
      <c r="R72" s="29">
        <f t="shared" si="13"/>
        <v>3.6904455855205638E-2</v>
      </c>
      <c r="S72" s="29">
        <f t="shared" si="14"/>
        <v>0.24196419903001182</v>
      </c>
      <c r="T72" s="29">
        <f t="shared" si="6"/>
        <v>241.96419903001183</v>
      </c>
      <c r="U72" s="30">
        <f t="shared" si="15"/>
        <v>0.24196419903001182</v>
      </c>
      <c r="V72" s="29">
        <f t="shared" si="16"/>
        <v>6.2910691747803069</v>
      </c>
      <c r="W72" s="29">
        <f t="shared" si="17"/>
        <v>1.5727672936950767</v>
      </c>
      <c r="X72" s="32">
        <f t="shared" si="18"/>
        <v>7.8638364684753839</v>
      </c>
      <c r="Y72" s="33"/>
      <c r="AC72" s="36"/>
      <c r="AD72" s="36"/>
    </row>
    <row r="73" spans="1:30" x14ac:dyDescent="0.25">
      <c r="A73" t="s">
        <v>301</v>
      </c>
      <c r="B73" s="13"/>
      <c r="C73" s="21">
        <f>AVERAGE(L324:L326)</f>
        <v>6.7532004802840261E-8</v>
      </c>
      <c r="D73" s="22">
        <f>AVERAGE(M324:M326)</f>
        <v>4.8782479258480966E-10</v>
      </c>
      <c r="E73" s="23">
        <f>AVERAGE(N324:N326)</f>
        <v>3.4193333891124031E-11</v>
      </c>
      <c r="F73" s="24">
        <f>AVERAGE(O324:O326)</f>
        <v>52.4945778534792</v>
      </c>
      <c r="G73" s="25"/>
      <c r="H73" s="31"/>
      <c r="I73" s="26"/>
      <c r="J73" s="28"/>
      <c r="M73" s="29">
        <f t="shared" si="8"/>
        <v>39.129099226292297</v>
      </c>
      <c r="N73" s="29">
        <f t="shared" si="9"/>
        <v>485.6929363852675</v>
      </c>
      <c r="O73" s="28">
        <f t="shared" si="10"/>
        <v>7.223608924524224E-3</v>
      </c>
      <c r="P73" s="29">
        <f t="shared" si="11"/>
        <v>0.13031445003831604</v>
      </c>
      <c r="Q73" s="28">
        <f t="shared" si="12"/>
        <v>5.0632783657099324E-4</v>
      </c>
      <c r="R73" s="29">
        <f t="shared" si="13"/>
        <v>3.6828135034426036E-2</v>
      </c>
      <c r="S73" s="29">
        <f t="shared" si="14"/>
        <v>0.2039707201071681</v>
      </c>
      <c r="T73" s="29">
        <f t="shared" si="6"/>
        <v>203.97072010716809</v>
      </c>
      <c r="U73" s="30">
        <f t="shared" si="15"/>
        <v>0.2039707201071681</v>
      </c>
      <c r="V73" s="29">
        <f t="shared" si="16"/>
        <v>5.3032387227863707</v>
      </c>
      <c r="W73" s="29">
        <f t="shared" si="17"/>
        <v>1.3258096806965927</v>
      </c>
      <c r="X73" s="32">
        <f t="shared" si="18"/>
        <v>6.6290484034829635</v>
      </c>
      <c r="Y73" s="33"/>
      <c r="AC73" s="36"/>
      <c r="AD73" s="36"/>
    </row>
    <row r="74" spans="1:30" x14ac:dyDescent="0.25">
      <c r="A74" t="s">
        <v>302</v>
      </c>
      <c r="B74" s="13"/>
      <c r="C74" s="21">
        <f>AVERAGE(L327:L329)</f>
        <v>6.8296009740114014E-8</v>
      </c>
      <c r="D74" s="22">
        <f>AVERAGE(M327:M329)</f>
        <v>4.768869448097851E-10</v>
      </c>
      <c r="E74" s="23">
        <f>AVERAGE(N327:N329)</f>
        <v>3.3738004311725672E-11</v>
      </c>
      <c r="F74" s="24">
        <f>AVERAGE(O327:O329)</f>
        <v>52.223198825422422</v>
      </c>
      <c r="G74" s="25"/>
      <c r="H74" s="31"/>
      <c r="I74" s="26"/>
      <c r="J74" s="28"/>
      <c r="M74" s="29">
        <f t="shared" si="8"/>
        <v>38.926815155232475</v>
      </c>
      <c r="N74" s="29">
        <f t="shared" si="9"/>
        <v>483.18206988438487</v>
      </c>
      <c r="O74" s="28">
        <f t="shared" si="10"/>
        <v>6.9826472531042041E-3</v>
      </c>
      <c r="P74" s="29">
        <f t="shared" si="11"/>
        <v>1.3212409705624466E-2</v>
      </c>
      <c r="Q74" s="28">
        <f t="shared" si="12"/>
        <v>4.9399671284030351E-4</v>
      </c>
      <c r="R74" s="29">
        <f t="shared" si="13"/>
        <v>3.0679568273713789E-2</v>
      </c>
      <c r="S74" s="29">
        <f t="shared" si="14"/>
        <v>7.457154625305204E-2</v>
      </c>
      <c r="T74" s="29">
        <f t="shared" si="6"/>
        <v>74.571546253052034</v>
      </c>
      <c r="U74" s="30">
        <f t="shared" si="15"/>
        <v>7.457154625305204E-2</v>
      </c>
      <c r="V74" s="29">
        <f t="shared" si="16"/>
        <v>1.9388602025793531</v>
      </c>
      <c r="W74" s="29">
        <f t="shared" si="17"/>
        <v>0.48471505064483827</v>
      </c>
      <c r="X74" s="32">
        <f t="shared" si="18"/>
        <v>2.4235752532241914</v>
      </c>
      <c r="Y74" s="33"/>
      <c r="AC74" s="36"/>
      <c r="AD74" s="36"/>
    </row>
    <row r="75" spans="1:30" x14ac:dyDescent="0.25">
      <c r="A75" t="s">
        <v>303</v>
      </c>
      <c r="B75" s="13"/>
      <c r="C75" s="21">
        <f>AVERAGE(L330:L332)</f>
        <v>6.9517189281223194E-8</v>
      </c>
      <c r="D75" s="22">
        <f>AVERAGE(M330:M332)</f>
        <v>4.8994684331359334E-10</v>
      </c>
      <c r="E75" s="23">
        <f>AVERAGE(N330:N332)</f>
        <v>3.385637522558473E-11</v>
      </c>
      <c r="F75" s="24">
        <f>AVERAGE(O330:O332)</f>
        <v>52.590337221147308</v>
      </c>
      <c r="G75" s="25"/>
      <c r="H75" s="31"/>
      <c r="I75" s="26"/>
      <c r="J75" s="28"/>
      <c r="M75" s="29">
        <f t="shared" si="8"/>
        <v>39.200477603879996</v>
      </c>
      <c r="N75" s="29">
        <f t="shared" si="9"/>
        <v>486.57892595544632</v>
      </c>
      <c r="O75" s="28">
        <f t="shared" si="10"/>
        <v>7.0478517382452557E-3</v>
      </c>
      <c r="P75" s="29">
        <f t="shared" si="11"/>
        <v>4.5032423648174613E-2</v>
      </c>
      <c r="Q75" s="28">
        <f t="shared" si="12"/>
        <v>4.8702163559321925E-4</v>
      </c>
      <c r="R75" s="29">
        <f t="shared" si="13"/>
        <v>2.7501325511496758E-2</v>
      </c>
      <c r="S75" s="29">
        <f t="shared" si="14"/>
        <v>0.10003507467116812</v>
      </c>
      <c r="T75" s="29">
        <f t="shared" si="6"/>
        <v>100.03507467116812</v>
      </c>
      <c r="U75" s="30">
        <f t="shared" si="15"/>
        <v>0.10003507467116812</v>
      </c>
      <c r="V75" s="29">
        <f t="shared" si="16"/>
        <v>2.600911941450371</v>
      </c>
      <c r="W75" s="29">
        <f t="shared" si="17"/>
        <v>0.65022798536259274</v>
      </c>
      <c r="X75" s="32">
        <f t="shared" si="18"/>
        <v>3.2511399268129635</v>
      </c>
      <c r="Y75" s="33"/>
      <c r="AC75" s="36"/>
      <c r="AD75" s="36"/>
    </row>
    <row r="76" spans="1:30" x14ac:dyDescent="0.25">
      <c r="A76" t="s">
        <v>304</v>
      </c>
      <c r="B76" s="13"/>
      <c r="C76" s="21">
        <f>AVERAGE(L333:L335)</f>
        <v>6.9984669777803507E-8</v>
      </c>
      <c r="D76" s="22">
        <f>AVERAGE(M333:M335)</f>
        <v>4.9176435128282045E-10</v>
      </c>
      <c r="E76" s="23">
        <f>AVERAGE(N333:N335)</f>
        <v>3.4167009646192088E-11</v>
      </c>
      <c r="F76" s="24">
        <f>AVERAGE(O333:O335)</f>
        <v>52.288830819175537</v>
      </c>
      <c r="G76" s="25"/>
      <c r="H76" s="31"/>
      <c r="I76" s="26"/>
      <c r="J76" s="28"/>
      <c r="M76" s="29">
        <f t="shared" si="8"/>
        <v>38.975736794399729</v>
      </c>
      <c r="N76" s="29">
        <f t="shared" si="9"/>
        <v>483.789313471632</v>
      </c>
      <c r="O76" s="28">
        <f t="shared" si="10"/>
        <v>7.0267438975441096E-3</v>
      </c>
      <c r="P76" s="29">
        <f t="shared" si="11"/>
        <v>3.4562499865129194E-2</v>
      </c>
      <c r="Q76" s="28">
        <f t="shared" si="12"/>
        <v>4.8820705669784515E-4</v>
      </c>
      <c r="R76" s="29">
        <f t="shared" si="13"/>
        <v>2.7917151337800115E-2</v>
      </c>
      <c r="S76" s="29">
        <f t="shared" si="14"/>
        <v>9.0396802540729432E-2</v>
      </c>
      <c r="T76" s="29">
        <f t="shared" ref="T76:T109" si="22">(P76+2*R76)*1000</f>
        <v>90.396802540729425</v>
      </c>
      <c r="U76" s="30">
        <f t="shared" si="15"/>
        <v>9.0396802540729432E-2</v>
      </c>
      <c r="V76" s="29">
        <f t="shared" si="16"/>
        <v>2.3503168660589653</v>
      </c>
      <c r="W76" s="29">
        <f t="shared" si="17"/>
        <v>0.58757921651474132</v>
      </c>
      <c r="X76" s="32">
        <f t="shared" si="18"/>
        <v>2.9378960825737064</v>
      </c>
      <c r="Y76" s="33"/>
      <c r="AC76" s="36"/>
      <c r="AD76" s="36"/>
    </row>
    <row r="77" spans="1:30" x14ac:dyDescent="0.25">
      <c r="A77" t="s">
        <v>305</v>
      </c>
      <c r="B77" s="13"/>
      <c r="C77" s="21">
        <f>AVERAGE(L336:L338)</f>
        <v>7.0743851907800312E-8</v>
      </c>
      <c r="D77" s="22">
        <f>AVERAGE(M336:M338)</f>
        <v>5.0276504025375031E-10</v>
      </c>
      <c r="E77" s="23">
        <f>AVERAGE(N336:N338)</f>
        <v>3.4332284090652035E-11</v>
      </c>
      <c r="F77" s="24">
        <f>AVERAGE(O336:O338)</f>
        <v>52.507052126335246</v>
      </c>
      <c r="G77" s="25"/>
      <c r="H77" s="31"/>
      <c r="I77" s="26"/>
      <c r="J77" s="28"/>
      <c r="M77" s="29">
        <f t="shared" ref="M77:M109" si="23">F77*$L$11</f>
        <v>39.138397463945005</v>
      </c>
      <c r="N77" s="29">
        <f t="shared" ref="N77:N109" si="24">M77*$H$2</f>
        <v>485.80835147117671</v>
      </c>
      <c r="O77" s="28">
        <f t="shared" ref="O77:O109" si="25">D77/C77</f>
        <v>7.1068372260673406E-3</v>
      </c>
      <c r="P77" s="29">
        <f t="shared" ref="P77:P109" si="26">(O77-$O$11)*N77</f>
        <v>7.3616750301292874E-2</v>
      </c>
      <c r="Q77" s="28">
        <f t="shared" ref="Q77:Q109" si="27">E77/C77</f>
        <v>4.853041383072684E-4</v>
      </c>
      <c r="R77" s="29">
        <f t="shared" ref="R77:R109" si="28">(Q77-$Q$11)*N77</f>
        <v>2.6623398299229821E-2</v>
      </c>
      <c r="S77" s="29">
        <f t="shared" ref="S77:S109" si="29">P77+2*R77</f>
        <v>0.12686354689975252</v>
      </c>
      <c r="T77" s="29">
        <f t="shared" si="22"/>
        <v>126.86354689975252</v>
      </c>
      <c r="U77" s="30">
        <f t="shared" ref="U77:U109" si="30">T77/1000</f>
        <v>0.12686354689975252</v>
      </c>
      <c r="V77" s="29">
        <f t="shared" ref="V77:V109" si="31">U77*26</f>
        <v>3.2984522193935653</v>
      </c>
      <c r="W77" s="29">
        <f t="shared" ref="W77:W109" si="32">V77/4</f>
        <v>0.82461305484839131</v>
      </c>
      <c r="X77" s="32">
        <f t="shared" ref="X77:X109" si="33">W77*5</f>
        <v>4.1230652742419567</v>
      </c>
      <c r="Y77" s="33"/>
      <c r="AC77" s="36"/>
      <c r="AD77" s="36"/>
    </row>
    <row r="78" spans="1:30" x14ac:dyDescent="0.25">
      <c r="A78" t="s">
        <v>306</v>
      </c>
      <c r="B78" s="13"/>
      <c r="C78" s="21">
        <f>AVERAGE(L339:L341)</f>
        <v>7.1159475906326522E-8</v>
      </c>
      <c r="D78" s="22">
        <f>AVERAGE(M339:M341)</f>
        <v>4.976716204815806E-10</v>
      </c>
      <c r="E78" s="23">
        <f>AVERAGE(N339:N341)</f>
        <v>3.4542513443822822E-11</v>
      </c>
      <c r="F78" s="24">
        <f>AVERAGE(O339:O341)</f>
        <v>52.723890956142498</v>
      </c>
      <c r="G78" s="25"/>
      <c r="H78" s="31"/>
      <c r="I78" s="26"/>
      <c r="J78" s="28"/>
      <c r="M78" s="29">
        <f t="shared" si="23"/>
        <v>39.300027644329028</v>
      </c>
      <c r="N78" s="29">
        <f t="shared" si="24"/>
        <v>487.81459844520487</v>
      </c>
      <c r="O78" s="28">
        <f t="shared" si="25"/>
        <v>6.9937505039625297E-3</v>
      </c>
      <c r="P78" s="29">
        <f t="shared" si="26"/>
        <v>1.8755412102196369E-2</v>
      </c>
      <c r="Q78" s="28">
        <f t="shared" si="27"/>
        <v>4.8542394394942103E-4</v>
      </c>
      <c r="R78" s="29">
        <f t="shared" si="28"/>
        <v>2.6791788119941557E-2</v>
      </c>
      <c r="S78" s="29">
        <f t="shared" si="29"/>
        <v>7.2338988342079483E-2</v>
      </c>
      <c r="T78" s="29">
        <f t="shared" si="22"/>
        <v>72.338988342079489</v>
      </c>
      <c r="U78" s="30">
        <f t="shared" si="30"/>
        <v>7.2338988342079483E-2</v>
      </c>
      <c r="V78" s="29">
        <f t="shared" si="31"/>
        <v>1.8808136968940665</v>
      </c>
      <c r="W78" s="29">
        <f t="shared" si="32"/>
        <v>0.47020342422351663</v>
      </c>
      <c r="X78" s="32">
        <f t="shared" si="33"/>
        <v>2.3510171211175832</v>
      </c>
      <c r="Y78" s="33"/>
      <c r="AC78" s="36"/>
      <c r="AD78" s="36"/>
    </row>
    <row r="79" spans="1:30" x14ac:dyDescent="0.25">
      <c r="A79" t="s">
        <v>307</v>
      </c>
      <c r="B79" s="13"/>
      <c r="C79" s="21">
        <f>AVERAGE(L342:L344)</f>
        <v>7.1117153637377496E-8</v>
      </c>
      <c r="D79" s="22">
        <f>AVERAGE(M342:M344)</f>
        <v>4.9899756228419693E-10</v>
      </c>
      <c r="E79" s="23">
        <f>AVERAGE(N342:N344)</f>
        <v>3.4453879007651729E-11</v>
      </c>
      <c r="F79" s="24">
        <f>AVERAGE(O342:O344)</f>
        <v>52.464683622142026</v>
      </c>
      <c r="G79" s="25"/>
      <c r="H79" s="31"/>
      <c r="I79" s="26"/>
      <c r="J79" s="28"/>
      <c r="M79" s="29">
        <f t="shared" si="23"/>
        <v>39.106816270754472</v>
      </c>
      <c r="N79" s="29">
        <f t="shared" si="24"/>
        <v>485.41634749565571</v>
      </c>
      <c r="O79" s="28">
        <f t="shared" si="25"/>
        <v>7.0165570015436555E-3</v>
      </c>
      <c r="P79" s="29">
        <f t="shared" si="26"/>
        <v>2.973385131558666E-2</v>
      </c>
      <c r="Q79" s="28">
        <f t="shared" si="27"/>
        <v>4.8446650696019395E-4</v>
      </c>
      <c r="R79" s="29">
        <f t="shared" si="28"/>
        <v>2.6195315644209412E-2</v>
      </c>
      <c r="S79" s="29">
        <f t="shared" si="29"/>
        <v>8.2124482604005483E-2</v>
      </c>
      <c r="T79" s="29">
        <f t="shared" si="22"/>
        <v>82.124482604005479</v>
      </c>
      <c r="U79" s="30">
        <f t="shared" si="30"/>
        <v>8.2124482604005483E-2</v>
      </c>
      <c r="V79" s="29">
        <f t="shared" si="31"/>
        <v>2.1352365477041424</v>
      </c>
      <c r="W79" s="29">
        <f t="shared" si="32"/>
        <v>0.5338091369260356</v>
      </c>
      <c r="X79" s="32">
        <f t="shared" si="33"/>
        <v>2.669045684630178</v>
      </c>
      <c r="Y79" s="33"/>
      <c r="AC79" s="36"/>
      <c r="AD79" s="36"/>
    </row>
    <row r="80" spans="1:30" x14ac:dyDescent="0.25">
      <c r="A80" t="s">
        <v>308</v>
      </c>
      <c r="B80" s="13"/>
      <c r="C80" s="21">
        <f>AVERAGE(L345:L347)</f>
        <v>7.083585401352026E-8</v>
      </c>
      <c r="D80" s="22">
        <f>AVERAGE(M345:M347)</f>
        <v>4.9870585197346925E-10</v>
      </c>
      <c r="E80" s="23">
        <f>AVERAGE(N345:N347)</f>
        <v>3.4676040857380445E-11</v>
      </c>
      <c r="F80" s="24">
        <f>AVERAGE(O345:O347)</f>
        <v>52.324148721280487</v>
      </c>
      <c r="G80" s="25"/>
      <c r="H80" s="31"/>
      <c r="I80" s="26"/>
      <c r="J80" s="28"/>
      <c r="M80" s="29">
        <f t="shared" si="23"/>
        <v>39.002062517025529</v>
      </c>
      <c r="N80" s="29">
        <f t="shared" si="24"/>
        <v>484.11608351687744</v>
      </c>
      <c r="O80" s="28">
        <f t="shared" si="25"/>
        <v>7.0403026676050598E-3</v>
      </c>
      <c r="P80" s="29">
        <f t="shared" si="26"/>
        <v>4.1149863375768814E-2</v>
      </c>
      <c r="Q80" s="28">
        <f t="shared" si="27"/>
        <v>4.8952668588935085E-4</v>
      </c>
      <c r="R80" s="29">
        <f t="shared" si="28"/>
        <v>2.8574861379263985E-2</v>
      </c>
      <c r="S80" s="29">
        <f t="shared" si="29"/>
        <v>9.829958613429679E-2</v>
      </c>
      <c r="T80" s="29">
        <f t="shared" si="22"/>
        <v>98.299586134296788</v>
      </c>
      <c r="U80" s="30">
        <f t="shared" si="30"/>
        <v>9.829958613429679E-2</v>
      </c>
      <c r="V80" s="29">
        <f t="shared" si="31"/>
        <v>2.5557892394917165</v>
      </c>
      <c r="W80" s="29">
        <f t="shared" si="32"/>
        <v>0.63894730987292914</v>
      </c>
      <c r="X80" s="32">
        <f t="shared" si="33"/>
        <v>3.1947365493646456</v>
      </c>
      <c r="Y80" s="33"/>
      <c r="AC80" s="36"/>
      <c r="AD80" s="36"/>
    </row>
    <row r="81" spans="1:30" x14ac:dyDescent="0.25">
      <c r="A81" t="s">
        <v>309</v>
      </c>
      <c r="B81" s="13"/>
      <c r="C81" s="21">
        <f>AVERAGE(L348:L350)</f>
        <v>7.0882145342867154E-8</v>
      </c>
      <c r="D81" s="22">
        <f>AVERAGE(M348:M350)</f>
        <v>5.0032660732531941E-10</v>
      </c>
      <c r="E81" s="23">
        <f>AVERAGE(N348:N350)</f>
        <v>3.4116239410475701E-11</v>
      </c>
      <c r="F81" s="24">
        <f>AVERAGE(O348:O350)</f>
        <v>52.42548341817087</v>
      </c>
      <c r="G81" s="25"/>
      <c r="H81" s="31"/>
      <c r="I81" s="26"/>
      <c r="J81" s="28"/>
      <c r="M81" s="29">
        <f t="shared" si="23"/>
        <v>39.07759670687571</v>
      </c>
      <c r="N81" s="29">
        <f t="shared" si="24"/>
        <v>485.05365742456314</v>
      </c>
      <c r="O81" s="28">
        <f t="shared" si="25"/>
        <v>7.0585703198621811E-3</v>
      </c>
      <c r="P81" s="29">
        <f t="shared" si="26"/>
        <v>5.0090348690588329E-2</v>
      </c>
      <c r="Q81" s="28">
        <f t="shared" si="27"/>
        <v>4.8130935153627944E-4</v>
      </c>
      <c r="R81" s="29">
        <f t="shared" si="28"/>
        <v>2.4644353421754767E-2</v>
      </c>
      <c r="S81" s="29">
        <f t="shared" si="29"/>
        <v>9.9379055534097871E-2</v>
      </c>
      <c r="T81" s="29">
        <f t="shared" si="22"/>
        <v>99.379055534097873</v>
      </c>
      <c r="U81" s="30">
        <f t="shared" si="30"/>
        <v>9.9379055534097871E-2</v>
      </c>
      <c r="V81" s="29">
        <f t="shared" si="31"/>
        <v>2.5838554438865446</v>
      </c>
      <c r="W81" s="29">
        <f t="shared" si="32"/>
        <v>0.64596386097163616</v>
      </c>
      <c r="X81" s="32">
        <f t="shared" si="33"/>
        <v>3.2298193048581809</v>
      </c>
      <c r="Y81" s="33"/>
      <c r="AC81" s="36"/>
      <c r="AD81" s="36"/>
    </row>
    <row r="82" spans="1:30" x14ac:dyDescent="0.25">
      <c r="A82" t="s">
        <v>310</v>
      </c>
      <c r="B82" s="13"/>
      <c r="C82" s="21">
        <f>AVERAGE(L351:L353)</f>
        <v>7.1313247288193068E-8</v>
      </c>
      <c r="D82" s="22">
        <f>AVERAGE(M351:M353)</f>
        <v>4.9902305048920748E-10</v>
      </c>
      <c r="E82" s="23">
        <f>AVERAGE(N351:N353)</f>
        <v>3.4196354801810619E-11</v>
      </c>
      <c r="F82" s="24">
        <f>AVERAGE(O351:O353)</f>
        <v>52.81542724925513</v>
      </c>
      <c r="G82" s="25"/>
      <c r="H82" s="31"/>
      <c r="I82" s="26"/>
      <c r="J82" s="28"/>
      <c r="M82" s="29">
        <f t="shared" si="23"/>
        <v>39.368258171032345</v>
      </c>
      <c r="N82" s="29">
        <f t="shared" si="24"/>
        <v>488.66151507556214</v>
      </c>
      <c r="O82" s="28">
        <f t="shared" si="25"/>
        <v>6.9976206310244397E-3</v>
      </c>
      <c r="P82" s="29">
        <f t="shared" si="26"/>
        <v>2.0679156361303321E-2</v>
      </c>
      <c r="Q82" s="28">
        <f t="shared" si="27"/>
        <v>4.7952317559759076E-4</v>
      </c>
      <c r="R82" s="29">
        <f t="shared" si="28"/>
        <v>2.3954824132519564E-2</v>
      </c>
      <c r="S82" s="29">
        <f t="shared" si="29"/>
        <v>6.8588804626342453E-2</v>
      </c>
      <c r="T82" s="29">
        <f t="shared" si="22"/>
        <v>68.588804626342451</v>
      </c>
      <c r="U82" s="30">
        <f t="shared" si="30"/>
        <v>6.8588804626342453E-2</v>
      </c>
      <c r="V82" s="29">
        <f t="shared" si="31"/>
        <v>1.7833089202849037</v>
      </c>
      <c r="W82" s="29">
        <f t="shared" si="32"/>
        <v>0.44582723007122593</v>
      </c>
      <c r="X82" s="32">
        <f t="shared" si="33"/>
        <v>2.2291361503561298</v>
      </c>
      <c r="Y82" s="33"/>
      <c r="AC82" s="36"/>
      <c r="AD82" s="36"/>
    </row>
    <row r="83" spans="1:30" x14ac:dyDescent="0.25">
      <c r="A83" t="s">
        <v>311</v>
      </c>
      <c r="B83" s="13"/>
      <c r="C83" s="21">
        <f>AVERAGE(L354:L356)</f>
        <v>7.1501479793293819E-8</v>
      </c>
      <c r="D83" s="22">
        <f>AVERAGE(M354:M356)</f>
        <v>5.1119965737893253E-10</v>
      </c>
      <c r="E83" s="23">
        <f>AVERAGE(N354:N356)</f>
        <v>3.443573094275296E-11</v>
      </c>
      <c r="F83" s="24">
        <f>AVERAGE(O354:O356)</f>
        <v>52.857384026162485</v>
      </c>
      <c r="G83" s="25"/>
      <c r="H83" s="31"/>
      <c r="I83" s="26"/>
      <c r="J83" s="28"/>
      <c r="M83" s="29">
        <f t="shared" si="23"/>
        <v>39.399532465520544</v>
      </c>
      <c r="N83" s="29">
        <f t="shared" si="24"/>
        <v>489.04970964747156</v>
      </c>
      <c r="O83" s="28">
        <f t="shared" si="25"/>
        <v>7.1494975888160336E-3</v>
      </c>
      <c r="P83" s="29">
        <f t="shared" si="26"/>
        <v>9.4970966072131791E-2</v>
      </c>
      <c r="Q83" s="28">
        <f t="shared" si="27"/>
        <v>4.8160864701408203E-4</v>
      </c>
      <c r="R83" s="29">
        <f t="shared" si="28"/>
        <v>2.4993753126915649E-2</v>
      </c>
      <c r="S83" s="29">
        <f t="shared" si="29"/>
        <v>0.14495847232596309</v>
      </c>
      <c r="T83" s="29">
        <f t="shared" si="22"/>
        <v>144.9584723259631</v>
      </c>
      <c r="U83" s="30">
        <f t="shared" si="30"/>
        <v>0.14495847232596309</v>
      </c>
      <c r="V83" s="29">
        <f t="shared" si="31"/>
        <v>3.7689202804750406</v>
      </c>
      <c r="W83" s="29">
        <f t="shared" si="32"/>
        <v>0.94223007011876014</v>
      </c>
      <c r="X83" s="32">
        <f t="shared" si="33"/>
        <v>4.7111503505938011</v>
      </c>
      <c r="Y83" s="33"/>
      <c r="AC83" s="36"/>
      <c r="AD83" s="36"/>
    </row>
    <row r="84" spans="1:30" x14ac:dyDescent="0.25">
      <c r="A84" t="s">
        <v>312</v>
      </c>
      <c r="B84" s="13"/>
      <c r="C84" s="21">
        <f>AVERAGE(L357:L359)</f>
        <v>7.1315105112098918E-8</v>
      </c>
      <c r="D84" s="22">
        <f>AVERAGE(M357:M359)</f>
        <v>5.0836008441391664E-10</v>
      </c>
      <c r="E84" s="23">
        <f>AVERAGE(N357:N359)</f>
        <v>3.4231944968825203E-11</v>
      </c>
      <c r="F84" s="24">
        <f>AVERAGE(O357:O359)</f>
        <v>52.782371801321119</v>
      </c>
      <c r="G84" s="25"/>
      <c r="H84" s="31"/>
      <c r="I84" s="26"/>
      <c r="J84" s="28"/>
      <c r="M84" s="29">
        <f t="shared" si="23"/>
        <v>39.343618866268535</v>
      </c>
      <c r="N84" s="29">
        <f t="shared" si="24"/>
        <v>488.35567782099059</v>
      </c>
      <c r="O84" s="28">
        <f t="shared" si="25"/>
        <v>7.1283647919306104E-3</v>
      </c>
      <c r="P84" s="29">
        <f t="shared" si="26"/>
        <v>8.451586727437381E-2</v>
      </c>
      <c r="Q84" s="28">
        <f t="shared" si="27"/>
        <v>4.8000973868041885E-4</v>
      </c>
      <c r="R84" s="29">
        <f t="shared" si="28"/>
        <v>2.4177447435950791E-2</v>
      </c>
      <c r="S84" s="29">
        <f t="shared" si="29"/>
        <v>0.13287076214627538</v>
      </c>
      <c r="T84" s="29">
        <f t="shared" si="22"/>
        <v>132.87076214627538</v>
      </c>
      <c r="U84" s="30">
        <f t="shared" si="30"/>
        <v>0.13287076214627538</v>
      </c>
      <c r="V84" s="29">
        <f t="shared" si="31"/>
        <v>3.4546398158031599</v>
      </c>
      <c r="W84" s="29">
        <f t="shared" si="32"/>
        <v>0.86365995395078998</v>
      </c>
      <c r="X84" s="32">
        <f t="shared" si="33"/>
        <v>4.31829976975395</v>
      </c>
      <c r="Y84" s="33"/>
      <c r="AC84" s="36"/>
      <c r="AD84" s="36"/>
    </row>
    <row r="85" spans="1:30" x14ac:dyDescent="0.25">
      <c r="A85" t="s">
        <v>313</v>
      </c>
      <c r="B85" s="13"/>
      <c r="C85" s="21">
        <f>AVERAGE(L360:L362)</f>
        <v>7.1084760398787327E-8</v>
      </c>
      <c r="D85" s="22">
        <f>AVERAGE(M360:M362)</f>
        <v>5.0449736435202405E-10</v>
      </c>
      <c r="E85" s="23">
        <f>AVERAGE(N360:N362)</f>
        <v>3.4058097420440922E-11</v>
      </c>
      <c r="F85" s="24">
        <f>AVERAGE(O360:O362)</f>
        <v>52.362255087886915</v>
      </c>
      <c r="G85" s="25"/>
      <c r="H85" s="31"/>
      <c r="I85" s="26"/>
      <c r="J85" s="28"/>
      <c r="M85" s="29">
        <f t="shared" si="23"/>
        <v>39.030466742015356</v>
      </c>
      <c r="N85" s="29">
        <f t="shared" si="24"/>
        <v>484.46865313166143</v>
      </c>
      <c r="O85" s="28">
        <f t="shared" si="25"/>
        <v>7.0971240744398785E-3</v>
      </c>
      <c r="P85" s="29">
        <f t="shared" si="26"/>
        <v>6.8708022228624779E-2</v>
      </c>
      <c r="Q85" s="28">
        <f t="shared" si="27"/>
        <v>4.7911953602114042E-4</v>
      </c>
      <c r="R85" s="29">
        <f t="shared" si="28"/>
        <v>2.3553733855312651E-2</v>
      </c>
      <c r="S85" s="29">
        <f t="shared" si="29"/>
        <v>0.11581548993925009</v>
      </c>
      <c r="T85" s="29">
        <f t="shared" si="22"/>
        <v>115.81548993925009</v>
      </c>
      <c r="U85" s="30">
        <f t="shared" si="30"/>
        <v>0.11581548993925009</v>
      </c>
      <c r="V85" s="29">
        <f t="shared" si="31"/>
        <v>3.0112027384205025</v>
      </c>
      <c r="W85" s="29">
        <f t="shared" si="32"/>
        <v>0.75280068460512561</v>
      </c>
      <c r="X85" s="32">
        <f t="shared" si="33"/>
        <v>3.7640034230256281</v>
      </c>
      <c r="Y85" s="33"/>
      <c r="AC85" s="36"/>
      <c r="AD85" s="36"/>
    </row>
    <row r="86" spans="1:30" x14ac:dyDescent="0.25">
      <c r="A86" t="s">
        <v>314</v>
      </c>
      <c r="B86" s="13"/>
      <c r="C86" s="21">
        <f>AVERAGE(L363:L365)</f>
        <v>7.1676958238751516E-8</v>
      </c>
      <c r="D86" s="22">
        <f>AVERAGE(M363:M365)</f>
        <v>4.9968497182517163E-10</v>
      </c>
      <c r="E86" s="23">
        <f>AVERAGE(N363:N365)</f>
        <v>3.4368775041350433E-11</v>
      </c>
      <c r="F86" s="24">
        <f>AVERAGE(O363:O365)</f>
        <v>52.150441884249318</v>
      </c>
      <c r="G86" s="25"/>
      <c r="H86" s="31"/>
      <c r="I86" s="26"/>
      <c r="J86" s="28"/>
      <c r="M86" s="29">
        <f t="shared" si="23"/>
        <v>38.872582628998813</v>
      </c>
      <c r="N86" s="29">
        <f t="shared" si="24"/>
        <v>482.50890450529738</v>
      </c>
      <c r="O86" s="28">
        <f t="shared" si="25"/>
        <v>6.9713473353703419E-3</v>
      </c>
      <c r="P86" s="29">
        <f t="shared" si="26"/>
        <v>7.7416913557721888E-3</v>
      </c>
      <c r="Q86" s="28">
        <f t="shared" si="27"/>
        <v>4.7949544575915412E-4</v>
      </c>
      <c r="R86" s="29">
        <f t="shared" si="28"/>
        <v>2.3639835252333593E-2</v>
      </c>
      <c r="S86" s="29">
        <f t="shared" si="29"/>
        <v>5.5021361860439377E-2</v>
      </c>
      <c r="T86" s="29">
        <f t="shared" si="22"/>
        <v>55.021361860439377</v>
      </c>
      <c r="U86" s="30">
        <f t="shared" si="30"/>
        <v>5.5021361860439377E-2</v>
      </c>
      <c r="V86" s="29">
        <f t="shared" si="31"/>
        <v>1.4305554083714238</v>
      </c>
      <c r="W86" s="29">
        <f t="shared" si="32"/>
        <v>0.35763885209285595</v>
      </c>
      <c r="X86" s="32">
        <f t="shared" si="33"/>
        <v>1.7881942604642798</v>
      </c>
      <c r="Y86" s="33"/>
      <c r="AC86" s="36"/>
      <c r="AD86" s="36"/>
    </row>
    <row r="87" spans="1:30" x14ac:dyDescent="0.25">
      <c r="A87" t="s">
        <v>315</v>
      </c>
      <c r="B87" s="13"/>
      <c r="C87" s="21">
        <f>AVERAGE(L366:L368)</f>
        <v>7.2097415552285701E-8</v>
      </c>
      <c r="D87" s="22">
        <f>AVERAGE(M366:M368)</f>
        <v>5.5318550136838942E-10</v>
      </c>
      <c r="E87" s="23">
        <f>AVERAGE(N366:N368)</f>
        <v>3.6725243470577848E-11</v>
      </c>
      <c r="F87" s="24">
        <f>AVERAGE(O366:O368)</f>
        <v>52.040276198542074</v>
      </c>
      <c r="G87" s="25"/>
      <c r="H87" s="31"/>
      <c r="I87" s="26"/>
      <c r="J87" s="28"/>
      <c r="M87" s="29">
        <f t="shared" si="23"/>
        <v>38.790465880495702</v>
      </c>
      <c r="N87" s="29">
        <f t="shared" si="24"/>
        <v>481.48962408495777</v>
      </c>
      <c r="O87" s="28">
        <f t="shared" si="25"/>
        <v>7.6727507793564985E-3</v>
      </c>
      <c r="P87" s="29">
        <f t="shared" si="26"/>
        <v>0.34544381792469642</v>
      </c>
      <c r="Q87" s="28">
        <f t="shared" si="27"/>
        <v>5.0938363309215105E-4</v>
      </c>
      <c r="R87" s="29">
        <f t="shared" si="28"/>
        <v>3.7980749146163263E-2</v>
      </c>
      <c r="S87" s="29">
        <f t="shared" si="29"/>
        <v>0.42140531621702293</v>
      </c>
      <c r="T87" s="29">
        <f t="shared" si="22"/>
        <v>421.40531621702291</v>
      </c>
      <c r="U87" s="30">
        <f t="shared" si="30"/>
        <v>0.42140531621702293</v>
      </c>
      <c r="V87" s="29">
        <f t="shared" si="31"/>
        <v>10.956538221642596</v>
      </c>
      <c r="W87" s="29">
        <f t="shared" si="32"/>
        <v>2.739134555410649</v>
      </c>
      <c r="X87" s="32">
        <f t="shared" si="33"/>
        <v>13.695672777053245</v>
      </c>
      <c r="Y87" s="33"/>
      <c r="AC87" s="36"/>
      <c r="AD87" s="36"/>
    </row>
    <row r="88" spans="1:30" x14ac:dyDescent="0.25">
      <c r="A88" t="s">
        <v>316</v>
      </c>
      <c r="B88" s="13"/>
      <c r="C88" s="21">
        <f>AVERAGE(L369:L371)</f>
        <v>7.2440514860549003E-8</v>
      </c>
      <c r="D88" s="22">
        <f>AVERAGE(M369:M371)</f>
        <v>5.6516336675317419E-10</v>
      </c>
      <c r="E88" s="23">
        <f>AVERAGE(N369:N371)</f>
        <v>3.695327963629375E-11</v>
      </c>
      <c r="F88" s="24">
        <f>AVERAGE(O369:O371)</f>
        <v>52.130650385302282</v>
      </c>
      <c r="G88" s="25"/>
      <c r="H88" s="31"/>
      <c r="I88" s="26"/>
      <c r="J88" s="28"/>
      <c r="M88" s="29">
        <f t="shared" si="23"/>
        <v>38.857830181073673</v>
      </c>
      <c r="N88" s="29">
        <f t="shared" si="24"/>
        <v>482.32578861729303</v>
      </c>
      <c r="O88" s="28">
        <f t="shared" si="25"/>
        <v>7.8017580057394278E-3</v>
      </c>
      <c r="P88" s="29">
        <f t="shared" si="26"/>
        <v>0.40826723478557925</v>
      </c>
      <c r="Q88" s="28">
        <f t="shared" si="27"/>
        <v>5.1011895356390476E-4</v>
      </c>
      <c r="R88" s="29">
        <f t="shared" si="28"/>
        <v>3.8401371302855182E-2</v>
      </c>
      <c r="S88" s="29">
        <f t="shared" si="29"/>
        <v>0.4850699773912896</v>
      </c>
      <c r="T88" s="29">
        <f t="shared" si="22"/>
        <v>485.06997739128957</v>
      </c>
      <c r="U88" s="30">
        <f t="shared" si="30"/>
        <v>0.48506997739128954</v>
      </c>
      <c r="V88" s="29">
        <f t="shared" si="31"/>
        <v>12.611819412173528</v>
      </c>
      <c r="W88" s="29">
        <f t="shared" si="32"/>
        <v>3.152954853043382</v>
      </c>
      <c r="X88" s="32">
        <f t="shared" si="33"/>
        <v>15.764774265216911</v>
      </c>
      <c r="Y88" s="33"/>
      <c r="AC88" s="36"/>
      <c r="AD88" s="36"/>
    </row>
    <row r="89" spans="1:30" x14ac:dyDescent="0.25">
      <c r="A89" t="s">
        <v>317</v>
      </c>
      <c r="B89" s="13"/>
      <c r="C89" s="21">
        <f>AVERAGE(L372:L374)</f>
        <v>7.2517965242453937E-8</v>
      </c>
      <c r="D89" s="22">
        <f>AVERAGE(M372:M374)</f>
        <v>6.060868827471583E-10</v>
      </c>
      <c r="E89" s="23">
        <f>AVERAGE(N372:N374)</f>
        <v>4.0181601742921492E-11</v>
      </c>
      <c r="F89" s="24">
        <f>AVERAGE(O372:O374)</f>
        <v>52.165639335370862</v>
      </c>
      <c r="G89" s="25"/>
      <c r="H89" s="31"/>
      <c r="I89" s="26"/>
      <c r="J89" s="28"/>
      <c r="M89" s="29">
        <f t="shared" si="23"/>
        <v>38.883910705101862</v>
      </c>
      <c r="N89" s="29">
        <f t="shared" si="24"/>
        <v>482.64951511619506</v>
      </c>
      <c r="O89" s="28">
        <f t="shared" si="25"/>
        <v>8.3577480520970141E-3</v>
      </c>
      <c r="P89" s="29">
        <f t="shared" si="26"/>
        <v>0.67688958109010056</v>
      </c>
      <c r="Q89" s="28">
        <f t="shared" si="27"/>
        <v>5.5409168760568196E-4</v>
      </c>
      <c r="R89" s="29">
        <f t="shared" si="28"/>
        <v>5.9650564225285016E-2</v>
      </c>
      <c r="S89" s="29">
        <f t="shared" si="29"/>
        <v>0.79619070954067062</v>
      </c>
      <c r="T89" s="29">
        <f t="shared" si="22"/>
        <v>796.19070954067058</v>
      </c>
      <c r="U89" s="30">
        <f t="shared" si="30"/>
        <v>0.79619070954067062</v>
      </c>
      <c r="V89" s="29">
        <f t="shared" si="31"/>
        <v>20.700958448057435</v>
      </c>
      <c r="W89" s="29">
        <f t="shared" si="32"/>
        <v>5.1752396120143587</v>
      </c>
      <c r="X89" s="32">
        <f t="shared" si="33"/>
        <v>25.876198060071793</v>
      </c>
      <c r="Y89" s="33"/>
      <c r="AC89" s="36"/>
      <c r="AD89" s="36"/>
    </row>
    <row r="90" spans="1:30" x14ac:dyDescent="0.25">
      <c r="A90" t="s">
        <v>318</v>
      </c>
      <c r="B90" s="13"/>
      <c r="C90" s="21">
        <f>AVERAGE(L375:L377)</f>
        <v>7.244509898980891E-8</v>
      </c>
      <c r="D90" s="22">
        <f>AVERAGE(M375:M377)</f>
        <v>5.0818767917135247E-10</v>
      </c>
      <c r="E90" s="23">
        <f>AVERAGE(N375:N377)</f>
        <v>3.5211982090672425E-11</v>
      </c>
      <c r="F90" s="24">
        <f>AVERAGE(O375:O377)</f>
        <v>52.136929440698943</v>
      </c>
      <c r="G90" s="25"/>
      <c r="H90" s="31"/>
      <c r="I90" s="26"/>
      <c r="J90" s="28"/>
      <c r="M90" s="29">
        <f t="shared" si="23"/>
        <v>38.862510546012494</v>
      </c>
      <c r="N90" s="29">
        <f t="shared" si="24"/>
        <v>482.38388400500804</v>
      </c>
      <c r="O90" s="28">
        <f t="shared" si="25"/>
        <v>7.014797222415845E-3</v>
      </c>
      <c r="P90" s="29">
        <f t="shared" si="26"/>
        <v>2.8699210716931361E-2</v>
      </c>
      <c r="Q90" s="28">
        <f t="shared" si="27"/>
        <v>4.8605057597651721E-4</v>
      </c>
      <c r="R90" s="29">
        <f t="shared" si="28"/>
        <v>2.6795799225732147E-2</v>
      </c>
      <c r="S90" s="29">
        <f t="shared" si="29"/>
        <v>8.2290809168395651E-2</v>
      </c>
      <c r="T90" s="29">
        <f t="shared" si="22"/>
        <v>82.290809168395654</v>
      </c>
      <c r="U90" s="30">
        <f t="shared" si="30"/>
        <v>8.2290809168395651E-2</v>
      </c>
      <c r="V90" s="29">
        <f t="shared" si="31"/>
        <v>2.1395610383782868</v>
      </c>
      <c r="W90" s="29">
        <f t="shared" si="32"/>
        <v>0.5348902595945717</v>
      </c>
      <c r="X90" s="32">
        <f t="shared" si="33"/>
        <v>2.6744512979728583</v>
      </c>
      <c r="Y90" s="33"/>
      <c r="AC90" s="36"/>
      <c r="AD90" s="36"/>
    </row>
    <row r="91" spans="1:30" x14ac:dyDescent="0.25">
      <c r="A91" t="s">
        <v>319</v>
      </c>
      <c r="B91" s="13"/>
      <c r="C91" s="21">
        <f>AVERAGE(L378:L380)</f>
        <v>7.2477026038380515E-8</v>
      </c>
      <c r="D91" s="22">
        <f>AVERAGE(M378:M380)</f>
        <v>5.5588309516533664E-10</v>
      </c>
      <c r="E91" s="23">
        <f>AVERAGE(N378:N380)</f>
        <v>3.6542010863966828E-11</v>
      </c>
      <c r="F91" s="24">
        <f>AVERAGE(O378:O380)</f>
        <v>52.158971724100859</v>
      </c>
      <c r="G91" s="25"/>
      <c r="H91" s="31"/>
      <c r="I91" s="26"/>
      <c r="J91" s="28"/>
      <c r="M91" s="29">
        <f t="shared" si="23"/>
        <v>38.878940713273096</v>
      </c>
      <c r="N91" s="29">
        <f t="shared" si="24"/>
        <v>482.58782471256058</v>
      </c>
      <c r="O91" s="28">
        <f t="shared" si="25"/>
        <v>7.6697834548421781E-3</v>
      </c>
      <c r="P91" s="29">
        <f t="shared" si="26"/>
        <v>0.3447997252002663</v>
      </c>
      <c r="Q91" s="28">
        <f t="shared" si="27"/>
        <v>5.0418750411497092E-4</v>
      </c>
      <c r="R91" s="29">
        <f t="shared" si="28"/>
        <v>3.555978856488122E-2</v>
      </c>
      <c r="S91" s="29">
        <f t="shared" si="29"/>
        <v>0.41591930233002872</v>
      </c>
      <c r="T91" s="29">
        <f t="shared" si="22"/>
        <v>415.9193023300287</v>
      </c>
      <c r="U91" s="30">
        <f t="shared" si="30"/>
        <v>0.41591930233002872</v>
      </c>
      <c r="V91" s="29">
        <f t="shared" si="31"/>
        <v>10.813901860580746</v>
      </c>
      <c r="W91" s="29">
        <f t="shared" si="32"/>
        <v>2.7034754651451864</v>
      </c>
      <c r="X91" s="32">
        <f t="shared" si="33"/>
        <v>13.517377325725931</v>
      </c>
      <c r="Y91" s="33"/>
      <c r="AC91" s="36"/>
      <c r="AD91" s="36"/>
    </row>
    <row r="92" spans="1:30" x14ac:dyDescent="0.25">
      <c r="A92" t="s">
        <v>320</v>
      </c>
      <c r="B92" s="13"/>
      <c r="C92" s="21">
        <f>AVERAGE(L381:L383)</f>
        <v>7.281275859165626E-8</v>
      </c>
      <c r="D92" s="22">
        <f>AVERAGE(M381:M383)</f>
        <v>5.9606192270037689E-10</v>
      </c>
      <c r="E92" s="23">
        <f>AVERAGE(N381:N383)</f>
        <v>3.9250576033260619E-11</v>
      </c>
      <c r="F92" s="24">
        <f>AVERAGE(O381:O383)</f>
        <v>52.175185233897459</v>
      </c>
      <c r="G92" s="25"/>
      <c r="H92" s="31"/>
      <c r="I92" s="26"/>
      <c r="J92" s="28"/>
      <c r="M92" s="29">
        <f t="shared" si="23"/>
        <v>38.891026152561864</v>
      </c>
      <c r="N92" s="29">
        <f t="shared" si="24"/>
        <v>482.73783615191729</v>
      </c>
      <c r="O92" s="28">
        <f t="shared" si="25"/>
        <v>8.1862290926672937E-3</v>
      </c>
      <c r="P92" s="29">
        <f t="shared" si="26"/>
        <v>0.59421475518419187</v>
      </c>
      <c r="Q92" s="28">
        <f t="shared" si="27"/>
        <v>5.3906179071422258E-4</v>
      </c>
      <c r="R92" s="29">
        <f t="shared" si="28"/>
        <v>5.2405979902770433E-2</v>
      </c>
      <c r="S92" s="29">
        <f t="shared" si="29"/>
        <v>0.69902671498973268</v>
      </c>
      <c r="T92" s="29">
        <f t="shared" si="22"/>
        <v>699.02671498973268</v>
      </c>
      <c r="U92" s="30">
        <f t="shared" si="30"/>
        <v>0.69902671498973268</v>
      </c>
      <c r="V92" s="29">
        <f t="shared" si="31"/>
        <v>18.174694589733051</v>
      </c>
      <c r="W92" s="29">
        <f t="shared" si="32"/>
        <v>4.5436736474332626</v>
      </c>
      <c r="X92" s="32">
        <f t="shared" si="33"/>
        <v>22.718368237166313</v>
      </c>
      <c r="Y92" s="33"/>
      <c r="AC92" s="36"/>
      <c r="AD92" s="36"/>
    </row>
    <row r="93" spans="1:30" x14ac:dyDescent="0.25">
      <c r="A93" t="s">
        <v>321</v>
      </c>
      <c r="B93" s="13"/>
      <c r="C93" s="21">
        <f>AVERAGE(L384:L386)</f>
        <v>7.2628078580131951E-8</v>
      </c>
      <c r="D93" s="22">
        <f>AVERAGE(M384:M386)</f>
        <v>5.9938527009095322E-10</v>
      </c>
      <c r="E93" s="23">
        <f>AVERAGE(N384:N386)</f>
        <v>3.9663808852795917E-11</v>
      </c>
      <c r="F93" s="24">
        <f>AVERAGE(O384:O386)</f>
        <v>52.16419086537055</v>
      </c>
      <c r="G93" s="25"/>
      <c r="H93" s="31"/>
      <c r="I93" s="26"/>
      <c r="J93" s="28"/>
      <c r="M93" s="29">
        <f t="shared" si="23"/>
        <v>38.882831025472349</v>
      </c>
      <c r="N93" s="29">
        <f t="shared" si="24"/>
        <v>482.63611351022962</v>
      </c>
      <c r="O93" s="28">
        <f t="shared" si="25"/>
        <v>8.2528036237340344E-3</v>
      </c>
      <c r="P93" s="29">
        <f t="shared" si="26"/>
        <v>0.6262208150301114</v>
      </c>
      <c r="Q93" s="28">
        <f t="shared" si="27"/>
        <v>5.4612223850909226E-4</v>
      </c>
      <c r="R93" s="29">
        <f t="shared" si="28"/>
        <v>5.5802563984488983E-2</v>
      </c>
      <c r="S93" s="29">
        <f t="shared" si="29"/>
        <v>0.73782594299908932</v>
      </c>
      <c r="T93" s="29">
        <f t="shared" si="22"/>
        <v>737.82594299908931</v>
      </c>
      <c r="U93" s="30">
        <f t="shared" si="30"/>
        <v>0.73782594299908932</v>
      </c>
      <c r="V93" s="29">
        <f t="shared" si="31"/>
        <v>19.183474517976322</v>
      </c>
      <c r="W93" s="29">
        <f t="shared" si="32"/>
        <v>4.7958686294940804</v>
      </c>
      <c r="X93" s="32">
        <f t="shared" si="33"/>
        <v>23.979343147470402</v>
      </c>
      <c r="Y93" s="33"/>
      <c r="AC93" s="36"/>
      <c r="AD93" s="36"/>
    </row>
    <row r="94" spans="1:30" x14ac:dyDescent="0.25">
      <c r="A94" t="s">
        <v>322</v>
      </c>
      <c r="B94" s="13"/>
      <c r="C94" s="21">
        <f>AVERAGE(L387:L389)</f>
        <v>7.4477641693919534E-8</v>
      </c>
      <c r="D94" s="22">
        <f>AVERAGE(M387:M389)</f>
        <v>5.150780250401853E-10</v>
      </c>
      <c r="E94" s="23">
        <f>AVERAGE(N387:N389)</f>
        <v>3.2117626122102509E-11</v>
      </c>
      <c r="F94" s="24">
        <f>AVERAGE(O387:O389)</f>
        <v>51.638570525323637</v>
      </c>
      <c r="G94" s="25"/>
      <c r="H94" s="31"/>
      <c r="I94" s="26"/>
      <c r="J94" s="28"/>
      <c r="M94" s="29">
        <f t="shared" si="23"/>
        <v>38.49103721967284</v>
      </c>
      <c r="N94" s="29">
        <f t="shared" si="24"/>
        <v>477.77294293490348</v>
      </c>
      <c r="O94" s="28">
        <f t="shared" si="25"/>
        <v>6.91587452724402E-3</v>
      </c>
      <c r="P94" s="29">
        <f t="shared" si="26"/>
        <v>-1.8837702329127372E-2</v>
      </c>
      <c r="Q94" s="28">
        <f t="shared" si="27"/>
        <v>4.3123849509220754E-4</v>
      </c>
      <c r="R94" s="29">
        <f t="shared" si="28"/>
        <v>3.519382360377617E-4</v>
      </c>
      <c r="S94" s="29">
        <f t="shared" si="29"/>
        <v>-1.8133825857051849E-2</v>
      </c>
      <c r="T94" s="29">
        <f t="shared" si="22"/>
        <v>-18.13382585705185</v>
      </c>
      <c r="U94" s="30">
        <f t="shared" si="30"/>
        <v>-1.8133825857051849E-2</v>
      </c>
      <c r="V94" s="29">
        <f t="shared" si="31"/>
        <v>-0.47147947228334808</v>
      </c>
      <c r="W94" s="29">
        <f t="shared" si="32"/>
        <v>-0.11786986807083702</v>
      </c>
      <c r="X94" s="32">
        <f t="shared" si="33"/>
        <v>-0.58934934035418507</v>
      </c>
      <c r="Y94" s="33"/>
      <c r="AC94" s="36"/>
      <c r="AD94" s="36"/>
    </row>
    <row r="95" spans="1:30" x14ac:dyDescent="0.25">
      <c r="A95" t="s">
        <v>323</v>
      </c>
      <c r="B95" s="13"/>
      <c r="C95" s="21">
        <f>AVERAGE(L390:L392)</f>
        <v>7.5138387028782969E-8</v>
      </c>
      <c r="D95" s="22">
        <f>AVERAGE(M390:M392)</f>
        <v>5.636441922902746E-10</v>
      </c>
      <c r="E95" s="23">
        <f>AVERAGE(N390:N392)</f>
        <v>3.3942860935403015E-11</v>
      </c>
      <c r="F95" s="24">
        <f>AVERAGE(O390:O392)</f>
        <v>51.905757211445348</v>
      </c>
      <c r="G95" s="25"/>
      <c r="H95" s="31"/>
      <c r="I95" s="26"/>
      <c r="J95" s="28"/>
      <c r="M95" s="29">
        <f t="shared" si="23"/>
        <v>38.690196347733298</v>
      </c>
      <c r="N95" s="29">
        <f t="shared" si="24"/>
        <v>480.24502084183922</v>
      </c>
      <c r="O95" s="28">
        <f t="shared" si="25"/>
        <v>7.5014145841906564E-3</v>
      </c>
      <c r="P95" s="29">
        <f t="shared" si="26"/>
        <v>0.26226752506923184</v>
      </c>
      <c r="Q95" s="28">
        <f t="shared" si="27"/>
        <v>4.5173795016920787E-4</v>
      </c>
      <c r="R95" s="29">
        <f t="shared" si="28"/>
        <v>1.0198520454616956E-2</v>
      </c>
      <c r="S95" s="29">
        <f t="shared" si="29"/>
        <v>0.28266456597846573</v>
      </c>
      <c r="T95" s="29">
        <f t="shared" si="22"/>
        <v>282.66456597846576</v>
      </c>
      <c r="U95" s="30">
        <f t="shared" si="30"/>
        <v>0.28266456597846579</v>
      </c>
      <c r="V95" s="29">
        <f t="shared" si="31"/>
        <v>7.3492787154401107</v>
      </c>
      <c r="W95" s="29">
        <f t="shared" si="32"/>
        <v>1.8373196788600277</v>
      </c>
      <c r="X95" s="32">
        <f t="shared" si="33"/>
        <v>9.1865983943001375</v>
      </c>
      <c r="Y95" s="33"/>
      <c r="AC95" s="36"/>
      <c r="AD95" s="36"/>
    </row>
    <row r="96" spans="1:30" x14ac:dyDescent="0.25">
      <c r="A96" t="s">
        <v>324</v>
      </c>
      <c r="B96" s="13"/>
      <c r="C96" s="21">
        <f>AVERAGE(L393:L395)</f>
        <v>7.5036280047750537E-8</v>
      </c>
      <c r="D96" s="22">
        <f>AVERAGE(M393:M395)</f>
        <v>6.3373535273002864E-10</v>
      </c>
      <c r="E96" s="23">
        <f>AVERAGE(N393:N395)</f>
        <v>3.9503742267649766E-11</v>
      </c>
      <c r="F96" s="24">
        <f>AVERAGE(O393:O395)</f>
        <v>51.827822472504636</v>
      </c>
      <c r="G96" s="25"/>
      <c r="H96" s="31"/>
      <c r="I96" s="26"/>
      <c r="J96" s="28"/>
      <c r="M96" s="29">
        <f t="shared" si="23"/>
        <v>38.63210432646401</v>
      </c>
      <c r="N96" s="29">
        <f t="shared" si="24"/>
        <v>479.52394918548282</v>
      </c>
      <c r="O96" s="28">
        <f t="shared" si="25"/>
        <v>8.4457192217783326E-3</v>
      </c>
      <c r="P96" s="29">
        <f t="shared" si="26"/>
        <v>0.71469042830073759</v>
      </c>
      <c r="Q96" s="28">
        <f t="shared" si="27"/>
        <v>5.2646189606562219E-4</v>
      </c>
      <c r="R96" s="29">
        <f t="shared" si="28"/>
        <v>4.6015129356050961E-2</v>
      </c>
      <c r="S96" s="29">
        <f t="shared" si="29"/>
        <v>0.8067206870128395</v>
      </c>
      <c r="T96" s="29">
        <f t="shared" si="22"/>
        <v>806.72068701283945</v>
      </c>
      <c r="U96" s="30">
        <f t="shared" si="30"/>
        <v>0.8067206870128395</v>
      </c>
      <c r="V96" s="29">
        <f t="shared" si="31"/>
        <v>20.974737862333829</v>
      </c>
      <c r="W96" s="29">
        <f t="shared" si="32"/>
        <v>5.2436844655834571</v>
      </c>
      <c r="X96" s="32">
        <f t="shared" si="33"/>
        <v>26.218422327917285</v>
      </c>
      <c r="Y96" s="33"/>
      <c r="AC96" s="36"/>
      <c r="AD96" s="36"/>
    </row>
    <row r="97" spans="1:30" x14ac:dyDescent="0.25">
      <c r="A97" t="s">
        <v>325</v>
      </c>
      <c r="B97" s="13"/>
      <c r="C97" s="21">
        <f>AVERAGE(L396:L398)</f>
        <v>7.4604916024947501E-8</v>
      </c>
      <c r="D97" s="22">
        <f>AVERAGE(M396:M398)</f>
        <v>5.8505022858432076E-10</v>
      </c>
      <c r="E97" s="23">
        <f>AVERAGE(N396:N398)</f>
        <v>3.5548385236747461E-11</v>
      </c>
      <c r="F97" s="24">
        <f>AVERAGE(O396:O398)</f>
        <v>51.546052263816271</v>
      </c>
      <c r="G97" s="25"/>
      <c r="H97" s="31"/>
      <c r="I97" s="26"/>
      <c r="J97" s="28"/>
      <c r="M97" s="29">
        <f t="shared" si="23"/>
        <v>38.422074740445552</v>
      </c>
      <c r="N97" s="29">
        <f t="shared" si="24"/>
        <v>476.91694088786926</v>
      </c>
      <c r="O97" s="28">
        <f t="shared" si="25"/>
        <v>7.841979587359672E-3</v>
      </c>
      <c r="P97" s="29">
        <f t="shared" si="26"/>
        <v>0.42287124045744867</v>
      </c>
      <c r="Q97" s="28">
        <f t="shared" si="27"/>
        <v>4.7648850948187201E-4</v>
      </c>
      <c r="R97" s="29">
        <f t="shared" si="28"/>
        <v>2.1931806123634698E-2</v>
      </c>
      <c r="S97" s="29">
        <f t="shared" si="29"/>
        <v>0.46673485270471804</v>
      </c>
      <c r="T97" s="29">
        <f t="shared" si="22"/>
        <v>466.73485270471804</v>
      </c>
      <c r="U97" s="30">
        <f t="shared" si="30"/>
        <v>0.46673485270471804</v>
      </c>
      <c r="V97" s="29">
        <f t="shared" si="31"/>
        <v>12.135106170322668</v>
      </c>
      <c r="W97" s="29">
        <f t="shared" si="32"/>
        <v>3.0337765425806671</v>
      </c>
      <c r="X97" s="32">
        <f t="shared" si="33"/>
        <v>15.168882712903336</v>
      </c>
      <c r="Y97" s="33"/>
      <c r="AC97" s="36"/>
      <c r="AD97" s="36"/>
    </row>
    <row r="98" spans="1:30" x14ac:dyDescent="0.25">
      <c r="A98" t="s">
        <v>326</v>
      </c>
      <c r="B98" s="13"/>
      <c r="C98" s="21">
        <f>AVERAGE(L399:L401)</f>
        <v>7.4902139444145358E-8</v>
      </c>
      <c r="D98" s="22">
        <f>AVERAGE(M399:M401)</f>
        <v>5.1926375570267142E-10</v>
      </c>
      <c r="E98" s="23">
        <f>AVERAGE(N399:N401)</f>
        <v>3.2223956266231992E-11</v>
      </c>
      <c r="F98" s="24">
        <f>AVERAGE(O399:O401)</f>
        <v>51.633900990458642</v>
      </c>
      <c r="G98" s="25"/>
      <c r="H98" s="31"/>
      <c r="I98" s="26"/>
      <c r="J98" s="28"/>
      <c r="M98" s="29">
        <f t="shared" si="23"/>
        <v>38.487556580327897</v>
      </c>
      <c r="N98" s="29">
        <f t="shared" si="24"/>
        <v>477.72973923286662</v>
      </c>
      <c r="O98" s="28">
        <f t="shared" si="25"/>
        <v>6.9325624015037276E-3</v>
      </c>
      <c r="P98" s="29">
        <f t="shared" si="26"/>
        <v>-1.0863705068726087E-2</v>
      </c>
      <c r="Q98" s="28">
        <f t="shared" si="27"/>
        <v>4.3021409675836358E-4</v>
      </c>
      <c r="R98" s="29">
        <f t="shared" si="28"/>
        <v>-1.3747913767334685E-4</v>
      </c>
      <c r="S98" s="29">
        <f t="shared" si="29"/>
        <v>-1.1138663344072781E-2</v>
      </c>
      <c r="T98" s="29">
        <f t="shared" si="22"/>
        <v>-11.13866334407278</v>
      </c>
      <c r="U98" s="30">
        <f t="shared" si="30"/>
        <v>-1.1138663344072781E-2</v>
      </c>
      <c r="V98" s="29">
        <f t="shared" si="31"/>
        <v>-0.28960524694589229</v>
      </c>
      <c r="W98" s="29">
        <f t="shared" si="32"/>
        <v>-7.2401311736473073E-2</v>
      </c>
      <c r="X98" s="32">
        <f t="shared" si="33"/>
        <v>-0.36200655868236536</v>
      </c>
      <c r="Y98" s="33"/>
      <c r="AC98" s="36"/>
      <c r="AD98" s="36"/>
    </row>
    <row r="99" spans="1:30" x14ac:dyDescent="0.25">
      <c r="A99" t="s">
        <v>327</v>
      </c>
      <c r="B99" s="13"/>
      <c r="C99" s="21">
        <f>AVERAGE(L402:L404)</f>
        <v>7.5340445732212891E-8</v>
      </c>
      <c r="D99" s="22">
        <f>AVERAGE(M402:M404)</f>
        <v>5.9611735528200522E-10</v>
      </c>
      <c r="E99" s="23">
        <f>AVERAGE(N402:N404)</f>
        <v>3.6442534449565691E-11</v>
      </c>
      <c r="F99" s="24">
        <f>AVERAGE(O402:O404)</f>
        <v>51.690573940998945</v>
      </c>
      <c r="G99" s="25"/>
      <c r="H99" s="31"/>
      <c r="I99" s="26"/>
      <c r="J99" s="28"/>
      <c r="M99" s="29">
        <f t="shared" si="23"/>
        <v>38.529800209971469</v>
      </c>
      <c r="N99" s="29">
        <f t="shared" si="24"/>
        <v>478.25409151622739</v>
      </c>
      <c r="O99" s="28">
        <f t="shared" si="25"/>
        <v>7.912315217789144E-3</v>
      </c>
      <c r="P99" s="29">
        <f t="shared" si="26"/>
        <v>0.4576951640798339</v>
      </c>
      <c r="Q99" s="28">
        <f t="shared" si="27"/>
        <v>4.8370478957737522E-4</v>
      </c>
      <c r="R99" s="29">
        <f t="shared" si="28"/>
        <v>2.5444512665071257E-2</v>
      </c>
      <c r="S99" s="29">
        <f t="shared" si="29"/>
        <v>0.50858418940997641</v>
      </c>
      <c r="T99" s="29">
        <f t="shared" si="22"/>
        <v>508.58418940997643</v>
      </c>
      <c r="U99" s="30">
        <f t="shared" si="30"/>
        <v>0.50858418940997641</v>
      </c>
      <c r="V99" s="29">
        <f t="shared" si="31"/>
        <v>13.223188924659386</v>
      </c>
      <c r="W99" s="29">
        <f t="shared" si="32"/>
        <v>3.3057972311648465</v>
      </c>
      <c r="X99" s="32">
        <f t="shared" si="33"/>
        <v>16.528986155824231</v>
      </c>
      <c r="Y99" s="33"/>
      <c r="AC99" s="36"/>
      <c r="AD99" s="36"/>
    </row>
    <row r="100" spans="1:30" x14ac:dyDescent="0.25">
      <c r="A100" t="s">
        <v>328</v>
      </c>
      <c r="B100" s="13"/>
      <c r="C100" s="21">
        <f>AVERAGE(L405:L407)</f>
        <v>7.523546068167622E-8</v>
      </c>
      <c r="D100" s="22">
        <f>AVERAGE(M405:M407)</f>
        <v>5.9661092403623931E-10</v>
      </c>
      <c r="E100" s="23">
        <f>AVERAGE(N405:N407)</f>
        <v>3.712176703605455E-11</v>
      </c>
      <c r="F100" s="24">
        <f>AVERAGE(O405:O407)</f>
        <v>51.574120097340028</v>
      </c>
      <c r="G100" s="25"/>
      <c r="H100" s="31"/>
      <c r="I100" s="26"/>
      <c r="J100" s="28"/>
      <c r="M100" s="29">
        <f t="shared" si="23"/>
        <v>38.442996311547304</v>
      </c>
      <c r="N100" s="29">
        <f t="shared" si="24"/>
        <v>477.17663148906195</v>
      </c>
      <c r="O100" s="28">
        <f t="shared" si="25"/>
        <v>7.9299165397620185E-3</v>
      </c>
      <c r="P100" s="29">
        <f t="shared" si="26"/>
        <v>0.4650629608485719</v>
      </c>
      <c r="Q100" s="28">
        <f t="shared" si="27"/>
        <v>4.934078518255906E-4</v>
      </c>
      <c r="R100" s="29">
        <f t="shared" si="28"/>
        <v>3.0017263207566713E-2</v>
      </c>
      <c r="S100" s="29">
        <f t="shared" si="29"/>
        <v>0.52509748726370531</v>
      </c>
      <c r="T100" s="29">
        <f t="shared" si="22"/>
        <v>525.09748726370526</v>
      </c>
      <c r="U100" s="30">
        <f t="shared" si="30"/>
        <v>0.52509748726370531</v>
      </c>
      <c r="V100" s="29">
        <f t="shared" si="31"/>
        <v>13.652534668856338</v>
      </c>
      <c r="W100" s="29">
        <f t="shared" si="32"/>
        <v>3.4131336672140846</v>
      </c>
      <c r="X100" s="32">
        <f t="shared" si="33"/>
        <v>17.065668336070424</v>
      </c>
      <c r="Y100" s="33"/>
      <c r="AC100" s="36"/>
      <c r="AD100" s="36"/>
    </row>
    <row r="101" spans="1:30" x14ac:dyDescent="0.25">
      <c r="A101" t="s">
        <v>329</v>
      </c>
      <c r="B101" s="13"/>
      <c r="C101" s="21">
        <f>AVERAGE(L408:L410)</f>
        <v>7.5391880712564726E-8</v>
      </c>
      <c r="D101" s="22">
        <f>AVERAGE(M408:M410)</f>
        <v>6.2214613243408586E-10</v>
      </c>
      <c r="E101" s="23">
        <f>AVERAGE(N408:N410)</f>
        <v>3.8264165293708958E-11</v>
      </c>
      <c r="F101" s="24">
        <f>AVERAGE(O408:O410)</f>
        <v>51.460288610772238</v>
      </c>
      <c r="G101" s="25"/>
      <c r="H101" s="31"/>
      <c r="I101" s="26"/>
      <c r="J101" s="28"/>
      <c r="M101" s="29">
        <f t="shared" si="23"/>
        <v>38.358147100159805</v>
      </c>
      <c r="N101" s="29">
        <f t="shared" si="24"/>
        <v>476.12343416421584</v>
      </c>
      <c r="O101" s="28">
        <f t="shared" si="25"/>
        <v>8.2521635825222178E-3</v>
      </c>
      <c r="P101" s="29">
        <f t="shared" si="26"/>
        <v>0.61746586878200704</v>
      </c>
      <c r="Q101" s="28">
        <f t="shared" si="27"/>
        <v>5.0753695135412498E-4</v>
      </c>
      <c r="R101" s="29">
        <f t="shared" si="28"/>
        <v>3.6678206187835322E-2</v>
      </c>
      <c r="S101" s="29">
        <f t="shared" si="29"/>
        <v>0.69082228115767763</v>
      </c>
      <c r="T101" s="29">
        <f t="shared" si="22"/>
        <v>690.82228115767759</v>
      </c>
      <c r="U101" s="30">
        <f t="shared" si="30"/>
        <v>0.69082228115767763</v>
      </c>
      <c r="V101" s="29">
        <f t="shared" si="31"/>
        <v>17.96137931009962</v>
      </c>
      <c r="W101" s="29">
        <f t="shared" si="32"/>
        <v>4.4903448275249049</v>
      </c>
      <c r="X101" s="32">
        <f t="shared" si="33"/>
        <v>22.451724137624524</v>
      </c>
      <c r="Y101" s="33"/>
      <c r="AC101" s="36"/>
      <c r="AD101" s="36"/>
    </row>
    <row r="102" spans="1:30" x14ac:dyDescent="0.25">
      <c r="A102" t="s">
        <v>330</v>
      </c>
      <c r="B102" s="13"/>
      <c r="C102" s="21">
        <f>AVERAGE(L411:L413)</f>
        <v>7.4800823635182254E-8</v>
      </c>
      <c r="D102" s="22">
        <f>AVERAGE(M411:M413)</f>
        <v>5.2436165158320947E-10</v>
      </c>
      <c r="E102" s="23">
        <f>AVERAGE(N411:N413)</f>
        <v>3.19021385692528E-11</v>
      </c>
      <c r="F102" s="24">
        <f>AVERAGE(O411:O413)</f>
        <v>51.341623739386385</v>
      </c>
      <c r="G102" s="25"/>
      <c r="H102" s="31"/>
      <c r="I102" s="26"/>
      <c r="J102" s="28"/>
      <c r="M102" s="29">
        <f t="shared" si="23"/>
        <v>38.269695116793216</v>
      </c>
      <c r="N102" s="29">
        <f t="shared" si="24"/>
        <v>475.02551715667192</v>
      </c>
      <c r="O102" s="28">
        <f t="shared" si="25"/>
        <v>7.0101053183668173E-3</v>
      </c>
      <c r="P102" s="29">
        <f t="shared" si="26"/>
        <v>2.6032653866406887E-2</v>
      </c>
      <c r="Q102" s="28">
        <f t="shared" si="27"/>
        <v>4.2649448253197794E-4</v>
      </c>
      <c r="R102" s="29">
        <f t="shared" si="28"/>
        <v>-1.9036125990625336E-3</v>
      </c>
      <c r="S102" s="29">
        <f t="shared" si="29"/>
        <v>2.2225428668281821E-2</v>
      </c>
      <c r="T102" s="29">
        <f t="shared" si="22"/>
        <v>22.225428668281822</v>
      </c>
      <c r="U102" s="30">
        <f t="shared" si="30"/>
        <v>2.2225428668281821E-2</v>
      </c>
      <c r="V102" s="29">
        <f t="shared" si="31"/>
        <v>0.57786114537532729</v>
      </c>
      <c r="W102" s="29">
        <f t="shared" si="32"/>
        <v>0.14446528634383182</v>
      </c>
      <c r="X102" s="32">
        <f t="shared" si="33"/>
        <v>0.72232643171915911</v>
      </c>
      <c r="Y102" s="33"/>
      <c r="AC102" s="36"/>
      <c r="AD102" s="36"/>
    </row>
    <row r="103" spans="1:30" x14ac:dyDescent="0.25">
      <c r="A103" t="s">
        <v>331</v>
      </c>
      <c r="B103" s="13"/>
      <c r="C103" s="21">
        <f>AVERAGE(L414:L416)</f>
        <v>7.4781431926008077E-8</v>
      </c>
      <c r="D103" s="22">
        <f>AVERAGE(M414:M416)</f>
        <v>5.5471232377832946E-10</v>
      </c>
      <c r="E103" s="23">
        <f>AVERAGE(N414:N416)</f>
        <v>3.3791214882689133E-11</v>
      </c>
      <c r="F103" s="24">
        <f>AVERAGE(O414:O416)</f>
        <v>51.259276017875671</v>
      </c>
      <c r="G103" s="25"/>
      <c r="H103" s="31"/>
      <c r="I103" s="26"/>
      <c r="J103" s="28"/>
      <c r="M103" s="29">
        <f t="shared" si="23"/>
        <v>38.208313688504646</v>
      </c>
      <c r="N103" s="29">
        <f t="shared" si="24"/>
        <v>474.26361548414468</v>
      </c>
      <c r="O103" s="28">
        <f t="shared" si="25"/>
        <v>7.4177815199792559E-3</v>
      </c>
      <c r="P103" s="29">
        <f t="shared" si="26"/>
        <v>0.21933688896455031</v>
      </c>
      <c r="Q103" s="28">
        <f t="shared" si="27"/>
        <v>4.5186637929216971E-4</v>
      </c>
      <c r="R103" s="29">
        <f t="shared" si="28"/>
        <v>1.0132408127407282E-2</v>
      </c>
      <c r="S103" s="29">
        <f t="shared" si="29"/>
        <v>0.23960170521936486</v>
      </c>
      <c r="T103" s="29">
        <f t="shared" si="22"/>
        <v>239.60170521936485</v>
      </c>
      <c r="U103" s="30">
        <f t="shared" si="30"/>
        <v>0.23960170521936486</v>
      </c>
      <c r="V103" s="29">
        <f t="shared" si="31"/>
        <v>6.2296443357034867</v>
      </c>
      <c r="W103" s="29">
        <f t="shared" si="32"/>
        <v>1.5574110839258717</v>
      </c>
      <c r="X103" s="32">
        <f t="shared" si="33"/>
        <v>7.7870554196293584</v>
      </c>
      <c r="Y103" s="33"/>
      <c r="AC103" s="36"/>
      <c r="AD103" s="36"/>
    </row>
    <row r="104" spans="1:30" x14ac:dyDescent="0.25">
      <c r="A104" t="s">
        <v>332</v>
      </c>
      <c r="B104" s="13"/>
      <c r="C104" s="21">
        <f>AVERAGE(L417:L419)</f>
        <v>7.8454464395118289E-8</v>
      </c>
      <c r="D104" s="22">
        <f>AVERAGE(M417:M419)</f>
        <v>6.1402296721220014E-10</v>
      </c>
      <c r="E104" s="23">
        <f>AVERAGE(N417:N419)</f>
        <v>4.5535266335212778E-11</v>
      </c>
      <c r="F104" s="24">
        <f>AVERAGE(O417:O419)</f>
        <v>53.372227368271844</v>
      </c>
      <c r="G104" s="25"/>
      <c r="H104" s="31"/>
      <c r="I104" s="26"/>
      <c r="J104" s="28"/>
      <c r="M104" s="29">
        <f t="shared" si="23"/>
        <v>39.783293170780844</v>
      </c>
      <c r="N104" s="29">
        <f t="shared" si="24"/>
        <v>493.81316874805606</v>
      </c>
      <c r="O104" s="28">
        <f t="shared" si="25"/>
        <v>7.8264885490749309E-3</v>
      </c>
      <c r="P104" s="29">
        <f t="shared" si="26"/>
        <v>0.43020305689946275</v>
      </c>
      <c r="Q104" s="28">
        <f t="shared" si="27"/>
        <v>5.8040376269583125E-4</v>
      </c>
      <c r="R104" s="29">
        <f t="shared" si="28"/>
        <v>7.40235272876381E-2</v>
      </c>
      <c r="S104" s="29">
        <f t="shared" si="29"/>
        <v>0.57825011147473893</v>
      </c>
      <c r="T104" s="29">
        <f t="shared" si="22"/>
        <v>578.2501114747389</v>
      </c>
      <c r="U104" s="30">
        <f t="shared" si="30"/>
        <v>0.57825011147473893</v>
      </c>
      <c r="V104" s="29">
        <f t="shared" si="31"/>
        <v>15.034502898343213</v>
      </c>
      <c r="W104" s="29">
        <f t="shared" si="32"/>
        <v>3.7586257245858032</v>
      </c>
      <c r="X104" s="32">
        <f t="shared" si="33"/>
        <v>18.793128622929018</v>
      </c>
      <c r="Y104" s="33"/>
      <c r="AC104" s="36"/>
      <c r="AD104" s="36"/>
    </row>
    <row r="105" spans="1:30" x14ac:dyDescent="0.25">
      <c r="A105" t="s">
        <v>333</v>
      </c>
      <c r="B105" s="13"/>
      <c r="C105" s="21">
        <f>AVERAGE(L420:L422)</f>
        <v>7.5869266540513298E-8</v>
      </c>
      <c r="D105" s="22">
        <f>AVERAGE(M420:M422)</f>
        <v>5.9140729181819774E-10</v>
      </c>
      <c r="E105" s="23">
        <f>AVERAGE(N420:N422)</f>
        <v>3.645214440743292E-11</v>
      </c>
      <c r="F105" s="24">
        <f>AVERAGE(O420:O422)</f>
        <v>51.570743981876824</v>
      </c>
      <c r="G105" s="25"/>
      <c r="H105" s="31"/>
      <c r="I105" s="26"/>
      <c r="J105" s="28"/>
      <c r="M105" s="29">
        <f t="shared" si="23"/>
        <v>38.440479778176417</v>
      </c>
      <c r="N105" s="29">
        <f t="shared" si="24"/>
        <v>477.14539482615413</v>
      </c>
      <c r="O105" s="28">
        <f t="shared" si="25"/>
        <v>7.7950838170076833E-3</v>
      </c>
      <c r="P105" s="29">
        <f t="shared" si="26"/>
        <v>0.40069770442971964</v>
      </c>
      <c r="Q105" s="28">
        <f t="shared" si="27"/>
        <v>4.8045995525695381E-4</v>
      </c>
      <c r="R105" s="29">
        <f t="shared" si="28"/>
        <v>2.3837269014292263E-2</v>
      </c>
      <c r="S105" s="29">
        <f t="shared" si="29"/>
        <v>0.44837224245830415</v>
      </c>
      <c r="T105" s="29">
        <f t="shared" si="22"/>
        <v>448.37224245830413</v>
      </c>
      <c r="U105" s="30">
        <f t="shared" si="30"/>
        <v>0.44837224245830415</v>
      </c>
      <c r="V105" s="29">
        <f t="shared" si="31"/>
        <v>11.657678303915908</v>
      </c>
      <c r="W105" s="29">
        <f t="shared" si="32"/>
        <v>2.9144195759789771</v>
      </c>
      <c r="X105" s="32">
        <f t="shared" si="33"/>
        <v>14.572097879894885</v>
      </c>
      <c r="Y105" s="33"/>
      <c r="AC105" s="36"/>
      <c r="AD105" s="36"/>
    </row>
    <row r="106" spans="1:30" x14ac:dyDescent="0.25">
      <c r="A106" t="s">
        <v>334</v>
      </c>
      <c r="B106" s="13"/>
      <c r="C106" s="21">
        <f>AVERAGE(L423:L425)</f>
        <v>7.530914601738914E-8</v>
      </c>
      <c r="D106" s="22">
        <f>AVERAGE(M423:M425)</f>
        <v>5.2267106279491909E-10</v>
      </c>
      <c r="E106" s="23">
        <f>AVERAGE(N423:N425)</f>
        <v>3.1866068839045588E-11</v>
      </c>
      <c r="F106" s="24">
        <f>AVERAGE(O423:O425)</f>
        <v>51.471103400416048</v>
      </c>
      <c r="G106" s="25"/>
      <c r="H106" s="31"/>
      <c r="I106" s="26"/>
      <c r="J106" s="28"/>
      <c r="M106" s="29">
        <f t="shared" si="23"/>
        <v>38.366208370378331</v>
      </c>
      <c r="N106" s="29">
        <f t="shared" si="24"/>
        <v>476.22349529725619</v>
      </c>
      <c r="O106" s="28">
        <f t="shared" si="25"/>
        <v>6.9403397918525404E-3</v>
      </c>
      <c r="P106" s="29">
        <f t="shared" si="26"/>
        <v>-7.1256766530300285E-3</v>
      </c>
      <c r="Q106" s="28">
        <f t="shared" si="27"/>
        <v>4.2313677055490185E-4</v>
      </c>
      <c r="R106" s="29">
        <f t="shared" si="28"/>
        <v>-3.5074346988396413E-3</v>
      </c>
      <c r="S106" s="29">
        <f t="shared" si="29"/>
        <v>-1.4140546050709312E-2</v>
      </c>
      <c r="T106" s="29">
        <f t="shared" si="22"/>
        <v>-14.140546050709313</v>
      </c>
      <c r="U106" s="30">
        <f t="shared" si="30"/>
        <v>-1.4140546050709312E-2</v>
      </c>
      <c r="V106" s="29">
        <f t="shared" si="31"/>
        <v>-0.36765419731844212</v>
      </c>
      <c r="W106" s="29">
        <f t="shared" si="32"/>
        <v>-9.191354932961053E-2</v>
      </c>
      <c r="X106" s="32">
        <f t="shared" si="33"/>
        <v>-0.45956774664805267</v>
      </c>
      <c r="Y106" s="33"/>
      <c r="AC106" s="36"/>
      <c r="AD106" s="36"/>
    </row>
    <row r="107" spans="1:30" x14ac:dyDescent="0.25">
      <c r="A107" t="s">
        <v>335</v>
      </c>
      <c r="B107" s="13"/>
      <c r="C107" s="21">
        <f>AVERAGE(L426:L428)</f>
        <v>7.7326952136844128E-8</v>
      </c>
      <c r="D107" s="22">
        <f>AVERAGE(M426:M428)</f>
        <v>6.0654175678231616E-10</v>
      </c>
      <c r="E107" s="23">
        <f>AVERAGE(N426:N428)</f>
        <v>3.6112242089815859E-11</v>
      </c>
      <c r="F107" s="24">
        <f>AVERAGE(O426:O428)</f>
        <v>52.396457785843999</v>
      </c>
      <c r="G107" s="25"/>
      <c r="H107" s="31"/>
      <c r="I107" s="26"/>
      <c r="J107" s="28"/>
      <c r="M107" s="29">
        <f t="shared" si="23"/>
        <v>39.055961199098242</v>
      </c>
      <c r="N107" s="29">
        <f t="shared" si="24"/>
        <v>484.78510502978776</v>
      </c>
      <c r="O107" s="28">
        <f t="shared" si="25"/>
        <v>7.8438596119620747E-3</v>
      </c>
      <c r="P107" s="29">
        <f t="shared" si="26"/>
        <v>0.43075916786675172</v>
      </c>
      <c r="Q107" s="28">
        <f t="shared" si="27"/>
        <v>4.6700718303119808E-4</v>
      </c>
      <c r="R107" s="29">
        <f t="shared" si="28"/>
        <v>1.7697230690758004E-2</v>
      </c>
      <c r="S107" s="29">
        <f t="shared" si="29"/>
        <v>0.46615362924826775</v>
      </c>
      <c r="T107" s="29">
        <f t="shared" si="22"/>
        <v>466.15362924826775</v>
      </c>
      <c r="U107" s="30">
        <f t="shared" si="30"/>
        <v>0.46615362924826775</v>
      </c>
      <c r="V107" s="29">
        <f t="shared" si="31"/>
        <v>12.119994360454962</v>
      </c>
      <c r="W107" s="29">
        <f t="shared" si="32"/>
        <v>3.0299985901137405</v>
      </c>
      <c r="X107" s="32">
        <f t="shared" si="33"/>
        <v>15.149992950568702</v>
      </c>
      <c r="Y107" s="33"/>
      <c r="AC107" s="36"/>
      <c r="AD107" s="36"/>
    </row>
    <row r="108" spans="1:30" x14ac:dyDescent="0.25">
      <c r="A108" t="s">
        <v>336</v>
      </c>
      <c r="B108" s="13"/>
      <c r="C108" s="21">
        <f>AVERAGE(L429:L431)</f>
        <v>7.7549477969516054E-8</v>
      </c>
      <c r="D108" s="22">
        <f>AVERAGE(M429:M431)</f>
        <v>6.3120140403399615E-10</v>
      </c>
      <c r="E108" s="23">
        <f>AVERAGE(N429:N431)</f>
        <v>3.9970964640525859E-11</v>
      </c>
      <c r="F108" s="24">
        <f>AVERAGE(O429:O431)</f>
        <v>52.327800711821226</v>
      </c>
      <c r="G108" s="25"/>
      <c r="H108" s="31"/>
      <c r="I108" s="26"/>
      <c r="J108" s="28"/>
      <c r="M108" s="29">
        <f t="shared" si="23"/>
        <v>39.004784685792004</v>
      </c>
      <c r="N108" s="29">
        <f t="shared" si="24"/>
        <v>484.14987264485814</v>
      </c>
      <c r="O108" s="28">
        <f t="shared" si="25"/>
        <v>8.1393378854479875E-3</v>
      </c>
      <c r="P108" s="29">
        <f t="shared" si="26"/>
        <v>0.57325049620225466</v>
      </c>
      <c r="Q108" s="28">
        <f t="shared" si="27"/>
        <v>5.154253218343785E-4</v>
      </c>
      <c r="R108" s="29">
        <f t="shared" si="28"/>
        <v>4.11156770706907E-2</v>
      </c>
      <c r="S108" s="29">
        <f t="shared" si="29"/>
        <v>0.65548185034363604</v>
      </c>
      <c r="T108" s="29">
        <f t="shared" si="22"/>
        <v>655.4818503436361</v>
      </c>
      <c r="U108" s="30">
        <f t="shared" si="30"/>
        <v>0.65548185034363615</v>
      </c>
      <c r="V108" s="29">
        <f t="shared" si="31"/>
        <v>17.04252810893454</v>
      </c>
      <c r="W108" s="29">
        <f t="shared" si="32"/>
        <v>4.2606320272336351</v>
      </c>
      <c r="X108" s="32">
        <f t="shared" si="33"/>
        <v>21.303160136168174</v>
      </c>
      <c r="Y108" s="33"/>
      <c r="AC108" s="36"/>
      <c r="AD108" s="36"/>
    </row>
    <row r="109" spans="1:30" x14ac:dyDescent="0.25">
      <c r="A109" t="s">
        <v>337</v>
      </c>
      <c r="B109" s="13"/>
      <c r="C109" s="21">
        <f>AVERAGE(L432:L434)</f>
        <v>7.760526478174659E-8</v>
      </c>
      <c r="D109" s="22">
        <f>AVERAGE(M432:M434)</f>
        <v>6.4913230440708567E-10</v>
      </c>
      <c r="E109" s="23">
        <f>AVERAGE(N432:N434)</f>
        <v>4.3297061878826544E-11</v>
      </c>
      <c r="F109" s="24">
        <f>AVERAGE(O432:O434)</f>
        <v>52.868533873213096</v>
      </c>
      <c r="G109" s="25"/>
      <c r="H109" s="31"/>
      <c r="I109" s="26"/>
      <c r="J109" s="28"/>
      <c r="M109" s="29">
        <f t="shared" si="23"/>
        <v>39.407843485238025</v>
      </c>
      <c r="N109" s="29">
        <f t="shared" si="24"/>
        <v>489.15287081526628</v>
      </c>
      <c r="O109" s="28">
        <f t="shared" si="25"/>
        <v>8.3645395223207464E-3</v>
      </c>
      <c r="P109" s="29">
        <f t="shared" si="26"/>
        <v>0.6893322493809525</v>
      </c>
      <c r="Q109" s="28">
        <f t="shared" si="27"/>
        <v>5.5791397659157751E-4</v>
      </c>
      <c r="R109" s="29">
        <f t="shared" si="28"/>
        <v>6.2323996382770461E-2</v>
      </c>
      <c r="S109" s="29">
        <f t="shared" si="29"/>
        <v>0.81398024214649345</v>
      </c>
      <c r="T109" s="29">
        <f t="shared" si="22"/>
        <v>813.98024214649342</v>
      </c>
      <c r="U109" s="30">
        <f t="shared" si="30"/>
        <v>0.81398024214649345</v>
      </c>
      <c r="V109" s="29">
        <f t="shared" si="31"/>
        <v>21.163486295808831</v>
      </c>
      <c r="W109" s="29">
        <f t="shared" si="32"/>
        <v>5.2908715739522076</v>
      </c>
      <c r="X109" s="32">
        <f t="shared" si="33"/>
        <v>26.45435786976104</v>
      </c>
      <c r="Y109" s="33"/>
      <c r="AC109" s="36"/>
      <c r="AD109" s="36"/>
    </row>
    <row r="110" spans="1:30" x14ac:dyDescent="0.25">
      <c r="A110" s="13"/>
      <c r="B110" s="13"/>
      <c r="G110" s="25"/>
      <c r="H110" s="31"/>
      <c r="I110" s="26"/>
      <c r="J110" s="28"/>
      <c r="M110" s="29"/>
      <c r="N110" s="29"/>
      <c r="O110" s="28"/>
      <c r="P110" s="29"/>
      <c r="Q110" s="28"/>
      <c r="R110" s="29"/>
      <c r="S110" s="29"/>
      <c r="T110" s="29"/>
      <c r="U110" s="30"/>
      <c r="V110" s="29"/>
      <c r="W110" s="29"/>
      <c r="X110" s="32"/>
      <c r="Y110" s="33"/>
      <c r="AC110" s="36"/>
      <c r="AD110" s="36"/>
    </row>
    <row r="111" spans="1:30" x14ac:dyDescent="0.25">
      <c r="A111" s="13"/>
      <c r="B111" s="13"/>
      <c r="G111" s="25"/>
      <c r="H111" s="31"/>
      <c r="I111" s="26"/>
      <c r="J111" s="28"/>
      <c r="M111" s="29"/>
      <c r="N111" s="29"/>
      <c r="O111" s="28"/>
      <c r="P111" s="29"/>
      <c r="Q111" s="28"/>
      <c r="R111" s="29"/>
      <c r="S111" s="29"/>
      <c r="T111" s="29"/>
      <c r="U111" s="30"/>
      <c r="V111" s="29"/>
      <c r="W111" s="29"/>
      <c r="X111" s="32"/>
      <c r="Y111" s="33"/>
      <c r="AC111" s="36"/>
      <c r="AD111" s="36"/>
    </row>
    <row r="112" spans="1:30" x14ac:dyDescent="0.25">
      <c r="A112" s="13"/>
      <c r="B112" s="13"/>
      <c r="C112" s="21"/>
      <c r="D112" s="22"/>
      <c r="E112" s="23"/>
      <c r="F112" s="24"/>
      <c r="G112" s="25"/>
      <c r="H112" s="31"/>
      <c r="I112" s="26"/>
      <c r="J112" s="28"/>
      <c r="M112" s="29"/>
      <c r="N112" s="29"/>
      <c r="O112" s="28"/>
      <c r="P112" s="29"/>
      <c r="Q112" s="28"/>
      <c r="R112" s="29"/>
      <c r="S112" s="29"/>
      <c r="T112" s="29"/>
      <c r="U112" s="30"/>
      <c r="V112" s="29"/>
      <c r="W112" s="29"/>
      <c r="X112" s="32"/>
      <c r="Y112" s="33"/>
      <c r="AC112" s="36"/>
      <c r="AD112" s="36"/>
    </row>
    <row r="113" spans="1:32" x14ac:dyDescent="0.25">
      <c r="A113" s="13"/>
      <c r="B113" s="13"/>
      <c r="C113" s="21"/>
      <c r="D113" s="22"/>
      <c r="E113" s="23"/>
      <c r="F113" s="24"/>
      <c r="G113" s="25"/>
      <c r="H113" s="31"/>
      <c r="I113" s="26"/>
      <c r="J113" s="28"/>
      <c r="M113" s="29"/>
      <c r="N113" s="29"/>
      <c r="O113" s="28"/>
      <c r="P113" s="29"/>
      <c r="Q113" s="28"/>
      <c r="R113" s="29"/>
      <c r="S113" s="29"/>
      <c r="T113" s="29"/>
      <c r="U113" s="30"/>
      <c r="V113" s="29"/>
      <c r="W113" s="29"/>
      <c r="X113" s="32"/>
      <c r="Y113" s="33"/>
      <c r="AC113" s="36"/>
      <c r="AD113" s="36"/>
    </row>
    <row r="114" spans="1:32" x14ac:dyDescent="0.25">
      <c r="A114" s="13"/>
      <c r="B114" s="13"/>
      <c r="C114" s="21"/>
      <c r="D114" s="22"/>
      <c r="E114" s="23"/>
      <c r="F114" s="24"/>
      <c r="G114" s="25"/>
      <c r="H114" s="31"/>
      <c r="I114" s="26"/>
      <c r="J114" s="28"/>
      <c r="M114" s="29"/>
      <c r="N114" s="29"/>
      <c r="O114" s="28"/>
      <c r="P114" s="29"/>
      <c r="Q114" s="28"/>
      <c r="S114" s="29"/>
      <c r="T114" s="29"/>
      <c r="U114" s="30"/>
      <c r="V114" s="29"/>
      <c r="W114" s="29"/>
      <c r="X114" s="32"/>
      <c r="Y114" s="33"/>
      <c r="AC114" s="36"/>
      <c r="AD114" s="36"/>
    </row>
    <row r="115" spans="1:32" x14ac:dyDescent="0.25">
      <c r="A115" s="13"/>
      <c r="B115" s="13"/>
      <c r="C115" s="21"/>
      <c r="D115" s="22"/>
      <c r="E115" s="23"/>
      <c r="F115" s="24"/>
      <c r="G115" s="25"/>
      <c r="H115" s="31"/>
      <c r="I115" s="26"/>
      <c r="J115" s="28"/>
      <c r="M115" s="29"/>
      <c r="N115" s="29"/>
      <c r="O115" s="28"/>
      <c r="P115" s="29"/>
      <c r="Q115" s="28"/>
      <c r="S115" s="29"/>
      <c r="T115" s="29"/>
      <c r="U115" s="30"/>
      <c r="V115" s="29"/>
      <c r="W115" s="29"/>
      <c r="X115" s="32"/>
      <c r="Y115" s="33"/>
      <c r="AC115" s="36"/>
      <c r="AD115" s="36"/>
    </row>
    <row r="116" spans="1:32" x14ac:dyDescent="0.25">
      <c r="A116" s="13"/>
      <c r="B116" s="13"/>
      <c r="C116" s="21"/>
      <c r="D116" s="22"/>
      <c r="E116" s="23"/>
      <c r="F116" s="24"/>
      <c r="G116" s="25"/>
      <c r="H116" s="31"/>
      <c r="I116" s="26"/>
      <c r="J116" s="28"/>
      <c r="M116" s="29"/>
      <c r="N116" s="29"/>
      <c r="O116" s="28"/>
      <c r="P116" s="29"/>
      <c r="Q116" s="28"/>
      <c r="S116" s="29"/>
      <c r="T116" s="29"/>
      <c r="U116" s="30"/>
      <c r="V116" s="29"/>
      <c r="W116" s="29"/>
      <c r="X116" s="32"/>
      <c r="Y116" s="33"/>
      <c r="AC116" s="36"/>
      <c r="AD116" s="36"/>
    </row>
    <row r="117" spans="1:32" x14ac:dyDescent="0.25">
      <c r="A117" s="13"/>
      <c r="B117" s="13"/>
      <c r="C117" s="21"/>
      <c r="D117" s="22"/>
      <c r="E117" s="23"/>
      <c r="F117" s="24"/>
      <c r="G117" s="25"/>
      <c r="H117" s="31"/>
      <c r="I117" s="26"/>
      <c r="J117" s="28"/>
      <c r="M117" s="29"/>
      <c r="N117" s="29"/>
      <c r="O117" s="28"/>
      <c r="P117" s="29"/>
      <c r="Q117" s="28"/>
      <c r="S117" s="29"/>
      <c r="T117" s="29"/>
      <c r="U117" s="30"/>
      <c r="V117" s="29"/>
      <c r="W117" s="29"/>
      <c r="X117" s="32"/>
      <c r="Y117" s="33"/>
      <c r="AC117" s="36"/>
      <c r="AD117" s="36"/>
    </row>
    <row r="118" spans="1:32" x14ac:dyDescent="0.25">
      <c r="A118" s="13"/>
      <c r="B118" s="13"/>
      <c r="C118" s="21"/>
      <c r="D118" s="22"/>
      <c r="E118" s="23"/>
      <c r="F118" s="24"/>
      <c r="G118" s="25"/>
      <c r="H118" s="31"/>
      <c r="I118" s="26"/>
      <c r="J118" s="28"/>
      <c r="M118" s="29"/>
      <c r="N118" s="29"/>
      <c r="O118" s="28"/>
      <c r="P118" s="29"/>
      <c r="Q118" s="28"/>
      <c r="S118" s="29"/>
      <c r="T118" s="29"/>
      <c r="U118" s="30"/>
      <c r="V118" s="29"/>
      <c r="W118" s="29"/>
      <c r="X118" s="32"/>
      <c r="Y118" s="33"/>
      <c r="AC118" s="36"/>
      <c r="AD118" s="36"/>
    </row>
    <row r="119" spans="1:32" x14ac:dyDescent="0.25">
      <c r="A119" s="13"/>
      <c r="B119" s="13"/>
      <c r="C119" s="21"/>
      <c r="D119" s="22"/>
      <c r="E119" s="23"/>
      <c r="F119" s="24"/>
      <c r="G119" s="25"/>
      <c r="H119" s="31"/>
      <c r="I119" s="26"/>
      <c r="J119" s="28"/>
      <c r="M119" s="29"/>
      <c r="N119" s="29"/>
      <c r="O119" s="28"/>
      <c r="P119" s="29"/>
      <c r="Q119" s="28"/>
      <c r="S119" s="29"/>
      <c r="T119" s="29"/>
      <c r="U119" s="30"/>
      <c r="V119" s="29"/>
      <c r="W119" s="29"/>
      <c r="X119" s="32"/>
      <c r="Y119" s="33"/>
      <c r="AC119" s="36"/>
      <c r="AD119" s="36"/>
    </row>
    <row r="120" spans="1:32" x14ac:dyDescent="0.25">
      <c r="A120" s="13"/>
      <c r="B120" s="13"/>
      <c r="C120" s="21"/>
      <c r="D120" s="22"/>
      <c r="E120" s="23"/>
      <c r="F120" s="24"/>
      <c r="G120" s="25"/>
      <c r="H120" s="31"/>
      <c r="I120" s="26"/>
      <c r="J120" s="28"/>
      <c r="M120" s="29"/>
      <c r="N120" s="29"/>
      <c r="O120" s="28"/>
      <c r="P120" s="29"/>
      <c r="Q120" s="28"/>
      <c r="S120" s="29"/>
      <c r="T120" s="29"/>
      <c r="U120" s="30"/>
      <c r="V120" s="29"/>
      <c r="W120" s="29"/>
      <c r="X120" s="32"/>
      <c r="Y120" s="33"/>
      <c r="AC120" s="36"/>
      <c r="AD120" s="36"/>
    </row>
    <row r="121" spans="1:32" x14ac:dyDescent="0.25">
      <c r="A121" s="13"/>
      <c r="B121" s="13"/>
      <c r="C121" s="21"/>
      <c r="D121" s="22"/>
      <c r="E121" s="23"/>
      <c r="F121" s="24"/>
      <c r="G121" s="25"/>
      <c r="H121" s="31"/>
      <c r="I121" s="26"/>
      <c r="J121" s="28"/>
      <c r="M121" s="29"/>
      <c r="N121" s="29"/>
      <c r="O121" s="28"/>
      <c r="P121" s="29"/>
      <c r="Q121" s="28"/>
      <c r="S121" s="29"/>
      <c r="T121" s="29"/>
      <c r="U121" s="30"/>
      <c r="V121" s="29"/>
      <c r="W121" s="29"/>
      <c r="X121" s="32"/>
      <c r="Y121" s="33"/>
      <c r="AC121" s="36"/>
      <c r="AD121" s="36"/>
    </row>
    <row r="122" spans="1:32" x14ac:dyDescent="0.25">
      <c r="A122" s="13"/>
      <c r="B122" s="13"/>
      <c r="C122" s="21"/>
      <c r="D122" s="22"/>
      <c r="E122" s="23"/>
      <c r="F122" s="24"/>
      <c r="G122" s="25"/>
      <c r="H122" s="31"/>
      <c r="I122" s="26"/>
      <c r="J122" s="28"/>
      <c r="M122" s="29"/>
      <c r="N122" s="29"/>
      <c r="O122" s="28"/>
      <c r="P122" s="29"/>
      <c r="Q122" s="28"/>
      <c r="S122" s="29"/>
      <c r="T122" s="29"/>
      <c r="U122" s="30"/>
      <c r="V122" s="29"/>
      <c r="W122" s="29"/>
      <c r="X122" s="32"/>
      <c r="Y122" s="33"/>
      <c r="AC122" s="36"/>
      <c r="AD122" s="36"/>
    </row>
    <row r="123" spans="1:32" x14ac:dyDescent="0.25">
      <c r="A123" s="13"/>
      <c r="B123" s="13"/>
      <c r="C123" s="21"/>
      <c r="D123" s="22"/>
      <c r="E123" s="23"/>
      <c r="F123" s="24"/>
      <c r="G123" s="25"/>
      <c r="H123" s="31"/>
      <c r="I123" s="26"/>
      <c r="J123" s="28"/>
      <c r="M123" s="29"/>
      <c r="N123" s="29"/>
      <c r="O123" s="28"/>
      <c r="P123" s="29"/>
      <c r="Q123" s="28"/>
      <c r="S123" s="29"/>
      <c r="T123" s="29"/>
      <c r="U123" s="30"/>
      <c r="V123" s="29"/>
      <c r="W123" s="29"/>
      <c r="X123" s="32"/>
      <c r="Y123" s="33"/>
      <c r="AC123" s="36"/>
      <c r="AD123" s="36"/>
    </row>
    <row r="124" spans="1:32" x14ac:dyDescent="0.25">
      <c r="A124" s="13"/>
      <c r="B124" s="13"/>
      <c r="C124" s="21"/>
      <c r="D124" s="22"/>
      <c r="E124" s="23"/>
      <c r="F124" s="24"/>
      <c r="G124" s="25"/>
      <c r="H124" s="31"/>
      <c r="I124" s="26"/>
      <c r="J124" s="28"/>
      <c r="M124" s="29"/>
      <c r="N124" s="29"/>
      <c r="O124" s="28"/>
      <c r="P124" s="29"/>
      <c r="Q124" s="28"/>
      <c r="S124" s="29"/>
      <c r="T124" s="29"/>
      <c r="U124" s="30"/>
      <c r="V124" s="29"/>
      <c r="W124" s="29"/>
      <c r="X124" s="32"/>
      <c r="Y124" s="33"/>
      <c r="AC124" s="36"/>
      <c r="AD124" s="36"/>
    </row>
    <row r="125" spans="1:32" x14ac:dyDescent="0.25">
      <c r="B125" s="13"/>
      <c r="C125" s="40"/>
      <c r="D125" s="37"/>
      <c r="E125" s="38"/>
      <c r="F125" s="39"/>
      <c r="G125" s="25"/>
      <c r="H125" s="31"/>
      <c r="I125" s="26"/>
      <c r="J125" s="28"/>
      <c r="M125" s="29"/>
      <c r="N125" s="29"/>
      <c r="O125" s="28"/>
      <c r="P125" s="29"/>
      <c r="Q125" s="28"/>
      <c r="S125" s="29"/>
      <c r="T125" s="29"/>
      <c r="W125" s="36"/>
      <c r="X125" s="36"/>
      <c r="Y125" s="36"/>
      <c r="AC125" s="36"/>
      <c r="AD125" s="36"/>
    </row>
    <row r="126" spans="1:32" x14ac:dyDescent="0.25">
      <c r="C126" s="41"/>
      <c r="D126" s="42"/>
      <c r="E126" s="43"/>
      <c r="F126" s="25"/>
      <c r="G126" s="31"/>
      <c r="H126" s="26"/>
      <c r="I126" s="27"/>
      <c r="J126" s="28"/>
      <c r="L126" s="29"/>
      <c r="N126" s="29"/>
      <c r="P126" s="29"/>
      <c r="V126" s="36"/>
      <c r="W126" s="36"/>
      <c r="AB126" s="36"/>
      <c r="AC126" s="36"/>
    </row>
    <row r="127" spans="1:32" x14ac:dyDescent="0.25">
      <c r="A127" s="13" t="s">
        <v>39</v>
      </c>
      <c r="B127" s="13" t="s">
        <v>40</v>
      </c>
      <c r="C127" s="13" t="s">
        <v>41</v>
      </c>
      <c r="D127" s="13" t="s">
        <v>42</v>
      </c>
      <c r="E127" s="13">
        <v>28</v>
      </c>
      <c r="F127" s="13">
        <v>40</v>
      </c>
      <c r="G127" s="13">
        <v>29</v>
      </c>
      <c r="H127" s="13">
        <v>30</v>
      </c>
      <c r="I127" s="13" t="s">
        <v>37</v>
      </c>
      <c r="J127" s="13" t="s">
        <v>43</v>
      </c>
      <c r="K127" s="13" t="s">
        <v>44</v>
      </c>
      <c r="L127" s="44" t="s">
        <v>45</v>
      </c>
      <c r="M127" s="45" t="s">
        <v>46</v>
      </c>
      <c r="N127" s="44" t="s">
        <v>47</v>
      </c>
      <c r="O127" s="45" t="s">
        <v>48</v>
      </c>
      <c r="P127" s="29"/>
      <c r="V127" s="36"/>
      <c r="W127" s="36"/>
      <c r="AB127" s="36"/>
      <c r="AC127" s="36"/>
    </row>
    <row r="128" spans="1:32" x14ac:dyDescent="0.25">
      <c r="A128" s="13" t="s">
        <v>49</v>
      </c>
      <c r="B128" s="13"/>
      <c r="C128">
        <v>4383</v>
      </c>
      <c r="D128" s="51">
        <v>0.39861111111111114</v>
      </c>
      <c r="E128" s="47">
        <v>8.1003680000000006E-8</v>
      </c>
      <c r="F128" s="47">
        <v>1.579628E-9</v>
      </c>
      <c r="G128" s="47">
        <v>5.633895E-10</v>
      </c>
      <c r="H128" s="47">
        <v>3.4914599999999998E-11</v>
      </c>
      <c r="I128">
        <v>51.280239999999999</v>
      </c>
      <c r="J128">
        <v>6.9551099999999996E-3</v>
      </c>
      <c r="K128">
        <v>4.3102480000000001E-4</v>
      </c>
      <c r="L128" s="47">
        <f t="shared" ref="L128:L139" si="34">E128+((($C$128*$E$439)+$E$440)-((C128*$E$439)+$E$440))</f>
        <v>8.1003680000000006E-8</v>
      </c>
      <c r="M128" s="47">
        <f t="shared" ref="M128:M139" si="35">G128+((($C$128*$G$439)+$G$440)-((C128*$G$439)+$G$440))</f>
        <v>5.633895E-10</v>
      </c>
      <c r="N128" s="47">
        <f t="shared" ref="N128:N139" si="36">H128+((($C$128*$I$439)+$I$440)-((C128*$I$439)+$I$440))</f>
        <v>3.4914599999999998E-11</v>
      </c>
      <c r="O128" s="47">
        <f t="shared" ref="O128:O139" si="37">I128+((($C$128*$K$439)+$K$440)-((C128*$K$439)+$K$440))</f>
        <v>51.280239999999999</v>
      </c>
      <c r="P128" s="29"/>
      <c r="Z128" s="36"/>
      <c r="AA128" s="36"/>
      <c r="AE128" s="36"/>
      <c r="AF128" s="36"/>
    </row>
    <row r="129" spans="1:32" x14ac:dyDescent="0.25">
      <c r="A129" s="13" t="s">
        <v>49</v>
      </c>
      <c r="B129" s="13"/>
      <c r="C129">
        <v>4394</v>
      </c>
      <c r="D129" s="51">
        <v>0.39864583333333337</v>
      </c>
      <c r="E129" s="47">
        <v>8.1024469999999996E-8</v>
      </c>
      <c r="F129" s="47">
        <v>1.583384E-9</v>
      </c>
      <c r="G129" s="47">
        <v>5.6337899999999996E-10</v>
      </c>
      <c r="H129" s="47">
        <v>3.4761720000000002E-11</v>
      </c>
      <c r="I129">
        <v>51.171709999999997</v>
      </c>
      <c r="J129">
        <v>6.9531949999999997E-3</v>
      </c>
      <c r="K129">
        <v>4.2902750000000002E-4</v>
      </c>
      <c r="L129" s="47">
        <f t="shared" si="34"/>
        <v>8.1024396754987523E-8</v>
      </c>
      <c r="M129" s="47">
        <f t="shared" si="35"/>
        <v>5.6337793784974451E-10</v>
      </c>
      <c r="N129" s="47">
        <f t="shared" si="36"/>
        <v>3.4760660996422119E-11</v>
      </c>
      <c r="O129" s="47">
        <f t="shared" si="37"/>
        <v>51.171777343630275</v>
      </c>
      <c r="P129" s="29"/>
      <c r="Z129" s="36"/>
      <c r="AA129" s="36"/>
      <c r="AE129" s="36"/>
      <c r="AF129" s="36"/>
    </row>
    <row r="130" spans="1:32" x14ac:dyDescent="0.25">
      <c r="A130" s="13" t="s">
        <v>49</v>
      </c>
      <c r="B130" s="13"/>
      <c r="C130">
        <v>4428</v>
      </c>
      <c r="D130" s="51">
        <v>0.39876157407407409</v>
      </c>
      <c r="E130" s="47">
        <v>8.0999189999999997E-8</v>
      </c>
      <c r="F130" s="47">
        <v>1.5840590000000001E-9</v>
      </c>
      <c r="G130" s="47">
        <v>5.6314379999999995E-10</v>
      </c>
      <c r="H130" s="47">
        <v>3.486407E-11</v>
      </c>
      <c r="I130">
        <v>51.133949999999999</v>
      </c>
      <c r="J130">
        <v>6.9524620000000004E-3</v>
      </c>
      <c r="K130">
        <v>4.3042500000000001E-4</v>
      </c>
      <c r="L130" s="47">
        <f t="shared" si="34"/>
        <v>8.0998890361312605E-8</v>
      </c>
      <c r="M130" s="47">
        <f t="shared" si="35"/>
        <v>5.6313945483986407E-10</v>
      </c>
      <c r="N130" s="47">
        <f t="shared" si="36"/>
        <v>3.4859737712635917E-11</v>
      </c>
      <c r="O130" s="47">
        <f t="shared" si="37"/>
        <v>51.13422549666933</v>
      </c>
      <c r="P130" s="29"/>
      <c r="S130" s="10"/>
      <c r="Z130" s="36"/>
      <c r="AA130" s="36"/>
      <c r="AE130" s="36"/>
      <c r="AF130" s="36"/>
    </row>
    <row r="131" spans="1:32" x14ac:dyDescent="0.25">
      <c r="A131" s="13" t="s">
        <v>49</v>
      </c>
      <c r="B131" s="13"/>
      <c r="C131">
        <v>4460</v>
      </c>
      <c r="D131" s="51">
        <v>0.39887731481481487</v>
      </c>
      <c r="E131" s="47">
        <v>8.0904529999999998E-8</v>
      </c>
      <c r="F131" s="47">
        <v>1.5802879999999999E-9</v>
      </c>
      <c r="G131" s="47">
        <v>5.6320029999999997E-10</v>
      </c>
      <c r="H131" s="47">
        <v>3.5153799999999999E-11</v>
      </c>
      <c r="I131">
        <v>51.196060000000003</v>
      </c>
      <c r="J131">
        <v>6.9612950000000002E-3</v>
      </c>
      <c r="K131">
        <v>4.3450960000000001E-4</v>
      </c>
      <c r="L131" s="47">
        <f t="shared" si="34"/>
        <v>8.090401728491269E-8</v>
      </c>
      <c r="M131" s="47">
        <f t="shared" si="35"/>
        <v>5.6319286494821202E-10</v>
      </c>
      <c r="N131" s="47">
        <f t="shared" si="36"/>
        <v>3.5146386974954785E-11</v>
      </c>
      <c r="O131" s="47">
        <f t="shared" si="37"/>
        <v>51.196531405411967</v>
      </c>
      <c r="P131" s="29"/>
      <c r="Q131" s="29"/>
      <c r="S131" s="29"/>
      <c r="Z131" s="36"/>
      <c r="AA131" s="36"/>
      <c r="AE131" s="36"/>
      <c r="AF131" s="36"/>
    </row>
    <row r="132" spans="1:32" x14ac:dyDescent="0.25">
      <c r="A132" s="13" t="s">
        <v>49</v>
      </c>
      <c r="B132" s="13"/>
      <c r="C132">
        <v>4486</v>
      </c>
      <c r="D132" s="51">
        <v>0.39896990740740745</v>
      </c>
      <c r="E132" s="47">
        <v>8.0912430000000002E-8</v>
      </c>
      <c r="F132" s="47">
        <v>1.579524E-9</v>
      </c>
      <c r="G132" s="47">
        <v>5.6310979999999997E-10</v>
      </c>
      <c r="H132" s="47">
        <v>3.485105E-11</v>
      </c>
      <c r="I132">
        <v>51.225819999999999</v>
      </c>
      <c r="J132">
        <v>6.9594970000000003E-3</v>
      </c>
      <c r="K132">
        <v>4.3072560000000001E-4</v>
      </c>
      <c r="L132" s="47">
        <f t="shared" si="34"/>
        <v>8.0911744160337753E-8</v>
      </c>
      <c r="M132" s="47">
        <f t="shared" si="35"/>
        <v>5.6309985441124461E-10</v>
      </c>
      <c r="N132" s="47">
        <f t="shared" si="36"/>
        <v>3.4841133875588871E-11</v>
      </c>
      <c r="O132" s="47">
        <f t="shared" si="37"/>
        <v>51.226450581265354</v>
      </c>
      <c r="P132" s="29"/>
      <c r="W132" s="29"/>
      <c r="Z132" s="36"/>
      <c r="AA132" s="36"/>
      <c r="AE132" s="36"/>
      <c r="AF132" s="36"/>
    </row>
    <row r="133" spans="1:32" x14ac:dyDescent="0.25">
      <c r="A133" s="13" t="s">
        <v>49</v>
      </c>
      <c r="B133" s="13"/>
      <c r="C133">
        <v>4517</v>
      </c>
      <c r="D133" s="51">
        <v>0.39907407407407408</v>
      </c>
      <c r="E133" s="47">
        <v>8.0958650000000005E-8</v>
      </c>
      <c r="F133" s="47">
        <v>1.5819480000000001E-9</v>
      </c>
      <c r="G133" s="47">
        <v>5.6313089999999997E-10</v>
      </c>
      <c r="H133" s="47">
        <v>3.4776990000000002E-11</v>
      </c>
      <c r="I133">
        <v>51.176560000000002</v>
      </c>
      <c r="J133">
        <v>6.9557849999999999E-3</v>
      </c>
      <c r="K133">
        <v>4.2956480000000001E-4</v>
      </c>
      <c r="L133" s="47">
        <f t="shared" si="34"/>
        <v>8.095775774257533E-8</v>
      </c>
      <c r="M133" s="47">
        <f t="shared" si="35"/>
        <v>5.6311796107870662E-10</v>
      </c>
      <c r="N133" s="47">
        <f t="shared" si="36"/>
        <v>3.4764089410960285E-11</v>
      </c>
      <c r="O133" s="47">
        <f t="shared" si="37"/>
        <v>51.177380367859783</v>
      </c>
      <c r="P133" s="29"/>
      <c r="Q133" s="29"/>
      <c r="S133" s="29"/>
      <c r="T133" s="30"/>
      <c r="U133" s="29"/>
      <c r="V133" s="29"/>
      <c r="W133" s="29"/>
      <c r="X133" s="29"/>
      <c r="Y133" s="29"/>
      <c r="Z133" s="35"/>
      <c r="AA133" s="35"/>
      <c r="AD133" s="30"/>
      <c r="AE133" s="35"/>
      <c r="AF133" s="35"/>
    </row>
    <row r="134" spans="1:32" x14ac:dyDescent="0.25">
      <c r="A134" t="s">
        <v>49</v>
      </c>
      <c r="B134" s="13"/>
      <c r="C134">
        <v>118218</v>
      </c>
      <c r="D134" s="51">
        <v>0.80165509259259249</v>
      </c>
      <c r="E134" s="47">
        <v>8.2104409999999997E-8</v>
      </c>
      <c r="F134" s="47">
        <v>1.616532E-9</v>
      </c>
      <c r="G134" s="47">
        <v>5.7579450000000002E-10</v>
      </c>
      <c r="H134" s="47">
        <v>4.5872670000000002E-11</v>
      </c>
      <c r="I134">
        <v>50.79045</v>
      </c>
      <c r="J134">
        <v>7.0129550000000004E-3</v>
      </c>
      <c r="K134">
        <v>5.5871139999999996E-4</v>
      </c>
      <c r="L134" s="47">
        <f t="shared" si="34"/>
        <v>8.1346424000460848E-8</v>
      </c>
      <c r="M134" s="47">
        <f t="shared" si="35"/>
        <v>5.6480269324309554E-10</v>
      </c>
      <c r="N134" s="47">
        <f t="shared" si="36"/>
        <v>3.4913427064651551E-11</v>
      </c>
      <c r="O134" s="47">
        <f t="shared" si="37"/>
        <v>51.487364741182404</v>
      </c>
      <c r="P134" s="29"/>
    </row>
    <row r="135" spans="1:32" x14ac:dyDescent="0.25">
      <c r="A135" t="s">
        <v>49</v>
      </c>
      <c r="B135" s="13"/>
      <c r="C135">
        <v>118336</v>
      </c>
      <c r="D135" s="51">
        <v>0.80207175925925922</v>
      </c>
      <c r="E135" s="47">
        <v>8.1741479999999998E-8</v>
      </c>
      <c r="F135" s="47">
        <v>1.62024E-9</v>
      </c>
      <c r="G135" s="47">
        <v>5.7483429999999999E-10</v>
      </c>
      <c r="H135" s="47">
        <v>4.5765089999999997E-11</v>
      </c>
      <c r="I135">
        <v>50.450240000000001</v>
      </c>
      <c r="J135">
        <v>7.0323460000000001E-3</v>
      </c>
      <c r="K135">
        <v>5.5987590000000002E-4</v>
      </c>
      <c r="L135" s="47">
        <f t="shared" si="34"/>
        <v>8.0982708281236132E-8</v>
      </c>
      <c r="M135" s="47">
        <f t="shared" si="35"/>
        <v>5.6383109926762819E-10</v>
      </c>
      <c r="N135" s="47">
        <f t="shared" si="36"/>
        <v>3.4794486844452391E-11</v>
      </c>
      <c r="O135" s="47">
        <f t="shared" si="37"/>
        <v>51.147877154670873</v>
      </c>
    </row>
    <row r="136" spans="1:32" x14ac:dyDescent="0.25">
      <c r="A136" t="s">
        <v>49</v>
      </c>
      <c r="B136" s="13"/>
      <c r="C136">
        <v>118366</v>
      </c>
      <c r="D136" s="51">
        <v>0.8021759259259259</v>
      </c>
      <c r="E136" s="47">
        <v>8.1086760000000006E-8</v>
      </c>
      <c r="F136" s="47">
        <v>1.608764E-9</v>
      </c>
      <c r="G136" s="47">
        <v>5.6995159999999997E-10</v>
      </c>
      <c r="H136" s="47">
        <v>4.546156E-11</v>
      </c>
      <c r="I136">
        <v>50.40314</v>
      </c>
      <c r="J136">
        <v>7.0289100000000002E-3</v>
      </c>
      <c r="K136">
        <v>5.6065330000000003E-4</v>
      </c>
      <c r="L136" s="47">
        <f t="shared" si="34"/>
        <v>8.0327788522111203E-8</v>
      </c>
      <c r="M136" s="47">
        <f t="shared" si="35"/>
        <v>5.5894550249420435E-10</v>
      </c>
      <c r="N136" s="47">
        <f t="shared" si="36"/>
        <v>3.4488068652876337E-11</v>
      </c>
      <c r="O136" s="47">
        <f t="shared" si="37"/>
        <v>51.100960819117091</v>
      </c>
    </row>
    <row r="137" spans="1:32" x14ac:dyDescent="0.25">
      <c r="A137" t="s">
        <v>49</v>
      </c>
      <c r="B137" s="13"/>
      <c r="C137">
        <v>118397</v>
      </c>
      <c r="D137" s="51">
        <v>0.80228009259259248</v>
      </c>
      <c r="E137" s="47">
        <v>8.2270989999999999E-8</v>
      </c>
      <c r="F137" s="47">
        <v>1.621862E-9</v>
      </c>
      <c r="G137" s="47">
        <v>5.7769330000000002E-10</v>
      </c>
      <c r="H137" s="47">
        <v>4.618715E-11</v>
      </c>
      <c r="I137">
        <v>50.72625</v>
      </c>
      <c r="J137">
        <v>7.0218349999999997E-3</v>
      </c>
      <c r="K137">
        <v>5.614026E-4</v>
      </c>
      <c r="L137" s="47">
        <f t="shared" si="34"/>
        <v>8.1511812104348783E-8</v>
      </c>
      <c r="M137" s="47">
        <f t="shared" si="35"/>
        <v>5.666842091616664E-10</v>
      </c>
      <c r="N137" s="47">
        <f t="shared" si="36"/>
        <v>3.5210674188247743E-11</v>
      </c>
      <c r="O137" s="47">
        <f t="shared" si="37"/>
        <v>51.424260605711517</v>
      </c>
    </row>
    <row r="138" spans="1:32" x14ac:dyDescent="0.25">
      <c r="A138" t="s">
        <v>49</v>
      </c>
      <c r="B138" s="13"/>
      <c r="C138">
        <v>118429</v>
      </c>
      <c r="D138" s="51">
        <v>0.80239583333333331</v>
      </c>
      <c r="E138" s="47">
        <v>8.1138459999999996E-8</v>
      </c>
      <c r="F138" s="47">
        <v>1.6197779999999999E-9</v>
      </c>
      <c r="G138" s="47">
        <v>5.6943589999999999E-10</v>
      </c>
      <c r="H138" s="47">
        <v>4.560107E-11</v>
      </c>
      <c r="I138">
        <v>50.092329999999997</v>
      </c>
      <c r="J138">
        <v>7.0180759999999998E-3</v>
      </c>
      <c r="K138">
        <v>5.6201549999999997E-4</v>
      </c>
      <c r="L138" s="47">
        <f t="shared" si="34"/>
        <v>8.0379069027948851E-8</v>
      </c>
      <c r="M138" s="47">
        <f t="shared" si="35"/>
        <v>5.5842371927001419E-10</v>
      </c>
      <c r="N138" s="47">
        <f t="shared" si="36"/>
        <v>3.4621513450566617E-11</v>
      </c>
      <c r="O138" s="47">
        <f t="shared" si="37"/>
        <v>50.790536514454153</v>
      </c>
    </row>
    <row r="139" spans="1:32" x14ac:dyDescent="0.25">
      <c r="A139" t="s">
        <v>49</v>
      </c>
      <c r="B139" s="13"/>
      <c r="C139">
        <v>118469</v>
      </c>
      <c r="D139" s="51">
        <v>0.80253472222222211</v>
      </c>
      <c r="E139" s="47">
        <v>8.2013339999999997E-8</v>
      </c>
      <c r="F139" s="47">
        <v>1.6227989999999999E-9</v>
      </c>
      <c r="G139" s="47">
        <v>5.7764860000000004E-10</v>
      </c>
      <c r="H139" s="47">
        <v>4.6241339999999998E-11</v>
      </c>
      <c r="I139">
        <v>50.53819</v>
      </c>
      <c r="J139">
        <v>7.0433500000000003E-3</v>
      </c>
      <c r="K139">
        <v>5.6382709999999996E-4</v>
      </c>
      <c r="L139" s="47">
        <f t="shared" si="34"/>
        <v>8.1253682682448945E-8</v>
      </c>
      <c r="M139" s="47">
        <f t="shared" si="35"/>
        <v>5.6663255690544905E-10</v>
      </c>
      <c r="N139" s="47">
        <f t="shared" si="36"/>
        <v>3.5257932528465206E-11</v>
      </c>
      <c r="O139" s="47">
        <f t="shared" si="37"/>
        <v>51.236641400382446</v>
      </c>
    </row>
    <row r="140" spans="1:32" x14ac:dyDescent="0.25">
      <c r="B140" s="13"/>
      <c r="D140" s="46"/>
      <c r="E140" s="47"/>
      <c r="F140" s="47"/>
      <c r="G140" s="47"/>
      <c r="H140" s="47"/>
      <c r="L140" s="47"/>
      <c r="M140" s="47"/>
      <c r="N140" s="47"/>
      <c r="O140" s="47"/>
    </row>
    <row r="141" spans="1:32" x14ac:dyDescent="0.25">
      <c r="A141" t="s">
        <v>62</v>
      </c>
      <c r="C141">
        <v>4915</v>
      </c>
      <c r="D141" s="51">
        <v>0.40047453703703706</v>
      </c>
      <c r="E141" s="47">
        <v>9.5232610000000005E-8</v>
      </c>
      <c r="F141" s="47">
        <v>1.6945000000000001E-9</v>
      </c>
      <c r="G141" s="47">
        <v>6.4544990000000005E-10</v>
      </c>
      <c r="H141" s="47">
        <v>3.8405329999999999E-11</v>
      </c>
      <c r="I141">
        <v>56.20102</v>
      </c>
      <c r="J141">
        <v>6.7776140000000004E-3</v>
      </c>
      <c r="K141">
        <v>4.032792E-4</v>
      </c>
      <c r="L141" s="47">
        <f t="shared" ref="L141:L172" si="38">E141+((($C$128*$E$439)+$E$440)-((C141*$E$439)+$E$440))</f>
        <v>9.5229067604851289E-8</v>
      </c>
      <c r="M141" s="47">
        <f t="shared" ref="M141:M172" si="39">G141+((($C$128*$G$439)+$G$440)-((C141*$G$439)+$G$440))</f>
        <v>6.4539853055128324E-10</v>
      </c>
      <c r="N141" s="47">
        <f t="shared" ref="N141:N172" si="40">H141+((($C$128*$I$439)+$I$440)-((C141*$I$439)+$I$440))</f>
        <v>3.8354112736051253E-11</v>
      </c>
      <c r="O141" s="47">
        <f t="shared" ref="O141:O172" si="41">I141+((($C$128*$K$439)+$K$440)-((C141*$K$439)+$K$440))</f>
        <v>56.204276982846302</v>
      </c>
    </row>
    <row r="142" spans="1:32" x14ac:dyDescent="0.25">
      <c r="A142" t="s">
        <v>62</v>
      </c>
      <c r="C142">
        <v>4946</v>
      </c>
      <c r="D142" s="51">
        <v>0.40059027777777778</v>
      </c>
      <c r="E142" s="47">
        <v>9.5171659999999998E-8</v>
      </c>
      <c r="F142" s="47">
        <v>1.6929859999999999E-9</v>
      </c>
      <c r="G142" s="47">
        <v>6.4406420000000004E-10</v>
      </c>
      <c r="H142" s="47">
        <v>3.8910330000000001E-11</v>
      </c>
      <c r="I142">
        <v>56.215260000000001</v>
      </c>
      <c r="J142">
        <v>6.7673940000000004E-3</v>
      </c>
      <c r="K142">
        <v>4.0884370000000001E-4</v>
      </c>
      <c r="L142" s="47">
        <f t="shared" si="38"/>
        <v>9.5167911187088856E-8</v>
      </c>
      <c r="M142" s="47">
        <f t="shared" si="39"/>
        <v>6.4400983721874523E-10</v>
      </c>
      <c r="N142" s="47">
        <f t="shared" si="40"/>
        <v>3.8856128271422667E-11</v>
      </c>
      <c r="O142" s="47">
        <f t="shared" si="41"/>
        <v>56.218706769440729</v>
      </c>
    </row>
    <row r="143" spans="1:32" x14ac:dyDescent="0.25">
      <c r="A143" t="s">
        <v>62</v>
      </c>
      <c r="C143">
        <v>5029</v>
      </c>
      <c r="D143" s="51">
        <v>0.40087962962962964</v>
      </c>
      <c r="E143" s="47">
        <v>9.5317970000000004E-8</v>
      </c>
      <c r="F143" s="47">
        <v>1.695967E-9</v>
      </c>
      <c r="G143" s="47">
        <v>6.4692280000000004E-10</v>
      </c>
      <c r="H143" s="47">
        <v>3.9478120000000003E-11</v>
      </c>
      <c r="I143">
        <v>56.202730000000003</v>
      </c>
      <c r="J143">
        <v>6.7869970000000003E-3</v>
      </c>
      <c r="K143">
        <v>4.1417290000000001E-4</v>
      </c>
      <c r="L143" s="47">
        <f t="shared" si="38"/>
        <v>9.5313668520176554E-8</v>
      </c>
      <c r="M143" s="47">
        <f t="shared" si="39"/>
        <v>6.4686042281227252E-10</v>
      </c>
      <c r="N143" s="47">
        <f t="shared" si="40"/>
        <v>3.9415927608062245E-11</v>
      </c>
      <c r="O143" s="47">
        <f t="shared" si="41"/>
        <v>56.206684907741945</v>
      </c>
    </row>
    <row r="144" spans="1:32" x14ac:dyDescent="0.25">
      <c r="A144" t="s">
        <v>63</v>
      </c>
      <c r="C144">
        <v>5356</v>
      </c>
      <c r="D144" s="51">
        <v>0.40202546296296299</v>
      </c>
      <c r="E144" s="47">
        <v>9.5352090000000001E-8</v>
      </c>
      <c r="F144" s="47">
        <v>1.6950760000000001E-9</v>
      </c>
      <c r="G144" s="47">
        <v>6.4676299999999997E-10</v>
      </c>
      <c r="H144" s="47">
        <v>3.9979209999999997E-11</v>
      </c>
      <c r="I144">
        <v>56.252400000000002</v>
      </c>
      <c r="J144">
        <v>6.7828940000000002E-3</v>
      </c>
      <c r="K144">
        <v>4.1927989999999998E-4</v>
      </c>
      <c r="L144" s="47">
        <f t="shared" si="38"/>
        <v>9.5345611145714844E-8</v>
      </c>
      <c r="M144" s="47">
        <f t="shared" si="39"/>
        <v>6.4666904798195218E-10</v>
      </c>
      <c r="N144" s="47">
        <f t="shared" si="40"/>
        <v>3.9885536319883214E-11</v>
      </c>
      <c r="O144" s="47">
        <f t="shared" si="41"/>
        <v>56.258356850205743</v>
      </c>
    </row>
    <row r="145" spans="1:15" x14ac:dyDescent="0.25">
      <c r="A145" t="s">
        <v>63</v>
      </c>
      <c r="C145">
        <v>5394</v>
      </c>
      <c r="D145" s="51">
        <v>0.40216435185185184</v>
      </c>
      <c r="E145" s="47">
        <v>9.5349829999999996E-8</v>
      </c>
      <c r="F145" s="47">
        <v>1.6976340000000001E-9</v>
      </c>
      <c r="G145" s="47">
        <v>6.462506E-10</v>
      </c>
      <c r="H145" s="47">
        <v>4.0101140000000001E-11</v>
      </c>
      <c r="I145">
        <v>56.166289999999996</v>
      </c>
      <c r="J145">
        <v>6.7776800000000003E-3</v>
      </c>
      <c r="K145">
        <v>4.205686E-4</v>
      </c>
      <c r="L145" s="47">
        <f t="shared" si="38"/>
        <v>9.5343098117489922E-8</v>
      </c>
      <c r="M145" s="47">
        <f t="shared" si="39"/>
        <v>6.4615297873561527E-10</v>
      </c>
      <c r="N145" s="47">
        <f t="shared" si="40"/>
        <v>4.0003807943886883E-11</v>
      </c>
      <c r="O145" s="47">
        <f t="shared" si="41"/>
        <v>56.172479491837613</v>
      </c>
    </row>
    <row r="146" spans="1:15" x14ac:dyDescent="0.25">
      <c r="A146" t="s">
        <v>63</v>
      </c>
      <c r="C146">
        <v>5442</v>
      </c>
      <c r="D146" s="51">
        <v>0.40233796296296298</v>
      </c>
      <c r="E146" s="47">
        <v>9.5213750000000001E-8</v>
      </c>
      <c r="F146" s="47">
        <v>1.691627E-9</v>
      </c>
      <c r="G146" s="47">
        <v>6.4432330000000002E-10</v>
      </c>
      <c r="H146" s="47">
        <v>3.9886300000000001E-11</v>
      </c>
      <c r="I146">
        <v>56.285310000000003</v>
      </c>
      <c r="J146">
        <v>6.7671240000000002E-3</v>
      </c>
      <c r="K146">
        <v>4.1891330000000003E-4</v>
      </c>
      <c r="L146" s="47">
        <f t="shared" si="38"/>
        <v>9.5206698502890042E-8</v>
      </c>
      <c r="M146" s="47">
        <f t="shared" si="39"/>
        <v>6.4422104389813708E-10</v>
      </c>
      <c r="N146" s="47">
        <f t="shared" si="40"/>
        <v>3.9784346837365189E-11</v>
      </c>
      <c r="O146" s="47">
        <f t="shared" si="41"/>
        <v>56.291793354951572</v>
      </c>
    </row>
    <row r="147" spans="1:15" x14ac:dyDescent="0.25">
      <c r="A147" t="s">
        <v>64</v>
      </c>
      <c r="C147">
        <v>5795</v>
      </c>
      <c r="D147" s="51">
        <v>0.40358796296296295</v>
      </c>
      <c r="E147" s="47">
        <v>8.3032619999999998E-8</v>
      </c>
      <c r="F147" s="47">
        <v>1.578577E-9</v>
      </c>
      <c r="G147" s="47">
        <v>5.7044810000000005E-10</v>
      </c>
      <c r="H147" s="47">
        <v>3.1656800000000001E-10</v>
      </c>
      <c r="I147">
        <v>52.59966</v>
      </c>
      <c r="J147">
        <v>6.8701689999999998E-3</v>
      </c>
      <c r="K147">
        <v>3.812574E-3</v>
      </c>
      <c r="L147" s="47">
        <f t="shared" si="38"/>
        <v>8.3023218003853389E-8</v>
      </c>
      <c r="M147" s="47">
        <f t="shared" si="39"/>
        <v>5.7031175853084953E-10</v>
      </c>
      <c r="N147" s="47">
        <f t="shared" si="40"/>
        <v>3.1643206244982028E-10</v>
      </c>
      <c r="O147" s="47">
        <f t="shared" si="41"/>
        <v>52.60830447326876</v>
      </c>
    </row>
    <row r="148" spans="1:15" x14ac:dyDescent="0.25">
      <c r="A148" t="s">
        <v>64</v>
      </c>
      <c r="C148">
        <v>5902</v>
      </c>
      <c r="D148" s="51">
        <v>0.4039699074074074</v>
      </c>
      <c r="E148" s="47">
        <v>8.2928460000000001E-8</v>
      </c>
      <c r="F148" s="47">
        <v>1.573458E-9</v>
      </c>
      <c r="G148" s="47">
        <v>5.7105629999999995E-10</v>
      </c>
      <c r="H148" s="47">
        <v>3.1770620000000001E-10</v>
      </c>
      <c r="I148">
        <v>52.704599999999999</v>
      </c>
      <c r="J148">
        <v>6.8861319999999997E-3</v>
      </c>
      <c r="K148">
        <v>3.8310869999999999E-3</v>
      </c>
      <c r="L148" s="47">
        <f t="shared" si="38"/>
        <v>8.2918345529641148E-8</v>
      </c>
      <c r="M148" s="47">
        <f t="shared" si="39"/>
        <v>5.7090962670563756E-10</v>
      </c>
      <c r="N148" s="47">
        <f t="shared" si="40"/>
        <v>3.1755996123319897E-10</v>
      </c>
      <c r="O148" s="47">
        <f t="shared" si="41"/>
        <v>52.713899543126949</v>
      </c>
    </row>
    <row r="149" spans="1:15" x14ac:dyDescent="0.25">
      <c r="A149" t="s">
        <v>64</v>
      </c>
      <c r="C149">
        <v>5943</v>
      </c>
      <c r="D149" s="51">
        <v>0.40410879629629631</v>
      </c>
      <c r="E149" s="47">
        <v>8.2881370000000005E-8</v>
      </c>
      <c r="F149" s="47">
        <v>1.5701080000000001E-9</v>
      </c>
      <c r="G149" s="47">
        <v>5.7123660000000004E-10</v>
      </c>
      <c r="H149" s="47">
        <v>3.1708650000000001E-10</v>
      </c>
      <c r="I149">
        <v>52.787030000000001</v>
      </c>
      <c r="J149">
        <v>6.8922200000000001E-3</v>
      </c>
      <c r="K149">
        <v>3.8257870000000002E-3</v>
      </c>
      <c r="L149" s="47">
        <f t="shared" si="38"/>
        <v>8.2870982525503756E-8</v>
      </c>
      <c r="M149" s="47">
        <f t="shared" si="39"/>
        <v>5.7108596778195838E-10</v>
      </c>
      <c r="N149" s="47">
        <f t="shared" si="40"/>
        <v>3.1693631403804506E-10</v>
      </c>
      <c r="O149" s="47">
        <f t="shared" si="41"/>
        <v>52.796580551203448</v>
      </c>
    </row>
    <row r="150" spans="1:15" x14ac:dyDescent="0.25">
      <c r="A150" t="s">
        <v>65</v>
      </c>
      <c r="C150">
        <v>6280</v>
      </c>
      <c r="D150" s="51">
        <v>0.40531250000000002</v>
      </c>
      <c r="E150" s="47">
        <v>8.0740219999999998E-8</v>
      </c>
      <c r="F150" s="47">
        <v>1.5709930000000001E-9</v>
      </c>
      <c r="G150" s="47">
        <v>5.6899569999999997E-10</v>
      </c>
      <c r="H150" s="47">
        <v>2.8912290000000003E-10</v>
      </c>
      <c r="I150">
        <v>51.394390000000001</v>
      </c>
      <c r="J150">
        <v>7.0472399999999998E-3</v>
      </c>
      <c r="K150">
        <v>3.5809040000000002E-3</v>
      </c>
      <c r="L150" s="47">
        <f t="shared" si="38"/>
        <v>8.0727588564667057E-8</v>
      </c>
      <c r="M150" s="47">
        <f t="shared" si="39"/>
        <v>5.6881252736049667E-10</v>
      </c>
      <c r="N150" s="47">
        <f t="shared" si="40"/>
        <v>2.8894027001934067E-10</v>
      </c>
      <c r="O150" s="47">
        <f t="shared" si="41"/>
        <v>51.406003715149325</v>
      </c>
    </row>
    <row r="151" spans="1:15" x14ac:dyDescent="0.25">
      <c r="A151" t="s">
        <v>65</v>
      </c>
      <c r="C151">
        <v>6332</v>
      </c>
      <c r="D151" s="51">
        <v>0.4054976851851852</v>
      </c>
      <c r="E151" s="47">
        <v>8.0724030000000005E-8</v>
      </c>
      <c r="F151" s="47">
        <v>1.5701399999999999E-9</v>
      </c>
      <c r="G151" s="47">
        <v>5.6896890000000001E-10</v>
      </c>
      <c r="H151" s="47">
        <v>2.900004E-10</v>
      </c>
      <c r="I151">
        <v>51.411999999999999</v>
      </c>
      <c r="J151">
        <v>7.0483209999999998E-3</v>
      </c>
      <c r="K151">
        <v>3.5924920000000001E-3</v>
      </c>
      <c r="L151" s="47">
        <f t="shared" si="38"/>
        <v>8.0711052315517183E-8</v>
      </c>
      <c r="M151" s="47">
        <f t="shared" si="39"/>
        <v>5.68780706286562E-10</v>
      </c>
      <c r="N151" s="47">
        <f t="shared" si="40"/>
        <v>2.8981276382060885E-10</v>
      </c>
      <c r="O151" s="47">
        <f t="shared" si="41"/>
        <v>51.423932066856104</v>
      </c>
    </row>
    <row r="152" spans="1:15" x14ac:dyDescent="0.25">
      <c r="A152" t="s">
        <v>65</v>
      </c>
      <c r="C152">
        <v>6361</v>
      </c>
      <c r="D152" s="51">
        <v>0.40560185185185188</v>
      </c>
      <c r="E152" s="47">
        <v>8.0698309999999999E-8</v>
      </c>
      <c r="F152" s="47">
        <v>1.572063E-9</v>
      </c>
      <c r="G152" s="47">
        <v>5.6746520000000003E-10</v>
      </c>
      <c r="H152" s="47">
        <v>2.9062539999999999E-10</v>
      </c>
      <c r="I152">
        <v>51.332740000000001</v>
      </c>
      <c r="J152">
        <v>7.0319340000000001E-3</v>
      </c>
      <c r="K152">
        <v>3.6013820000000002E-3</v>
      </c>
      <c r="L152" s="47">
        <f t="shared" si="38"/>
        <v>8.0685139215029755E-8</v>
      </c>
      <c r="M152" s="47">
        <f t="shared" si="39"/>
        <v>5.6727420607225227E-10</v>
      </c>
      <c r="N152" s="47">
        <f t="shared" si="40"/>
        <v>2.9043497190208529E-10</v>
      </c>
      <c r="O152" s="47">
        <f t="shared" si="41"/>
        <v>51.344849609154117</v>
      </c>
    </row>
    <row r="153" spans="1:15" x14ac:dyDescent="0.25">
      <c r="A153" t="s">
        <v>66</v>
      </c>
      <c r="B153" s="13"/>
      <c r="C153">
        <v>6754</v>
      </c>
      <c r="D153" s="51">
        <v>0.40699074074074076</v>
      </c>
      <c r="E153" s="47">
        <v>8.0763259999999997E-8</v>
      </c>
      <c r="F153" s="47">
        <v>1.570852E-9</v>
      </c>
      <c r="G153" s="47">
        <v>8.7386539999999998E-10</v>
      </c>
      <c r="H153" s="47">
        <v>1.7689580000000001E-10</v>
      </c>
      <c r="I153">
        <v>51.413679999999999</v>
      </c>
      <c r="J153">
        <v>1.0820089999999999E-2</v>
      </c>
      <c r="K153">
        <v>2.1903000000000001E-3</v>
      </c>
      <c r="L153" s="47">
        <f t="shared" si="38"/>
        <v>8.0747472370493197E-8</v>
      </c>
      <c r="M153" s="47">
        <f t="shared" si="39"/>
        <v>8.7363645834039946E-10</v>
      </c>
      <c r="N153" s="47">
        <f t="shared" si="40"/>
        <v>1.7666753659243898E-10</v>
      </c>
      <c r="O153" s="47">
        <f t="shared" si="41"/>
        <v>51.428195613399602</v>
      </c>
    </row>
    <row r="154" spans="1:15" x14ac:dyDescent="0.25">
      <c r="A154" t="s">
        <v>66</v>
      </c>
      <c r="B154" s="13"/>
      <c r="C154">
        <v>6797</v>
      </c>
      <c r="D154" s="51">
        <v>0.40714120370370371</v>
      </c>
      <c r="E154" s="47">
        <v>8.0749540000000004E-8</v>
      </c>
      <c r="F154" s="47">
        <v>1.5720809999999999E-9</v>
      </c>
      <c r="G154" s="47">
        <v>8.7608439999999999E-10</v>
      </c>
      <c r="H154" s="47">
        <v>1.7687650000000001E-10</v>
      </c>
      <c r="I154">
        <v>51.364739999999998</v>
      </c>
      <c r="J154">
        <v>1.08494E-2</v>
      </c>
      <c r="K154">
        <v>2.1904339999999998E-3</v>
      </c>
      <c r="L154" s="47">
        <f t="shared" si="38"/>
        <v>8.0733466049080803E-8</v>
      </c>
      <c r="M154" s="47">
        <f t="shared" si="39"/>
        <v>8.7585130629849195E-10</v>
      </c>
      <c r="N154" s="47">
        <f t="shared" si="40"/>
        <v>1.7664409685117995E-10</v>
      </c>
      <c r="O154" s="47">
        <f t="shared" si="41"/>
        <v>51.379518865772511</v>
      </c>
    </row>
    <row r="155" spans="1:15" x14ac:dyDescent="0.25">
      <c r="A155" t="s">
        <v>66</v>
      </c>
      <c r="B155" s="13"/>
      <c r="C155">
        <v>6826</v>
      </c>
      <c r="D155" s="51">
        <v>0.40724537037037034</v>
      </c>
      <c r="E155" s="47">
        <v>8.0770030000000004E-8</v>
      </c>
      <c r="F155" s="47">
        <v>1.5697409999999999E-9</v>
      </c>
      <c r="G155" s="47">
        <v>8.744707E-10</v>
      </c>
      <c r="H155" s="47">
        <v>1.7571019999999999E-10</v>
      </c>
      <c r="I155">
        <v>51.454369999999997</v>
      </c>
      <c r="J155">
        <v>1.082667E-2</v>
      </c>
      <c r="K155">
        <v>2.175438E-3</v>
      </c>
      <c r="L155" s="47">
        <f t="shared" si="38"/>
        <v>8.0753762948593369E-8</v>
      </c>
      <c r="M155" s="47">
        <f t="shared" si="39"/>
        <v>8.7423480608418221E-10</v>
      </c>
      <c r="N155" s="47">
        <f t="shared" si="40"/>
        <v>1.7547500493265641E-10</v>
      </c>
      <c r="O155" s="47">
        <f t="shared" si="41"/>
        <v>51.469326408070529</v>
      </c>
    </row>
    <row r="156" spans="1:15" x14ac:dyDescent="0.25">
      <c r="A156" t="s">
        <v>67</v>
      </c>
      <c r="B156" s="13"/>
      <c r="C156">
        <v>7158</v>
      </c>
      <c r="D156" s="51">
        <v>0.40842592592592591</v>
      </c>
      <c r="E156" s="47">
        <v>8.0583559999999994E-8</v>
      </c>
      <c r="F156" s="47">
        <v>1.569954E-9</v>
      </c>
      <c r="G156" s="47">
        <v>8.6996480000000004E-10</v>
      </c>
      <c r="H156" s="47">
        <v>1.8198270000000001E-10</v>
      </c>
      <c r="I156">
        <v>51.328609999999998</v>
      </c>
      <c r="J156">
        <v>1.0795809999999999E-2</v>
      </c>
      <c r="K156">
        <v>2.2583109999999998E-3</v>
      </c>
      <c r="L156" s="47">
        <f t="shared" si="38"/>
        <v>8.0565082280944153E-8</v>
      </c>
      <c r="M156" s="47">
        <f t="shared" si="39"/>
        <v>8.696968484582913E-10</v>
      </c>
      <c r="N156" s="47">
        <f t="shared" si="40"/>
        <v>1.8171554227921473E-10</v>
      </c>
      <c r="O156" s="47">
        <f t="shared" si="41"/>
        <v>51.345598961275364</v>
      </c>
    </row>
    <row r="157" spans="1:15" x14ac:dyDescent="0.25">
      <c r="A157" t="s">
        <v>67</v>
      </c>
      <c r="B157" s="13"/>
      <c r="C157">
        <v>7184</v>
      </c>
      <c r="D157" s="51">
        <v>0.4085185185185185</v>
      </c>
      <c r="E157" s="47">
        <v>8.0564639999999998E-8</v>
      </c>
      <c r="F157" s="47">
        <v>1.5687899999999999E-9</v>
      </c>
      <c r="G157" s="47">
        <v>8.6616420000000003E-10</v>
      </c>
      <c r="H157" s="47">
        <v>1.812218E-10</v>
      </c>
      <c r="I157">
        <v>51.354619999999997</v>
      </c>
      <c r="J157">
        <v>1.0751170000000001E-2</v>
      </c>
      <c r="K157">
        <v>2.2493959999999999E-3</v>
      </c>
      <c r="L157" s="47">
        <f t="shared" si="38"/>
        <v>8.0545989156369229E-8</v>
      </c>
      <c r="M157" s="47">
        <f t="shared" si="39"/>
        <v>8.6589373792132387E-10</v>
      </c>
      <c r="N157" s="47">
        <f t="shared" si="40"/>
        <v>1.8095213917984882E-10</v>
      </c>
      <c r="O157" s="47">
        <f t="shared" si="41"/>
        <v>51.371768137128754</v>
      </c>
    </row>
    <row r="158" spans="1:15" x14ac:dyDescent="0.25">
      <c r="A158" t="s">
        <v>67</v>
      </c>
      <c r="B158" s="13"/>
      <c r="C158">
        <v>7197</v>
      </c>
      <c r="D158" s="51">
        <v>0.40856481481481483</v>
      </c>
      <c r="E158" s="47">
        <v>8.0494999999999994E-8</v>
      </c>
      <c r="F158" s="47">
        <v>1.5672030000000001E-9</v>
      </c>
      <c r="G158" s="47">
        <v>8.6819259999999998E-10</v>
      </c>
      <c r="H158" s="47">
        <v>1.8029570000000001E-10</v>
      </c>
      <c r="I158">
        <v>51.362209999999997</v>
      </c>
      <c r="J158">
        <v>1.0785670000000001E-2</v>
      </c>
      <c r="K158">
        <v>2.2398370000000002E-3</v>
      </c>
      <c r="L158" s="47">
        <f t="shared" si="38"/>
        <v>8.0476262594081747E-8</v>
      </c>
      <c r="M158" s="47">
        <f t="shared" si="39"/>
        <v>8.6792088265284022E-10</v>
      </c>
      <c r="N158" s="47">
        <f t="shared" si="40"/>
        <v>1.8002478763016586E-10</v>
      </c>
      <c r="O158" s="47">
        <f t="shared" si="41"/>
        <v>51.379437725055446</v>
      </c>
    </row>
    <row r="159" spans="1:15" x14ac:dyDescent="0.25">
      <c r="A159" t="s">
        <v>68</v>
      </c>
      <c r="B159" s="13"/>
      <c r="C159">
        <v>7650</v>
      </c>
      <c r="D159" s="51">
        <v>0.41017361111111111</v>
      </c>
      <c r="E159" s="47">
        <v>8.0160980000000006E-8</v>
      </c>
      <c r="F159" s="47">
        <v>1.566131E-9</v>
      </c>
      <c r="G159" s="47">
        <v>5.7403750000000005E-10</v>
      </c>
      <c r="H159" s="47">
        <v>5.9586389999999995E-10</v>
      </c>
      <c r="I159">
        <v>51.184069999999998</v>
      </c>
      <c r="J159">
        <v>7.1610579999999997E-3</v>
      </c>
      <c r="K159">
        <v>7.4333400000000001E-3</v>
      </c>
      <c r="L159" s="47">
        <f t="shared" si="38"/>
        <v>8.0139226231295356E-8</v>
      </c>
      <c r="M159" s="47">
        <f t="shared" si="39"/>
        <v>5.7372204137413968E-10</v>
      </c>
      <c r="N159" s="47">
        <f t="shared" si="40"/>
        <v>5.9554937593736736E-10</v>
      </c>
      <c r="O159" s="47">
        <f t="shared" si="41"/>
        <v>51.204071058193371</v>
      </c>
    </row>
    <row r="160" spans="1:15" x14ac:dyDescent="0.25">
      <c r="A160" t="s">
        <v>68</v>
      </c>
      <c r="B160" s="13"/>
      <c r="C160">
        <v>7677</v>
      </c>
      <c r="D160" s="51">
        <v>0.4102662037037037</v>
      </c>
      <c r="E160" s="47">
        <v>8.0130059999999996E-8</v>
      </c>
      <c r="F160" s="47">
        <v>1.56557E-9</v>
      </c>
      <c r="G160" s="47">
        <v>5.7382140000000002E-10</v>
      </c>
      <c r="H160" s="47">
        <v>5.9667480000000005E-10</v>
      </c>
      <c r="I160">
        <v>51.182679999999998</v>
      </c>
      <c r="J160">
        <v>7.161125E-3</v>
      </c>
      <c r="K160">
        <v>7.4463289999999998E-3</v>
      </c>
      <c r="L160" s="47">
        <f t="shared" si="38"/>
        <v>8.0108126448082903E-8</v>
      </c>
      <c r="M160" s="47">
        <f t="shared" si="39"/>
        <v>5.7350333427805817E-10</v>
      </c>
      <c r="N160" s="47">
        <f t="shared" si="40"/>
        <v>5.9635767656494898E-10</v>
      </c>
      <c r="O160" s="47">
        <f t="shared" si="41"/>
        <v>51.202846356194975</v>
      </c>
    </row>
    <row r="161" spans="1:15" x14ac:dyDescent="0.25">
      <c r="A161" t="s">
        <v>68</v>
      </c>
      <c r="B161" s="13"/>
      <c r="C161">
        <v>7729</v>
      </c>
      <c r="D161" s="51">
        <v>0.41046296296296297</v>
      </c>
      <c r="E161" s="47">
        <v>8.0132740000000003E-8</v>
      </c>
      <c r="F161" s="47">
        <v>1.565697E-9</v>
      </c>
      <c r="G161" s="47">
        <v>5.7246850000000003E-10</v>
      </c>
      <c r="H161" s="47">
        <v>5.9785129999999996E-10</v>
      </c>
      <c r="I161">
        <v>51.180239999999998</v>
      </c>
      <c r="J161">
        <v>7.1440030000000003E-3</v>
      </c>
      <c r="K161">
        <v>7.4607629999999996E-3</v>
      </c>
      <c r="L161" s="47">
        <f t="shared" si="38"/>
        <v>8.0110460198933041E-8</v>
      </c>
      <c r="M161" s="47">
        <f t="shared" si="39"/>
        <v>5.7214541320412345E-10</v>
      </c>
      <c r="N161" s="47">
        <f t="shared" si="40"/>
        <v>5.9752917036621708E-10</v>
      </c>
      <c r="O161" s="47">
        <f t="shared" si="41"/>
        <v>51.200724707901756</v>
      </c>
    </row>
    <row r="162" spans="1:15" x14ac:dyDescent="0.25">
      <c r="A162" t="s">
        <v>338</v>
      </c>
      <c r="B162" s="13"/>
      <c r="C162">
        <v>8097</v>
      </c>
      <c r="D162" s="51">
        <v>0.41177083333333331</v>
      </c>
      <c r="E162" s="47">
        <v>7.9885939999999999E-8</v>
      </c>
      <c r="F162" s="47">
        <v>1.5606860000000001E-9</v>
      </c>
      <c r="G162" s="47">
        <v>5.7102649999999996E-10</v>
      </c>
      <c r="H162" s="47">
        <v>6.1397070000000002E-10</v>
      </c>
      <c r="I162">
        <v>51.186439999999997</v>
      </c>
      <c r="J162">
        <v>7.1480220000000004E-3</v>
      </c>
      <c r="K162">
        <v>7.6855910000000003E-3</v>
      </c>
      <c r="L162" s="47">
        <f t="shared" si="38"/>
        <v>7.986120982033392E-8</v>
      </c>
      <c r="M162" s="47">
        <f t="shared" si="39"/>
        <v>5.7066787945012385E-10</v>
      </c>
      <c r="N162" s="47">
        <f t="shared" si="40"/>
        <v>6.1361314188288418E-10</v>
      </c>
      <c r="O162" s="47">
        <f t="shared" si="41"/>
        <v>51.209177658442051</v>
      </c>
    </row>
    <row r="163" spans="1:15" x14ac:dyDescent="0.25">
      <c r="A163" t="s">
        <v>338</v>
      </c>
      <c r="B163" s="13"/>
      <c r="C163">
        <v>8183</v>
      </c>
      <c r="D163" s="51">
        <v>0.41207175925925926</v>
      </c>
      <c r="E163" s="47">
        <v>7.9858039999999999E-8</v>
      </c>
      <c r="F163" s="47">
        <v>1.561049E-9</v>
      </c>
      <c r="G163" s="47">
        <v>5.7054709999999996E-10</v>
      </c>
      <c r="H163" s="47">
        <v>6.1098119999999996E-10</v>
      </c>
      <c r="I163">
        <v>51.156660000000002</v>
      </c>
      <c r="J163">
        <v>7.1445170000000004E-3</v>
      </c>
      <c r="K163">
        <v>7.6508410000000002E-3</v>
      </c>
      <c r="L163" s="47">
        <f t="shared" si="38"/>
        <v>7.9832737177509131E-8</v>
      </c>
      <c r="M163" s="47">
        <f t="shared" si="39"/>
        <v>5.7018017536630871E-10</v>
      </c>
      <c r="N163" s="47">
        <f t="shared" si="40"/>
        <v>6.1061536240036607E-10</v>
      </c>
      <c r="O163" s="47">
        <f t="shared" si="41"/>
        <v>51.179924163187891</v>
      </c>
    </row>
    <row r="164" spans="1:15" x14ac:dyDescent="0.25">
      <c r="A164" t="s">
        <v>338</v>
      </c>
      <c r="B164" s="13"/>
      <c r="C164">
        <v>8252</v>
      </c>
      <c r="D164" s="51">
        <v>0.4123148148148148</v>
      </c>
      <c r="E164" s="47">
        <v>7.9887139999999998E-8</v>
      </c>
      <c r="F164" s="47">
        <v>1.561108E-9</v>
      </c>
      <c r="G164" s="47">
        <v>5.6958499999999995E-10</v>
      </c>
      <c r="H164" s="47">
        <v>6.0738539999999999E-10</v>
      </c>
      <c r="I164">
        <v>51.173369999999998</v>
      </c>
      <c r="J164">
        <v>7.1298719999999998E-3</v>
      </c>
      <c r="K164">
        <v>7.6030439999999998E-3</v>
      </c>
      <c r="L164" s="47">
        <f t="shared" si="38"/>
        <v>7.9861377731521788E-8</v>
      </c>
      <c r="M164" s="47">
        <f t="shared" si="39"/>
        <v>5.6921141278743376E-10</v>
      </c>
      <c r="N164" s="47">
        <f t="shared" si="40"/>
        <v>6.0701291955974112E-10</v>
      </c>
      <c r="O164" s="47">
        <f t="shared" si="41"/>
        <v>51.197056591414189</v>
      </c>
    </row>
    <row r="165" spans="1:15" x14ac:dyDescent="0.25">
      <c r="A165" t="s">
        <v>248</v>
      </c>
      <c r="B165" s="13"/>
      <c r="C165">
        <v>8698</v>
      </c>
      <c r="D165" s="51">
        <v>0.41392361111111109</v>
      </c>
      <c r="E165" s="47">
        <v>9.1976909999999995E-8</v>
      </c>
      <c r="F165" s="47">
        <v>1.786351E-9</v>
      </c>
      <c r="G165" s="47">
        <v>6.5170959999999999E-10</v>
      </c>
      <c r="H165" s="47">
        <v>5.2369550000000001E-11</v>
      </c>
      <c r="I165">
        <v>51.488709999999998</v>
      </c>
      <c r="J165">
        <v>7.0855780000000004E-3</v>
      </c>
      <c r="K165">
        <v>5.6937719999999999E-4</v>
      </c>
      <c r="L165" s="47">
        <f t="shared" si="38"/>
        <v>9.1948177979197858E-8</v>
      </c>
      <c r="M165" s="47">
        <f t="shared" si="39"/>
        <v>6.5129294742253214E-10</v>
      </c>
      <c r="N165" s="47">
        <f t="shared" si="40"/>
        <v>5.1954131778310464E-11</v>
      </c>
      <c r="O165" s="47">
        <f t="shared" si="41"/>
        <v>51.515127069514662</v>
      </c>
    </row>
    <row r="166" spans="1:15" x14ac:dyDescent="0.25">
      <c r="A166" t="s">
        <v>248</v>
      </c>
      <c r="B166" s="13"/>
      <c r="C166">
        <v>8725</v>
      </c>
      <c r="D166" s="51">
        <v>0.41401620370370368</v>
      </c>
      <c r="E166" s="47">
        <v>9.1812049999999998E-8</v>
      </c>
      <c r="F166" s="47">
        <v>1.7866879999999999E-9</v>
      </c>
      <c r="G166" s="47">
        <v>6.4891679999999998E-10</v>
      </c>
      <c r="H166" s="47">
        <v>5.1705539999999999E-11</v>
      </c>
      <c r="I166">
        <v>51.386710000000001</v>
      </c>
      <c r="J166">
        <v>7.0678820000000002E-3</v>
      </c>
      <c r="K166">
        <v>5.6316730000000005E-4</v>
      </c>
      <c r="L166" s="47">
        <f t="shared" si="38"/>
        <v>9.1783138195985431E-8</v>
      </c>
      <c r="M166" s="47">
        <f t="shared" si="39"/>
        <v>6.4849754032645064E-10</v>
      </c>
      <c r="N166" s="47">
        <f t="shared" si="40"/>
        <v>5.128752240589201E-11</v>
      </c>
      <c r="O166" s="47">
        <f t="shared" si="41"/>
        <v>51.413292367516263</v>
      </c>
    </row>
    <row r="167" spans="1:15" x14ac:dyDescent="0.25">
      <c r="A167" t="s">
        <v>248</v>
      </c>
      <c r="B167" s="13"/>
      <c r="C167">
        <v>8750</v>
      </c>
      <c r="D167" s="51">
        <v>0.41409722222222217</v>
      </c>
      <c r="E167" s="47">
        <v>9.1472290000000007E-8</v>
      </c>
      <c r="F167" s="47">
        <v>1.7805320000000001E-9</v>
      </c>
      <c r="G167" s="47">
        <v>6.4462790000000003E-10</v>
      </c>
      <c r="H167" s="47">
        <v>5.1595639999999998E-11</v>
      </c>
      <c r="I167">
        <v>51.373559999999998</v>
      </c>
      <c r="J167">
        <v>7.0472479999999999E-3</v>
      </c>
      <c r="K167">
        <v>5.6405759999999996E-4</v>
      </c>
      <c r="L167" s="47">
        <f t="shared" si="38"/>
        <v>9.1443211730047988E-8</v>
      </c>
      <c r="M167" s="47">
        <f t="shared" si="39"/>
        <v>6.4420622634859746E-10</v>
      </c>
      <c r="N167" s="47">
        <f t="shared" si="40"/>
        <v>5.1175215579578632E-11</v>
      </c>
      <c r="O167" s="47">
        <f t="shared" si="41"/>
        <v>51.400295421221443</v>
      </c>
    </row>
    <row r="168" spans="1:15" x14ac:dyDescent="0.25">
      <c r="A168" t="s">
        <v>249</v>
      </c>
      <c r="B168" s="13"/>
      <c r="C168">
        <v>10099</v>
      </c>
      <c r="D168" s="51">
        <v>0.41887731481481483</v>
      </c>
      <c r="E168" s="47">
        <v>9.3567050000000003E-8</v>
      </c>
      <c r="F168" s="47">
        <v>1.823052E-9</v>
      </c>
      <c r="G168" s="47">
        <v>6.5226999999999996E-10</v>
      </c>
      <c r="H168" s="47">
        <v>4.7032629999999998E-11</v>
      </c>
      <c r="I168">
        <v>51.324399999999997</v>
      </c>
      <c r="J168">
        <v>6.9711510000000001E-3</v>
      </c>
      <c r="K168">
        <v>5.0266229999999996E-4</v>
      </c>
      <c r="L168" s="47">
        <f t="shared" si="38"/>
        <v>9.352898922806373E-8</v>
      </c>
      <c r="M168" s="47">
        <f t="shared" si="39"/>
        <v>6.5171806810363704E-10</v>
      </c>
      <c r="N168" s="47">
        <f t="shared" si="40"/>
        <v>4.6482333231708599E-11</v>
      </c>
      <c r="O168" s="47">
        <f t="shared" si="41"/>
        <v>51.359394199153144</v>
      </c>
    </row>
    <row r="169" spans="1:15" x14ac:dyDescent="0.25">
      <c r="A169" t="s">
        <v>249</v>
      </c>
      <c r="B169" s="13"/>
      <c r="C169">
        <v>10138</v>
      </c>
      <c r="D169" s="51">
        <v>0.41900462962962964</v>
      </c>
      <c r="E169" s="47">
        <v>9.354734E-8</v>
      </c>
      <c r="F169" s="47">
        <v>1.824204E-9</v>
      </c>
      <c r="G169" s="47">
        <v>6.4939429999999999E-10</v>
      </c>
      <c r="H169" s="47">
        <v>4.7023570000000002E-11</v>
      </c>
      <c r="I169">
        <v>51.281190000000002</v>
      </c>
      <c r="J169">
        <v>6.9418789999999998E-3</v>
      </c>
      <c r="K169">
        <v>5.0267129999999999E-4</v>
      </c>
      <c r="L169" s="47">
        <f t="shared" si="38"/>
        <v>9.3509019541201322E-8</v>
      </c>
      <c r="M169" s="47">
        <f t="shared" si="39"/>
        <v>6.4883860229818606E-10</v>
      </c>
      <c r="N169" s="47">
        <f t="shared" si="40"/>
        <v>4.6469518582659724E-11</v>
      </c>
      <c r="O169" s="47">
        <f t="shared" si="41"/>
        <v>51.316422962933238</v>
      </c>
    </row>
    <row r="170" spans="1:15" x14ac:dyDescent="0.25">
      <c r="A170" t="s">
        <v>249</v>
      </c>
      <c r="B170" s="13"/>
      <c r="C170">
        <v>10156</v>
      </c>
      <c r="D170" s="51">
        <v>0.4190740740740741</v>
      </c>
      <c r="E170" s="47">
        <v>9.3483470000000002E-8</v>
      </c>
      <c r="F170" s="47">
        <v>1.825859E-9</v>
      </c>
      <c r="G170" s="47">
        <v>6.4745860000000002E-10</v>
      </c>
      <c r="H170" s="47">
        <v>4.6959449999999998E-11</v>
      </c>
      <c r="I170">
        <v>51.199719999999999</v>
      </c>
      <c r="J170">
        <v>6.9259150000000004E-3</v>
      </c>
      <c r="K170">
        <v>5.0232900000000004E-4</v>
      </c>
      <c r="L170" s="47">
        <f t="shared" si="38"/>
        <v>9.3445029685726362E-8</v>
      </c>
      <c r="M170" s="47">
        <f t="shared" si="39"/>
        <v>6.469011642341318E-10</v>
      </c>
      <c r="N170" s="47">
        <f t="shared" si="40"/>
        <v>4.640366566771409E-11</v>
      </c>
      <c r="O170" s="47">
        <f t="shared" si="41"/>
        <v>51.235063161600969</v>
      </c>
    </row>
    <row r="171" spans="1:15" x14ac:dyDescent="0.25">
      <c r="A171" t="s">
        <v>250</v>
      </c>
      <c r="B171" s="13"/>
      <c r="C171">
        <v>10429</v>
      </c>
      <c r="D171" s="51">
        <v>0.42004629629629631</v>
      </c>
      <c r="E171" s="47">
        <v>9.2887200000000001E-8</v>
      </c>
      <c r="F171" s="47">
        <v>1.78383E-9</v>
      </c>
      <c r="G171" s="47">
        <v>6.6683190000000005E-10</v>
      </c>
      <c r="H171" s="47">
        <v>4.7654250000000002E-11</v>
      </c>
      <c r="I171">
        <v>52.071770000000001</v>
      </c>
      <c r="J171">
        <v>7.1789430000000001E-3</v>
      </c>
      <c r="K171">
        <v>5.1303359999999997E-4</v>
      </c>
      <c r="L171" s="47">
        <f t="shared" si="38"/>
        <v>9.2846941877689527E-8</v>
      </c>
      <c r="M171" s="47">
        <f t="shared" si="39"/>
        <v>6.6624810359597453E-10</v>
      </c>
      <c r="N171" s="47">
        <f t="shared" si="40"/>
        <v>4.7072183124371974E-11</v>
      </c>
      <c r="O171" s="47">
        <f t="shared" si="41"/>
        <v>52.108784508061568</v>
      </c>
    </row>
    <row r="172" spans="1:15" x14ac:dyDescent="0.25">
      <c r="A172" t="s">
        <v>250</v>
      </c>
      <c r="B172" s="13"/>
      <c r="C172">
        <v>10485</v>
      </c>
      <c r="D172" s="51">
        <v>0.42024305555555558</v>
      </c>
      <c r="E172" s="47">
        <v>9.2358680000000004E-8</v>
      </c>
      <c r="F172" s="47">
        <v>1.7731619999999999E-9</v>
      </c>
      <c r="G172" s="47">
        <v>6.6100300000000002E-10</v>
      </c>
      <c r="H172" s="47">
        <v>4.6687020000000001E-11</v>
      </c>
      <c r="I172">
        <v>52.08699</v>
      </c>
      <c r="J172">
        <v>7.156913E-3</v>
      </c>
      <c r="K172">
        <v>5.0549679999999997E-4</v>
      </c>
      <c r="L172" s="47">
        <f t="shared" si="38"/>
        <v>9.2318048993989652E-8</v>
      </c>
      <c r="M172" s="47">
        <f t="shared" si="39"/>
        <v>6.6041379628558317E-10</v>
      </c>
      <c r="N172" s="47">
        <f t="shared" si="40"/>
        <v>4.6099561833430001E-11</v>
      </c>
      <c r="O172" s="47">
        <f t="shared" si="41"/>
        <v>52.124347348361184</v>
      </c>
    </row>
    <row r="173" spans="1:15" x14ac:dyDescent="0.25">
      <c r="A173" t="s">
        <v>250</v>
      </c>
      <c r="B173" s="13"/>
      <c r="C173">
        <v>10553</v>
      </c>
      <c r="D173" s="51">
        <v>0.42048611111111112</v>
      </c>
      <c r="E173" s="47">
        <v>9.1410320000000005E-8</v>
      </c>
      <c r="F173" s="47">
        <v>1.763052E-9</v>
      </c>
      <c r="G173" s="47">
        <v>6.4719339999999996E-10</v>
      </c>
      <c r="H173" s="47">
        <v>4.6293180000000003E-11</v>
      </c>
      <c r="I173">
        <v>51.847790000000003</v>
      </c>
      <c r="J173">
        <v>7.0800910000000002E-3</v>
      </c>
      <c r="K173">
        <v>5.0643279999999997E-4</v>
      </c>
      <c r="L173" s="47">
        <f t="shared" ref="L173:L204" si="42">E173+((($C$128*$E$439)+$E$440)-((C173*$E$439)+$E$440))</f>
        <v>9.1369236206639827E-8</v>
      </c>
      <c r="M173" s="47">
        <f t="shared" ref="M173:M204" si="43">G173+((($C$128*$G$439)+$G$440)-((C173*$G$439)+$G$440))</f>
        <v>6.4659763026582236E-10</v>
      </c>
      <c r="N173" s="47">
        <f t="shared" ref="N173:N204" si="44">H173+((($C$128*$I$439)+$I$440)-((C173*$I$439)+$I$440))</f>
        <v>4.5699175265857603E-11</v>
      </c>
      <c r="O173" s="47">
        <f t="shared" ref="O173:O204" si="45">I173+((($C$128*$K$439)+$K$440)-((C173*$K$439)+$K$440))</f>
        <v>51.885563654439281</v>
      </c>
    </row>
    <row r="174" spans="1:15" x14ac:dyDescent="0.25">
      <c r="A174" t="s">
        <v>251</v>
      </c>
      <c r="B174" s="13"/>
      <c r="C174">
        <v>10927</v>
      </c>
      <c r="D174" s="51">
        <v>0.42180555555555554</v>
      </c>
      <c r="E174" s="47">
        <v>9.1111850000000001E-8</v>
      </c>
      <c r="F174" s="47">
        <v>1.7650690000000001E-9</v>
      </c>
      <c r="G174" s="47">
        <v>6.3094400000000003E-10</v>
      </c>
      <c r="H174" s="47">
        <v>4.629875E-11</v>
      </c>
      <c r="I174">
        <v>51.619419999999998</v>
      </c>
      <c r="J174">
        <v>6.9249380000000003E-3</v>
      </c>
      <c r="K174">
        <v>5.0815289999999998E-4</v>
      </c>
      <c r="L174" s="47">
        <f t="shared" si="42"/>
        <v>9.1068275876215717E-8</v>
      </c>
      <c r="M174" s="47">
        <f t="shared" si="43"/>
        <v>6.3031211715713812E-10</v>
      </c>
      <c r="N174" s="47">
        <f t="shared" si="44"/>
        <v>4.5668739144209425E-11</v>
      </c>
      <c r="O174" s="47">
        <f t="shared" si="45"/>
        <v>51.659483337868821</v>
      </c>
    </row>
    <row r="175" spans="1:15" x14ac:dyDescent="0.25">
      <c r="A175" t="s">
        <v>251</v>
      </c>
      <c r="B175" s="13"/>
      <c r="C175">
        <v>10964</v>
      </c>
      <c r="D175" s="51">
        <v>0.42193287037037036</v>
      </c>
      <c r="E175" s="47">
        <v>9.0830690000000002E-8</v>
      </c>
      <c r="F175" s="47">
        <v>1.762318E-9</v>
      </c>
      <c r="G175" s="47">
        <v>6.2752320000000001E-10</v>
      </c>
      <c r="H175" s="47">
        <v>4.6014920000000001E-11</v>
      </c>
      <c r="I175">
        <v>51.540469999999999</v>
      </c>
      <c r="J175">
        <v>6.9087130000000004E-3</v>
      </c>
      <c r="K175">
        <v>5.066011E-4</v>
      </c>
      <c r="L175" s="47">
        <f t="shared" si="42"/>
        <v>9.0786869506628305E-8</v>
      </c>
      <c r="M175" s="47">
        <f t="shared" si="43"/>
        <v>6.2688774446991524E-10</v>
      </c>
      <c r="N175" s="47">
        <f t="shared" si="44"/>
        <v>4.5381347041265622E-11</v>
      </c>
      <c r="O175" s="47">
        <f t="shared" si="45"/>
        <v>51.580759857352497</v>
      </c>
    </row>
    <row r="176" spans="1:15" x14ac:dyDescent="0.25">
      <c r="A176" t="s">
        <v>251</v>
      </c>
      <c r="B176" s="13"/>
      <c r="C176">
        <v>11001</v>
      </c>
      <c r="D176" s="51">
        <v>0.42206018518518518</v>
      </c>
      <c r="E176" s="47">
        <v>9.0594400000000006E-8</v>
      </c>
      <c r="F176" s="47">
        <v>1.7603670000000001E-9</v>
      </c>
      <c r="G176" s="47">
        <v>6.2559070000000002E-10</v>
      </c>
      <c r="H176" s="47">
        <v>4.5876030000000003E-11</v>
      </c>
      <c r="I176">
        <v>51.463349999999998</v>
      </c>
      <c r="J176">
        <v>6.9054010000000002E-3</v>
      </c>
      <c r="K176">
        <v>5.0638919999999995E-4</v>
      </c>
      <c r="L176" s="47">
        <f t="shared" si="42"/>
        <v>9.0550333137040895E-8</v>
      </c>
      <c r="M176" s="47">
        <f t="shared" si="43"/>
        <v>6.249516717826925E-10</v>
      </c>
      <c r="N176" s="47">
        <f t="shared" si="44"/>
        <v>4.5238894938321819E-11</v>
      </c>
      <c r="O176" s="47">
        <f t="shared" si="45"/>
        <v>51.503866376836164</v>
      </c>
    </row>
    <row r="177" spans="1:15" x14ac:dyDescent="0.25">
      <c r="A177" t="s">
        <v>252</v>
      </c>
      <c r="C177">
        <v>11245</v>
      </c>
      <c r="D177" s="51">
        <v>0.42292824074074076</v>
      </c>
      <c r="E177" s="47">
        <v>9.2763649999999997E-8</v>
      </c>
      <c r="F177" s="47">
        <v>1.772686E-9</v>
      </c>
      <c r="G177" s="47">
        <v>6.5404540000000001E-10</v>
      </c>
      <c r="H177" s="47">
        <v>4.7198880000000002E-11</v>
      </c>
      <c r="I177">
        <v>52.329419999999999</v>
      </c>
      <c r="J177">
        <v>7.0506650000000002E-3</v>
      </c>
      <c r="K177">
        <v>5.0880789999999999E-4</v>
      </c>
      <c r="L177" s="47">
        <f t="shared" si="42"/>
        <v>9.2717958429491474E-8</v>
      </c>
      <c r="M177" s="47">
        <f t="shared" si="43"/>
        <v>6.5338281135884493E-10</v>
      </c>
      <c r="N177" s="47">
        <f t="shared" si="44"/>
        <v>4.6538254313503225E-11</v>
      </c>
      <c r="O177" s="47">
        <f t="shared" si="45"/>
        <v>52.371430180998757</v>
      </c>
    </row>
    <row r="178" spans="1:15" x14ac:dyDescent="0.25">
      <c r="A178" t="s">
        <v>252</v>
      </c>
      <c r="C178">
        <v>11297</v>
      </c>
      <c r="D178" s="51">
        <v>0.42311342592592593</v>
      </c>
      <c r="E178" s="47">
        <v>9.2379419999999998E-8</v>
      </c>
      <c r="F178" s="47">
        <v>1.770254E-9</v>
      </c>
      <c r="G178" s="47">
        <v>6.5194070000000004E-10</v>
      </c>
      <c r="H178" s="47">
        <v>4.6595290000000001E-11</v>
      </c>
      <c r="I178">
        <v>52.184280000000001</v>
      </c>
      <c r="J178">
        <v>7.0572079999999997E-3</v>
      </c>
      <c r="K178">
        <v>5.0439050000000002E-4</v>
      </c>
      <c r="L178" s="47">
        <f t="shared" si="42"/>
        <v>9.2333382180341606E-8</v>
      </c>
      <c r="M178" s="47">
        <f t="shared" si="43"/>
        <v>6.5127309028491024E-10</v>
      </c>
      <c r="N178" s="47">
        <f t="shared" si="44"/>
        <v>4.5929658114771387E-11</v>
      </c>
      <c r="O178" s="47">
        <f t="shared" si="45"/>
        <v>52.226608532705541</v>
      </c>
    </row>
    <row r="179" spans="1:15" x14ac:dyDescent="0.25">
      <c r="A179" t="s">
        <v>252</v>
      </c>
      <c r="C179">
        <v>11338</v>
      </c>
      <c r="D179" s="51">
        <v>0.42326388888888888</v>
      </c>
      <c r="E179" s="47">
        <v>9.194093E-8</v>
      </c>
      <c r="F179" s="47">
        <v>1.772361E-9</v>
      </c>
      <c r="G179" s="47">
        <v>6.4632880000000001E-10</v>
      </c>
      <c r="H179" s="47">
        <v>4.692035E-11</v>
      </c>
      <c r="I179">
        <v>51.874830000000003</v>
      </c>
      <c r="J179">
        <v>7.0298269999999998E-3</v>
      </c>
      <c r="K179">
        <v>5.103315E-4</v>
      </c>
      <c r="L179" s="47">
        <f t="shared" si="42"/>
        <v>9.1894619176204199E-8</v>
      </c>
      <c r="M179" s="47">
        <f t="shared" si="43"/>
        <v>6.4565723136123094E-10</v>
      </c>
      <c r="N179" s="47">
        <f t="shared" si="44"/>
        <v>4.6250770919617445E-11</v>
      </c>
      <c r="O179" s="47">
        <f t="shared" si="45"/>
        <v>51.917409540782046</v>
      </c>
    </row>
    <row r="180" spans="1:15" x14ac:dyDescent="0.25">
      <c r="A180" t="s">
        <v>253</v>
      </c>
      <c r="C180">
        <v>11839</v>
      </c>
      <c r="D180" s="51">
        <v>0.42503472222222227</v>
      </c>
      <c r="E180" s="47">
        <v>9.2819470000000003E-8</v>
      </c>
      <c r="F180" s="47">
        <v>1.7633019999999999E-9</v>
      </c>
      <c r="G180" s="47">
        <v>6.6245789999999996E-10</v>
      </c>
      <c r="H180" s="47">
        <v>4.7456070000000003E-11</v>
      </c>
      <c r="I180">
        <v>52.639580000000002</v>
      </c>
      <c r="J180">
        <v>7.1370569999999996E-3</v>
      </c>
      <c r="K180">
        <v>5.1127279999999995E-4</v>
      </c>
      <c r="L180" s="47">
        <f t="shared" si="42"/>
        <v>9.2769823198817912E-8</v>
      </c>
      <c r="M180" s="47">
        <f t="shared" si="43"/>
        <v>6.6173795524505218E-10</v>
      </c>
      <c r="N180" s="47">
        <f t="shared" si="44"/>
        <v>4.6738258120297297E-11</v>
      </c>
      <c r="O180" s="47">
        <f t="shared" si="45"/>
        <v>52.685226737033922</v>
      </c>
    </row>
    <row r="181" spans="1:15" x14ac:dyDescent="0.25">
      <c r="A181" t="s">
        <v>253</v>
      </c>
      <c r="C181">
        <v>11857</v>
      </c>
      <c r="D181" s="51">
        <v>0.42510416666666673</v>
      </c>
      <c r="E181" s="47">
        <v>9.2541790000000002E-8</v>
      </c>
      <c r="F181" s="47">
        <v>1.7625819999999999E-9</v>
      </c>
      <c r="G181" s="47">
        <v>6.5745780000000005E-10</v>
      </c>
      <c r="H181" s="47">
        <v>4.7487059999999998E-11</v>
      </c>
      <c r="I181">
        <v>52.503540000000001</v>
      </c>
      <c r="J181">
        <v>7.1044419999999999E-3</v>
      </c>
      <c r="K181">
        <v>5.1314169999999997E-4</v>
      </c>
      <c r="L181" s="47">
        <f t="shared" si="42"/>
        <v>9.2492023343342948E-8</v>
      </c>
      <c r="M181" s="47">
        <f t="shared" si="43"/>
        <v>6.5673611718099787E-10</v>
      </c>
      <c r="N181" s="47">
        <f t="shared" si="44"/>
        <v>4.6767515205351656E-11</v>
      </c>
      <c r="O181" s="47">
        <f t="shared" si="45"/>
        <v>52.549296935701648</v>
      </c>
    </row>
    <row r="182" spans="1:15" x14ac:dyDescent="0.25">
      <c r="A182" t="s">
        <v>253</v>
      </c>
      <c r="C182">
        <v>11872</v>
      </c>
      <c r="D182" s="51">
        <v>0.42515046296296299</v>
      </c>
      <c r="E182" s="47">
        <v>9.2204990000000001E-8</v>
      </c>
      <c r="F182" s="47">
        <v>1.756634E-9</v>
      </c>
      <c r="G182" s="47">
        <v>6.5385449999999996E-10</v>
      </c>
      <c r="H182" s="47">
        <v>4.7189489999999997E-11</v>
      </c>
      <c r="I182">
        <v>52.489600000000003</v>
      </c>
      <c r="J182">
        <v>7.0913139999999996E-3</v>
      </c>
      <c r="K182">
        <v>5.1178889999999998E-4</v>
      </c>
      <c r="L182" s="47">
        <f t="shared" si="42"/>
        <v>9.2155123463780479E-8</v>
      </c>
      <c r="M182" s="47">
        <f t="shared" si="43"/>
        <v>6.5313136879428582E-10</v>
      </c>
      <c r="N182" s="47">
        <f t="shared" si="44"/>
        <v>4.6468501109563623E-11</v>
      </c>
      <c r="O182" s="47">
        <f t="shared" si="45"/>
        <v>52.535448767924763</v>
      </c>
    </row>
    <row r="183" spans="1:15" x14ac:dyDescent="0.25">
      <c r="A183" t="s">
        <v>254</v>
      </c>
      <c r="C183">
        <v>12227</v>
      </c>
      <c r="D183" s="51">
        <v>0.42641203703703706</v>
      </c>
      <c r="E183" s="47">
        <v>8.9326530000000005E-8</v>
      </c>
      <c r="F183" s="47">
        <v>1.765238E-9</v>
      </c>
      <c r="G183" s="47">
        <v>6.7686449999999996E-10</v>
      </c>
      <c r="H183" s="47">
        <v>4.8088850000000001E-11</v>
      </c>
      <c r="I183">
        <v>50.603119999999997</v>
      </c>
      <c r="J183">
        <v>7.5774190000000002E-3</v>
      </c>
      <c r="K183">
        <v>5.3834900000000003E-4</v>
      </c>
      <c r="L183" s="47">
        <f t="shared" si="42"/>
        <v>8.9274299647468843E-8</v>
      </c>
      <c r="M183" s="47">
        <f t="shared" si="43"/>
        <v>6.7610709030877E-10</v>
      </c>
      <c r="N183" s="47">
        <f t="shared" si="44"/>
        <v>4.7333684175913619E-11</v>
      </c>
      <c r="O183" s="47">
        <f t="shared" si="45"/>
        <v>50.651142130538361</v>
      </c>
    </row>
    <row r="184" spans="1:15" x14ac:dyDescent="0.25">
      <c r="A184" t="s">
        <v>254</v>
      </c>
      <c r="C184">
        <v>12258</v>
      </c>
      <c r="D184" s="51">
        <v>0.42651620370370374</v>
      </c>
      <c r="E184" s="47">
        <v>8.8762330000000004E-8</v>
      </c>
      <c r="F184" s="47">
        <v>1.7551760000000001E-9</v>
      </c>
      <c r="G184" s="47">
        <v>6.6320719999999996E-10</v>
      </c>
      <c r="H184" s="47">
        <v>4.724558E-11</v>
      </c>
      <c r="I184">
        <v>50.571750000000002</v>
      </c>
      <c r="J184">
        <v>7.4717189999999999E-3</v>
      </c>
      <c r="K184">
        <v>5.3227060000000004E-4</v>
      </c>
      <c r="L184" s="47">
        <f t="shared" si="42"/>
        <v>8.8709893229706416E-8</v>
      </c>
      <c r="M184" s="47">
        <f t="shared" si="43"/>
        <v>6.62446796976232E-10</v>
      </c>
      <c r="N184" s="47">
        <f t="shared" si="44"/>
        <v>4.648742971128503E-11</v>
      </c>
      <c r="O184" s="47">
        <f t="shared" si="45"/>
        <v>50.619961917132791</v>
      </c>
    </row>
    <row r="185" spans="1:15" x14ac:dyDescent="0.25">
      <c r="A185" t="s">
        <v>254</v>
      </c>
      <c r="C185">
        <v>12289</v>
      </c>
      <c r="D185" s="51">
        <v>0.42663194444444447</v>
      </c>
      <c r="E185" s="47">
        <v>8.8439829999999995E-8</v>
      </c>
      <c r="F185" s="47">
        <v>1.7541E-9</v>
      </c>
      <c r="G185" s="47">
        <v>6.5363550000000004E-10</v>
      </c>
      <c r="H185" s="47">
        <v>4.6937950000000001E-11</v>
      </c>
      <c r="I185">
        <v>50.41892</v>
      </c>
      <c r="J185">
        <v>7.390738E-3</v>
      </c>
      <c r="K185">
        <v>5.3073319999999999E-4</v>
      </c>
      <c r="L185" s="47">
        <f t="shared" si="42"/>
        <v>8.8387186811943981E-8</v>
      </c>
      <c r="M185" s="47">
        <f t="shared" si="43"/>
        <v>6.5287210364369409E-10</v>
      </c>
      <c r="N185" s="47">
        <f t="shared" si="44"/>
        <v>4.6176815246656437E-11</v>
      </c>
      <c r="O185" s="47">
        <f t="shared" si="45"/>
        <v>50.467321703727222</v>
      </c>
    </row>
    <row r="186" spans="1:15" x14ac:dyDescent="0.25">
      <c r="A186" t="s">
        <v>255</v>
      </c>
      <c r="C186">
        <v>12676</v>
      </c>
      <c r="D186" s="51">
        <v>0.42800925925925931</v>
      </c>
      <c r="E186" s="47">
        <v>8.4731820000000003E-8</v>
      </c>
      <c r="F186" s="47">
        <v>1.685941E-9</v>
      </c>
      <c r="G186" s="47">
        <v>6.2981000000000002E-10</v>
      </c>
      <c r="H186" s="47">
        <v>4.6132749999999998E-11</v>
      </c>
      <c r="I186">
        <v>50.25788</v>
      </c>
      <c r="J186">
        <v>7.4329799999999996E-3</v>
      </c>
      <c r="K186">
        <v>5.4445610000000005E-4</v>
      </c>
      <c r="L186" s="47">
        <f t="shared" si="42"/>
        <v>8.467659991923242E-8</v>
      </c>
      <c r="M186" s="47">
        <f t="shared" si="43"/>
        <v>6.2900923526652606E-10</v>
      </c>
      <c r="N186" s="47">
        <f t="shared" si="44"/>
        <v>4.5334357575325295E-11</v>
      </c>
      <c r="O186" s="47">
        <f t="shared" si="45"/>
        <v>50.308650975083459</v>
      </c>
    </row>
    <row r="187" spans="1:15" x14ac:dyDescent="0.25">
      <c r="A187" t="s">
        <v>255</v>
      </c>
      <c r="C187">
        <v>12696</v>
      </c>
      <c r="D187" s="51">
        <v>0.42807870370370371</v>
      </c>
      <c r="E187" s="47">
        <v>8.457979E-8</v>
      </c>
      <c r="F187" s="47">
        <v>1.681747E-9</v>
      </c>
      <c r="G187" s="47">
        <v>6.2734799999999999E-10</v>
      </c>
      <c r="H187" s="47">
        <v>4.6391190000000003E-11</v>
      </c>
      <c r="I187">
        <v>50.2928</v>
      </c>
      <c r="J187">
        <v>7.4172320000000002E-3</v>
      </c>
      <c r="K187">
        <v>5.4849019999999996E-4</v>
      </c>
      <c r="L187" s="47">
        <f t="shared" si="42"/>
        <v>8.4524436746482463E-8</v>
      </c>
      <c r="M187" s="47">
        <f t="shared" si="43"/>
        <v>6.2654530408424338E-10</v>
      </c>
      <c r="N187" s="47">
        <f t="shared" si="44"/>
        <v>4.5590872114274595E-11</v>
      </c>
      <c r="O187" s="47">
        <f t="shared" si="45"/>
        <v>50.343693418047607</v>
      </c>
    </row>
    <row r="188" spans="1:15" x14ac:dyDescent="0.25">
      <c r="A188" t="s">
        <v>255</v>
      </c>
      <c r="C188">
        <v>12717</v>
      </c>
      <c r="D188" s="51">
        <v>0.42815972222222226</v>
      </c>
      <c r="E188" s="47">
        <v>8.4443590000000007E-8</v>
      </c>
      <c r="F188" s="47">
        <v>1.6782870000000001E-9</v>
      </c>
      <c r="G188" s="47">
        <v>6.2516499999999998E-10</v>
      </c>
      <c r="H188" s="47">
        <v>4.5607130000000002E-11</v>
      </c>
      <c r="I188">
        <v>50.315350000000002</v>
      </c>
      <c r="J188">
        <v>7.4033450000000004E-3</v>
      </c>
      <c r="K188">
        <v>5.4008989999999998E-4</v>
      </c>
      <c r="L188" s="47">
        <f t="shared" si="42"/>
        <v>8.4388096915095014E-8</v>
      </c>
      <c r="M188" s="47">
        <f t="shared" si="43"/>
        <v>6.2436027634284665E-10</v>
      </c>
      <c r="N188" s="47">
        <f t="shared" si="44"/>
        <v>4.4804790380171359E-11</v>
      </c>
      <c r="O188" s="47">
        <f t="shared" si="45"/>
        <v>50.366371983159965</v>
      </c>
    </row>
    <row r="189" spans="1:15" x14ac:dyDescent="0.25">
      <c r="A189" t="s">
        <v>256</v>
      </c>
      <c r="C189">
        <v>13068</v>
      </c>
      <c r="D189" s="51">
        <v>0.4293981481481482</v>
      </c>
      <c r="E189" s="47">
        <v>8.5321319999999996E-8</v>
      </c>
      <c r="F189" s="47">
        <v>1.6901439999999999E-9</v>
      </c>
      <c r="G189" s="47">
        <v>7.5385710000000003E-10</v>
      </c>
      <c r="H189" s="47">
        <v>5.374693E-11</v>
      </c>
      <c r="I189">
        <v>50.48169</v>
      </c>
      <c r="J189">
        <v>8.8355080000000006E-3</v>
      </c>
      <c r="K189">
        <v>6.2993559999999997E-4</v>
      </c>
      <c r="L189" s="47">
        <f t="shared" si="42"/>
        <v>8.5263489733333347E-8</v>
      </c>
      <c r="M189" s="47">
        <f t="shared" si="43"/>
        <v>7.5301848409378737E-10</v>
      </c>
      <c r="N189" s="47">
        <f t="shared" si="44"/>
        <v>5.2910798538731485E-11</v>
      </c>
      <c r="O189" s="47">
        <f t="shared" si="45"/>
        <v>50.534860857180739</v>
      </c>
    </row>
    <row r="190" spans="1:15" x14ac:dyDescent="0.25">
      <c r="A190" t="s">
        <v>256</v>
      </c>
      <c r="C190">
        <v>13094</v>
      </c>
      <c r="D190" s="51">
        <v>0.42949074074074078</v>
      </c>
      <c r="E190" s="47">
        <v>8.5237199999999995E-8</v>
      </c>
      <c r="F190" s="47">
        <v>1.6885109999999999E-9</v>
      </c>
      <c r="G190" s="47">
        <v>7.5045390000000003E-10</v>
      </c>
      <c r="H190" s="47">
        <v>5.4298700000000002E-11</v>
      </c>
      <c r="I190">
        <v>50.48068</v>
      </c>
      <c r="J190">
        <v>8.8043010000000005E-3</v>
      </c>
      <c r="K190">
        <v>6.3703060000000001E-4</v>
      </c>
      <c r="L190" s="47">
        <f t="shared" si="42"/>
        <v>8.5179196608758418E-8</v>
      </c>
      <c r="M190" s="47">
        <f t="shared" si="43"/>
        <v>7.4961277355681997E-10</v>
      </c>
      <c r="N190" s="47">
        <f t="shared" si="44"/>
        <v>5.3460065439365572E-11</v>
      </c>
      <c r="O190" s="47">
        <f t="shared" si="45"/>
        <v>50.534010033034129</v>
      </c>
    </row>
    <row r="191" spans="1:15" x14ac:dyDescent="0.25">
      <c r="A191" t="s">
        <v>256</v>
      </c>
      <c r="C191">
        <v>13122</v>
      </c>
      <c r="D191" s="51">
        <v>0.42959490740740741</v>
      </c>
      <c r="E191" s="47">
        <v>8.4881350000000003E-8</v>
      </c>
      <c r="F191" s="47">
        <v>1.6796999999999999E-9</v>
      </c>
      <c r="G191" s="47">
        <v>7.4388750000000003E-10</v>
      </c>
      <c r="H191" s="47">
        <v>5.374571E-11</v>
      </c>
      <c r="I191">
        <v>50.533619999999999</v>
      </c>
      <c r="J191">
        <v>8.7638509999999996E-3</v>
      </c>
      <c r="K191">
        <v>6.3318640000000002E-4</v>
      </c>
      <c r="L191" s="47">
        <f t="shared" si="42"/>
        <v>8.4823160166908493E-8</v>
      </c>
      <c r="M191" s="47">
        <f t="shared" si="43"/>
        <v>7.430436699016244E-10</v>
      </c>
      <c r="N191" s="47">
        <f t="shared" si="44"/>
        <v>5.2904379793894587E-11</v>
      </c>
      <c r="O191" s="47">
        <f t="shared" si="45"/>
        <v>50.587121453183933</v>
      </c>
    </row>
    <row r="192" spans="1:15" x14ac:dyDescent="0.25">
      <c r="A192" t="s">
        <v>257</v>
      </c>
      <c r="C192">
        <v>15305</v>
      </c>
      <c r="D192" s="51">
        <v>0.43732638888888892</v>
      </c>
      <c r="E192" s="47">
        <v>8.6771909999999996E-8</v>
      </c>
      <c r="F192" s="47">
        <v>1.7346379999999999E-9</v>
      </c>
      <c r="G192" s="47">
        <v>6.7519230000000003E-10</v>
      </c>
      <c r="H192" s="47">
        <v>4.825649E-11</v>
      </c>
      <c r="I192">
        <v>50.023060000000001</v>
      </c>
      <c r="J192">
        <v>7.7812319999999999E-3</v>
      </c>
      <c r="K192">
        <v>5.5613030000000005E-4</v>
      </c>
      <c r="L192" s="47">
        <f t="shared" si="42"/>
        <v>8.6699184361251221E-8</v>
      </c>
      <c r="M192" s="47">
        <f t="shared" si="43"/>
        <v>6.7413768135548021E-10</v>
      </c>
      <c r="N192" s="47">
        <f t="shared" si="44"/>
        <v>4.7204995720210169E-11</v>
      </c>
      <c r="O192" s="47">
        <f t="shared" si="45"/>
        <v>50.089926102720554</v>
      </c>
    </row>
    <row r="193" spans="1:15" x14ac:dyDescent="0.25">
      <c r="A193" t="s">
        <v>257</v>
      </c>
      <c r="C193">
        <v>15336</v>
      </c>
      <c r="D193" s="51">
        <v>0.43744212962962964</v>
      </c>
      <c r="E193" s="47">
        <v>8.6823459999999997E-8</v>
      </c>
      <c r="F193" s="47">
        <v>1.7346289999999999E-9</v>
      </c>
      <c r="G193" s="47">
        <v>6.7705239999999999E-10</v>
      </c>
      <c r="H193" s="47">
        <v>4.897309E-11</v>
      </c>
      <c r="I193">
        <v>50.05303</v>
      </c>
      <c r="J193">
        <v>7.798035E-3</v>
      </c>
      <c r="K193">
        <v>5.6405370000000004E-4</v>
      </c>
      <c r="L193" s="47">
        <f t="shared" si="42"/>
        <v>8.6750527943488796E-8</v>
      </c>
      <c r="M193" s="47">
        <f t="shared" si="43"/>
        <v>6.7599478802294217E-10</v>
      </c>
      <c r="N193" s="47">
        <f t="shared" si="44"/>
        <v>4.7918611255581575E-11</v>
      </c>
      <c r="O193" s="47">
        <f t="shared" si="45"/>
        <v>50.120085889314979</v>
      </c>
    </row>
    <row r="194" spans="1:15" x14ac:dyDescent="0.25">
      <c r="A194" t="s">
        <v>257</v>
      </c>
      <c r="C194">
        <v>15363</v>
      </c>
      <c r="D194" s="51">
        <v>0.43753472222222223</v>
      </c>
      <c r="E194" s="47">
        <v>8.6835140000000001E-8</v>
      </c>
      <c r="F194" s="47">
        <v>1.7313769999999999E-9</v>
      </c>
      <c r="G194" s="47">
        <v>6.7597590000000001E-10</v>
      </c>
      <c r="H194" s="47">
        <v>4.9752550000000001E-11</v>
      </c>
      <c r="I194">
        <v>50.153790000000001</v>
      </c>
      <c r="J194">
        <v>7.7845900000000001E-3</v>
      </c>
      <c r="K194">
        <v>5.7295410000000001E-4</v>
      </c>
      <c r="L194" s="47">
        <f t="shared" si="42"/>
        <v>8.676202816027637E-8</v>
      </c>
      <c r="M194" s="47">
        <f t="shared" si="43"/>
        <v>6.7491568092686071E-10</v>
      </c>
      <c r="N194" s="47">
        <f t="shared" si="44"/>
        <v>4.8695471883163124E-11</v>
      </c>
      <c r="O194" s="47">
        <f t="shared" si="45"/>
        <v>50.221011187316577</v>
      </c>
    </row>
    <row r="195" spans="1:15" x14ac:dyDescent="0.25">
      <c r="A195" t="s">
        <v>258</v>
      </c>
      <c r="C195">
        <v>15812</v>
      </c>
      <c r="D195" s="51">
        <v>0.43912037037037038</v>
      </c>
      <c r="E195" s="47">
        <v>8.3031659999999996E-8</v>
      </c>
      <c r="F195" s="47">
        <v>1.657957E-9</v>
      </c>
      <c r="G195" s="47">
        <v>6.3727490000000002E-10</v>
      </c>
      <c r="H195" s="47">
        <v>4.7522130000000003E-11</v>
      </c>
      <c r="I195">
        <v>50.080719999999999</v>
      </c>
      <c r="J195">
        <v>7.6750830000000001E-3</v>
      </c>
      <c r="K195">
        <v>5.7233740000000005E-4</v>
      </c>
      <c r="L195" s="47">
        <f t="shared" si="42"/>
        <v>8.2955558432039944E-8</v>
      </c>
      <c r="M195" s="47">
        <f t="shared" si="43"/>
        <v>6.3617132588461662E-10</v>
      </c>
      <c r="N195" s="47">
        <f t="shared" si="44"/>
        <v>4.6421825282574804E-11</v>
      </c>
      <c r="O195" s="47">
        <f t="shared" si="45"/>
        <v>50.150690031861672</v>
      </c>
    </row>
    <row r="196" spans="1:15" x14ac:dyDescent="0.25">
      <c r="A196" t="s">
        <v>258</v>
      </c>
      <c r="C196">
        <v>15850</v>
      </c>
      <c r="D196" s="51">
        <v>0.43925925925925924</v>
      </c>
      <c r="E196" s="47">
        <v>8.2821689999999999E-8</v>
      </c>
      <c r="F196" s="47">
        <v>1.6528900000000001E-9</v>
      </c>
      <c r="G196" s="47">
        <v>6.3139889999999997E-10</v>
      </c>
      <c r="H196" s="47">
        <v>4.711262E-11</v>
      </c>
      <c r="I196">
        <v>50.107199999999999</v>
      </c>
      <c r="J196">
        <v>7.623594E-3</v>
      </c>
      <c r="K196">
        <v>5.6884399999999999E-4</v>
      </c>
      <c r="L196" s="47">
        <f t="shared" si="42"/>
        <v>8.2745335403815032E-8</v>
      </c>
      <c r="M196" s="47">
        <f t="shared" si="43"/>
        <v>6.3029165663827973E-10</v>
      </c>
      <c r="N196" s="47">
        <f t="shared" si="44"/>
        <v>4.6008656906578465E-11</v>
      </c>
      <c r="O196" s="47">
        <f t="shared" si="45"/>
        <v>50.177402673493553</v>
      </c>
    </row>
    <row r="197" spans="1:15" x14ac:dyDescent="0.25">
      <c r="A197" t="s">
        <v>258</v>
      </c>
      <c r="C197">
        <v>15859</v>
      </c>
      <c r="D197" s="51">
        <v>0.43928240740740743</v>
      </c>
      <c r="E197" s="47">
        <v>8.2777910000000006E-8</v>
      </c>
      <c r="F197" s="47">
        <v>1.650653E-9</v>
      </c>
      <c r="G197" s="47">
        <v>6.3127680000000003E-10</v>
      </c>
      <c r="H197" s="47">
        <v>4.7410650000000001E-11</v>
      </c>
      <c r="I197">
        <v>50.148589999999999</v>
      </c>
      <c r="J197">
        <v>7.6261510000000003E-3</v>
      </c>
      <c r="K197">
        <v>5.7274520000000001E-4</v>
      </c>
      <c r="L197" s="47">
        <f t="shared" si="42"/>
        <v>8.2701495476077571E-8</v>
      </c>
      <c r="M197" s="47">
        <f t="shared" si="43"/>
        <v>6.3016868760625259E-10</v>
      </c>
      <c r="N197" s="47">
        <f t="shared" si="44"/>
        <v>4.6305820449105652E-11</v>
      </c>
      <c r="O197" s="47">
        <f t="shared" si="45"/>
        <v>50.218847772827417</v>
      </c>
    </row>
    <row r="198" spans="1:15" x14ac:dyDescent="0.25">
      <c r="A198" t="s">
        <v>259</v>
      </c>
      <c r="C198">
        <v>16175</v>
      </c>
      <c r="D198" s="51">
        <v>0.44040509259259264</v>
      </c>
      <c r="E198" s="47">
        <v>8.4428170000000001E-8</v>
      </c>
      <c r="F198" s="47">
        <v>1.679047E-9</v>
      </c>
      <c r="G198" s="47">
        <v>6.0836949999999998E-10</v>
      </c>
      <c r="H198" s="47">
        <v>4.6723560000000001E-11</v>
      </c>
      <c r="I198">
        <v>50.283380000000001</v>
      </c>
      <c r="J198">
        <v>7.2057650000000003E-3</v>
      </c>
      <c r="K198">
        <v>5.5341199999999998E-4</v>
      </c>
      <c r="L198" s="47">
        <f t="shared" si="42"/>
        <v>8.4349651346628317E-8</v>
      </c>
      <c r="M198" s="47">
        <f t="shared" si="43"/>
        <v>6.0723087492618773E-10</v>
      </c>
      <c r="N198" s="47">
        <f t="shared" si="44"/>
        <v>4.5588308164504517E-11</v>
      </c>
      <c r="O198" s="47">
        <f t="shared" si="45"/>
        <v>50.355572371660941</v>
      </c>
    </row>
    <row r="199" spans="1:15" x14ac:dyDescent="0.25">
      <c r="A199" t="s">
        <v>259</v>
      </c>
      <c r="C199">
        <v>16203</v>
      </c>
      <c r="D199" s="51">
        <v>0.44050925925925932</v>
      </c>
      <c r="E199" s="47">
        <v>8.4318410000000006E-8</v>
      </c>
      <c r="F199" s="47">
        <v>1.672378E-9</v>
      </c>
      <c r="G199" s="47">
        <v>6.0652430000000002E-10</v>
      </c>
      <c r="H199" s="47">
        <v>4.6598360000000003E-11</v>
      </c>
      <c r="I199">
        <v>50.418259999999997</v>
      </c>
      <c r="J199">
        <v>7.1932610000000003E-3</v>
      </c>
      <c r="K199">
        <v>5.5264750000000003E-4</v>
      </c>
      <c r="L199" s="47">
        <f t="shared" si="42"/>
        <v>8.423970490477839E-8</v>
      </c>
      <c r="M199" s="47">
        <f t="shared" si="43"/>
        <v>6.0538297127099209E-10</v>
      </c>
      <c r="N199" s="47">
        <f t="shared" si="44"/>
        <v>4.5460412519033529E-11</v>
      </c>
      <c r="O199" s="47">
        <f t="shared" si="45"/>
        <v>50.490623791810741</v>
      </c>
    </row>
    <row r="200" spans="1:15" x14ac:dyDescent="0.25">
      <c r="A200" t="s">
        <v>259</v>
      </c>
      <c r="C200">
        <v>16232</v>
      </c>
      <c r="D200" s="51">
        <v>0.44060185185185191</v>
      </c>
      <c r="E200" s="47">
        <v>8.4166110000000003E-8</v>
      </c>
      <c r="F200" s="47">
        <v>1.668585E-9</v>
      </c>
      <c r="G200" s="47">
        <v>6.0630240000000001E-10</v>
      </c>
      <c r="H200" s="47">
        <v>4.6690709999999999E-11</v>
      </c>
      <c r="I200">
        <v>50.441600000000001</v>
      </c>
      <c r="J200">
        <v>7.2036399999999999E-3</v>
      </c>
      <c r="K200">
        <v>5.5474479999999997E-4</v>
      </c>
      <c r="L200" s="47">
        <f t="shared" si="42"/>
        <v>8.4087211804290952E-8</v>
      </c>
      <c r="M200" s="47">
        <f t="shared" si="43"/>
        <v>6.0515827105668234E-10</v>
      </c>
      <c r="N200" s="47">
        <f t="shared" si="44"/>
        <v>4.5549970600510005E-11</v>
      </c>
      <c r="O200" s="47">
        <f t="shared" si="45"/>
        <v>50.514141334108757</v>
      </c>
    </row>
    <row r="201" spans="1:15" x14ac:dyDescent="0.25">
      <c r="A201" t="s">
        <v>260</v>
      </c>
      <c r="C201">
        <v>16554</v>
      </c>
      <c r="D201" s="51">
        <v>0.4417476851851852</v>
      </c>
      <c r="E201" s="47">
        <v>8.5740079999999998E-8</v>
      </c>
      <c r="F201" s="47">
        <v>1.704309E-9</v>
      </c>
      <c r="G201" s="47">
        <v>6.197336E-10</v>
      </c>
      <c r="H201" s="47">
        <v>4.6934180000000002E-11</v>
      </c>
      <c r="I201">
        <v>50.307830000000003</v>
      </c>
      <c r="J201">
        <v>7.2280499999999998E-3</v>
      </c>
      <c r="K201">
        <v>5.4740059999999996E-4</v>
      </c>
      <c r="L201" s="47">
        <f t="shared" si="42"/>
        <v>8.5659037723016724E-8</v>
      </c>
      <c r="M201" s="47">
        <f t="shared" si="43"/>
        <v>6.1855837902193275E-10</v>
      </c>
      <c r="N201" s="47">
        <f t="shared" si="44"/>
        <v>4.5762440677593663E-11</v>
      </c>
      <c r="O201" s="47">
        <f t="shared" si="45"/>
        <v>50.382342665831523</v>
      </c>
    </row>
    <row r="202" spans="1:15" x14ac:dyDescent="0.25">
      <c r="A202" t="s">
        <v>260</v>
      </c>
      <c r="C202">
        <v>16582</v>
      </c>
      <c r="D202" s="51">
        <v>0.44185185185185188</v>
      </c>
      <c r="E202" s="47">
        <v>8.5707509999999998E-8</v>
      </c>
      <c r="F202" s="47">
        <v>1.7034259999999999E-9</v>
      </c>
      <c r="G202" s="47">
        <v>6.1757380000000004E-10</v>
      </c>
      <c r="H202" s="47">
        <v>4.7793839999999997E-11</v>
      </c>
      <c r="I202">
        <v>50.314770000000003</v>
      </c>
      <c r="J202">
        <v>7.2055979999999997E-3</v>
      </c>
      <c r="K202">
        <v>5.5763890000000004E-4</v>
      </c>
      <c r="L202" s="47">
        <f t="shared" si="42"/>
        <v>8.5626281281166792E-8</v>
      </c>
      <c r="M202" s="47">
        <f t="shared" si="43"/>
        <v>6.1639587536673713E-10</v>
      </c>
      <c r="N202" s="47">
        <f t="shared" si="44"/>
        <v>4.6619405032122669E-11</v>
      </c>
      <c r="O202" s="47">
        <f t="shared" si="45"/>
        <v>50.389454085981328</v>
      </c>
    </row>
    <row r="203" spans="1:15" x14ac:dyDescent="0.25">
      <c r="A203" t="s">
        <v>260</v>
      </c>
      <c r="C203">
        <v>16611</v>
      </c>
      <c r="D203" s="51">
        <v>0.44195601851851857</v>
      </c>
      <c r="E203" s="47">
        <v>8.5529969999999996E-8</v>
      </c>
      <c r="F203" s="47">
        <v>1.700763E-9</v>
      </c>
      <c r="G203" s="47">
        <v>6.1636409999999999E-10</v>
      </c>
      <c r="H203" s="47">
        <v>4.7883270000000001E-11</v>
      </c>
      <c r="I203">
        <v>50.289189999999998</v>
      </c>
      <c r="J203">
        <v>7.2064110000000002E-3</v>
      </c>
      <c r="K203">
        <v>5.5984199999999996E-4</v>
      </c>
      <c r="L203" s="47">
        <f t="shared" si="42"/>
        <v>8.5448548180679355E-8</v>
      </c>
      <c r="M203" s="47">
        <f t="shared" si="43"/>
        <v>6.1518337515242734E-10</v>
      </c>
      <c r="N203" s="47">
        <f t="shared" si="44"/>
        <v>4.6706043113599153E-11</v>
      </c>
      <c r="O203" s="47">
        <f t="shared" si="45"/>
        <v>50.364051628279334</v>
      </c>
    </row>
    <row r="204" spans="1:15" x14ac:dyDescent="0.25">
      <c r="A204" t="s">
        <v>261</v>
      </c>
      <c r="C204">
        <v>16974</v>
      </c>
      <c r="D204" s="51">
        <v>0.44324074074074077</v>
      </c>
      <c r="E204" s="47">
        <v>8.3352780000000001E-8</v>
      </c>
      <c r="F204" s="47">
        <v>1.657082E-9</v>
      </c>
      <c r="G204" s="47">
        <v>6.0315079999999998E-10</v>
      </c>
      <c r="H204" s="47">
        <v>4.6457530000000003E-11</v>
      </c>
      <c r="I204">
        <v>50.30095</v>
      </c>
      <c r="J204">
        <v>7.2361209999999999E-3</v>
      </c>
      <c r="K204">
        <v>5.5736030000000001E-4</v>
      </c>
      <c r="L204" s="47">
        <f t="shared" si="42"/>
        <v>8.3268941095267742E-8</v>
      </c>
      <c r="M204" s="47">
        <f t="shared" si="43"/>
        <v>6.0193502419399837E-10</v>
      </c>
      <c r="N204" s="47">
        <f t="shared" si="44"/>
        <v>4.5245355995528862E-11</v>
      </c>
      <c r="O204" s="47">
        <f t="shared" si="45"/>
        <v>50.378033968078604</v>
      </c>
    </row>
    <row r="205" spans="1:15" x14ac:dyDescent="0.25">
      <c r="A205" t="s">
        <v>261</v>
      </c>
      <c r="C205">
        <v>17001</v>
      </c>
      <c r="D205" s="51">
        <v>0.44333333333333336</v>
      </c>
      <c r="E205" s="47">
        <v>8.3123429999999994E-8</v>
      </c>
      <c r="F205" s="47">
        <v>1.654749E-9</v>
      </c>
      <c r="G205" s="47">
        <v>5.9852230000000003E-10</v>
      </c>
      <c r="H205" s="47">
        <v>4.678149E-11</v>
      </c>
      <c r="I205">
        <v>50.233260000000001</v>
      </c>
      <c r="J205">
        <v>7.2004039999999997E-3</v>
      </c>
      <c r="K205">
        <v>5.627955E-4</v>
      </c>
      <c r="L205" s="47">
        <f t="shared" ref="L205:L236" si="46">E205+((($C$128*$E$439)+$E$440)-((C205*$E$439)+$E$440))</f>
        <v>8.3039411312055291E-8</v>
      </c>
      <c r="M205" s="47">
        <f t="shared" ref="M205:M236" si="47">G205+((($C$128*$G$439)+$G$440)-((C205*$G$439)+$G$440))</f>
        <v>5.9730391709791694E-10</v>
      </c>
      <c r="N205" s="47">
        <f t="shared" ref="N205:N236" si="48">H205+((($C$128*$I$439)+$I$440)-((C205*$I$439)+$I$440))</f>
        <v>4.5566716623110407E-11</v>
      </c>
      <c r="O205" s="47">
        <f t="shared" ref="O205:O236" si="49">I205+((($C$128*$K$439)+$K$440)-((C205*$K$439)+$K$440))</f>
        <v>50.310509266080203</v>
      </c>
    </row>
    <row r="206" spans="1:15" x14ac:dyDescent="0.25">
      <c r="A206" t="s">
        <v>261</v>
      </c>
      <c r="C206">
        <v>17039</v>
      </c>
      <c r="D206" s="51">
        <v>0.44347222222222227</v>
      </c>
      <c r="E206" s="47">
        <v>8.2908000000000004E-8</v>
      </c>
      <c r="F206" s="47">
        <v>1.649874E-9</v>
      </c>
      <c r="G206" s="47">
        <v>5.9427069999999997E-10</v>
      </c>
      <c r="H206" s="47">
        <v>4.6724320000000001E-11</v>
      </c>
      <c r="I206">
        <v>50.251109999999997</v>
      </c>
      <c r="J206">
        <v>7.1678319999999998E-3</v>
      </c>
      <c r="K206">
        <v>5.6356820000000004E-4</v>
      </c>
      <c r="L206" s="47">
        <f t="shared" si="46"/>
        <v>8.2823728283830398E-8</v>
      </c>
      <c r="M206" s="47">
        <f t="shared" si="47"/>
        <v>5.9304864785157994E-10</v>
      </c>
      <c r="N206" s="47">
        <f t="shared" si="48"/>
        <v>4.5505888247114073E-11</v>
      </c>
      <c r="O206" s="47">
        <f t="shared" si="49"/>
        <v>50.328591907712074</v>
      </c>
    </row>
    <row r="207" spans="1:15" x14ac:dyDescent="0.25">
      <c r="A207" t="s">
        <v>262</v>
      </c>
      <c r="C207">
        <v>17380</v>
      </c>
      <c r="D207" s="51">
        <v>0.44467592592592597</v>
      </c>
      <c r="E207" s="47">
        <v>8.3291829999999994E-8</v>
      </c>
      <c r="F207" s="47">
        <v>1.6565430000000001E-9</v>
      </c>
      <c r="G207" s="47">
        <v>5.9125569999999996E-10</v>
      </c>
      <c r="H207" s="47">
        <v>4.688202E-11</v>
      </c>
      <c r="I207">
        <v>50.280520000000003</v>
      </c>
      <c r="J207">
        <v>7.0986030000000002E-3</v>
      </c>
      <c r="K207">
        <v>5.6286460000000004E-4</v>
      </c>
      <c r="L207" s="47">
        <f t="shared" si="46"/>
        <v>8.3205287688443702E-8</v>
      </c>
      <c r="M207" s="47">
        <f t="shared" si="47"/>
        <v>5.9000072119366188E-10</v>
      </c>
      <c r="N207" s="47">
        <f t="shared" si="48"/>
        <v>4.5630759136199553E-11</v>
      </c>
      <c r="O207" s="47">
        <f t="shared" si="49"/>
        <v>50.360089560250785</v>
      </c>
    </row>
    <row r="208" spans="1:15" x14ac:dyDescent="0.25">
      <c r="A208" t="s">
        <v>262</v>
      </c>
      <c r="C208">
        <v>17404</v>
      </c>
      <c r="D208" s="51">
        <v>0.44475694444444447</v>
      </c>
      <c r="E208" s="47">
        <v>8.3123050000000005E-8</v>
      </c>
      <c r="F208" s="47">
        <v>1.6538910000000001E-9</v>
      </c>
      <c r="G208" s="47">
        <v>5.9057900000000003E-10</v>
      </c>
      <c r="H208" s="47">
        <v>4.6404849999999998E-11</v>
      </c>
      <c r="I208">
        <v>50.259079999999997</v>
      </c>
      <c r="J208">
        <v>7.1048769999999999E-3</v>
      </c>
      <c r="K208">
        <v>5.5826699999999999E-4</v>
      </c>
      <c r="L208" s="47">
        <f t="shared" si="46"/>
        <v>8.3036347881143776E-8</v>
      </c>
      <c r="M208" s="47">
        <f t="shared" si="47"/>
        <v>5.893217037749229E-10</v>
      </c>
      <c r="N208" s="47">
        <f t="shared" si="48"/>
        <v>4.515127858293871E-11</v>
      </c>
      <c r="O208" s="47">
        <f t="shared" si="49"/>
        <v>50.338796491807756</v>
      </c>
    </row>
    <row r="209" spans="1:15" x14ac:dyDescent="0.25">
      <c r="A209" t="s">
        <v>262</v>
      </c>
      <c r="C209">
        <v>17427</v>
      </c>
      <c r="D209" s="51">
        <v>0.44483796296296302</v>
      </c>
      <c r="E209" s="47">
        <v>8.3035300000000005E-8</v>
      </c>
      <c r="F209" s="47">
        <v>1.6547570000000001E-9</v>
      </c>
      <c r="G209" s="47">
        <v>5.8774709999999997E-10</v>
      </c>
      <c r="H209" s="47">
        <v>4.6304209999999998E-11</v>
      </c>
      <c r="I209">
        <v>50.179769999999998</v>
      </c>
      <c r="J209">
        <v>7.0782789999999998E-3</v>
      </c>
      <c r="K209">
        <v>5.5764490000000002E-4</v>
      </c>
      <c r="L209" s="47">
        <f t="shared" si="46"/>
        <v>8.2948444732481328E-8</v>
      </c>
      <c r="M209" s="47">
        <f t="shared" si="47"/>
        <v>5.8648758291529786E-10</v>
      </c>
      <c r="N209" s="47">
        <f t="shared" si="48"/>
        <v>4.5048424302730394E-11</v>
      </c>
      <c r="O209" s="47">
        <f t="shared" si="49"/>
        <v>50.259627301216526</v>
      </c>
    </row>
    <row r="210" spans="1:15" x14ac:dyDescent="0.25">
      <c r="A210" t="s">
        <v>263</v>
      </c>
      <c r="C210">
        <v>18721</v>
      </c>
      <c r="D210" s="51">
        <v>0.44942129629629629</v>
      </c>
      <c r="E210" s="47">
        <v>8.284681E-8</v>
      </c>
      <c r="F210" s="47">
        <v>1.6475829999999999E-9</v>
      </c>
      <c r="G210" s="47">
        <v>6.5502639999999995E-10</v>
      </c>
      <c r="H210" s="47">
        <v>4.8787350000000002E-11</v>
      </c>
      <c r="I210">
        <v>50.283850000000001</v>
      </c>
      <c r="J210">
        <v>7.9064770000000003E-3</v>
      </c>
      <c r="K210">
        <v>5.8888630000000005E-4</v>
      </c>
      <c r="L210" s="47">
        <f t="shared" si="46"/>
        <v>8.2751338455559432E-8</v>
      </c>
      <c r="M210" s="47">
        <f t="shared" si="47"/>
        <v>6.5364193542161454E-10</v>
      </c>
      <c r="N210" s="47">
        <f t="shared" si="48"/>
        <v>4.7406986972749808E-11</v>
      </c>
      <c r="O210" s="47">
        <f t="shared" si="49"/>
        <v>50.37162936099682</v>
      </c>
    </row>
    <row r="211" spans="1:15" x14ac:dyDescent="0.25">
      <c r="A211" t="s">
        <v>263</v>
      </c>
      <c r="C211">
        <v>18749</v>
      </c>
      <c r="D211" s="51">
        <v>0.44952546296296297</v>
      </c>
      <c r="E211" s="47">
        <v>8.2842630000000004E-8</v>
      </c>
      <c r="F211" s="47">
        <v>1.644027E-9</v>
      </c>
      <c r="G211" s="47">
        <v>6.5328480000000002E-10</v>
      </c>
      <c r="H211" s="47">
        <v>4.9032819999999997E-11</v>
      </c>
      <c r="I211">
        <v>50.390079999999998</v>
      </c>
      <c r="J211">
        <v>7.885853E-3</v>
      </c>
      <c r="K211">
        <v>5.9187910000000005E-4</v>
      </c>
      <c r="L211" s="47">
        <f t="shared" si="46"/>
        <v>8.2746972013709504E-8</v>
      </c>
      <c r="M211" s="47">
        <f t="shared" si="47"/>
        <v>6.5189763176641905E-10</v>
      </c>
      <c r="N211" s="47">
        <f t="shared" si="48"/>
        <v>4.7649761327278813E-11</v>
      </c>
      <c r="O211" s="47">
        <f t="shared" si="49"/>
        <v>50.478030781146629</v>
      </c>
    </row>
    <row r="212" spans="1:15" x14ac:dyDescent="0.25">
      <c r="A212" t="s">
        <v>263</v>
      </c>
      <c r="C212">
        <v>18788</v>
      </c>
      <c r="D212" s="51">
        <v>0.44966435185185188</v>
      </c>
      <c r="E212" s="47">
        <v>8.2706020000000006E-8</v>
      </c>
      <c r="F212" s="47">
        <v>1.645041E-9</v>
      </c>
      <c r="G212" s="47">
        <v>6.4639489999999999E-10</v>
      </c>
      <c r="H212" s="47">
        <v>4.8271470000000001E-11</v>
      </c>
      <c r="I212">
        <v>50.275959999999998</v>
      </c>
      <c r="J212">
        <v>7.8155729999999993E-3</v>
      </c>
      <c r="K212">
        <v>5.8365119999999999E-4</v>
      </c>
      <c r="L212" s="47">
        <f t="shared" si="46"/>
        <v>8.2610102326847101E-8</v>
      </c>
      <c r="M212" s="47">
        <f t="shared" si="47"/>
        <v>6.450039659609679E-10</v>
      </c>
      <c r="N212" s="47">
        <f t="shared" si="48"/>
        <v>4.6884656678229944E-11</v>
      </c>
      <c r="O212" s="47">
        <f t="shared" si="49"/>
        <v>50.364149544926711</v>
      </c>
    </row>
    <row r="213" spans="1:15" x14ac:dyDescent="0.25">
      <c r="A213" t="s">
        <v>264</v>
      </c>
      <c r="C213">
        <v>19673</v>
      </c>
      <c r="D213" s="51">
        <v>0.45280092592592591</v>
      </c>
      <c r="E213" s="47">
        <v>8.0319839999999996E-8</v>
      </c>
      <c r="F213" s="47">
        <v>1.5910580000000001E-9</v>
      </c>
      <c r="G213" s="47">
        <v>6.3232410000000001E-10</v>
      </c>
      <c r="H213" s="47">
        <v>4.7491929999999998E-11</v>
      </c>
      <c r="I213">
        <v>50.482019999999999</v>
      </c>
      <c r="J213">
        <v>7.8725779999999999E-3</v>
      </c>
      <c r="K213">
        <v>5.9128519999999995E-4</v>
      </c>
      <c r="L213" s="47">
        <f t="shared" si="46"/>
        <v>8.0218029432661713E-8</v>
      </c>
      <c r="M213" s="47">
        <f t="shared" si="47"/>
        <v>6.3084771114496353E-10</v>
      </c>
      <c r="N213" s="47">
        <f t="shared" si="48"/>
        <v>4.6019915026736263E-11</v>
      </c>
      <c r="O213" s="47">
        <f t="shared" si="49"/>
        <v>50.575627646090204</v>
      </c>
    </row>
    <row r="214" spans="1:15" x14ac:dyDescent="0.25">
      <c r="A214" t="s">
        <v>264</v>
      </c>
      <c r="C214">
        <v>19713</v>
      </c>
      <c r="D214" s="51">
        <v>0.45295138888888892</v>
      </c>
      <c r="E214" s="47">
        <v>7.9858209999999994E-8</v>
      </c>
      <c r="F214" s="47">
        <v>1.5824670000000001E-9</v>
      </c>
      <c r="G214" s="47">
        <v>6.2618999999999999E-10</v>
      </c>
      <c r="H214" s="47">
        <v>4.8057250000000002E-11</v>
      </c>
      <c r="I214">
        <v>50.464379999999998</v>
      </c>
      <c r="J214">
        <v>7.8412719999999998E-3</v>
      </c>
      <c r="K214">
        <v>6.0178219999999999E-4</v>
      </c>
      <c r="L214" s="47">
        <f t="shared" si="46"/>
        <v>7.9756133087161804E-8</v>
      </c>
      <c r="M214" s="47">
        <f t="shared" si="47"/>
        <v>6.2470974878039832E-10</v>
      </c>
      <c r="N214" s="47">
        <f t="shared" si="48"/>
        <v>4.6581384104634858E-11</v>
      </c>
      <c r="O214" s="47">
        <f t="shared" si="49"/>
        <v>50.558232532018501</v>
      </c>
    </row>
    <row r="215" spans="1:15" x14ac:dyDescent="0.25">
      <c r="A215" t="s">
        <v>264</v>
      </c>
      <c r="C215">
        <v>19727</v>
      </c>
      <c r="D215" s="51">
        <v>0.45299768518518518</v>
      </c>
      <c r="E215" s="47">
        <v>7.966625E-8</v>
      </c>
      <c r="F215" s="47">
        <v>1.5778850000000001E-9</v>
      </c>
      <c r="G215" s="47">
        <v>6.2412230000000002E-10</v>
      </c>
      <c r="H215" s="47">
        <v>4.6836499999999999E-11</v>
      </c>
      <c r="I215">
        <v>50.489269999999998</v>
      </c>
      <c r="J215">
        <v>7.8342120000000001E-3</v>
      </c>
      <c r="K215">
        <v>5.8790890000000003E-4</v>
      </c>
      <c r="L215" s="47">
        <f t="shared" si="46"/>
        <v>7.9564079866236844E-8</v>
      </c>
      <c r="M215" s="47">
        <f t="shared" si="47"/>
        <v>6.2264069695280057E-10</v>
      </c>
      <c r="N215" s="47">
        <f t="shared" si="48"/>
        <v>4.535928628189936E-11</v>
      </c>
      <c r="O215" s="47">
        <f t="shared" si="49"/>
        <v>50.583208242093406</v>
      </c>
    </row>
    <row r="216" spans="1:15" x14ac:dyDescent="0.25">
      <c r="A216" t="s">
        <v>265</v>
      </c>
      <c r="C216">
        <v>19649</v>
      </c>
      <c r="D216" s="51">
        <v>0.45271990740740742</v>
      </c>
      <c r="E216" s="47">
        <v>8.0492529999999994E-8</v>
      </c>
      <c r="F216" s="47">
        <v>1.594627E-9</v>
      </c>
      <c r="G216" s="47">
        <v>6.3539569999999997E-10</v>
      </c>
      <c r="H216" s="47">
        <v>4.8083369999999997E-11</v>
      </c>
      <c r="I216">
        <v>50.477350000000001</v>
      </c>
      <c r="J216">
        <v>7.8938470000000007E-3</v>
      </c>
      <c r="K216">
        <v>5.973644E-4</v>
      </c>
      <c r="L216" s="47">
        <f t="shared" si="46"/>
        <v>8.0390879239961648E-8</v>
      </c>
      <c r="M216" s="47">
        <f t="shared" si="47"/>
        <v>6.3392162856370265E-10</v>
      </c>
      <c r="N216" s="47">
        <f t="shared" si="48"/>
        <v>4.6613665579997103E-11</v>
      </c>
      <c r="O216" s="47">
        <f t="shared" si="49"/>
        <v>50.570810714533238</v>
      </c>
    </row>
    <row r="217" spans="1:15" x14ac:dyDescent="0.25">
      <c r="A217" t="s">
        <v>265</v>
      </c>
      <c r="C217">
        <v>19673</v>
      </c>
      <c r="D217" s="51">
        <v>0.45280092592592591</v>
      </c>
      <c r="E217" s="47">
        <v>8.0319839999999996E-8</v>
      </c>
      <c r="F217" s="47">
        <v>1.5910580000000001E-9</v>
      </c>
      <c r="G217" s="47">
        <v>6.3232410000000001E-10</v>
      </c>
      <c r="H217" s="47">
        <v>4.7491929999999998E-11</v>
      </c>
      <c r="I217">
        <v>50.482019999999999</v>
      </c>
      <c r="J217">
        <v>7.8725779999999999E-3</v>
      </c>
      <c r="K217">
        <v>5.9128519999999995E-4</v>
      </c>
      <c r="L217" s="47">
        <f t="shared" si="46"/>
        <v>8.0218029432661713E-8</v>
      </c>
      <c r="M217" s="47">
        <f t="shared" si="47"/>
        <v>6.3084771114496353E-10</v>
      </c>
      <c r="N217" s="47">
        <f t="shared" si="48"/>
        <v>4.6019915026736263E-11</v>
      </c>
      <c r="O217" s="47">
        <f t="shared" si="49"/>
        <v>50.575627646090204</v>
      </c>
    </row>
    <row r="218" spans="1:15" x14ac:dyDescent="0.25">
      <c r="A218" t="s">
        <v>265</v>
      </c>
      <c r="C218">
        <v>19700</v>
      </c>
      <c r="D218" s="51">
        <v>0.4529050925925926</v>
      </c>
      <c r="E218" s="47">
        <v>8.0044589999999995E-8</v>
      </c>
      <c r="F218" s="47">
        <v>1.5890690000000001E-9</v>
      </c>
      <c r="G218" s="47">
        <v>6.2866509999999995E-10</v>
      </c>
      <c r="H218" s="47">
        <v>4.7695929999999997E-11</v>
      </c>
      <c r="I218">
        <v>50.372010000000003</v>
      </c>
      <c r="J218">
        <v>7.8539349999999994E-3</v>
      </c>
      <c r="K218">
        <v>5.9586700000000003E-4</v>
      </c>
      <c r="L218" s="47">
        <f t="shared" si="46"/>
        <v>7.9942599649449282E-8</v>
      </c>
      <c r="M218" s="47">
        <f t="shared" si="47"/>
        <v>6.2718610404888199E-10</v>
      </c>
      <c r="N218" s="47">
        <f t="shared" si="48"/>
        <v>4.622131565431781E-11</v>
      </c>
      <c r="O218" s="47">
        <f t="shared" si="49"/>
        <v>50.465782944091814</v>
      </c>
    </row>
    <row r="219" spans="1:15" x14ac:dyDescent="0.25">
      <c r="A219" t="s">
        <v>266</v>
      </c>
      <c r="C219">
        <v>20256</v>
      </c>
      <c r="D219" s="51">
        <v>0.4548726851851852</v>
      </c>
      <c r="E219" s="47">
        <v>8.1468389999999997E-8</v>
      </c>
      <c r="F219" s="47">
        <v>1.5870139999999999E-9</v>
      </c>
      <c r="G219" s="47">
        <v>6.0921999999999999E-10</v>
      </c>
      <c r="H219" s="47">
        <v>4.8414060000000002E-11</v>
      </c>
      <c r="I219">
        <v>51.334400000000002</v>
      </c>
      <c r="J219">
        <v>7.4779920000000001E-3</v>
      </c>
      <c r="K219">
        <v>5.9426800000000001E-4</v>
      </c>
      <c r="L219" s="47">
        <f t="shared" si="46"/>
        <v>8.1362697447000619E-8</v>
      </c>
      <c r="M219" s="47">
        <f t="shared" si="47"/>
        <v>6.0768731718142616E-10</v>
      </c>
      <c r="N219" s="47">
        <f t="shared" si="48"/>
        <v>4.6885917837108222E-11</v>
      </c>
      <c r="O219" s="47">
        <f t="shared" si="49"/>
        <v>51.431576858495092</v>
      </c>
    </row>
    <row r="220" spans="1:15" x14ac:dyDescent="0.25">
      <c r="A220" t="s">
        <v>266</v>
      </c>
      <c r="C220">
        <v>20253</v>
      </c>
      <c r="D220" s="51">
        <v>0.4548611111111111</v>
      </c>
      <c r="E220" s="47">
        <v>8.1443229999999997E-8</v>
      </c>
      <c r="F220" s="47">
        <v>1.5859929999999999E-9</v>
      </c>
      <c r="G220" s="47">
        <v>6.1049669999999999E-10</v>
      </c>
      <c r="H220" s="47">
        <v>4.851153E-11</v>
      </c>
      <c r="I220">
        <v>51.351559999999999</v>
      </c>
      <c r="J220">
        <v>7.4959789999999998E-3</v>
      </c>
      <c r="K220">
        <v>5.9564839999999997E-4</v>
      </c>
      <c r="L220" s="47">
        <f t="shared" si="46"/>
        <v>8.1337557422913113E-8</v>
      </c>
      <c r="M220" s="47">
        <f t="shared" si="47"/>
        <v>6.089643068587686E-10</v>
      </c>
      <c r="N220" s="47">
        <f t="shared" si="48"/>
        <v>4.6983676656265825E-11</v>
      </c>
      <c r="O220" s="47">
        <f t="shared" si="49"/>
        <v>51.448718492050467</v>
      </c>
    </row>
    <row r="221" spans="1:15" x14ac:dyDescent="0.25">
      <c r="A221" t="s">
        <v>266</v>
      </c>
      <c r="C221">
        <v>20301</v>
      </c>
      <c r="D221" s="51">
        <v>0.45502314814814815</v>
      </c>
      <c r="E221" s="47">
        <v>8.1313769999999996E-8</v>
      </c>
      <c r="F221" s="47">
        <v>1.5862860000000001E-9</v>
      </c>
      <c r="G221" s="47">
        <v>6.0505330000000001E-10</v>
      </c>
      <c r="H221" s="47">
        <v>4.7736980000000003E-11</v>
      </c>
      <c r="I221">
        <v>51.260460000000002</v>
      </c>
      <c r="J221">
        <v>7.4409690000000004E-3</v>
      </c>
      <c r="K221">
        <v>5.8707140000000002E-4</v>
      </c>
      <c r="L221" s="47">
        <f t="shared" si="46"/>
        <v>8.1207777808313225E-8</v>
      </c>
      <c r="M221" s="47">
        <f t="shared" si="47"/>
        <v>6.0351627202129041E-10</v>
      </c>
      <c r="N221" s="47">
        <f t="shared" si="48"/>
        <v>4.620450554974414E-11</v>
      </c>
      <c r="O221" s="47">
        <f t="shared" si="49"/>
        <v>51.357912355164423</v>
      </c>
    </row>
    <row r="222" spans="1:15" x14ac:dyDescent="0.25">
      <c r="A222" t="s">
        <v>267</v>
      </c>
      <c r="C222">
        <v>20664</v>
      </c>
      <c r="D222" s="51">
        <v>0.4563194444444445</v>
      </c>
      <c r="E222" s="47">
        <v>7.7936740000000002E-8</v>
      </c>
      <c r="F222" s="47">
        <v>1.5485820000000001E-9</v>
      </c>
      <c r="G222" s="47">
        <v>6.2999989999999996E-10</v>
      </c>
      <c r="H222" s="47">
        <v>5.0781180000000001E-11</v>
      </c>
      <c r="I222">
        <v>50.327820000000003</v>
      </c>
      <c r="J222">
        <v>8.0834779999999998E-3</v>
      </c>
      <c r="K222">
        <v>6.5156929999999995E-4</v>
      </c>
      <c r="L222" s="47">
        <f t="shared" si="46"/>
        <v>7.7828330722901599E-8</v>
      </c>
      <c r="M222" s="47">
        <f t="shared" si="47"/>
        <v>6.2842782106286141E-10</v>
      </c>
      <c r="N222" s="47">
        <f t="shared" si="48"/>
        <v>4.9213758431673846E-11</v>
      </c>
      <c r="O222" s="47">
        <f t="shared" si="49"/>
        <v>50.427494694963684</v>
      </c>
    </row>
    <row r="223" spans="1:15" x14ac:dyDescent="0.25">
      <c r="A223" t="s">
        <v>267</v>
      </c>
      <c r="C223">
        <v>20701</v>
      </c>
      <c r="D223" s="51">
        <v>0.45644675925925932</v>
      </c>
      <c r="E223" s="47">
        <v>7.7773559999999998E-8</v>
      </c>
      <c r="F223" s="47">
        <v>1.5471309999999999E-9</v>
      </c>
      <c r="G223" s="47">
        <v>6.280402E-10</v>
      </c>
      <c r="H223" s="47">
        <v>5.0628289999999999E-11</v>
      </c>
      <c r="I223">
        <v>50.269530000000003</v>
      </c>
      <c r="J223">
        <v>8.0752399999999992E-3</v>
      </c>
      <c r="K223">
        <v>6.5097050000000002E-4</v>
      </c>
      <c r="L223" s="47">
        <f t="shared" si="46"/>
        <v>7.7664904353314181E-8</v>
      </c>
      <c r="M223" s="47">
        <f t="shared" si="47"/>
        <v>6.2646454837563868E-10</v>
      </c>
      <c r="N223" s="47">
        <f t="shared" si="48"/>
        <v>4.905730632873004E-11</v>
      </c>
      <c r="O223" s="47">
        <f t="shared" si="49"/>
        <v>50.36943121444736</v>
      </c>
    </row>
    <row r="224" spans="1:15" x14ac:dyDescent="0.25">
      <c r="A224" t="s">
        <v>267</v>
      </c>
      <c r="C224">
        <v>20736</v>
      </c>
      <c r="D224" s="51">
        <v>0.45657407407407413</v>
      </c>
      <c r="E224" s="47">
        <v>7.7565299999999996E-8</v>
      </c>
      <c r="F224" s="47">
        <v>1.5444769999999999E-9</v>
      </c>
      <c r="G224" s="47">
        <v>6.2572080000000003E-10</v>
      </c>
      <c r="H224" s="47">
        <v>5.0673770000000003E-11</v>
      </c>
      <c r="I224">
        <v>50.221069999999997</v>
      </c>
      <c r="J224">
        <v>8.0670189999999999E-3</v>
      </c>
      <c r="K224">
        <v>6.5330469999999997E-4</v>
      </c>
      <c r="L224" s="47">
        <f t="shared" si="46"/>
        <v>7.7456411301001771E-8</v>
      </c>
      <c r="M224" s="47">
        <f t="shared" si="47"/>
        <v>6.2414176880664421E-10</v>
      </c>
      <c r="N224" s="47">
        <f t="shared" si="48"/>
        <v>4.9099416771891307E-11</v>
      </c>
      <c r="O224" s="47">
        <f t="shared" si="49"/>
        <v>50.321185489634608</v>
      </c>
    </row>
    <row r="225" spans="1:15" x14ac:dyDescent="0.25">
      <c r="A225" t="s">
        <v>268</v>
      </c>
      <c r="C225">
        <v>21060</v>
      </c>
      <c r="D225" s="51">
        <v>0.45770833333333338</v>
      </c>
      <c r="E225" s="47">
        <v>8.0052189999999995E-8</v>
      </c>
      <c r="F225" s="47">
        <v>1.5516790000000001E-9</v>
      </c>
      <c r="G225" s="47">
        <v>6.608268E-10</v>
      </c>
      <c r="H225" s="47">
        <v>5.1733520000000001E-11</v>
      </c>
      <c r="I225">
        <v>51.590690000000002</v>
      </c>
      <c r="J225">
        <v>8.2549500000000005E-3</v>
      </c>
      <c r="K225">
        <v>6.462474E-4</v>
      </c>
      <c r="L225" s="47">
        <f t="shared" si="46"/>
        <v>7.9941143902452543E-8</v>
      </c>
      <c r="M225" s="47">
        <f t="shared" si="47"/>
        <v>6.5921648365366624E-10</v>
      </c>
      <c r="N225" s="47">
        <f t="shared" si="48"/>
        <v>5.0127974302869893E-11</v>
      </c>
      <c r="O225" s="47">
        <f t="shared" si="49"/>
        <v>51.692789065653791</v>
      </c>
    </row>
    <row r="226" spans="1:15" x14ac:dyDescent="0.25">
      <c r="A226" t="s">
        <v>268</v>
      </c>
      <c r="C226">
        <v>21091</v>
      </c>
      <c r="D226" s="51">
        <v>0.45782407407407411</v>
      </c>
      <c r="E226" s="47">
        <v>7.9957099999999998E-8</v>
      </c>
      <c r="F226" s="47">
        <v>1.551027E-9</v>
      </c>
      <c r="G226" s="47">
        <v>6.576406E-10</v>
      </c>
      <c r="H226" s="47">
        <v>5.1877789999999997E-11</v>
      </c>
      <c r="I226">
        <v>51.551070000000003</v>
      </c>
      <c r="J226">
        <v>8.2249190000000007E-3</v>
      </c>
      <c r="K226">
        <v>6.4882039999999996E-4</v>
      </c>
      <c r="L226" s="47">
        <f t="shared" si="46"/>
        <v>7.9845847484690119E-8</v>
      </c>
      <c r="M226" s="47">
        <f t="shared" si="47"/>
        <v>6.5602729032112825E-10</v>
      </c>
      <c r="N226" s="47">
        <f t="shared" si="48"/>
        <v>5.0269259838241294E-11</v>
      </c>
      <c r="O226" s="47">
        <f t="shared" si="49"/>
        <v>51.653358852248218</v>
      </c>
    </row>
    <row r="227" spans="1:15" x14ac:dyDescent="0.25">
      <c r="A227" t="s">
        <v>268</v>
      </c>
      <c r="C227">
        <v>21114</v>
      </c>
      <c r="D227" s="51">
        <v>0.45790509259259266</v>
      </c>
      <c r="E227" s="47">
        <v>7.9907260000000006E-8</v>
      </c>
      <c r="F227" s="47">
        <v>1.5515000000000001E-9</v>
      </c>
      <c r="G227" s="47">
        <v>6.5299889999999998E-10</v>
      </c>
      <c r="H227" s="47">
        <v>5.0801210000000002E-11</v>
      </c>
      <c r="I227">
        <v>51.503219999999999</v>
      </c>
      <c r="J227">
        <v>8.1719600000000007E-3</v>
      </c>
      <c r="K227">
        <v>6.3575220000000002E-4</v>
      </c>
      <c r="L227" s="47">
        <f t="shared" si="46"/>
        <v>7.979585433602768E-8</v>
      </c>
      <c r="M227" s="47">
        <f t="shared" si="47"/>
        <v>6.5138336946150325E-10</v>
      </c>
      <c r="N227" s="47">
        <f t="shared" si="48"/>
        <v>4.9190465558032989E-11</v>
      </c>
      <c r="O227" s="47">
        <f t="shared" si="49"/>
        <v>51.605649661656983</v>
      </c>
    </row>
    <row r="228" spans="1:15" x14ac:dyDescent="0.25">
      <c r="A228" t="s">
        <v>269</v>
      </c>
      <c r="C228">
        <v>21529</v>
      </c>
      <c r="D228" s="51">
        <v>0.45937499999999998</v>
      </c>
      <c r="E228" s="47">
        <v>8.0617020000000006E-8</v>
      </c>
      <c r="F228" s="47">
        <v>1.5703280000000001E-9</v>
      </c>
      <c r="G228" s="47">
        <v>5.8793679999999995E-10</v>
      </c>
      <c r="H228" s="47">
        <v>4.6304640000000001E-11</v>
      </c>
      <c r="I228">
        <v>51.337679999999999</v>
      </c>
      <c r="J228">
        <v>7.2929609999999997E-3</v>
      </c>
      <c r="K228">
        <v>5.7437790000000003E-4</v>
      </c>
      <c r="L228" s="47">
        <f t="shared" si="46"/>
        <v>8.0502851001466179E-8</v>
      </c>
      <c r="M228" s="47">
        <f t="shared" si="47"/>
        <v>5.8628119742913955E-10</v>
      </c>
      <c r="N228" s="47">
        <f t="shared" si="48"/>
        <v>4.4653942241230866E-11</v>
      </c>
      <c r="O228" s="47">
        <f t="shared" si="49"/>
        <v>51.442650353163032</v>
      </c>
    </row>
    <row r="229" spans="1:15" x14ac:dyDescent="0.25">
      <c r="A229" t="s">
        <v>269</v>
      </c>
      <c r="C229">
        <v>21573</v>
      </c>
      <c r="D229" s="51">
        <v>0.45953703703703702</v>
      </c>
      <c r="E229" s="47">
        <v>8.0101440000000005E-8</v>
      </c>
      <c r="F229" s="47">
        <v>1.5580450000000001E-9</v>
      </c>
      <c r="G229" s="47">
        <v>5.7911830000000004E-10</v>
      </c>
      <c r="H229" s="47">
        <v>4.5794689999999997E-11</v>
      </c>
      <c r="I229">
        <v>51.411499999999997</v>
      </c>
      <c r="J229">
        <v>7.229811E-3</v>
      </c>
      <c r="K229">
        <v>5.717087E-4</v>
      </c>
      <c r="L229" s="47">
        <f t="shared" si="46"/>
        <v>7.9986978021416288E-8</v>
      </c>
      <c r="M229" s="47">
        <f t="shared" si="47"/>
        <v>5.7745844882811804E-10</v>
      </c>
      <c r="N229" s="47">
        <f t="shared" si="48"/>
        <v>4.4139756226919311E-11</v>
      </c>
      <c r="O229" s="47">
        <f t="shared" si="49"/>
        <v>51.516739727684147</v>
      </c>
    </row>
    <row r="230" spans="1:15" x14ac:dyDescent="0.25">
      <c r="A230" t="s">
        <v>269</v>
      </c>
      <c r="C230">
        <v>21611</v>
      </c>
      <c r="D230" s="51">
        <v>0.45966435185185184</v>
      </c>
      <c r="E230" s="47">
        <v>7.9764070000000001E-8</v>
      </c>
      <c r="F230" s="47">
        <v>1.551365E-9</v>
      </c>
      <c r="G230" s="47">
        <v>5.7613180000000001E-10</v>
      </c>
      <c r="H230" s="47">
        <v>4.5634580000000002E-11</v>
      </c>
      <c r="I230">
        <v>51.415410000000001</v>
      </c>
      <c r="J230">
        <v>7.2229490000000002E-3</v>
      </c>
      <c r="K230">
        <v>5.7211950000000001E-4</v>
      </c>
      <c r="L230" s="47">
        <f t="shared" si="46"/>
        <v>7.9649354993191369E-8</v>
      </c>
      <c r="M230" s="47">
        <f t="shared" si="47"/>
        <v>5.7446827958178107E-10</v>
      </c>
      <c r="N230" s="47">
        <f t="shared" si="48"/>
        <v>4.397598785092298E-11</v>
      </c>
      <c r="O230" s="47">
        <f t="shared" si="49"/>
        <v>51.520882369316034</v>
      </c>
    </row>
    <row r="231" spans="1:15" x14ac:dyDescent="0.25">
      <c r="A231" t="s">
        <v>270</v>
      </c>
      <c r="C231">
        <v>21984</v>
      </c>
      <c r="D231" s="51">
        <v>0.46098379629629627</v>
      </c>
      <c r="E231" s="47">
        <v>8.0622390000000004E-8</v>
      </c>
      <c r="F231" s="47">
        <v>1.566098E-9</v>
      </c>
      <c r="G231" s="47">
        <v>5.8724450000000002E-10</v>
      </c>
      <c r="H231" s="47">
        <v>4.7516260000000001E-11</v>
      </c>
      <c r="I231">
        <v>51.479790000000001</v>
      </c>
      <c r="J231">
        <v>7.2838879999999996E-3</v>
      </c>
      <c r="K231">
        <v>5.8936800000000005E-4</v>
      </c>
      <c r="L231" s="47">
        <f t="shared" si="46"/>
        <v>8.0505191321404769E-8</v>
      </c>
      <c r="M231" s="47">
        <f t="shared" si="47"/>
        <v>5.8554496303221086E-10</v>
      </c>
      <c r="N231" s="47">
        <f t="shared" si="48"/>
        <v>4.5821758002327334E-11</v>
      </c>
      <c r="O231" s="47">
        <f t="shared" si="49"/>
        <v>51.587545930597372</v>
      </c>
    </row>
    <row r="232" spans="1:15" x14ac:dyDescent="0.25">
      <c r="A232" t="s">
        <v>270</v>
      </c>
      <c r="C232">
        <v>22020</v>
      </c>
      <c r="D232" s="51">
        <v>0.46111111111111108</v>
      </c>
      <c r="E232" s="47">
        <v>8.0537279999999998E-8</v>
      </c>
      <c r="F232" s="47">
        <v>1.564948E-9</v>
      </c>
      <c r="G232" s="47">
        <v>5.8356230000000001E-10</v>
      </c>
      <c r="H232" s="47">
        <v>4.6590819999999999E-11</v>
      </c>
      <c r="I232">
        <v>51.463230000000003</v>
      </c>
      <c r="J232">
        <v>7.2458649999999998E-3</v>
      </c>
      <c r="K232">
        <v>5.7850009999999995E-4</v>
      </c>
      <c r="L232" s="47">
        <f t="shared" si="46"/>
        <v>8.0419841610454852E-8</v>
      </c>
      <c r="M232" s="47">
        <f t="shared" si="47"/>
        <v>5.8185928690410216E-10</v>
      </c>
      <c r="N232" s="47">
        <f t="shared" si="48"/>
        <v>4.4892852172436065E-11</v>
      </c>
      <c r="O232" s="47">
        <f t="shared" si="49"/>
        <v>51.571206327932835</v>
      </c>
    </row>
    <row r="233" spans="1:15" x14ac:dyDescent="0.25">
      <c r="A233" t="s">
        <v>270</v>
      </c>
      <c r="C233">
        <v>22047</v>
      </c>
      <c r="D233" s="51">
        <v>0.46121527777777777</v>
      </c>
      <c r="E233" s="47">
        <v>8.0432549999999998E-8</v>
      </c>
      <c r="F233" s="47">
        <v>1.5659050000000001E-9</v>
      </c>
      <c r="G233" s="47">
        <v>5.8267049999999997E-10</v>
      </c>
      <c r="H233" s="47">
        <v>4.686385E-11</v>
      </c>
      <c r="I233">
        <v>51.364899999999999</v>
      </c>
      <c r="J233">
        <v>7.2442130000000002E-3</v>
      </c>
      <c r="K233">
        <v>5.826478E-4</v>
      </c>
      <c r="L233" s="47">
        <f t="shared" si="46"/>
        <v>8.0314931827242409E-8</v>
      </c>
      <c r="M233" s="47">
        <f t="shared" si="47"/>
        <v>5.8096487980802064E-10</v>
      </c>
      <c r="N233" s="47">
        <f t="shared" si="48"/>
        <v>4.5163282800017614E-11</v>
      </c>
      <c r="O233" s="47">
        <f t="shared" si="49"/>
        <v>51.473041625934428</v>
      </c>
    </row>
    <row r="234" spans="1:15" x14ac:dyDescent="0.25">
      <c r="A234" t="s">
        <v>271</v>
      </c>
      <c r="C234">
        <v>22823</v>
      </c>
      <c r="D234" s="51">
        <v>0.46394675925925921</v>
      </c>
      <c r="E234" s="47">
        <v>7.9433139999999999E-8</v>
      </c>
      <c r="F234" s="47">
        <v>1.5399359999999999E-9</v>
      </c>
      <c r="G234" s="47">
        <v>5.701917E-10</v>
      </c>
      <c r="H234" s="47">
        <v>4.5933989999999999E-11</v>
      </c>
      <c r="I234">
        <v>51.58211</v>
      </c>
      <c r="J234">
        <v>7.1782599999999997E-3</v>
      </c>
      <c r="K234">
        <v>5.782723E-4</v>
      </c>
      <c r="L234" s="47">
        <f t="shared" si="46"/>
        <v>7.9310354724544281E-8</v>
      </c>
      <c r="M234" s="47">
        <f t="shared" si="47"/>
        <v>5.684111499354564E-10</v>
      </c>
      <c r="N234" s="47">
        <f t="shared" si="48"/>
        <v>4.4158714911250274E-11</v>
      </c>
      <c r="O234" s="47">
        <f t="shared" si="49"/>
        <v>51.695002412943325</v>
      </c>
    </row>
    <row r="235" spans="1:15" x14ac:dyDescent="0.25">
      <c r="A235" t="s">
        <v>271</v>
      </c>
      <c r="C235">
        <v>22854</v>
      </c>
      <c r="D235" s="51">
        <v>0.46406249999999999</v>
      </c>
      <c r="E235" s="47">
        <v>7.9407730000000005E-8</v>
      </c>
      <c r="F235" s="47">
        <v>1.5405489999999999E-9</v>
      </c>
      <c r="G235" s="47">
        <v>5.7147200000000001E-10</v>
      </c>
      <c r="H235" s="47">
        <v>4.5618190000000002E-11</v>
      </c>
      <c r="I235">
        <v>51.545070000000003</v>
      </c>
      <c r="J235">
        <v>7.1966799999999996E-3</v>
      </c>
      <c r="K235">
        <v>5.744805E-4</v>
      </c>
      <c r="L235" s="47">
        <f t="shared" si="46"/>
        <v>7.9284738306781861E-8</v>
      </c>
      <c r="M235" s="47">
        <f t="shared" si="47"/>
        <v>5.6968845660291842E-10</v>
      </c>
      <c r="N235" s="47">
        <f t="shared" si="48"/>
        <v>4.3839930446621682E-11</v>
      </c>
      <c r="O235" s="47">
        <f t="shared" si="49"/>
        <v>51.65815219953776</v>
      </c>
    </row>
    <row r="236" spans="1:15" x14ac:dyDescent="0.25">
      <c r="A236" t="s">
        <v>271</v>
      </c>
      <c r="C236">
        <v>22865</v>
      </c>
      <c r="D236" s="51">
        <v>0.46409722222222216</v>
      </c>
      <c r="E236" s="47">
        <v>7.9405559999999995E-8</v>
      </c>
      <c r="F236" s="47">
        <v>1.5385859999999999E-9</v>
      </c>
      <c r="G236" s="47">
        <v>5.7094270000000003E-10</v>
      </c>
      <c r="H236" s="47">
        <v>4.5560460000000003E-11</v>
      </c>
      <c r="I236">
        <v>51.609439999999999</v>
      </c>
      <c r="J236">
        <v>7.1902099999999998E-3</v>
      </c>
      <c r="K236">
        <v>5.7376919999999997E-4</v>
      </c>
      <c r="L236" s="47">
        <f t="shared" si="46"/>
        <v>7.9282495061769378E-8</v>
      </c>
      <c r="M236" s="47">
        <f t="shared" si="47"/>
        <v>5.6915809445266298E-10</v>
      </c>
      <c r="N236" s="47">
        <f t="shared" si="48"/>
        <v>4.3781141443043793E-11</v>
      </c>
      <c r="O236" s="47">
        <f t="shared" si="49"/>
        <v>51.722589543168034</v>
      </c>
    </row>
    <row r="237" spans="1:15" x14ac:dyDescent="0.25">
      <c r="A237" t="s">
        <v>272</v>
      </c>
      <c r="C237">
        <v>22830</v>
      </c>
      <c r="D237" s="51">
        <v>0.46396990740740734</v>
      </c>
      <c r="E237" s="47">
        <v>7.9436389999999996E-8</v>
      </c>
      <c r="F237" s="47">
        <v>1.542033E-9</v>
      </c>
      <c r="G237" s="47">
        <v>5.7227209999999998E-10</v>
      </c>
      <c r="H237" s="47">
        <v>4.5363240000000002E-11</v>
      </c>
      <c r="I237">
        <v>51.514069999999997</v>
      </c>
      <c r="J237">
        <v>7.2041550000000003E-3</v>
      </c>
      <c r="K237">
        <v>5.7106370000000004E-4</v>
      </c>
      <c r="L237" s="47">
        <f t="shared" ref="L237:L268" si="50">E237+((($C$128*$E$439)+$E$440)-((C237*$E$439)+$E$440))</f>
        <v>7.9313558114081788E-8</v>
      </c>
      <c r="M237" s="47">
        <f t="shared" ref="M237:M268" si="51">G237+((($C$128*$G$439)+$G$440)-((C237*$G$439)+$G$440))</f>
        <v>5.7049087402165744E-10</v>
      </c>
      <c r="N237" s="47">
        <f t="shared" ref="N237:N268" si="52">H237+((($C$128*$I$439)+$I$440)-((C237*$I$439)+$I$440))</f>
        <v>4.3587290999882529E-11</v>
      </c>
      <c r="O237" s="47">
        <f t="shared" ref="O237:O268" si="53">I237+((($C$128*$K$439)+$K$440)-((C237*$K$439)+$K$440))</f>
        <v>51.627005267980778</v>
      </c>
    </row>
    <row r="238" spans="1:15" x14ac:dyDescent="0.25">
      <c r="A238" t="s">
        <v>272</v>
      </c>
      <c r="C238">
        <v>22865</v>
      </c>
      <c r="D238" s="51">
        <v>0.46409722222222216</v>
      </c>
      <c r="E238" s="47">
        <v>7.9405559999999995E-8</v>
      </c>
      <c r="F238" s="47">
        <v>1.5385859999999999E-9</v>
      </c>
      <c r="G238" s="47">
        <v>5.7094270000000003E-10</v>
      </c>
      <c r="H238" s="47">
        <v>4.5560460000000003E-11</v>
      </c>
      <c r="I238">
        <v>51.609439999999999</v>
      </c>
      <c r="J238">
        <v>7.1902099999999998E-3</v>
      </c>
      <c r="K238">
        <v>5.7376919999999997E-4</v>
      </c>
      <c r="L238" s="47">
        <f t="shared" si="50"/>
        <v>7.9282495061769378E-8</v>
      </c>
      <c r="M238" s="47">
        <f t="shared" si="51"/>
        <v>5.6915809445266298E-10</v>
      </c>
      <c r="N238" s="47">
        <f t="shared" si="52"/>
        <v>4.3781141443043793E-11</v>
      </c>
      <c r="O238" s="47">
        <f t="shared" si="53"/>
        <v>51.722589543168034</v>
      </c>
    </row>
    <row r="239" spans="1:15" x14ac:dyDescent="0.25">
      <c r="A239" t="s">
        <v>272</v>
      </c>
      <c r="C239">
        <v>22882</v>
      </c>
      <c r="D239" s="51">
        <v>0.46415509259259258</v>
      </c>
      <c r="E239" s="47">
        <v>7.9380929999999999E-8</v>
      </c>
      <c r="F239" s="47">
        <v>1.5398159999999999E-9</v>
      </c>
      <c r="G239" s="47">
        <v>5.6955139999999999E-10</v>
      </c>
      <c r="H239" s="47">
        <v>4.5480550000000002E-11</v>
      </c>
      <c r="I239">
        <v>51.552210000000002</v>
      </c>
      <c r="J239">
        <v>7.1749140000000001E-3</v>
      </c>
      <c r="K239">
        <v>5.7294050000000003E-4</v>
      </c>
      <c r="L239" s="47">
        <f t="shared" si="50"/>
        <v>7.9257751864931922E-8</v>
      </c>
      <c r="M239" s="47">
        <f t="shared" si="51"/>
        <v>5.6776515294772274E-10</v>
      </c>
      <c r="N239" s="47">
        <f t="shared" si="52"/>
        <v>4.3699594801150693E-11</v>
      </c>
      <c r="O239" s="47">
        <f t="shared" si="53"/>
        <v>51.665463619687564</v>
      </c>
    </row>
    <row r="240" spans="1:15" x14ac:dyDescent="0.25">
      <c r="A240" t="s">
        <v>273</v>
      </c>
      <c r="C240">
        <v>23180</v>
      </c>
      <c r="D240" s="51">
        <v>0.46520833333333328</v>
      </c>
      <c r="E240" s="47">
        <v>7.7824130000000004E-8</v>
      </c>
      <c r="F240" s="47">
        <v>1.540666E-9</v>
      </c>
      <c r="G240" s="47">
        <v>5.8006619999999997E-10</v>
      </c>
      <c r="H240" s="47">
        <v>4.571679E-11</v>
      </c>
      <c r="I240">
        <v>50.51332</v>
      </c>
      <c r="J240">
        <v>7.4535510000000001E-3</v>
      </c>
      <c r="K240">
        <v>5.8743719999999997E-4</v>
      </c>
      <c r="L240" s="47">
        <f t="shared" si="50"/>
        <v>7.7698967590957641E-8</v>
      </c>
      <c r="M240" s="47">
        <f t="shared" si="51"/>
        <v>5.7825117833171218E-10</v>
      </c>
      <c r="N240" s="47">
        <f t="shared" si="52"/>
        <v>4.3907145431495193E-11</v>
      </c>
      <c r="O240" s="47">
        <f t="shared" si="53"/>
        <v>50.62839801985335</v>
      </c>
    </row>
    <row r="241" spans="1:15" x14ac:dyDescent="0.25">
      <c r="A241" t="s">
        <v>273</v>
      </c>
      <c r="C241">
        <v>23238</v>
      </c>
      <c r="D241" s="51">
        <v>0.46541666666666665</v>
      </c>
      <c r="E241" s="47">
        <v>7.773122E-8</v>
      </c>
      <c r="F241" s="47">
        <v>1.536699E-9</v>
      </c>
      <c r="G241" s="47">
        <v>5.8005860000000003E-10</v>
      </c>
      <c r="H241" s="47">
        <v>4.5672699999999997E-11</v>
      </c>
      <c r="I241">
        <v>50.58325</v>
      </c>
      <c r="J241">
        <v>7.4623629999999996E-3</v>
      </c>
      <c r="K241">
        <v>5.8757220000000003E-4</v>
      </c>
      <c r="L241" s="47">
        <f t="shared" si="50"/>
        <v>7.7605671389982781E-8</v>
      </c>
      <c r="M241" s="47">
        <f t="shared" si="51"/>
        <v>5.7823797790309276E-10</v>
      </c>
      <c r="N241" s="47">
        <f t="shared" si="52"/>
        <v>4.385747159444815E-11</v>
      </c>
      <c r="O241" s="47">
        <f t="shared" si="53"/>
        <v>50.698683104449373</v>
      </c>
    </row>
    <row r="242" spans="1:15" x14ac:dyDescent="0.25">
      <c r="A242" t="s">
        <v>273</v>
      </c>
      <c r="C242">
        <v>23277</v>
      </c>
      <c r="D242" s="51">
        <v>0.4655555555555555</v>
      </c>
      <c r="E242" s="47">
        <v>7.7651929999999997E-8</v>
      </c>
      <c r="F242" s="47">
        <v>1.535704E-9</v>
      </c>
      <c r="G242" s="47">
        <v>5.7968660000000004E-10</v>
      </c>
      <c r="H242" s="47">
        <v>4.6058919999999997E-11</v>
      </c>
      <c r="I242">
        <v>50.56438</v>
      </c>
      <c r="J242">
        <v>7.4651930000000002E-3</v>
      </c>
      <c r="K242">
        <v>5.9314600000000002E-4</v>
      </c>
      <c r="L242" s="47">
        <f t="shared" si="50"/>
        <v>7.7526121703120373E-8</v>
      </c>
      <c r="M242" s="47">
        <f t="shared" si="51"/>
        <v>5.7786221209764176E-10</v>
      </c>
      <c r="N242" s="47">
        <f t="shared" si="52"/>
        <v>4.4239936945399271E-11</v>
      </c>
      <c r="O242" s="47">
        <f t="shared" si="53"/>
        <v>50.680051868229455</v>
      </c>
    </row>
    <row r="243" spans="1:15" x14ac:dyDescent="0.25">
      <c r="A243" t="s">
        <v>274</v>
      </c>
      <c r="C243">
        <v>23603</v>
      </c>
      <c r="D243" s="51">
        <v>0.4667013888888889</v>
      </c>
      <c r="E243" s="47">
        <v>7.5253130000000001E-8</v>
      </c>
      <c r="F243" s="47">
        <v>1.4844769999999999E-9</v>
      </c>
      <c r="G243" s="47">
        <v>5.889175E-10</v>
      </c>
      <c r="H243" s="47">
        <v>4.5084649999999997E-11</v>
      </c>
      <c r="I243">
        <v>50.693339999999999</v>
      </c>
      <c r="J243">
        <v>7.8258219999999996E-3</v>
      </c>
      <c r="K243">
        <v>5.9910669999999999E-4</v>
      </c>
      <c r="L243" s="47">
        <f t="shared" si="50"/>
        <v>7.5125150987296158E-8</v>
      </c>
      <c r="M243" s="47">
        <f t="shared" si="51"/>
        <v>5.8706163382643552E-10</v>
      </c>
      <c r="N243" s="47">
        <f t="shared" si="52"/>
        <v>4.3234281930272783E-11</v>
      </c>
      <c r="O243" s="47">
        <f t="shared" si="53"/>
        <v>50.811007688545047</v>
      </c>
    </row>
    <row r="244" spans="1:15" x14ac:dyDescent="0.25">
      <c r="A244" t="s">
        <v>274</v>
      </c>
      <c r="C244">
        <v>23632</v>
      </c>
      <c r="D244" s="51">
        <v>0.46680555555555558</v>
      </c>
      <c r="E244" s="47">
        <v>7.5172379999999995E-8</v>
      </c>
      <c r="F244" s="47">
        <v>1.4811210000000001E-9</v>
      </c>
      <c r="G244" s="47">
        <v>5.8658610000000004E-10</v>
      </c>
      <c r="H244" s="47">
        <v>4.5161980000000001E-11</v>
      </c>
      <c r="I244">
        <v>50.753700000000002</v>
      </c>
      <c r="J244">
        <v>7.8032129999999998E-3</v>
      </c>
      <c r="K244">
        <v>6.0077890000000004E-4</v>
      </c>
      <c r="L244" s="47">
        <f t="shared" si="50"/>
        <v>7.5044207886808718E-8</v>
      </c>
      <c r="M244" s="47">
        <f t="shared" si="51"/>
        <v>5.8472743361212582E-10</v>
      </c>
      <c r="N244" s="47">
        <f t="shared" si="52"/>
        <v>4.3308820011749268E-11</v>
      </c>
      <c r="O244" s="47">
        <f t="shared" si="53"/>
        <v>50.871545230843068</v>
      </c>
    </row>
    <row r="245" spans="1:15" x14ac:dyDescent="0.25">
      <c r="A245" t="s">
        <v>274</v>
      </c>
      <c r="C245">
        <v>23663</v>
      </c>
      <c r="D245" s="51">
        <v>0.46690972222222221</v>
      </c>
      <c r="E245" s="47">
        <v>7.4982049999999999E-8</v>
      </c>
      <c r="F245" s="47">
        <v>1.475571E-9</v>
      </c>
      <c r="G245" s="47">
        <v>5.839515E-10</v>
      </c>
      <c r="H245" s="47">
        <v>4.4404340000000001E-11</v>
      </c>
      <c r="I245">
        <v>50.815629999999999</v>
      </c>
      <c r="J245">
        <v>7.7878829999999998E-3</v>
      </c>
      <c r="K245">
        <v>5.9219959999999995E-4</v>
      </c>
      <c r="L245" s="47">
        <f t="shared" si="50"/>
        <v>7.4853671469046295E-8</v>
      </c>
      <c r="M245" s="47">
        <f t="shared" si="51"/>
        <v>5.8208984027958778E-10</v>
      </c>
      <c r="N245" s="47">
        <f t="shared" si="52"/>
        <v>4.2548195547120673E-11</v>
      </c>
      <c r="O245" s="47">
        <f t="shared" si="53"/>
        <v>50.933665017437491</v>
      </c>
    </row>
    <row r="246" spans="1:15" x14ac:dyDescent="0.25">
      <c r="A246" t="s">
        <v>275</v>
      </c>
      <c r="C246">
        <v>35907</v>
      </c>
      <c r="D246" s="51">
        <v>0.51024305555555549</v>
      </c>
      <c r="E246" s="47">
        <v>6.4301450000000006E-8</v>
      </c>
      <c r="F246" s="47">
        <v>1.2539010000000001E-9</v>
      </c>
      <c r="G246" s="47">
        <v>5.5056270000000004E-10</v>
      </c>
      <c r="H246" s="47">
        <v>4.9698000000000003E-11</v>
      </c>
      <c r="I246">
        <v>51.281120000000001</v>
      </c>
      <c r="J246">
        <v>8.5622140000000003E-3</v>
      </c>
      <c r="K246">
        <v>7.7289079999999998E-4</v>
      </c>
      <c r="L246" s="47">
        <f t="shared" si="50"/>
        <v>6.4091543111525704E-8</v>
      </c>
      <c r="M246" s="47">
        <f t="shared" si="51"/>
        <v>5.4751877048618914E-10</v>
      </c>
      <c r="N246" s="47">
        <f t="shared" si="52"/>
        <v>4.6663088291879264E-11</v>
      </c>
      <c r="O246" s="47">
        <f t="shared" si="53"/>
        <v>51.47411460008815</v>
      </c>
    </row>
    <row r="247" spans="1:15" x14ac:dyDescent="0.25">
      <c r="A247" t="s">
        <v>275</v>
      </c>
      <c r="C247">
        <v>35950</v>
      </c>
      <c r="D247" s="51">
        <v>0.51039351851851844</v>
      </c>
      <c r="E247" s="47">
        <v>6.4262159999999995E-8</v>
      </c>
      <c r="F247" s="47">
        <v>1.2517400000000001E-9</v>
      </c>
      <c r="G247" s="47">
        <v>5.4964630000000002E-10</v>
      </c>
      <c r="H247" s="47">
        <v>4.942949E-11</v>
      </c>
      <c r="I247">
        <v>51.338259999999998</v>
      </c>
      <c r="J247">
        <v>8.5531870000000003E-3</v>
      </c>
      <c r="K247">
        <v>7.6918500000000003E-4</v>
      </c>
      <c r="L247" s="47">
        <f t="shared" si="50"/>
        <v>6.4051966790113292E-8</v>
      </c>
      <c r="M247" s="47">
        <f t="shared" si="51"/>
        <v>5.465982184442816E-10</v>
      </c>
      <c r="N247" s="47">
        <f t="shared" si="52"/>
        <v>4.6390438550620247E-11</v>
      </c>
      <c r="O247" s="47">
        <f t="shared" si="53"/>
        <v>51.531517852461057</v>
      </c>
    </row>
    <row r="248" spans="1:15" x14ac:dyDescent="0.25">
      <c r="A248" t="s">
        <v>275</v>
      </c>
      <c r="C248">
        <v>35969</v>
      </c>
      <c r="D248" s="51">
        <v>0.5104629629629629</v>
      </c>
      <c r="E248" s="47">
        <v>6.428113E-8</v>
      </c>
      <c r="F248" s="47">
        <v>1.2520320000000001E-9</v>
      </c>
      <c r="G248" s="47">
        <v>5.4930730000000001E-10</v>
      </c>
      <c r="H248" s="47">
        <v>4.940429E-11</v>
      </c>
      <c r="I248">
        <v>51.341430000000003</v>
      </c>
      <c r="J248">
        <v>8.5453879999999992E-3</v>
      </c>
      <c r="K248">
        <v>7.6856590000000001E-4</v>
      </c>
      <c r="L248" s="47">
        <f t="shared" si="50"/>
        <v>6.4070810276000846E-8</v>
      </c>
      <c r="M248" s="47">
        <f t="shared" si="51"/>
        <v>5.4625738382111312E-10</v>
      </c>
      <c r="N248" s="47">
        <f t="shared" si="52"/>
        <v>4.6363409362622079E-11</v>
      </c>
      <c r="O248" s="47">
        <f t="shared" si="53"/>
        <v>51.534804173277003</v>
      </c>
    </row>
    <row r="249" spans="1:15" x14ac:dyDescent="0.25">
      <c r="A249" t="s">
        <v>276</v>
      </c>
      <c r="C249">
        <v>36339</v>
      </c>
      <c r="D249" s="51">
        <v>0.51178240740740732</v>
      </c>
      <c r="E249" s="47">
        <v>6.4330660000000006E-8</v>
      </c>
      <c r="F249" s="47">
        <v>1.251581E-9</v>
      </c>
      <c r="G249" s="47">
        <v>5.5645400000000001E-10</v>
      </c>
      <c r="H249" s="47">
        <v>4.5286760000000003E-11</v>
      </c>
      <c r="I249">
        <v>51.399529999999999</v>
      </c>
      <c r="J249">
        <v>8.6499030000000005E-3</v>
      </c>
      <c r="K249">
        <v>7.0396849999999997E-4</v>
      </c>
      <c r="L249" s="47">
        <f t="shared" si="50"/>
        <v>6.4117876580126743E-8</v>
      </c>
      <c r="M249" s="47">
        <f t="shared" si="51"/>
        <v>5.5336835694888533E-10</v>
      </c>
      <c r="N249" s="47">
        <f t="shared" si="52"/>
        <v>4.2210258333184043E-11</v>
      </c>
      <c r="O249" s="47">
        <f t="shared" si="53"/>
        <v>51.595169368113716</v>
      </c>
    </row>
    <row r="250" spans="1:15" x14ac:dyDescent="0.25">
      <c r="A250" t="s">
        <v>276</v>
      </c>
      <c r="C250">
        <v>36374</v>
      </c>
      <c r="D250" s="51">
        <v>0.5119097222222222</v>
      </c>
      <c r="E250" s="47">
        <v>6.4407709999999997E-8</v>
      </c>
      <c r="F250" s="47">
        <v>1.2526179999999999E-9</v>
      </c>
      <c r="G250" s="47">
        <v>5.563917E-10</v>
      </c>
      <c r="H250" s="47">
        <v>4.5307639999999998E-11</v>
      </c>
      <c r="I250">
        <v>51.418480000000002</v>
      </c>
      <c r="J250">
        <v>8.6385880000000009E-3</v>
      </c>
      <c r="K250">
        <v>7.0345049999999995E-4</v>
      </c>
      <c r="L250" s="47">
        <f t="shared" si="50"/>
        <v>6.4194693527814312E-8</v>
      </c>
      <c r="M250" s="47">
        <f t="shared" si="51"/>
        <v>5.5330267737989072E-10</v>
      </c>
      <c r="N250" s="47">
        <f t="shared" si="52"/>
        <v>4.2227768776345301E-11</v>
      </c>
      <c r="O250" s="47">
        <f t="shared" si="53"/>
        <v>51.614333643300974</v>
      </c>
    </row>
    <row r="251" spans="1:15" x14ac:dyDescent="0.25">
      <c r="A251" t="s">
        <v>276</v>
      </c>
      <c r="C251">
        <v>36415</v>
      </c>
      <c r="D251" s="51">
        <v>0.51204861111111111</v>
      </c>
      <c r="E251" s="47">
        <v>6.4431810000000003E-8</v>
      </c>
      <c r="F251" s="47">
        <v>1.2507020000000001E-9</v>
      </c>
      <c r="G251" s="47">
        <v>5.5695980000000005E-10</v>
      </c>
      <c r="H251" s="47">
        <v>4.4945700000000003E-11</v>
      </c>
      <c r="I251">
        <v>51.51652</v>
      </c>
      <c r="J251">
        <v>8.6441739999999993E-3</v>
      </c>
      <c r="K251">
        <v>6.9757E-4</v>
      </c>
      <c r="L251" s="47">
        <f t="shared" si="50"/>
        <v>6.4218520523676922E-8</v>
      </c>
      <c r="M251" s="47">
        <f t="shared" si="51"/>
        <v>5.5386681845621149E-10</v>
      </c>
      <c r="N251" s="47">
        <f t="shared" si="52"/>
        <v>4.1861881581191366E-11</v>
      </c>
      <c r="O251" s="47">
        <f t="shared" si="53"/>
        <v>51.712624651377475</v>
      </c>
    </row>
    <row r="252" spans="1:15" x14ac:dyDescent="0.25">
      <c r="A252" t="s">
        <v>277</v>
      </c>
      <c r="C252">
        <v>36791</v>
      </c>
      <c r="D252" s="51">
        <v>0.51339120370370361</v>
      </c>
      <c r="E252" s="47">
        <v>6.4467679999999996E-8</v>
      </c>
      <c r="F252" s="47">
        <v>1.251893E-9</v>
      </c>
      <c r="G252" s="47">
        <v>5.259989E-10</v>
      </c>
      <c r="H252" s="47">
        <v>4.1173880000000002E-11</v>
      </c>
      <c r="I252">
        <v>51.49615</v>
      </c>
      <c r="J252">
        <v>8.1591089999999995E-3</v>
      </c>
      <c r="K252">
        <v>6.3867480000000005E-4</v>
      </c>
      <c r="L252" s="47">
        <f t="shared" si="50"/>
        <v>6.4251886875977819E-8</v>
      </c>
      <c r="M252" s="47">
        <f t="shared" si="51"/>
        <v>5.2286961222929889E-10</v>
      </c>
      <c r="N252" s="47">
        <f t="shared" si="52"/>
        <v>3.8053862913438115E-11</v>
      </c>
      <c r="O252" s="47">
        <f t="shared" si="53"/>
        <v>51.694556579103434</v>
      </c>
    </row>
    <row r="253" spans="1:15" x14ac:dyDescent="0.25">
      <c r="A253" t="s">
        <v>277</v>
      </c>
      <c r="C253">
        <v>36836</v>
      </c>
      <c r="D253" s="51">
        <v>0.51355324074074071</v>
      </c>
      <c r="E253" s="47">
        <v>6.4486950000000004E-8</v>
      </c>
      <c r="F253" s="47">
        <v>1.250088E-9</v>
      </c>
      <c r="G253" s="47">
        <v>5.2623670000000002E-10</v>
      </c>
      <c r="H253" s="47">
        <v>4.1526490000000001E-11</v>
      </c>
      <c r="I253">
        <v>51.585920000000002</v>
      </c>
      <c r="J253">
        <v>8.1603579999999995E-3</v>
      </c>
      <c r="K253">
        <v>6.4395179999999998E-4</v>
      </c>
      <c r="L253" s="47">
        <f t="shared" si="50"/>
        <v>6.4270857237290435E-8</v>
      </c>
      <c r="M253" s="47">
        <f t="shared" si="51"/>
        <v>5.2310306706916303E-10</v>
      </c>
      <c r="N253" s="47">
        <f t="shared" si="52"/>
        <v>3.8402140626074025E-11</v>
      </c>
      <c r="O253" s="47">
        <f t="shared" si="53"/>
        <v>51.784602075772767</v>
      </c>
    </row>
    <row r="254" spans="1:15" x14ac:dyDescent="0.25">
      <c r="A254" t="s">
        <v>277</v>
      </c>
      <c r="C254">
        <v>36898</v>
      </c>
      <c r="D254" s="51">
        <v>0.51377314814814812</v>
      </c>
      <c r="E254" s="47">
        <v>6.4428110000000002E-8</v>
      </c>
      <c r="F254" s="47">
        <v>1.248338E-9</v>
      </c>
      <c r="G254" s="47">
        <v>5.243216E-10</v>
      </c>
      <c r="H254" s="47">
        <v>4.0726120000000001E-11</v>
      </c>
      <c r="I254">
        <v>51.61112</v>
      </c>
      <c r="J254">
        <v>8.1380879999999999E-3</v>
      </c>
      <c r="K254">
        <v>6.3211720000000003E-4</v>
      </c>
      <c r="L254" s="47">
        <f t="shared" si="50"/>
        <v>6.421160440176558E-8</v>
      </c>
      <c r="M254" s="47">
        <f t="shared" si="51"/>
        <v>5.2118198040408702E-10</v>
      </c>
      <c r="N254" s="47">
        <f t="shared" si="52"/>
        <v>3.7595801696816842E-11</v>
      </c>
      <c r="O254" s="47">
        <f t="shared" si="53"/>
        <v>51.810181648961617</v>
      </c>
    </row>
    <row r="255" spans="1:15" x14ac:dyDescent="0.25">
      <c r="A255" t="s">
        <v>278</v>
      </c>
      <c r="C255">
        <v>37237</v>
      </c>
      <c r="D255" s="51">
        <v>0.51497685185185182</v>
      </c>
      <c r="E255" s="47">
        <v>6.4272430000000006E-8</v>
      </c>
      <c r="F255" s="47">
        <v>1.250692E-9</v>
      </c>
      <c r="G255" s="47">
        <v>5.1868910000000002E-10</v>
      </c>
      <c r="H255" s="47">
        <v>4.3008490000000003E-11</v>
      </c>
      <c r="I255">
        <v>51.389499999999998</v>
      </c>
      <c r="J255">
        <v>8.0701650000000007E-3</v>
      </c>
      <c r="K255">
        <v>6.6915919999999997E-4</v>
      </c>
      <c r="L255" s="47">
        <f t="shared" si="50"/>
        <v>6.4053667123653902E-8</v>
      </c>
      <c r="M255" s="47">
        <f t="shared" si="51"/>
        <v>5.1551674686439724E-10</v>
      </c>
      <c r="N255" s="47">
        <f t="shared" si="52"/>
        <v>3.9845535132007399E-11</v>
      </c>
      <c r="O255" s="47">
        <f t="shared" si="53"/>
        <v>51.590637057203907</v>
      </c>
    </row>
    <row r="256" spans="1:15" x14ac:dyDescent="0.25">
      <c r="A256" t="s">
        <v>278</v>
      </c>
      <c r="C256">
        <v>37263</v>
      </c>
      <c r="D256" s="51">
        <v>0.51506944444444436</v>
      </c>
      <c r="E256" s="47">
        <v>6.4239800000000001E-8</v>
      </c>
      <c r="F256" s="47">
        <v>1.252696E-9</v>
      </c>
      <c r="G256" s="47">
        <v>5.1948410000000001E-10</v>
      </c>
      <c r="H256" s="47">
        <v>4.3300670000000001E-11</v>
      </c>
      <c r="I256">
        <v>51.28125</v>
      </c>
      <c r="J256">
        <v>8.0866389999999996E-3</v>
      </c>
      <c r="K256">
        <v>6.7404740000000002E-4</v>
      </c>
      <c r="L256" s="47">
        <f t="shared" si="50"/>
        <v>6.4020863999078955E-8</v>
      </c>
      <c r="M256" s="47">
        <f t="shared" si="51"/>
        <v>5.1630923632742983E-10</v>
      </c>
      <c r="N256" s="47">
        <f t="shared" si="52"/>
        <v>4.0135212032641483E-11</v>
      </c>
      <c r="O256" s="47">
        <f t="shared" si="53"/>
        <v>51.482546233057299</v>
      </c>
    </row>
    <row r="257" spans="1:15" x14ac:dyDescent="0.25">
      <c r="A257" t="s">
        <v>278</v>
      </c>
      <c r="C257">
        <v>37281</v>
      </c>
      <c r="D257" s="51">
        <v>0.51512731481481477</v>
      </c>
      <c r="E257" s="47">
        <v>6.4272459999999996E-8</v>
      </c>
      <c r="F257" s="47">
        <v>1.251259E-9</v>
      </c>
      <c r="G257" s="47">
        <v>5.1740560000000002E-10</v>
      </c>
      <c r="H257" s="47">
        <v>4.295559E-11</v>
      </c>
      <c r="I257">
        <v>51.366250000000001</v>
      </c>
      <c r="J257">
        <v>8.0501909999999999E-3</v>
      </c>
      <c r="K257">
        <v>6.6833579999999999E-4</v>
      </c>
      <c r="L257" s="47">
        <f t="shared" si="50"/>
        <v>6.4053404143603988E-8</v>
      </c>
      <c r="M257" s="47">
        <f t="shared" si="51"/>
        <v>5.1422899826337554E-10</v>
      </c>
      <c r="N257" s="47">
        <f t="shared" si="52"/>
        <v>3.9788399117695845E-11</v>
      </c>
      <c r="O257" s="47">
        <f t="shared" si="53"/>
        <v>51.567656431725034</v>
      </c>
    </row>
    <row r="258" spans="1:15" x14ac:dyDescent="0.25">
      <c r="A258" t="s">
        <v>279</v>
      </c>
      <c r="C258">
        <v>37661</v>
      </c>
      <c r="D258" s="51">
        <v>0.5164699074074075</v>
      </c>
      <c r="E258" s="47">
        <v>6.4159319999999995E-8</v>
      </c>
      <c r="F258" s="47">
        <v>1.250495E-9</v>
      </c>
      <c r="G258" s="47">
        <v>5.1640609999999998E-10</v>
      </c>
      <c r="H258" s="47">
        <v>4.5245229999999998E-11</v>
      </c>
      <c r="I258">
        <v>51.307119999999998</v>
      </c>
      <c r="J258">
        <v>8.04881E-3</v>
      </c>
      <c r="K258">
        <v>7.0520119999999999E-4</v>
      </c>
      <c r="L258" s="47">
        <f t="shared" si="50"/>
        <v>6.3937733861354909E-8</v>
      </c>
      <c r="M258" s="47">
        <f t="shared" si="51"/>
        <v>5.1319280580000633E-10</v>
      </c>
      <c r="N258" s="47">
        <f t="shared" si="52"/>
        <v>4.2041455357732458E-11</v>
      </c>
      <c r="O258" s="47">
        <f t="shared" si="53"/>
        <v>51.510852848043818</v>
      </c>
    </row>
    <row r="259" spans="1:15" x14ac:dyDescent="0.25">
      <c r="A259" t="s">
        <v>279</v>
      </c>
      <c r="C259">
        <v>37694</v>
      </c>
      <c r="D259" s="51">
        <v>0.51658564814814822</v>
      </c>
      <c r="E259" s="47">
        <v>6.4148690000000001E-8</v>
      </c>
      <c r="F259" s="47">
        <v>1.2472399999999999E-9</v>
      </c>
      <c r="G259" s="47">
        <v>5.1899249999999995E-10</v>
      </c>
      <c r="H259" s="47">
        <v>4.5031329999999997E-11</v>
      </c>
      <c r="I259">
        <v>51.43253</v>
      </c>
      <c r="J259">
        <v>8.0904610000000002E-3</v>
      </c>
      <c r="K259">
        <v>7.0198350000000005E-4</v>
      </c>
      <c r="L259" s="47">
        <f t="shared" si="50"/>
        <v>6.3926884126317484E-8</v>
      </c>
      <c r="M259" s="47">
        <f t="shared" si="51"/>
        <v>5.1577601934924006E-10</v>
      </c>
      <c r="N259" s="47">
        <f t="shared" si="52"/>
        <v>4.1824378346998795E-11</v>
      </c>
      <c r="O259" s="47">
        <f t="shared" si="53"/>
        <v>51.63646487893466</v>
      </c>
    </row>
    <row r="260" spans="1:15" x14ac:dyDescent="0.25">
      <c r="A260" t="s">
        <v>279</v>
      </c>
      <c r="C260">
        <v>37740</v>
      </c>
      <c r="D260" s="51">
        <v>0.51674768518518521</v>
      </c>
      <c r="E260" s="47">
        <v>6.412365E-8</v>
      </c>
      <c r="F260" s="47">
        <v>1.251119E-9</v>
      </c>
      <c r="G260" s="47">
        <v>5.1827209999999996E-10</v>
      </c>
      <c r="H260" s="47">
        <v>4.4732760000000001E-11</v>
      </c>
      <c r="I260">
        <v>51.253030000000003</v>
      </c>
      <c r="J260">
        <v>8.0823869999999999E-3</v>
      </c>
      <c r="K260">
        <v>6.9760160000000005E-4</v>
      </c>
      <c r="L260" s="47">
        <f t="shared" si="50"/>
        <v>6.3901537828992601E-8</v>
      </c>
      <c r="M260" s="47">
        <f t="shared" si="51"/>
        <v>5.1505117762999011E-10</v>
      </c>
      <c r="N260" s="47">
        <f t="shared" si="52"/>
        <v>4.1521379786582178E-11</v>
      </c>
      <c r="O260" s="47">
        <f t="shared" si="53"/>
        <v>51.457246497752202</v>
      </c>
    </row>
    <row r="261" spans="1:15" x14ac:dyDescent="0.25">
      <c r="A261" t="s">
        <v>280</v>
      </c>
      <c r="C261">
        <v>38086</v>
      </c>
      <c r="D261" s="51">
        <v>0.51797453703703711</v>
      </c>
      <c r="E261" s="47">
        <v>6.4544330000000005E-8</v>
      </c>
      <c r="F261" s="47">
        <v>1.255442E-9</v>
      </c>
      <c r="G261" s="47">
        <v>5.2691569999999995E-10</v>
      </c>
      <c r="H261" s="47">
        <v>4.3471879999999999E-11</v>
      </c>
      <c r="I261">
        <v>51.411619999999999</v>
      </c>
      <c r="J261">
        <v>8.1636239999999995E-3</v>
      </c>
      <c r="K261">
        <v>6.7351970000000005E-4</v>
      </c>
      <c r="L261" s="47">
        <f t="shared" si="50"/>
        <v>6.4319913940418434E-8</v>
      </c>
      <c r="M261" s="47">
        <f t="shared" si="51"/>
        <v>5.2366136817650136E-10</v>
      </c>
      <c r="N261" s="47">
        <f t="shared" si="52"/>
        <v>4.0227189310404985E-11</v>
      </c>
      <c r="O261" s="47">
        <f t="shared" si="53"/>
        <v>51.617954761031939</v>
      </c>
    </row>
    <row r="262" spans="1:15" x14ac:dyDescent="0.25">
      <c r="A262" t="s">
        <v>280</v>
      </c>
      <c r="C262">
        <v>38121</v>
      </c>
      <c r="D262" s="51">
        <v>0.51810185185185187</v>
      </c>
      <c r="E262" s="47">
        <v>6.4666029999999994E-8</v>
      </c>
      <c r="F262" s="47">
        <v>1.259507E-9</v>
      </c>
      <c r="G262" s="47">
        <v>5.2926440000000005E-10</v>
      </c>
      <c r="H262" s="47">
        <v>4.2967419999999998E-11</v>
      </c>
      <c r="I262">
        <v>51.342350000000003</v>
      </c>
      <c r="J262">
        <v>8.1845800000000003E-3</v>
      </c>
      <c r="K262">
        <v>6.6445109999999996E-4</v>
      </c>
      <c r="L262" s="47">
        <f t="shared" si="50"/>
        <v>6.4441380888106015E-8</v>
      </c>
      <c r="M262" s="47">
        <f t="shared" si="51"/>
        <v>5.2600668860750696E-10</v>
      </c>
      <c r="N262" s="47">
        <f t="shared" si="52"/>
        <v>3.9719359753566247E-11</v>
      </c>
      <c r="O262" s="47">
        <f t="shared" si="53"/>
        <v>51.548899036219197</v>
      </c>
    </row>
    <row r="263" spans="1:15" x14ac:dyDescent="0.25">
      <c r="A263" t="s">
        <v>280</v>
      </c>
      <c r="C263">
        <v>38148</v>
      </c>
      <c r="D263" s="51">
        <v>0.51819444444444451</v>
      </c>
      <c r="E263" s="47">
        <v>6.4707929999999997E-8</v>
      </c>
      <c r="F263" s="47">
        <v>1.2572010000000001E-9</v>
      </c>
      <c r="G263" s="47">
        <v>5.3010679999999995E-10</v>
      </c>
      <c r="H263" s="47">
        <v>4.268648E-11</v>
      </c>
      <c r="I263">
        <v>51.469830000000002</v>
      </c>
      <c r="J263">
        <v>8.1923010000000008E-3</v>
      </c>
      <c r="K263">
        <v>6.5967930000000003E-4</v>
      </c>
      <c r="L263" s="47">
        <f t="shared" si="50"/>
        <v>6.4483101104893574E-8</v>
      </c>
      <c r="M263" s="47">
        <f t="shared" si="51"/>
        <v>5.2684648151142538E-10</v>
      </c>
      <c r="N263" s="47">
        <f t="shared" si="52"/>
        <v>3.9435820381147797E-11</v>
      </c>
      <c r="O263" s="47">
        <f t="shared" si="53"/>
        <v>51.676544334220793</v>
      </c>
    </row>
    <row r="264" spans="1:15" x14ac:dyDescent="0.25">
      <c r="A264" t="s">
        <v>281</v>
      </c>
      <c r="C264">
        <v>38510</v>
      </c>
      <c r="D264" s="51">
        <v>0.51947916666666671</v>
      </c>
      <c r="E264" s="47">
        <v>6.4368600000000004E-8</v>
      </c>
      <c r="F264" s="47">
        <v>1.246118E-9</v>
      </c>
      <c r="G264" s="47">
        <v>5.7027380000000001E-10</v>
      </c>
      <c r="H264" s="47">
        <v>4.7159789999999997E-11</v>
      </c>
      <c r="I264">
        <v>51.655320000000003</v>
      </c>
      <c r="J264">
        <v>8.859502E-3</v>
      </c>
      <c r="K264">
        <v>7.3265210000000001E-4</v>
      </c>
      <c r="L264" s="47">
        <f t="shared" si="50"/>
        <v>6.4141360678119451E-8</v>
      </c>
      <c r="M264" s="47">
        <f t="shared" si="51"/>
        <v>5.6697852711211066E-10</v>
      </c>
      <c r="N264" s="47">
        <f t="shared" si="52"/>
        <v>4.3874279536130039E-11</v>
      </c>
      <c r="O264" s="47">
        <f t="shared" si="53"/>
        <v>51.864250551871855</v>
      </c>
    </row>
    <row r="265" spans="1:15" x14ac:dyDescent="0.25">
      <c r="A265" t="s">
        <v>281</v>
      </c>
      <c r="C265">
        <v>38541</v>
      </c>
      <c r="D265" s="51">
        <v>0.51959490740740744</v>
      </c>
      <c r="E265" s="47">
        <v>6.4328829999999999E-8</v>
      </c>
      <c r="F265" s="47">
        <v>1.246336E-9</v>
      </c>
      <c r="G265" s="47">
        <v>5.6830149999999995E-10</v>
      </c>
      <c r="H265" s="47">
        <v>4.6929639999999999E-11</v>
      </c>
      <c r="I265">
        <v>51.614359999999998</v>
      </c>
      <c r="J265">
        <v>8.8343209999999991E-3</v>
      </c>
      <c r="K265">
        <v>7.2952729999999999E-4</v>
      </c>
      <c r="L265" s="47">
        <f t="shared" si="50"/>
        <v>6.410138426035702E-8</v>
      </c>
      <c r="M265" s="47">
        <f t="shared" si="51"/>
        <v>5.6500323377957261E-10</v>
      </c>
      <c r="N265" s="47">
        <f t="shared" si="52"/>
        <v>4.3641145071501453E-11</v>
      </c>
      <c r="O265" s="47">
        <f t="shared" si="53"/>
        <v>51.823480338466275</v>
      </c>
    </row>
    <row r="266" spans="1:15" x14ac:dyDescent="0.25">
      <c r="A266" t="s">
        <v>281</v>
      </c>
      <c r="C266">
        <v>38572</v>
      </c>
      <c r="D266" s="51">
        <v>0.51969907407407412</v>
      </c>
      <c r="E266" s="47">
        <v>6.4372509999999999E-8</v>
      </c>
      <c r="F266" s="47">
        <v>1.2485399999999999E-9</v>
      </c>
      <c r="G266" s="47">
        <v>5.6677070000000001E-10</v>
      </c>
      <c r="H266" s="47">
        <v>4.6870439999999998E-11</v>
      </c>
      <c r="I266">
        <v>51.558219999999999</v>
      </c>
      <c r="J266">
        <v>8.8045450000000004E-3</v>
      </c>
      <c r="K266">
        <v>7.2811260000000004E-4</v>
      </c>
      <c r="L266" s="47">
        <f t="shared" si="50"/>
        <v>6.4144857842594594E-8</v>
      </c>
      <c r="M266" s="47">
        <f t="shared" si="51"/>
        <v>5.6346944044703467E-10</v>
      </c>
      <c r="N266" s="47">
        <f t="shared" si="52"/>
        <v>4.3578960606872857E-11</v>
      </c>
      <c r="O266" s="47">
        <f t="shared" si="53"/>
        <v>51.767530125060702</v>
      </c>
    </row>
    <row r="267" spans="1:15" x14ac:dyDescent="0.25">
      <c r="A267" t="s">
        <v>282</v>
      </c>
      <c r="C267">
        <v>38998</v>
      </c>
      <c r="D267" s="51">
        <v>0.52120370370370372</v>
      </c>
      <c r="E267" s="47">
        <v>6.4843529999999997E-8</v>
      </c>
      <c r="F267" s="47">
        <v>1.261773E-9</v>
      </c>
      <c r="G267" s="47">
        <v>5.9163150000000002E-10</v>
      </c>
      <c r="H267" s="47">
        <v>5.1823650000000002E-11</v>
      </c>
      <c r="I267">
        <v>51.390790000000003</v>
      </c>
      <c r="J267">
        <v>9.1239860000000006E-3</v>
      </c>
      <c r="K267">
        <v>7.9921080000000002E-4</v>
      </c>
      <c r="L267" s="47">
        <f t="shared" si="50"/>
        <v>6.4613041263020619E-8</v>
      </c>
      <c r="M267" s="47">
        <f t="shared" si="51"/>
        <v>5.8828910626441555E-10</v>
      </c>
      <c r="N267" s="47">
        <f t="shared" si="52"/>
        <v>4.849115828649285E-11</v>
      </c>
      <c r="O267" s="47">
        <f t="shared" si="53"/>
        <v>51.602708160197032</v>
      </c>
    </row>
    <row r="268" spans="1:15" x14ac:dyDescent="0.25">
      <c r="A268" t="s">
        <v>282</v>
      </c>
      <c r="C268">
        <v>39011</v>
      </c>
      <c r="D268" s="51">
        <v>0.52124999999999999</v>
      </c>
      <c r="E268" s="47">
        <v>6.4878320000000003E-8</v>
      </c>
      <c r="F268" s="47">
        <v>1.259651E-9</v>
      </c>
      <c r="G268" s="47">
        <v>5.9213660000000004E-10</v>
      </c>
      <c r="H268" s="47">
        <v>5.1676129999999998E-11</v>
      </c>
      <c r="I268">
        <v>51.504980000000003</v>
      </c>
      <c r="J268">
        <v>9.1268779999999997E-3</v>
      </c>
      <c r="K268">
        <v>7.9650830000000002E-4</v>
      </c>
      <c r="L268" s="47">
        <f t="shared" si="50"/>
        <v>6.4647744700733161E-8</v>
      </c>
      <c r="M268" s="47">
        <f t="shared" si="51"/>
        <v>5.8879295099593197E-10</v>
      </c>
      <c r="N268" s="47">
        <f t="shared" si="52"/>
        <v>4.8342386736809889E-11</v>
      </c>
      <c r="O268" s="47">
        <f t="shared" si="53"/>
        <v>51.716977748123732</v>
      </c>
    </row>
    <row r="269" spans="1:15" x14ac:dyDescent="0.25">
      <c r="A269" t="s">
        <v>282</v>
      </c>
      <c r="C269">
        <v>39044</v>
      </c>
      <c r="D269" s="51">
        <v>0.52136574074074082</v>
      </c>
      <c r="E269" s="47">
        <v>6.4903470000000006E-8</v>
      </c>
      <c r="F269" s="47">
        <v>1.2621839999999999E-9</v>
      </c>
      <c r="G269" s="47">
        <v>5.9131449999999999E-10</v>
      </c>
      <c r="H269" s="47">
        <v>5.175575E-11</v>
      </c>
      <c r="I269">
        <v>51.421550000000003</v>
      </c>
      <c r="J269">
        <v>9.1106759999999998E-3</v>
      </c>
      <c r="K269">
        <v>7.9742660000000005E-4</v>
      </c>
      <c r="L269" s="47">
        <f t="shared" ref="L269:L300" si="54">E269+((($C$128*$E$439)+$E$440)-((C269*$E$439)+$E$440))</f>
        <v>6.4672674965695733E-8</v>
      </c>
      <c r="M269" s="47">
        <f t="shared" ref="M269:M300" si="55">G269+((($C$128*$G$439)+$G$440)-((C269*$G$439)+$G$440))</f>
        <v>5.8796766454516557E-10</v>
      </c>
      <c r="N269" s="47">
        <f t="shared" ref="N269:N300" si="56">H269+((($C$128*$I$439)+$I$440)-((C269*$I$439)+$I$440))</f>
        <v>4.8418829726076228E-11</v>
      </c>
      <c r="O269" s="47">
        <f t="shared" ref="O269:O300" si="57">I269+((($C$128*$K$439)+$K$440)-((C269*$K$439)+$K$440))</f>
        <v>51.633749779014572</v>
      </c>
    </row>
    <row r="270" spans="1:15" x14ac:dyDescent="0.25">
      <c r="A270" t="s">
        <v>283</v>
      </c>
      <c r="C270">
        <v>39332</v>
      </c>
      <c r="D270" s="51">
        <v>0.52239583333333339</v>
      </c>
      <c r="E270" s="47">
        <v>6.5136820000000005E-8</v>
      </c>
      <c r="F270" s="47">
        <v>1.2631129999999999E-9</v>
      </c>
      <c r="G270" s="47">
        <v>5.9416320000000003E-10</v>
      </c>
      <c r="H270" s="47">
        <v>4.7584720000000003E-11</v>
      </c>
      <c r="I270">
        <v>51.568489999999997</v>
      </c>
      <c r="J270">
        <v>9.1217720000000002E-3</v>
      </c>
      <c r="K270">
        <v>7.305349E-4</v>
      </c>
      <c r="L270" s="47">
        <f t="shared" si="54"/>
        <v>6.4904107278096429E-8</v>
      </c>
      <c r="M270" s="47">
        <f t="shared" si="55"/>
        <v>5.9078855552029646E-10</v>
      </c>
      <c r="N270" s="47">
        <f t="shared" si="56"/>
        <v>4.4220073086946085E-11</v>
      </c>
      <c r="O270" s="47">
        <f t="shared" si="57"/>
        <v>51.782452957698275</v>
      </c>
    </row>
    <row r="271" spans="1:15" x14ac:dyDescent="0.25">
      <c r="A271" t="s">
        <v>283</v>
      </c>
      <c r="C271">
        <v>39381</v>
      </c>
      <c r="D271" s="51">
        <v>0.52256944444444453</v>
      </c>
      <c r="E271" s="47">
        <v>6.5167869999999997E-8</v>
      </c>
      <c r="F271" s="47">
        <v>1.263079E-9</v>
      </c>
      <c r="G271" s="47">
        <v>5.9382149999999998E-10</v>
      </c>
      <c r="H271" s="47">
        <v>4.7384860000000003E-11</v>
      </c>
      <c r="I271">
        <v>51.594470000000001</v>
      </c>
      <c r="J271">
        <v>9.1121819999999999E-3</v>
      </c>
      <c r="K271">
        <v>7.2712000000000004E-4</v>
      </c>
      <c r="L271" s="47">
        <f t="shared" si="54"/>
        <v>6.4934831004859032E-8</v>
      </c>
      <c r="M271" s="47">
        <f t="shared" si="55"/>
        <v>5.9044212412370402E-10</v>
      </c>
      <c r="N271" s="47">
        <f t="shared" si="56"/>
        <v>4.4015495707371861E-11</v>
      </c>
      <c r="O271" s="47">
        <f t="shared" si="57"/>
        <v>51.80873294296044</v>
      </c>
    </row>
    <row r="272" spans="1:15" x14ac:dyDescent="0.25">
      <c r="A272" t="s">
        <v>283</v>
      </c>
      <c r="C272">
        <v>39424</v>
      </c>
      <c r="D272" s="51">
        <v>0.52271990740740748</v>
      </c>
      <c r="E272" s="47">
        <v>6.5166570000000006E-8</v>
      </c>
      <c r="F272" s="47">
        <v>1.261339E-9</v>
      </c>
      <c r="G272" s="47">
        <v>5.9345269999999998E-10</v>
      </c>
      <c r="H272" s="47">
        <v>4.6974860000000001E-11</v>
      </c>
      <c r="I272">
        <v>51.664569999999998</v>
      </c>
      <c r="J272">
        <v>9.1067049999999997E-3</v>
      </c>
      <c r="K272">
        <v>7.2084289999999995E-4</v>
      </c>
      <c r="L272" s="47">
        <f t="shared" si="54"/>
        <v>6.4933244683446654E-8</v>
      </c>
      <c r="M272" s="47">
        <f t="shared" si="55"/>
        <v>5.900691720817965E-10</v>
      </c>
      <c r="N272" s="47">
        <f t="shared" si="56"/>
        <v>4.3601355966112844E-11</v>
      </c>
      <c r="O272" s="47">
        <f t="shared" si="57"/>
        <v>51.879096195333354</v>
      </c>
    </row>
    <row r="273" spans="1:15" x14ac:dyDescent="0.25">
      <c r="A273" t="s">
        <v>284</v>
      </c>
      <c r="C273">
        <v>41567</v>
      </c>
      <c r="D273" s="51">
        <v>0.53028935185185189</v>
      </c>
      <c r="E273" s="47">
        <v>6.560777E-8</v>
      </c>
      <c r="F273" s="47">
        <v>1.2742E-9</v>
      </c>
      <c r="G273" s="47">
        <v>5.2683220000000001E-10</v>
      </c>
      <c r="H273" s="47">
        <v>4.0725399999999999E-11</v>
      </c>
      <c r="I273">
        <v>51.489370000000001</v>
      </c>
      <c r="J273">
        <v>8.0300270000000003E-3</v>
      </c>
      <c r="K273">
        <v>6.207405E-4</v>
      </c>
      <c r="L273" s="47">
        <f t="shared" si="54"/>
        <v>6.5360175223289291E-8</v>
      </c>
      <c r="M273" s="47">
        <f t="shared" si="55"/>
        <v>5.2324174590021752E-10</v>
      </c>
      <c r="N273" s="47">
        <f t="shared" si="56"/>
        <v>3.7145582814529833E-11</v>
      </c>
      <c r="O273" s="47">
        <f t="shared" si="57"/>
        <v>51.717015958941687</v>
      </c>
    </row>
    <row r="274" spans="1:15" x14ac:dyDescent="0.25">
      <c r="A274" t="s">
        <v>284</v>
      </c>
      <c r="C274">
        <v>41613</v>
      </c>
      <c r="D274" s="51">
        <v>0.53045138888888888</v>
      </c>
      <c r="E274" s="47">
        <v>6.5595060000000005E-8</v>
      </c>
      <c r="F274" s="47">
        <v>1.2731570000000001E-9</v>
      </c>
      <c r="G274" s="47">
        <v>5.2823499999999999E-10</v>
      </c>
      <c r="H274" s="47">
        <v>4.0548329999999997E-11</v>
      </c>
      <c r="I274">
        <v>51.521560000000001</v>
      </c>
      <c r="J274">
        <v>8.0529680000000006E-3</v>
      </c>
      <c r="K274">
        <v>6.1816129999999999E-4</v>
      </c>
      <c r="L274" s="47">
        <f t="shared" si="54"/>
        <v>6.5347158925964401E-8</v>
      </c>
      <c r="M274" s="47">
        <f t="shared" si="55"/>
        <v>5.2464010418096754E-10</v>
      </c>
      <c r="N274" s="47">
        <f t="shared" si="56"/>
        <v>3.6964084254113205E-11</v>
      </c>
      <c r="O274" s="47">
        <f t="shared" si="57"/>
        <v>51.749487577759218</v>
      </c>
    </row>
    <row r="275" spans="1:15" x14ac:dyDescent="0.25">
      <c r="A275" t="s">
        <v>284</v>
      </c>
      <c r="C275">
        <v>41642</v>
      </c>
      <c r="D275" s="51">
        <v>0.53055555555555556</v>
      </c>
      <c r="E275" s="47">
        <v>6.5622310000000003E-8</v>
      </c>
      <c r="F275" s="47">
        <v>1.2718759999999999E-9</v>
      </c>
      <c r="G275" s="47">
        <v>5.2611450000000004E-10</v>
      </c>
      <c r="H275" s="47">
        <v>4.0599099999999998E-11</v>
      </c>
      <c r="I275">
        <v>51.594900000000003</v>
      </c>
      <c r="J275">
        <v>8.0173120000000004E-3</v>
      </c>
      <c r="K275">
        <v>6.1867840000000003E-4</v>
      </c>
      <c r="L275" s="47">
        <f t="shared" si="54"/>
        <v>6.5374215825476977E-8</v>
      </c>
      <c r="M275" s="47">
        <f t="shared" si="55"/>
        <v>5.2251680396665786E-10</v>
      </c>
      <c r="N275" s="47">
        <f t="shared" si="56"/>
        <v>3.7012062335589686E-11</v>
      </c>
      <c r="O275" s="47">
        <f t="shared" si="57"/>
        <v>51.823005120057239</v>
      </c>
    </row>
    <row r="276" spans="1:15" x14ac:dyDescent="0.25">
      <c r="A276" t="s">
        <v>285</v>
      </c>
      <c r="C276">
        <v>41938</v>
      </c>
      <c r="D276" s="51">
        <v>0.53162037037037035</v>
      </c>
      <c r="E276" s="47">
        <v>6.5183849999999995E-8</v>
      </c>
      <c r="F276" s="47">
        <v>1.2612069999999999E-9</v>
      </c>
      <c r="G276" s="47">
        <v>5.7005040000000004E-10</v>
      </c>
      <c r="H276" s="47">
        <v>4.4512039999999998E-11</v>
      </c>
      <c r="I276">
        <v>51.683700000000002</v>
      </c>
      <c r="J276">
        <v>8.7452699999999994E-3</v>
      </c>
      <c r="K276">
        <v>6.8286910000000004E-4</v>
      </c>
      <c r="L276" s="47">
        <f t="shared" si="54"/>
        <v>6.4933784868777674E-8</v>
      </c>
      <c r="M276" s="47">
        <f t="shared" si="55"/>
        <v>5.6642412246887558E-10</v>
      </c>
      <c r="N276" s="47">
        <f t="shared" si="56"/>
        <v>4.0896505512039256E-11</v>
      </c>
      <c r="O276" s="47">
        <f t="shared" si="57"/>
        <v>51.913617275926605</v>
      </c>
    </row>
    <row r="277" spans="1:15" x14ac:dyDescent="0.25">
      <c r="A277" t="s">
        <v>285</v>
      </c>
      <c r="C277">
        <v>41985</v>
      </c>
      <c r="D277" s="51">
        <v>0.53178240740740745</v>
      </c>
      <c r="E277" s="47">
        <v>6.5108869999999996E-8</v>
      </c>
      <c r="F277" s="47">
        <v>1.264111E-9</v>
      </c>
      <c r="G277" s="47">
        <v>5.6786659999999998E-10</v>
      </c>
      <c r="H277" s="47">
        <v>4.4587009999999997E-11</v>
      </c>
      <c r="I277">
        <v>51.505650000000003</v>
      </c>
      <c r="J277">
        <v>8.7218009999999995E-3</v>
      </c>
      <c r="K277">
        <v>6.8480699999999995E-4</v>
      </c>
      <c r="L277" s="47">
        <f t="shared" si="54"/>
        <v>6.4858491912815291E-8</v>
      </c>
      <c r="M277" s="47">
        <f t="shared" si="55"/>
        <v>5.6423578419051149E-10</v>
      </c>
      <c r="N277" s="47">
        <f t="shared" si="56"/>
        <v>4.0966950678570099E-11</v>
      </c>
      <c r="O277" s="47">
        <f t="shared" si="57"/>
        <v>51.735855016892351</v>
      </c>
    </row>
    <row r="278" spans="1:15" x14ac:dyDescent="0.25">
      <c r="A278" t="s">
        <v>285</v>
      </c>
      <c r="C278">
        <v>42022</v>
      </c>
      <c r="D278" s="51">
        <v>0.53190972222222221</v>
      </c>
      <c r="E278" s="47">
        <v>6.4917180000000003E-8</v>
      </c>
      <c r="F278" s="47">
        <v>1.259873E-9</v>
      </c>
      <c r="G278" s="47">
        <v>5.6333570000000002E-10</v>
      </c>
      <c r="H278" s="47">
        <v>4.4265840000000002E-11</v>
      </c>
      <c r="I278">
        <v>51.526760000000003</v>
      </c>
      <c r="J278">
        <v>8.6777590000000002E-3</v>
      </c>
      <c r="K278">
        <v>6.8188169999999998E-4</v>
      </c>
      <c r="L278" s="47">
        <f t="shared" si="54"/>
        <v>6.4666555543227885E-8</v>
      </c>
      <c r="M278" s="47">
        <f t="shared" si="55"/>
        <v>5.5970131150328866E-10</v>
      </c>
      <c r="N278" s="47">
        <f t="shared" si="56"/>
        <v>4.0642218575626305E-11</v>
      </c>
      <c r="O278" s="47">
        <f t="shared" si="57"/>
        <v>51.757191536376027</v>
      </c>
    </row>
    <row r="279" spans="1:15" x14ac:dyDescent="0.25">
      <c r="A279" t="s">
        <v>286</v>
      </c>
      <c r="C279">
        <v>42316</v>
      </c>
      <c r="D279" s="51">
        <v>0.53295138888888893</v>
      </c>
      <c r="E279" s="47">
        <v>6.4559840000000006E-8</v>
      </c>
      <c r="F279" s="47">
        <v>1.252718E-9</v>
      </c>
      <c r="G279" s="47">
        <v>5.4575890000000005E-10</v>
      </c>
      <c r="H279" s="47">
        <v>4.2685610000000002E-11</v>
      </c>
      <c r="I279">
        <v>51.535820000000001</v>
      </c>
      <c r="J279">
        <v>8.4535359999999993E-3</v>
      </c>
      <c r="K279">
        <v>6.6117900000000002E-4</v>
      </c>
      <c r="L279" s="47">
        <f t="shared" si="54"/>
        <v>6.4307257903803597E-8</v>
      </c>
      <c r="M279" s="47">
        <f t="shared" si="55"/>
        <v>5.4209612312373478E-10</v>
      </c>
      <c r="N279" s="47">
        <f t="shared" si="56"/>
        <v>3.9033684298180943E-11</v>
      </c>
      <c r="O279" s="47">
        <f t="shared" si="57"/>
        <v>51.768051447948984</v>
      </c>
    </row>
    <row r="280" spans="1:15" x14ac:dyDescent="0.25">
      <c r="A280" t="s">
        <v>286</v>
      </c>
      <c r="C280">
        <v>42359</v>
      </c>
      <c r="D280" s="51">
        <v>0.53310185185185188</v>
      </c>
      <c r="E280" s="47">
        <v>6.4557589999999996E-8</v>
      </c>
      <c r="F280" s="47">
        <v>1.2506009999999999E-9</v>
      </c>
      <c r="G280" s="47">
        <v>5.444918E-10</v>
      </c>
      <c r="H280" s="47">
        <v>4.2518090000000001E-11</v>
      </c>
      <c r="I280">
        <v>51.621259999999999</v>
      </c>
      <c r="J280">
        <v>8.4342029999999995E-3</v>
      </c>
      <c r="K280">
        <v>6.586071E-4</v>
      </c>
      <c r="L280" s="47">
        <f t="shared" si="54"/>
        <v>6.4304721582391187E-8</v>
      </c>
      <c r="M280" s="47">
        <f t="shared" si="55"/>
        <v>5.4082487108182711E-10</v>
      </c>
      <c r="N280" s="47">
        <f t="shared" si="56"/>
        <v>3.8862024556921928E-11</v>
      </c>
      <c r="O280" s="47">
        <f t="shared" si="57"/>
        <v>51.853754700321893</v>
      </c>
    </row>
    <row r="281" spans="1:15" x14ac:dyDescent="0.25">
      <c r="A281" t="s">
        <v>286</v>
      </c>
      <c r="C281">
        <v>42397</v>
      </c>
      <c r="D281" s="51">
        <v>0.53322916666666664</v>
      </c>
      <c r="E281" s="47">
        <v>6.4561960000000006E-8</v>
      </c>
      <c r="F281" s="47">
        <v>1.250779E-9</v>
      </c>
      <c r="G281" s="47">
        <v>5.4382799999999995E-10</v>
      </c>
      <c r="H281" s="47">
        <v>4.2104539999999999E-11</v>
      </c>
      <c r="I281">
        <v>51.61739</v>
      </c>
      <c r="J281">
        <v>8.4233510000000008E-3</v>
      </c>
      <c r="K281">
        <v>6.5215710000000003E-4</v>
      </c>
      <c r="L281" s="47">
        <f t="shared" si="54"/>
        <v>6.4308838554166295E-8</v>
      </c>
      <c r="M281" s="47">
        <f t="shared" si="55"/>
        <v>5.4015740183549012E-10</v>
      </c>
      <c r="N281" s="47">
        <f t="shared" si="56"/>
        <v>3.8444816180925583E-11</v>
      </c>
      <c r="O281" s="47">
        <f t="shared" si="57"/>
        <v>51.850117341953776</v>
      </c>
    </row>
    <row r="282" spans="1:15" x14ac:dyDescent="0.25">
      <c r="A282" t="s">
        <v>287</v>
      </c>
      <c r="C282">
        <v>42690</v>
      </c>
      <c r="D282" s="51">
        <v>0.53427083333333336</v>
      </c>
      <c r="E282" s="47">
        <v>6.4755509999999997E-8</v>
      </c>
      <c r="F282" s="47">
        <v>1.2553159999999999E-9</v>
      </c>
      <c r="G282" s="47">
        <v>5.4277400000000001E-10</v>
      </c>
      <c r="H282" s="47">
        <v>4.2349220000000003E-11</v>
      </c>
      <c r="I282">
        <v>51.585030000000003</v>
      </c>
      <c r="J282">
        <v>8.3818980000000005E-3</v>
      </c>
      <c r="K282">
        <v>6.5398629999999995E-4</v>
      </c>
      <c r="L282" s="47">
        <f t="shared" si="54"/>
        <v>6.4500437573379484E-8</v>
      </c>
      <c r="M282" s="47">
        <f t="shared" si="55"/>
        <v>5.3907511001505034E-10</v>
      </c>
      <c r="N282" s="47">
        <f t="shared" si="56"/>
        <v>3.8661288176532763E-11</v>
      </c>
      <c r="O282" s="47">
        <f t="shared" si="57"/>
        <v>51.819551131378532</v>
      </c>
    </row>
    <row r="283" spans="1:15" x14ac:dyDescent="0.25">
      <c r="A283" t="s">
        <v>287</v>
      </c>
      <c r="C283">
        <v>42736</v>
      </c>
      <c r="D283" s="51">
        <v>0.53444444444444439</v>
      </c>
      <c r="E283" s="47">
        <v>6.4604739999999998E-8</v>
      </c>
      <c r="F283" s="47">
        <v>1.249699E-9</v>
      </c>
      <c r="G283" s="47">
        <v>5.428917E-10</v>
      </c>
      <c r="H283" s="47">
        <v>4.2785390000000003E-11</v>
      </c>
      <c r="I283">
        <v>51.696249999999999</v>
      </c>
      <c r="J283">
        <v>8.4032789999999996E-3</v>
      </c>
      <c r="K283">
        <v>6.6226390000000005E-4</v>
      </c>
      <c r="L283" s="47">
        <f t="shared" si="54"/>
        <v>6.4349361276054591E-8</v>
      </c>
      <c r="M283" s="47">
        <f t="shared" si="55"/>
        <v>5.3918836829580037E-10</v>
      </c>
      <c r="N283" s="47">
        <f t="shared" si="56"/>
        <v>3.9093029616116142E-11</v>
      </c>
      <c r="O283" s="47">
        <f t="shared" si="57"/>
        <v>51.931052750196059</v>
      </c>
    </row>
    <row r="284" spans="1:15" x14ac:dyDescent="0.25">
      <c r="A284" t="s">
        <v>287</v>
      </c>
      <c r="C284">
        <v>42769</v>
      </c>
      <c r="D284" s="51">
        <v>0.53456018518518522</v>
      </c>
      <c r="E284" s="47">
        <v>6.4736249999999998E-8</v>
      </c>
      <c r="F284" s="47">
        <v>1.255381E-9</v>
      </c>
      <c r="G284" s="47">
        <v>5.4149299999999998E-10</v>
      </c>
      <c r="H284" s="47">
        <v>4.2117980000000003E-11</v>
      </c>
      <c r="I284">
        <v>51.567019999999999</v>
      </c>
      <c r="J284">
        <v>8.3646020000000005E-3</v>
      </c>
      <c r="K284">
        <v>6.5060889999999998E-4</v>
      </c>
      <c r="L284" s="47">
        <f t="shared" si="54"/>
        <v>6.4480651541017173E-8</v>
      </c>
      <c r="M284" s="47">
        <f t="shared" si="55"/>
        <v>5.3778648184503411E-10</v>
      </c>
      <c r="N284" s="47">
        <f t="shared" si="56"/>
        <v>3.842244260538248E-11</v>
      </c>
      <c r="O284" s="47">
        <f t="shared" si="57"/>
        <v>51.802024781086907</v>
      </c>
    </row>
    <row r="285" spans="1:15" x14ac:dyDescent="0.25">
      <c r="A285" t="s">
        <v>288</v>
      </c>
      <c r="C285">
        <v>43101</v>
      </c>
      <c r="D285" s="51">
        <v>0.5357291666666667</v>
      </c>
      <c r="E285" s="47">
        <v>6.4155619999999994E-8</v>
      </c>
      <c r="F285" s="47">
        <v>1.2488079999999999E-9</v>
      </c>
      <c r="G285" s="47">
        <v>5.3836609999999997E-10</v>
      </c>
      <c r="H285" s="47">
        <v>4.1704819999999999E-11</v>
      </c>
      <c r="I285">
        <v>51.373480000000001</v>
      </c>
      <c r="J285">
        <v>8.3915650000000001E-3</v>
      </c>
      <c r="K285">
        <v>6.5005719999999996E-4</v>
      </c>
      <c r="L285" s="47">
        <f t="shared" si="54"/>
        <v>6.3897810873367962E-8</v>
      </c>
      <c r="M285" s="47">
        <f t="shared" si="55"/>
        <v>5.3462752421914314E-10</v>
      </c>
      <c r="N285" s="47">
        <f t="shared" si="56"/>
        <v>3.7977319951940779E-11</v>
      </c>
      <c r="O285" s="47">
        <f t="shared" si="57"/>
        <v>51.610517334291742</v>
      </c>
    </row>
    <row r="286" spans="1:15" x14ac:dyDescent="0.25">
      <c r="A286" t="s">
        <v>288</v>
      </c>
      <c r="C286">
        <v>43153</v>
      </c>
      <c r="D286" s="51">
        <v>0.53591435185185188</v>
      </c>
      <c r="E286" s="47">
        <v>6.4111330000000003E-8</v>
      </c>
      <c r="F286" s="47">
        <v>1.247379E-9</v>
      </c>
      <c r="G286" s="47">
        <v>5.3662250000000003E-10</v>
      </c>
      <c r="H286" s="47">
        <v>4.1571139999999997E-11</v>
      </c>
      <c r="I286">
        <v>51.396819999999998</v>
      </c>
      <c r="J286">
        <v>8.3701669999999995E-3</v>
      </c>
      <c r="K286">
        <v>6.4842109999999997E-4</v>
      </c>
      <c r="L286" s="47">
        <f t="shared" si="54"/>
        <v>6.3853174624218103E-8</v>
      </c>
      <c r="M286" s="47">
        <f t="shared" si="55"/>
        <v>5.3287890314520847E-10</v>
      </c>
      <c r="N286" s="47">
        <f t="shared" si="56"/>
        <v>3.7838633753208947E-11</v>
      </c>
      <c r="O286" s="47">
        <f t="shared" si="57"/>
        <v>51.634175685998521</v>
      </c>
    </row>
    <row r="287" spans="1:15" x14ac:dyDescent="0.25">
      <c r="A287" t="s">
        <v>288</v>
      </c>
      <c r="C287">
        <v>43177</v>
      </c>
      <c r="D287" s="51">
        <v>0.53599537037037037</v>
      </c>
      <c r="E287" s="47">
        <v>6.4039060000000001E-8</v>
      </c>
      <c r="F287" s="47">
        <v>1.246E-9</v>
      </c>
      <c r="G287" s="47">
        <v>5.3526459999999999E-10</v>
      </c>
      <c r="H287" s="47">
        <v>4.1461869999999998E-11</v>
      </c>
      <c r="I287">
        <v>51.395699999999998</v>
      </c>
      <c r="J287">
        <v>8.3584090000000007E-3</v>
      </c>
      <c r="K287">
        <v>6.4744650000000004E-4</v>
      </c>
      <c r="L287" s="47">
        <f t="shared" si="54"/>
        <v>6.3780744816918152E-8</v>
      </c>
      <c r="M287" s="47">
        <f t="shared" si="55"/>
        <v>5.3151868572646938E-10</v>
      </c>
      <c r="N287" s="47">
        <f t="shared" si="56"/>
        <v>3.7727053199948101E-11</v>
      </c>
      <c r="O287" s="47">
        <f t="shared" si="57"/>
        <v>51.633202617555497</v>
      </c>
    </row>
    <row r="288" spans="1:15" x14ac:dyDescent="0.25">
      <c r="A288" t="s">
        <v>289</v>
      </c>
      <c r="C288">
        <v>43454</v>
      </c>
      <c r="D288" s="51">
        <v>0.53696759259259252</v>
      </c>
      <c r="E288" s="47">
        <v>6.2847360000000002E-8</v>
      </c>
      <c r="F288" s="47">
        <v>1.2233739999999999E-9</v>
      </c>
      <c r="G288" s="47">
        <v>5.3239350000000004E-10</v>
      </c>
      <c r="H288" s="47">
        <v>4.0599230000000002E-11</v>
      </c>
      <c r="I288">
        <v>51.372149999999998</v>
      </c>
      <c r="J288">
        <v>8.4712150000000007E-3</v>
      </c>
      <c r="K288">
        <v>6.459975E-4</v>
      </c>
      <c r="L288" s="47">
        <f t="shared" si="54"/>
        <v>6.2587200374331323E-8</v>
      </c>
      <c r="M288" s="47">
        <f t="shared" si="55"/>
        <v>5.2862083885185563E-10</v>
      </c>
      <c r="N288" s="47">
        <f t="shared" si="56"/>
        <v>3.6837745564395842E-11</v>
      </c>
      <c r="O288" s="47">
        <f t="shared" si="57"/>
        <v>51.611348452608929</v>
      </c>
    </row>
    <row r="289" spans="1:15" x14ac:dyDescent="0.25">
      <c r="A289" t="s">
        <v>289</v>
      </c>
      <c r="C289">
        <v>43487</v>
      </c>
      <c r="D289" s="51">
        <v>0.53708333333333336</v>
      </c>
      <c r="E289" s="47">
        <v>6.2751350000000003E-8</v>
      </c>
      <c r="F289" s="47">
        <v>1.2224559999999999E-9</v>
      </c>
      <c r="G289" s="47">
        <v>5.2956920000000002E-10</v>
      </c>
      <c r="H289" s="47">
        <v>4.0565639999999999E-11</v>
      </c>
      <c r="I289">
        <v>51.33222</v>
      </c>
      <c r="J289">
        <v>8.4391680000000004E-3</v>
      </c>
      <c r="K289">
        <v>6.4645040000000005E-4</v>
      </c>
      <c r="L289" s="47">
        <f t="shared" si="54"/>
        <v>6.2490970639293906E-8</v>
      </c>
      <c r="M289" s="47">
        <f t="shared" si="55"/>
        <v>5.2579335240108936E-10</v>
      </c>
      <c r="N289" s="47">
        <f t="shared" si="56"/>
        <v>3.6800978553662183E-11</v>
      </c>
      <c r="O289" s="47">
        <f t="shared" si="57"/>
        <v>51.571620483499771</v>
      </c>
    </row>
    <row r="290" spans="1:15" x14ac:dyDescent="0.25">
      <c r="A290" t="s">
        <v>289</v>
      </c>
      <c r="C290">
        <v>43522</v>
      </c>
      <c r="D290" s="51">
        <v>0.53721064814814812</v>
      </c>
      <c r="E290" s="47">
        <v>6.2739350000000003E-8</v>
      </c>
      <c r="F290" s="47">
        <v>1.2215199999999999E-9</v>
      </c>
      <c r="G290" s="47">
        <v>5.2820140000000003E-10</v>
      </c>
      <c r="H290" s="47">
        <v>4.019523E-11</v>
      </c>
      <c r="I290">
        <v>51.361690000000003</v>
      </c>
      <c r="J290">
        <v>8.4189810000000007E-3</v>
      </c>
      <c r="K290">
        <v>6.4067010000000001E-4</v>
      </c>
      <c r="L290" s="47">
        <f t="shared" si="54"/>
        <v>6.2478737586981483E-8</v>
      </c>
      <c r="M290" s="47">
        <f t="shared" si="55"/>
        <v>5.2442217283209486E-10</v>
      </c>
      <c r="N290" s="47">
        <f t="shared" si="56"/>
        <v>3.6427198996823448E-11</v>
      </c>
      <c r="O290" s="47">
        <f t="shared" si="57"/>
        <v>51.601304758687036</v>
      </c>
    </row>
    <row r="291" spans="1:15" x14ac:dyDescent="0.25">
      <c r="A291" t="s">
        <v>290</v>
      </c>
      <c r="C291">
        <v>44396</v>
      </c>
      <c r="D291" s="51">
        <v>0.54031249999999997</v>
      </c>
      <c r="E291" s="47">
        <v>6.5110460000000006E-8</v>
      </c>
      <c r="F291" s="47">
        <v>1.2668249999999999E-9</v>
      </c>
      <c r="G291" s="47">
        <v>5.5732490000000001E-10</v>
      </c>
      <c r="H291" s="47">
        <v>4.3524580000000003E-11</v>
      </c>
      <c r="I291">
        <v>51.396569999999997</v>
      </c>
      <c r="J291">
        <v>8.5596820000000007E-3</v>
      </c>
      <c r="K291">
        <v>6.6847300000000005E-4</v>
      </c>
      <c r="L291" s="47">
        <f t="shared" si="54"/>
        <v>6.4844027937808595E-8</v>
      </c>
      <c r="M291" s="47">
        <f t="shared" si="55"/>
        <v>5.534612801663458E-10</v>
      </c>
      <c r="N291" s="47">
        <f t="shared" si="56"/>
        <v>3.9672406348907655E-11</v>
      </c>
      <c r="O291" s="47">
        <f t="shared" si="57"/>
        <v>51.641535516220245</v>
      </c>
    </row>
    <row r="292" spans="1:15" x14ac:dyDescent="0.25">
      <c r="A292" t="s">
        <v>290</v>
      </c>
      <c r="C292">
        <v>44425</v>
      </c>
      <c r="D292" s="51">
        <v>0.54040509259259251</v>
      </c>
      <c r="E292" s="47">
        <v>6.505113E-8</v>
      </c>
      <c r="F292" s="47">
        <v>1.26836E-9</v>
      </c>
      <c r="G292" s="47">
        <v>5.5619439999999998E-10</v>
      </c>
      <c r="H292" s="47">
        <v>4.3175059999999998E-11</v>
      </c>
      <c r="I292">
        <v>51.287610000000001</v>
      </c>
      <c r="J292">
        <v>8.5501110000000009E-3</v>
      </c>
      <c r="K292">
        <v>6.6370960000000005E-4</v>
      </c>
      <c r="L292" s="47">
        <f t="shared" si="54"/>
        <v>6.4784504837321153E-8</v>
      </c>
      <c r="M292" s="47">
        <f t="shared" si="55"/>
        <v>5.5232797995203603E-10</v>
      </c>
      <c r="N292" s="47">
        <f t="shared" si="56"/>
        <v>3.932009443038413E-11</v>
      </c>
      <c r="O292" s="47">
        <f t="shared" si="57"/>
        <v>51.53275305851826</v>
      </c>
    </row>
    <row r="293" spans="1:15" x14ac:dyDescent="0.25">
      <c r="A293" t="s">
        <v>290</v>
      </c>
      <c r="C293">
        <v>44454</v>
      </c>
      <c r="D293" s="51">
        <v>0.54050925925925919</v>
      </c>
      <c r="E293" s="47">
        <v>6.4939929999999995E-8</v>
      </c>
      <c r="F293" s="47">
        <v>1.2650350000000001E-9</v>
      </c>
      <c r="G293" s="47">
        <v>5.5547239999999999E-10</v>
      </c>
      <c r="H293" s="47">
        <v>4.3329929999999999E-11</v>
      </c>
      <c r="I293">
        <v>51.334499999999998</v>
      </c>
      <c r="J293">
        <v>8.5536339999999992E-3</v>
      </c>
      <c r="K293">
        <v>6.6723100000000001E-4</v>
      </c>
      <c r="L293" s="47">
        <f t="shared" si="54"/>
        <v>6.4673111736833714E-8</v>
      </c>
      <c r="M293" s="47">
        <f t="shared" si="55"/>
        <v>5.516031797377263E-10</v>
      </c>
      <c r="N293" s="47">
        <f t="shared" si="56"/>
        <v>3.9472172511860611E-11</v>
      </c>
      <c r="O293" s="47">
        <f t="shared" si="57"/>
        <v>51.579820600816269</v>
      </c>
    </row>
    <row r="294" spans="1:15" x14ac:dyDescent="0.25">
      <c r="A294" t="s">
        <v>291</v>
      </c>
      <c r="C294">
        <v>44770</v>
      </c>
      <c r="D294" s="51">
        <v>0.5416319444444444</v>
      </c>
      <c r="E294" s="47">
        <v>6.5186659999999997E-8</v>
      </c>
      <c r="F294" s="47">
        <v>1.2746109999999999E-9</v>
      </c>
      <c r="G294" s="47">
        <v>5.5068920000000004E-10</v>
      </c>
      <c r="H294" s="47">
        <v>4.2832710000000003E-11</v>
      </c>
      <c r="I294">
        <v>51.142409999999998</v>
      </c>
      <c r="J294">
        <v>8.4478820000000003E-3</v>
      </c>
      <c r="K294">
        <v>6.570778E-4</v>
      </c>
      <c r="L294" s="47">
        <f t="shared" si="54"/>
        <v>6.4917737607384481E-8</v>
      </c>
      <c r="M294" s="47">
        <f t="shared" si="55"/>
        <v>5.4678946705766153E-10</v>
      </c>
      <c r="N294" s="47">
        <f t="shared" si="56"/>
        <v>3.894453022725948E-11</v>
      </c>
      <c r="O294" s="47">
        <f t="shared" si="57"/>
        <v>51.389665199649791</v>
      </c>
    </row>
    <row r="295" spans="1:15" x14ac:dyDescent="0.25">
      <c r="A295" t="s">
        <v>291</v>
      </c>
      <c r="C295">
        <v>44805</v>
      </c>
      <c r="D295" s="51">
        <v>0.54175925925925927</v>
      </c>
      <c r="E295" s="47">
        <v>6.515744E-8</v>
      </c>
      <c r="F295" s="47">
        <v>1.2733919999999999E-9</v>
      </c>
      <c r="G295" s="47">
        <v>5.4863990000000005E-10</v>
      </c>
      <c r="H295" s="47">
        <v>4.2507449999999999E-11</v>
      </c>
      <c r="I295">
        <v>51.168430000000001</v>
      </c>
      <c r="J295">
        <v>8.4202180000000001E-3</v>
      </c>
      <c r="K295">
        <v>6.5238060000000003E-4</v>
      </c>
      <c r="L295" s="47">
        <f t="shared" si="54"/>
        <v>6.4888284555072062E-8</v>
      </c>
      <c r="M295" s="47">
        <f t="shared" si="55"/>
        <v>5.4473678748866704E-10</v>
      </c>
      <c r="N295" s="47">
        <f t="shared" si="56"/>
        <v>3.8615900670420739E-11</v>
      </c>
      <c r="O295" s="47">
        <f t="shared" si="57"/>
        <v>51.415899474837047</v>
      </c>
    </row>
    <row r="296" spans="1:15" x14ac:dyDescent="0.25">
      <c r="A296" t="s">
        <v>291</v>
      </c>
      <c r="C296">
        <v>44835</v>
      </c>
      <c r="D296" s="51">
        <v>0.54186342592592585</v>
      </c>
      <c r="E296" s="47">
        <v>6.5159039999999994E-8</v>
      </c>
      <c r="F296" s="47">
        <v>1.2753920000000001E-9</v>
      </c>
      <c r="G296" s="47">
        <v>5.4961330000000005E-10</v>
      </c>
      <c r="H296" s="47">
        <v>4.2587250000000001E-11</v>
      </c>
      <c r="I296">
        <v>51.08943</v>
      </c>
      <c r="J296">
        <v>8.4349500000000001E-3</v>
      </c>
      <c r="K296">
        <v>6.5358929999999999E-4</v>
      </c>
      <c r="L296" s="47">
        <f t="shared" si="54"/>
        <v>6.4889684795947132E-8</v>
      </c>
      <c r="M296" s="47">
        <f t="shared" si="55"/>
        <v>5.4570729071524311E-10</v>
      </c>
      <c r="N296" s="47">
        <f t="shared" si="56"/>
        <v>3.8692812478844684E-11</v>
      </c>
      <c r="O296" s="47">
        <f t="shared" si="57"/>
        <v>51.337083139283266</v>
      </c>
    </row>
    <row r="297" spans="1:15" x14ac:dyDescent="0.25">
      <c r="A297" t="s">
        <v>292</v>
      </c>
      <c r="C297">
        <v>45106</v>
      </c>
      <c r="D297" s="51">
        <v>0.54283564814814811</v>
      </c>
      <c r="E297" s="47">
        <v>6.5360990000000002E-8</v>
      </c>
      <c r="F297" s="47">
        <v>1.2740420000000001E-9</v>
      </c>
      <c r="G297" s="47">
        <v>5.5855890000000004E-10</v>
      </c>
      <c r="H297" s="47">
        <v>4.283603E-11</v>
      </c>
      <c r="I297">
        <v>51.302050000000001</v>
      </c>
      <c r="J297">
        <v>8.5457539999999992E-3</v>
      </c>
      <c r="K297">
        <v>6.5537609999999997E-4</v>
      </c>
      <c r="L297" s="47">
        <f t="shared" si="54"/>
        <v>6.5089830305185284E-8</v>
      </c>
      <c r="M297" s="47">
        <f t="shared" si="55"/>
        <v>5.5462672319531407E-10</v>
      </c>
      <c r="N297" s="47">
        <f t="shared" si="56"/>
        <v>3.8915502481607637E-11</v>
      </c>
      <c r="O297" s="47">
        <f t="shared" si="57"/>
        <v>51.551362241447457</v>
      </c>
    </row>
    <row r="298" spans="1:15" x14ac:dyDescent="0.25">
      <c r="A298" t="s">
        <v>292</v>
      </c>
      <c r="C298">
        <v>45154</v>
      </c>
      <c r="D298" s="51">
        <v>0.5429976851851851</v>
      </c>
      <c r="E298" s="47">
        <v>6.530701E-8</v>
      </c>
      <c r="F298" s="47">
        <v>1.2743650000000001E-9</v>
      </c>
      <c r="G298" s="47">
        <v>5.5557779999999998E-10</v>
      </c>
      <c r="H298" s="47">
        <v>4.2852690000000001E-11</v>
      </c>
      <c r="I298">
        <v>51.246720000000003</v>
      </c>
      <c r="J298">
        <v>8.5071680000000007E-3</v>
      </c>
      <c r="K298">
        <v>6.5617289999999999E-4</v>
      </c>
      <c r="L298" s="47">
        <f t="shared" si="54"/>
        <v>6.5035530690585409E-8</v>
      </c>
      <c r="M298" s="47">
        <f t="shared" si="55"/>
        <v>5.516409883578358E-10</v>
      </c>
      <c r="N298" s="47">
        <f t="shared" si="56"/>
        <v>3.8927541375085944E-11</v>
      </c>
      <c r="O298" s="47">
        <f t="shared" si="57"/>
        <v>51.496326104561412</v>
      </c>
    </row>
    <row r="299" spans="1:15" x14ac:dyDescent="0.25">
      <c r="A299" t="s">
        <v>292</v>
      </c>
      <c r="C299">
        <v>45193</v>
      </c>
      <c r="D299" s="51">
        <v>0.54313657407407401</v>
      </c>
      <c r="E299" s="47">
        <v>6.5315990000000004E-8</v>
      </c>
      <c r="F299" s="47">
        <v>1.275845E-9</v>
      </c>
      <c r="G299" s="47">
        <v>5.5642629999999997E-10</v>
      </c>
      <c r="H299" s="47">
        <v>4.270522E-11</v>
      </c>
      <c r="I299">
        <v>51.194279999999999</v>
      </c>
      <c r="J299">
        <v>8.5189910000000001E-3</v>
      </c>
      <c r="K299">
        <v>6.5382489999999999E-4</v>
      </c>
      <c r="L299" s="47">
        <f t="shared" si="54"/>
        <v>6.5044251003722995E-8</v>
      </c>
      <c r="M299" s="47">
        <f t="shared" si="55"/>
        <v>5.5248572255238477E-10</v>
      </c>
      <c r="N299" s="47">
        <f t="shared" si="56"/>
        <v>3.8776316726037071E-11</v>
      </c>
      <c r="O299" s="47">
        <f t="shared" si="57"/>
        <v>51.44412486834149</v>
      </c>
    </row>
    <row r="300" spans="1:15" x14ac:dyDescent="0.25">
      <c r="A300" t="s">
        <v>293</v>
      </c>
      <c r="C300">
        <v>47317</v>
      </c>
      <c r="D300" s="51">
        <v>0.55064814814814811</v>
      </c>
      <c r="E300" s="47">
        <v>6.6863510000000005E-8</v>
      </c>
      <c r="F300" s="47">
        <v>1.2938040000000001E-9</v>
      </c>
      <c r="G300" s="47">
        <v>4.7898360000000005E-10</v>
      </c>
      <c r="H300" s="47">
        <v>3.8323729999999998E-11</v>
      </c>
      <c r="I300">
        <v>51.6798</v>
      </c>
      <c r="J300">
        <v>7.1636010000000003E-3</v>
      </c>
      <c r="K300">
        <v>5.7316349999999997E-4</v>
      </c>
      <c r="L300" s="47">
        <f t="shared" si="54"/>
        <v>6.6577628057678103E-8</v>
      </c>
      <c r="M300" s="47">
        <f t="shared" si="55"/>
        <v>4.7483793099397431E-10</v>
      </c>
      <c r="N300" s="47">
        <f t="shared" si="56"/>
        <v>3.4190342762452228E-11</v>
      </c>
      <c r="O300" s="47">
        <f t="shared" si="57"/>
        <v>51.94264831113388</v>
      </c>
    </row>
    <row r="301" spans="1:15" x14ac:dyDescent="0.25">
      <c r="A301" t="s">
        <v>293</v>
      </c>
      <c r="C301">
        <v>47376</v>
      </c>
      <c r="D301" s="51">
        <v>0.55085648148148136</v>
      </c>
      <c r="E301" s="47">
        <v>6.6754329999999996E-8</v>
      </c>
      <c r="F301" s="47">
        <v>1.2927460000000001E-9</v>
      </c>
      <c r="G301" s="47">
        <v>4.7911349999999999E-10</v>
      </c>
      <c r="H301" s="47">
        <v>3.77988E-11</v>
      </c>
      <c r="I301">
        <v>51.637610000000002</v>
      </c>
      <c r="J301">
        <v>7.177264E-3</v>
      </c>
      <c r="K301">
        <v>5.6623739999999995E-4</v>
      </c>
      <c r="L301" s="47">
        <f t="shared" ref="L301:L317" si="58">E301+((($C$128*$E$439)+$E$440)-((C301*$E$439)+$E$440))</f>
        <v>6.6468055198065735E-8</v>
      </c>
      <c r="M301" s="47">
        <f t="shared" ref="M301:M317" si="59">G301+((($C$128*$G$439)+$G$440)-((C301*$G$439)+$G$440))</f>
        <v>4.749621340062406E-10</v>
      </c>
      <c r="N301" s="47">
        <f t="shared" ref="N301:N317" si="60">H301+((($C$128*$I$439)+$I$440)-((C301*$I$439)+$I$440))</f>
        <v>3.3659732652352653E-11</v>
      </c>
      <c r="O301" s="47">
        <f t="shared" ref="O301:O317" si="61">I301+((($C$128*$K$439)+$K$440)-((C301*$K$439)+$K$440))</f>
        <v>51.900819517878119</v>
      </c>
    </row>
    <row r="302" spans="1:15" x14ac:dyDescent="0.25">
      <c r="A302" t="s">
        <v>293</v>
      </c>
      <c r="C302">
        <v>47404</v>
      </c>
      <c r="D302" s="51">
        <v>0.55094907407407401</v>
      </c>
      <c r="E302" s="47">
        <v>6.6696799999999994E-8</v>
      </c>
      <c r="F302" s="47">
        <v>1.294459E-9</v>
      </c>
      <c r="G302" s="47">
        <v>4.7697199999999997E-10</v>
      </c>
      <c r="H302" s="47">
        <v>3.8121809999999998E-11</v>
      </c>
      <c r="I302">
        <v>51.524850000000001</v>
      </c>
      <c r="J302">
        <v>7.1513469999999997E-3</v>
      </c>
      <c r="K302">
        <v>5.7156890000000004E-4</v>
      </c>
      <c r="L302" s="47">
        <f t="shared" si="58"/>
        <v>6.6410338756215801E-8</v>
      </c>
      <c r="M302" s="47">
        <f t="shared" si="59"/>
        <v>4.7281793035104502E-10</v>
      </c>
      <c r="N302" s="47">
        <f t="shared" si="60"/>
        <v>3.3980047006881668E-11</v>
      </c>
      <c r="O302" s="47">
        <f t="shared" si="61"/>
        <v>51.788230938027922</v>
      </c>
    </row>
    <row r="303" spans="1:15" x14ac:dyDescent="0.25">
      <c r="A303" t="s">
        <v>294</v>
      </c>
      <c r="C303">
        <v>47765</v>
      </c>
      <c r="D303" s="51">
        <v>0.55223379629629621</v>
      </c>
      <c r="E303" s="47">
        <v>6.7227750000000005E-8</v>
      </c>
      <c r="F303" s="47">
        <v>1.2958359999999999E-9</v>
      </c>
      <c r="G303" s="47">
        <v>4.862015E-10</v>
      </c>
      <c r="H303" s="47">
        <v>3.8265349999999998E-11</v>
      </c>
      <c r="I303">
        <v>51.879829999999998</v>
      </c>
      <c r="J303">
        <v>7.232156E-3</v>
      </c>
      <c r="K303">
        <v>5.6918989999999998E-4</v>
      </c>
      <c r="L303" s="47">
        <f t="shared" si="58"/>
        <v>6.693888498807917E-8</v>
      </c>
      <c r="M303" s="47">
        <f t="shared" si="59"/>
        <v>4.8201257251084434E-10</v>
      </c>
      <c r="N303" s="47">
        <f t="shared" si="60"/>
        <v>3.4088832434916444E-11</v>
      </c>
      <c r="O303" s="47">
        <f t="shared" si="61"/>
        <v>52.145421033530766</v>
      </c>
    </row>
    <row r="304" spans="1:15" x14ac:dyDescent="0.25">
      <c r="A304" t="s">
        <v>294</v>
      </c>
      <c r="C304">
        <v>47798</v>
      </c>
      <c r="D304" s="51">
        <v>0.55234953703703693</v>
      </c>
      <c r="E304" s="47">
        <v>6.7067819999999998E-8</v>
      </c>
      <c r="F304" s="47">
        <v>1.2941239999999999E-9</v>
      </c>
      <c r="G304" s="47">
        <v>4.8505249999999996E-10</v>
      </c>
      <c r="H304" s="47">
        <v>3.8314020000000002E-11</v>
      </c>
      <c r="I304">
        <v>51.824860000000001</v>
      </c>
      <c r="J304">
        <v>7.232268E-3</v>
      </c>
      <c r="K304">
        <v>5.7127269999999997E-4</v>
      </c>
      <c r="L304" s="47">
        <f t="shared" si="58"/>
        <v>6.6778735253041746E-8</v>
      </c>
      <c r="M304" s="47">
        <f t="shared" si="59"/>
        <v>4.8086038606007806E-10</v>
      </c>
      <c r="N304" s="47">
        <f t="shared" si="60"/>
        <v>3.4134325424182785E-11</v>
      </c>
      <c r="O304" s="47">
        <f t="shared" si="61"/>
        <v>52.090653064421609</v>
      </c>
    </row>
    <row r="305" spans="1:15" x14ac:dyDescent="0.25">
      <c r="A305" t="s">
        <v>294</v>
      </c>
      <c r="C305">
        <v>47851</v>
      </c>
      <c r="D305" s="51">
        <v>0.55253472222222211</v>
      </c>
      <c r="E305" s="47">
        <v>6.6916869999999995E-8</v>
      </c>
      <c r="F305" s="47">
        <v>1.2937159999999999E-9</v>
      </c>
      <c r="G305" s="47">
        <v>4.8067090000000003E-10</v>
      </c>
      <c r="H305" s="47">
        <v>3.791883E-11</v>
      </c>
      <c r="I305">
        <v>51.724550000000001</v>
      </c>
      <c r="J305">
        <v>7.1831050000000004E-3</v>
      </c>
      <c r="K305">
        <v>5.6665579999999995E-4</v>
      </c>
      <c r="L305" s="47">
        <f t="shared" si="58"/>
        <v>6.6627432345254372E-8</v>
      </c>
      <c r="M305" s="47">
        <f t="shared" si="59"/>
        <v>4.7647366842702923E-10</v>
      </c>
      <c r="N305" s="47">
        <f t="shared" si="60"/>
        <v>3.3734032952398416E-11</v>
      </c>
      <c r="O305" s="47">
        <f t="shared" si="61"/>
        <v>51.990667538276604</v>
      </c>
    </row>
    <row r="306" spans="1:15" x14ac:dyDescent="0.25">
      <c r="A306" t="s">
        <v>295</v>
      </c>
      <c r="C306">
        <v>48160</v>
      </c>
      <c r="D306" s="51">
        <v>0.55362268518518509</v>
      </c>
      <c r="E306" s="47">
        <v>6.7404039999999999E-8</v>
      </c>
      <c r="F306" s="47">
        <v>1.286267E-9</v>
      </c>
      <c r="G306" s="47">
        <v>4.8589289999999996E-10</v>
      </c>
      <c r="H306" s="47">
        <v>3.7533189999999998E-11</v>
      </c>
      <c r="I306">
        <v>52.402839999999998</v>
      </c>
      <c r="J306">
        <v>7.2086609999999999E-3</v>
      </c>
      <c r="K306">
        <v>5.5683890000000002E-4</v>
      </c>
      <c r="L306" s="47">
        <f t="shared" si="58"/>
        <v>6.7112544826267617E-8</v>
      </c>
      <c r="M306" s="47">
        <f t="shared" si="59"/>
        <v>4.8166583166076328E-10</v>
      </c>
      <c r="N306" s="47">
        <f t="shared" si="60"/>
        <v>3.3318644579165027E-11</v>
      </c>
      <c r="O306" s="47">
        <f t="shared" si="61"/>
        <v>52.670849282072666</v>
      </c>
    </row>
    <row r="307" spans="1:15" x14ac:dyDescent="0.25">
      <c r="A307" t="s">
        <v>295</v>
      </c>
      <c r="C307">
        <v>48213</v>
      </c>
      <c r="D307">
        <v>0.55380787037037027</v>
      </c>
      <c r="E307">
        <v>6.7414229999999998E-8</v>
      </c>
      <c r="F307">
        <v>1.2857060000000001E-9</v>
      </c>
      <c r="G307">
        <v>4.8713689999999998E-10</v>
      </c>
      <c r="H307">
        <v>3.8022610000000003E-11</v>
      </c>
      <c r="I307">
        <v>52.433630000000001</v>
      </c>
      <c r="J307">
        <v>7.226026E-3</v>
      </c>
      <c r="K307">
        <v>5.6401469999999997E-4</v>
      </c>
      <c r="L307" s="47">
        <f t="shared" si="58"/>
        <v>6.7122381918480245E-8</v>
      </c>
      <c r="M307" s="47">
        <f t="shared" si="59"/>
        <v>4.829047140277144E-10</v>
      </c>
      <c r="N307" s="47">
        <f t="shared" si="60"/>
        <v>3.3802962107380664E-11</v>
      </c>
      <c r="O307" s="47">
        <f t="shared" si="61"/>
        <v>52.701963755927657</v>
      </c>
    </row>
    <row r="308" spans="1:15" x14ac:dyDescent="0.25">
      <c r="A308" t="s">
        <v>295</v>
      </c>
      <c r="C308">
        <v>48275</v>
      </c>
      <c r="D308">
        <v>0.55402777777777767</v>
      </c>
      <c r="E308">
        <v>6.7400660000000007E-8</v>
      </c>
      <c r="F308">
        <v>1.2906669999999999E-9</v>
      </c>
      <c r="G308">
        <v>4.8611389999999999E-10</v>
      </c>
      <c r="H308">
        <v>3.7802369999999999E-11</v>
      </c>
      <c r="I308">
        <v>52.221580000000003</v>
      </c>
      <c r="J308">
        <v>7.2123020000000003E-3</v>
      </c>
      <c r="K308">
        <v>5.6086060000000004E-4</v>
      </c>
      <c r="L308" s="47">
        <f t="shared" si="58"/>
        <v>6.7108399082955402E-8</v>
      </c>
      <c r="M308" s="47">
        <f t="shared" si="59"/>
        <v>4.8187572736263843E-10</v>
      </c>
      <c r="N308" s="47">
        <f t="shared" si="60"/>
        <v>3.3576753178123479E-11</v>
      </c>
      <c r="O308" s="47">
        <f t="shared" si="61"/>
        <v>52.490293329116511</v>
      </c>
    </row>
    <row r="309" spans="1:15" x14ac:dyDescent="0.25">
      <c r="A309" t="s">
        <v>296</v>
      </c>
      <c r="C309">
        <v>48575</v>
      </c>
      <c r="D309">
        <v>0.55508101851851843</v>
      </c>
      <c r="E309">
        <v>6.7117890000000004E-8</v>
      </c>
      <c r="F309">
        <v>1.2993780000000001E-9</v>
      </c>
      <c r="G309">
        <v>4.7927320000000003E-10</v>
      </c>
      <c r="H309">
        <v>3.7605180000000003E-11</v>
      </c>
      <c r="I309">
        <v>51.653840000000002</v>
      </c>
      <c r="J309">
        <v>7.1407670000000001E-3</v>
      </c>
      <c r="K309">
        <v>5.6028549999999995E-4</v>
      </c>
      <c r="L309" s="47">
        <f t="shared" si="58"/>
        <v>6.6823631491706121E-8</v>
      </c>
      <c r="M309" s="47">
        <f t="shared" si="59"/>
        <v>4.7500605962839968E-10</v>
      </c>
      <c r="N309" s="47">
        <f t="shared" si="60"/>
        <v>3.3350681262362909E-11</v>
      </c>
      <c r="O309" s="47">
        <f t="shared" si="61"/>
        <v>51.924389973578712</v>
      </c>
    </row>
    <row r="310" spans="1:15" x14ac:dyDescent="0.25">
      <c r="A310" t="s">
        <v>296</v>
      </c>
      <c r="C310">
        <v>48608</v>
      </c>
      <c r="D310">
        <v>0.55519675925925915</v>
      </c>
      <c r="E310">
        <v>6.7047000000000005E-8</v>
      </c>
      <c r="F310">
        <v>1.299412E-9</v>
      </c>
      <c r="G310">
        <v>4.7756069999999997E-10</v>
      </c>
      <c r="H310">
        <v>3.7888979999999997E-11</v>
      </c>
      <c r="I310">
        <v>51.597940000000001</v>
      </c>
      <c r="J310">
        <v>7.1227740000000001E-3</v>
      </c>
      <c r="K310">
        <v>5.6511069999999998E-4</v>
      </c>
      <c r="L310" s="47">
        <f t="shared" si="58"/>
        <v>6.6752521756668705E-8</v>
      </c>
      <c r="M310" s="47">
        <f t="shared" si="59"/>
        <v>4.7329037317763337E-10</v>
      </c>
      <c r="N310" s="47">
        <f t="shared" si="60"/>
        <v>3.3631304251629242E-11</v>
      </c>
      <c r="O310" s="47">
        <f t="shared" si="61"/>
        <v>51.868692004469558</v>
      </c>
    </row>
    <row r="311" spans="1:15" x14ac:dyDescent="0.25">
      <c r="A311" t="s">
        <v>296</v>
      </c>
      <c r="C311">
        <v>48619</v>
      </c>
      <c r="D311">
        <v>0.55524305555555542</v>
      </c>
      <c r="E311">
        <v>6.7016590000000005E-8</v>
      </c>
      <c r="F311">
        <v>1.296651E-9</v>
      </c>
      <c r="G311">
        <v>4.7711450000000001E-10</v>
      </c>
      <c r="H311">
        <v>3.8329079999999997E-11</v>
      </c>
      <c r="I311">
        <v>51.684359999999998</v>
      </c>
      <c r="J311">
        <v>7.1193489999999996E-3</v>
      </c>
      <c r="K311">
        <v>5.7193420000000003E-4</v>
      </c>
      <c r="L311" s="47">
        <f t="shared" si="58"/>
        <v>6.6722038511656233E-8</v>
      </c>
      <c r="M311" s="47">
        <f t="shared" si="59"/>
        <v>4.7284311102737796E-10</v>
      </c>
      <c r="N311" s="47">
        <f t="shared" si="60"/>
        <v>3.4070345248051352E-11</v>
      </c>
      <c r="O311" s="47">
        <f t="shared" si="61"/>
        <v>51.955179348099833</v>
      </c>
    </row>
    <row r="312" spans="1:15" x14ac:dyDescent="0.25">
      <c r="A312" t="s">
        <v>297</v>
      </c>
      <c r="C312">
        <v>48872</v>
      </c>
      <c r="D312">
        <v>0.55614583333333323</v>
      </c>
      <c r="E312">
        <v>6.6702790000000004E-8</v>
      </c>
      <c r="F312">
        <v>1.2908790000000001E-9</v>
      </c>
      <c r="G312">
        <v>4.7391150000000003E-10</v>
      </c>
      <c r="H312">
        <v>3.8162299999999997E-11</v>
      </c>
      <c r="I312">
        <v>51.672400000000003</v>
      </c>
      <c r="J312">
        <v>7.1048229999999997E-3</v>
      </c>
      <c r="K312">
        <v>5.7212460000000001E-4</v>
      </c>
      <c r="L312" s="47">
        <f t="shared" si="58"/>
        <v>6.6406553876369338E-8</v>
      </c>
      <c r="M312" s="47">
        <f t="shared" si="59"/>
        <v>4.6961568157150323E-10</v>
      </c>
      <c r="N312" s="47">
        <f t="shared" si="60"/>
        <v>3.3879208165759937E-11</v>
      </c>
      <c r="O312" s="47">
        <f t="shared" si="61"/>
        <v>51.944768251596294</v>
      </c>
    </row>
    <row r="313" spans="1:15" x14ac:dyDescent="0.25">
      <c r="A313" t="s">
        <v>297</v>
      </c>
      <c r="C313">
        <v>48944</v>
      </c>
      <c r="D313">
        <v>0.55640046296296286</v>
      </c>
      <c r="E313">
        <v>6.6602530000000007E-8</v>
      </c>
      <c r="F313">
        <v>1.2912060000000001E-9</v>
      </c>
      <c r="G313">
        <v>4.7338410000000004E-10</v>
      </c>
      <c r="H313">
        <v>3.8082960000000002E-11</v>
      </c>
      <c r="I313">
        <v>51.58164</v>
      </c>
      <c r="J313">
        <v>7.107599E-3</v>
      </c>
      <c r="K313">
        <v>5.7179449999999999E-4</v>
      </c>
      <c r="L313" s="47">
        <f t="shared" si="58"/>
        <v>6.6305814454469505E-8</v>
      </c>
      <c r="M313" s="47">
        <f t="shared" si="59"/>
        <v>4.6908132931528597E-10</v>
      </c>
      <c r="N313" s="47">
        <f t="shared" si="60"/>
        <v>3.3792936505977407E-11</v>
      </c>
      <c r="O313" s="47">
        <f t="shared" si="61"/>
        <v>51.85444904626722</v>
      </c>
    </row>
    <row r="314" spans="1:15" x14ac:dyDescent="0.25">
      <c r="A314" t="s">
        <v>297</v>
      </c>
      <c r="C314">
        <v>48992</v>
      </c>
      <c r="D314">
        <v>0.556574074074074</v>
      </c>
      <c r="E314">
        <v>6.6604059999999998E-8</v>
      </c>
      <c r="F314">
        <v>1.291824E-9</v>
      </c>
      <c r="G314">
        <v>4.7240979999999996E-10</v>
      </c>
      <c r="H314">
        <v>3.8222300000000001E-11</v>
      </c>
      <c r="I314">
        <v>51.558169999999997</v>
      </c>
      <c r="J314">
        <v>7.0928079999999999E-3</v>
      </c>
      <c r="K314">
        <v>5.7387339999999995E-4</v>
      </c>
      <c r="L314" s="47">
        <f t="shared" si="58"/>
        <v>6.6307024839869623E-8</v>
      </c>
      <c r="M314" s="47">
        <f t="shared" si="59"/>
        <v>4.6810239447780769E-10</v>
      </c>
      <c r="N314" s="47">
        <f t="shared" si="60"/>
        <v>3.3927655399455712E-11</v>
      </c>
      <c r="O314" s="47">
        <f t="shared" si="61"/>
        <v>51.83127290938117</v>
      </c>
    </row>
    <row r="315" spans="1:15" x14ac:dyDescent="0.25">
      <c r="A315" t="s">
        <v>298</v>
      </c>
      <c r="C315">
        <v>49336</v>
      </c>
      <c r="D315">
        <v>0.55780092592592589</v>
      </c>
      <c r="E315">
        <v>6.6727399999999994E-8</v>
      </c>
      <c r="F315">
        <v>1.2889E-9</v>
      </c>
      <c r="G315">
        <v>4.7585229999999997E-10</v>
      </c>
      <c r="H315">
        <v>3.7909720000000001E-11</v>
      </c>
      <c r="I315">
        <v>51.770829999999997</v>
      </c>
      <c r="J315">
        <v>7.1312880000000004E-3</v>
      </c>
      <c r="K315">
        <v>5.6812819999999995E-4</v>
      </c>
      <c r="L315" s="47">
        <f t="shared" si="58"/>
        <v>6.6428074268570439E-8</v>
      </c>
      <c r="M315" s="47">
        <f t="shared" si="59"/>
        <v>4.7151167814254722E-10</v>
      </c>
      <c r="N315" s="47">
        <f t="shared" si="60"/>
        <v>3.3581957469383594E-11</v>
      </c>
      <c r="O315" s="47">
        <f t="shared" si="61"/>
        <v>52.046038928364496</v>
      </c>
    </row>
    <row r="316" spans="1:15" x14ac:dyDescent="0.25">
      <c r="A316" t="s">
        <v>298</v>
      </c>
      <c r="C316">
        <v>49364</v>
      </c>
      <c r="D316">
        <v>0.55790509259259258</v>
      </c>
      <c r="E316">
        <v>6.6725649999999999E-8</v>
      </c>
      <c r="F316">
        <v>1.290612E-9</v>
      </c>
      <c r="G316">
        <v>4.7555899999999995E-10</v>
      </c>
      <c r="H316">
        <v>3.8034749999999999E-11</v>
      </c>
      <c r="I316">
        <v>51.700789999999998</v>
      </c>
      <c r="J316">
        <v>7.1270789999999997E-3</v>
      </c>
      <c r="K316">
        <v>5.7001689999999999E-4</v>
      </c>
      <c r="L316" s="47">
        <f t="shared" si="58"/>
        <v>6.6426137826720511E-8</v>
      </c>
      <c r="M316" s="47">
        <f t="shared" si="59"/>
        <v>4.7121567448735163E-10</v>
      </c>
      <c r="N316" s="47">
        <f t="shared" si="60"/>
        <v>3.3704291823912602E-11</v>
      </c>
      <c r="O316" s="47">
        <f t="shared" si="61"/>
        <v>51.976170348514302</v>
      </c>
    </row>
    <row r="317" spans="1:15" x14ac:dyDescent="0.25">
      <c r="A317" t="s">
        <v>298</v>
      </c>
      <c r="C317">
        <v>49398</v>
      </c>
      <c r="D317">
        <v>0.5580208333333333</v>
      </c>
      <c r="E317">
        <v>6.6752730000000002E-8</v>
      </c>
      <c r="F317">
        <v>1.2865099999999999E-9</v>
      </c>
      <c r="G317">
        <v>4.7421129999999996E-10</v>
      </c>
      <c r="H317">
        <v>3.8057740000000003E-11</v>
      </c>
      <c r="I317">
        <v>51.886659999999999</v>
      </c>
      <c r="J317">
        <v>7.1039989999999997E-3</v>
      </c>
      <c r="K317">
        <v>5.701301E-4</v>
      </c>
      <c r="L317" s="47">
        <f t="shared" si="58"/>
        <v>6.6452991433045594E-8</v>
      </c>
      <c r="M317" s="47">
        <f t="shared" si="59"/>
        <v>4.6986469147747121E-10</v>
      </c>
      <c r="N317" s="47">
        <f t="shared" si="60"/>
        <v>3.3724008540126413E-11</v>
      </c>
      <c r="O317" s="47">
        <f t="shared" si="61"/>
        <v>52.16224850155335</v>
      </c>
    </row>
    <row r="318" spans="1:15" x14ac:dyDescent="0.25">
      <c r="A318" s="48" t="s">
        <v>299</v>
      </c>
      <c r="C318">
        <v>49677</v>
      </c>
      <c r="D318">
        <v>0.5590046296296296</v>
      </c>
      <c r="E318">
        <v>6.7183560000000007E-8</v>
      </c>
      <c r="F318">
        <v>1.281157E-9</v>
      </c>
      <c r="G318">
        <v>4.9129480000000005E-10</v>
      </c>
      <c r="H318">
        <v>3.8332829999999997E-11</v>
      </c>
      <c r="I318">
        <v>52.439749999999997</v>
      </c>
      <c r="J318">
        <v>7.3127230000000001E-3</v>
      </c>
      <c r="K318">
        <v>5.7056870000000005E-4</v>
      </c>
      <c r="L318" s="47">
        <f t="shared" ref="L318:L381" si="62">E318+((($C$128*$E$439)+$E$440)-((C318*$E$439)+$E$440))</f>
        <v>6.6881963673183764E-8</v>
      </c>
      <c r="M318" s="47">
        <f t="shared" ref="M318:M381" si="63">G318+((($C$128*$G$439)+$G$440)-((C318*$G$439)+$G$440))</f>
        <v>4.8692125148462924E-10</v>
      </c>
      <c r="N318" s="47">
        <f t="shared" ref="N318:N381" si="64">H318+((($C$128*$I$439)+$I$440)-((C318*$I$439)+$I$440))</f>
        <v>3.3972238358469077E-11</v>
      </c>
      <c r="O318" s="47">
        <f t="shared" ref="O318:O381" si="65">I318+((($C$128*$K$439)+$K$440)-((C318*$K$439)+$K$440))</f>
        <v>52.717046580903194</v>
      </c>
    </row>
    <row r="319" spans="1:15" x14ac:dyDescent="0.25">
      <c r="A319" s="48" t="s">
        <v>299</v>
      </c>
      <c r="C319">
        <v>49717</v>
      </c>
      <c r="D319">
        <v>0.55915509259259255</v>
      </c>
      <c r="E319">
        <v>6.7102549999999998E-8</v>
      </c>
      <c r="F319">
        <v>1.283107E-9</v>
      </c>
      <c r="G319">
        <v>4.9015520000000001E-10</v>
      </c>
      <c r="H319">
        <v>3.8185100000000001E-11</v>
      </c>
      <c r="I319">
        <v>52.296930000000003</v>
      </c>
      <c r="J319">
        <v>7.3045690000000003E-3</v>
      </c>
      <c r="K319">
        <v>5.6905580000000001E-4</v>
      </c>
      <c r="L319" s="47">
        <f t="shared" si="62"/>
        <v>6.6800687327683861E-8</v>
      </c>
      <c r="M319" s="47">
        <f t="shared" si="63"/>
        <v>4.8577778912006401E-10</v>
      </c>
      <c r="N319" s="47">
        <f t="shared" si="64"/>
        <v>3.3820657436367672E-11</v>
      </c>
      <c r="O319" s="47">
        <f t="shared" si="65"/>
        <v>52.574471466831497</v>
      </c>
    </row>
    <row r="320" spans="1:15" x14ac:dyDescent="0.25">
      <c r="A320" s="48" t="s">
        <v>299</v>
      </c>
      <c r="C320">
        <v>49728</v>
      </c>
      <c r="D320">
        <v>0.55918981481481478</v>
      </c>
      <c r="E320">
        <v>6.7050870000000001E-8</v>
      </c>
      <c r="F320">
        <v>1.282839E-9</v>
      </c>
      <c r="G320">
        <v>4.9141489999999997E-10</v>
      </c>
      <c r="H320">
        <v>3.8246200000000001E-11</v>
      </c>
      <c r="I320">
        <v>52.26755</v>
      </c>
      <c r="J320">
        <v>7.328986E-3</v>
      </c>
      <c r="K320">
        <v>5.7040569999999998E-4</v>
      </c>
      <c r="L320" s="47">
        <f t="shared" si="62"/>
        <v>6.6748934082671392E-8</v>
      </c>
      <c r="M320" s="47">
        <f t="shared" si="63"/>
        <v>4.8703642696980852E-10</v>
      </c>
      <c r="N320" s="47">
        <f t="shared" si="64"/>
        <v>3.3880698432789781E-11</v>
      </c>
      <c r="O320" s="47">
        <f t="shared" si="65"/>
        <v>52.545158810461778</v>
      </c>
    </row>
    <row r="321" spans="1:15" x14ac:dyDescent="0.25">
      <c r="A321" t="s">
        <v>300</v>
      </c>
      <c r="C321">
        <v>50094</v>
      </c>
      <c r="D321">
        <v>0.56048611111111113</v>
      </c>
      <c r="E321">
        <v>6.6938969999999998E-8</v>
      </c>
      <c r="F321">
        <v>1.2825500000000001E-9</v>
      </c>
      <c r="G321">
        <v>4.9112090000000003E-10</v>
      </c>
      <c r="H321">
        <v>3.8268500000000001E-11</v>
      </c>
      <c r="I321">
        <v>52.19209</v>
      </c>
      <c r="J321">
        <v>7.3368460000000002E-3</v>
      </c>
      <c r="K321">
        <v>5.7169250000000001E-4</v>
      </c>
      <c r="L321" s="47">
        <f t="shared" si="62"/>
        <v>6.6634597021347263E-8</v>
      </c>
      <c r="M321" s="47">
        <f t="shared" si="63"/>
        <v>4.867070863340373E-10</v>
      </c>
      <c r="N321" s="47">
        <f t="shared" si="64"/>
        <v>3.3867762495561885E-11</v>
      </c>
      <c r="O321" s="47">
        <f t="shared" si="65"/>
        <v>52.47193951670566</v>
      </c>
    </row>
    <row r="322" spans="1:15" x14ac:dyDescent="0.25">
      <c r="A322" t="s">
        <v>300</v>
      </c>
      <c r="C322">
        <v>50126</v>
      </c>
      <c r="D322">
        <v>0.56060185185185185</v>
      </c>
      <c r="E322">
        <v>6.6772220000000001E-8</v>
      </c>
      <c r="F322">
        <v>1.2831709999999999E-9</v>
      </c>
      <c r="G322">
        <v>4.8960410000000001E-10</v>
      </c>
      <c r="H322">
        <v>3.8284259999999999E-11</v>
      </c>
      <c r="I322">
        <v>52.03687</v>
      </c>
      <c r="J322">
        <v>7.3324510000000002E-3</v>
      </c>
      <c r="K322">
        <v>5.7335619999999998E-4</v>
      </c>
      <c r="L322" s="47">
        <f t="shared" si="62"/>
        <v>6.6467633944947338E-8</v>
      </c>
      <c r="M322" s="47">
        <f t="shared" si="63"/>
        <v>4.851871964423852E-10</v>
      </c>
      <c r="N322" s="47">
        <f t="shared" si="64"/>
        <v>3.3880441757880758E-11</v>
      </c>
      <c r="O322" s="47">
        <f t="shared" si="65"/>
        <v>52.316915425448293</v>
      </c>
    </row>
    <row r="323" spans="1:15" x14ac:dyDescent="0.25">
      <c r="A323" t="s">
        <v>300</v>
      </c>
      <c r="C323">
        <v>50141</v>
      </c>
      <c r="D323">
        <v>0.56065972222222227</v>
      </c>
      <c r="E323">
        <v>6.6635329999999993E-8</v>
      </c>
      <c r="F323">
        <v>1.280459E-9</v>
      </c>
      <c r="G323">
        <v>4.8885179999999998E-10</v>
      </c>
      <c r="H323">
        <v>3.770294E-11</v>
      </c>
      <c r="I323">
        <v>52.040179999999999</v>
      </c>
      <c r="J323">
        <v>7.336225E-3</v>
      </c>
      <c r="K323">
        <v>5.6581009999999996E-4</v>
      </c>
      <c r="L323" s="47">
        <f t="shared" si="62"/>
        <v>6.6330644065384875E-8</v>
      </c>
      <c r="M323" s="47">
        <f t="shared" si="63"/>
        <v>4.8443344805567321E-10</v>
      </c>
      <c r="N323" s="47">
        <f t="shared" si="64"/>
        <v>3.3297677662092727E-11</v>
      </c>
      <c r="O323" s="47">
        <f t="shared" si="65"/>
        <v>52.320317257671405</v>
      </c>
    </row>
    <row r="324" spans="1:15" x14ac:dyDescent="0.25">
      <c r="A324" t="s">
        <v>301</v>
      </c>
      <c r="C324">
        <v>50626</v>
      </c>
      <c r="D324">
        <v>0.56236111111111109</v>
      </c>
      <c r="E324">
        <v>6.7951450000000002E-8</v>
      </c>
      <c r="F324">
        <v>1.2991490000000001E-9</v>
      </c>
      <c r="G324">
        <v>4.9216890000000003E-10</v>
      </c>
      <c r="H324">
        <v>3.8543580000000002E-11</v>
      </c>
      <c r="I324">
        <v>52.304580000000001</v>
      </c>
      <c r="J324">
        <v>7.2429499999999997E-3</v>
      </c>
      <c r="K324">
        <v>5.6722239999999996E-4</v>
      </c>
      <c r="L324" s="47">
        <f t="shared" si="62"/>
        <v>6.7643534626198538E-8</v>
      </c>
      <c r="M324" s="47">
        <f t="shared" si="63"/>
        <v>4.8770371688532058E-10</v>
      </c>
      <c r="N324" s="47">
        <f t="shared" si="64"/>
        <v>3.409162523161314E-11</v>
      </c>
      <c r="O324" s="47">
        <f t="shared" si="65"/>
        <v>52.587686499551964</v>
      </c>
    </row>
    <row r="325" spans="1:15" x14ac:dyDescent="0.25">
      <c r="A325" t="s">
        <v>301</v>
      </c>
      <c r="C325">
        <v>50649</v>
      </c>
      <c r="D325">
        <v>0.56244212962962958</v>
      </c>
      <c r="E325">
        <v>6.7848800000000003E-8</v>
      </c>
      <c r="F325">
        <v>1.2997159999999999E-9</v>
      </c>
      <c r="G325">
        <v>4.9336599999999999E-10</v>
      </c>
      <c r="H325">
        <v>3.8646930000000002E-11</v>
      </c>
      <c r="I325">
        <v>52.202770000000001</v>
      </c>
      <c r="J325">
        <v>7.2715510000000002E-3</v>
      </c>
      <c r="K325">
        <v>5.6960370000000004E-4</v>
      </c>
      <c r="L325" s="47">
        <f t="shared" si="62"/>
        <v>6.7540731477536105E-8</v>
      </c>
      <c r="M325" s="47">
        <f t="shared" si="63"/>
        <v>4.8889859602569557E-10</v>
      </c>
      <c r="N325" s="47">
        <f t="shared" si="64"/>
        <v>3.419276095140483E-11</v>
      </c>
      <c r="O325" s="47">
        <f t="shared" si="65"/>
        <v>52.486017308960733</v>
      </c>
    </row>
    <row r="326" spans="1:15" x14ac:dyDescent="0.25">
      <c r="A326" t="s">
        <v>301</v>
      </c>
      <c r="C326">
        <v>50669</v>
      </c>
      <c r="D326">
        <v>0.56251157407407404</v>
      </c>
      <c r="E326">
        <v>6.7719950000000004E-8</v>
      </c>
      <c r="F326">
        <v>1.2991419999999999E-9</v>
      </c>
      <c r="G326">
        <v>4.9134140000000001E-10</v>
      </c>
      <c r="H326">
        <v>3.875171E-11</v>
      </c>
      <c r="I326">
        <v>52.126660000000001</v>
      </c>
      <c r="J326">
        <v>7.2554899999999999E-3</v>
      </c>
      <c r="K326">
        <v>5.7223470000000005E-4</v>
      </c>
      <c r="L326" s="47">
        <f t="shared" si="62"/>
        <v>6.7411748304786152E-8</v>
      </c>
      <c r="M326" s="47">
        <f t="shared" si="63"/>
        <v>4.8687206484341294E-10</v>
      </c>
      <c r="N326" s="47">
        <f t="shared" si="64"/>
        <v>3.4295615490354124E-11</v>
      </c>
      <c r="O326" s="47">
        <f t="shared" si="65"/>
        <v>52.410029751924881</v>
      </c>
    </row>
    <row r="327" spans="1:15" x14ac:dyDescent="0.25">
      <c r="A327" t="s">
        <v>302</v>
      </c>
      <c r="C327">
        <v>60498</v>
      </c>
      <c r="D327">
        <v>0.59728009259259263</v>
      </c>
      <c r="E327">
        <v>6.8755400000000004E-8</v>
      </c>
      <c r="F327">
        <v>1.3242890000000001E-9</v>
      </c>
      <c r="G327">
        <v>4.8324449999999996E-10</v>
      </c>
      <c r="H327">
        <v>3.906092E-11</v>
      </c>
      <c r="I327">
        <v>51.918750000000003</v>
      </c>
      <c r="J327">
        <v>7.0284579999999996E-3</v>
      </c>
      <c r="K327">
        <v>5.6811419999999995E-4</v>
      </c>
      <c r="L327" s="47">
        <f t="shared" si="62"/>
        <v>6.8381750556822257E-8</v>
      </c>
      <c r="M327" s="47">
        <f t="shared" si="63"/>
        <v>4.7782608531063644E-10</v>
      </c>
      <c r="N327" s="47">
        <f t="shared" si="64"/>
        <v>3.3658557656985304E-11</v>
      </c>
      <c r="O327" s="47">
        <f t="shared" si="65"/>
        <v>52.262294346654819</v>
      </c>
    </row>
    <row r="328" spans="1:15" x14ac:dyDescent="0.25">
      <c r="A328" t="s">
        <v>302</v>
      </c>
      <c r="C328">
        <v>60537</v>
      </c>
      <c r="D328">
        <v>0.59741898148148143</v>
      </c>
      <c r="E328">
        <v>6.862726E-8</v>
      </c>
      <c r="F328">
        <v>1.323045E-9</v>
      </c>
      <c r="G328">
        <v>4.8162870000000002E-10</v>
      </c>
      <c r="H328">
        <v>3.9160829999999998E-11</v>
      </c>
      <c r="I328">
        <v>51.870690000000003</v>
      </c>
      <c r="J328">
        <v>7.0180379999999999E-3</v>
      </c>
      <c r="K328">
        <v>5.7063079999999998E-4</v>
      </c>
      <c r="L328" s="47">
        <f t="shared" si="62"/>
        <v>6.8253350869959834E-8</v>
      </c>
      <c r="M328" s="47">
        <f t="shared" si="63"/>
        <v>4.7620651950518548E-10</v>
      </c>
      <c r="N328" s="47">
        <f t="shared" si="64"/>
        <v>3.3754713007936429E-11</v>
      </c>
      <c r="O328" s="47">
        <f t="shared" si="65"/>
        <v>52.214473110434902</v>
      </c>
    </row>
    <row r="329" spans="1:15" x14ac:dyDescent="0.25">
      <c r="A329" t="s">
        <v>302</v>
      </c>
      <c r="C329">
        <v>60569</v>
      </c>
      <c r="D329">
        <v>0.59753472222222226</v>
      </c>
      <c r="E329">
        <v>6.8627050000000006E-8</v>
      </c>
      <c r="F329">
        <v>1.323598E-9</v>
      </c>
      <c r="G329">
        <v>4.8205349999999998E-10</v>
      </c>
      <c r="H329">
        <v>3.9209939999999997E-11</v>
      </c>
      <c r="I329">
        <v>51.848849999999999</v>
      </c>
      <c r="J329">
        <v>7.0242500000000001E-3</v>
      </c>
      <c r="K329">
        <v>5.7134830000000005E-4</v>
      </c>
      <c r="L329" s="47">
        <f t="shared" si="62"/>
        <v>6.8252927793559925E-8</v>
      </c>
      <c r="M329" s="47">
        <f t="shared" si="63"/>
        <v>4.7662822961353327E-10</v>
      </c>
      <c r="N329" s="47">
        <f t="shared" si="64"/>
        <v>3.3800742270255297E-11</v>
      </c>
      <c r="O329" s="47">
        <f t="shared" si="65"/>
        <v>52.19282901917753</v>
      </c>
    </row>
    <row r="330" spans="1:15" x14ac:dyDescent="0.25">
      <c r="A330" t="s">
        <v>303</v>
      </c>
      <c r="C330">
        <v>60858</v>
      </c>
      <c r="D330">
        <v>0.59855324074074068</v>
      </c>
      <c r="E330">
        <v>6.9956889999999994E-8</v>
      </c>
      <c r="F330">
        <v>1.335947E-9</v>
      </c>
      <c r="G330">
        <v>4.9712069999999995E-10</v>
      </c>
      <c r="H330">
        <v>3.9068290000000002E-11</v>
      </c>
      <c r="I330">
        <v>52.365009999999998</v>
      </c>
      <c r="J330">
        <v>7.1060999999999997E-3</v>
      </c>
      <c r="K330">
        <v>5.5846230000000001E-4</v>
      </c>
      <c r="L330" s="47">
        <f t="shared" si="62"/>
        <v>6.9580843447323108E-8</v>
      </c>
      <c r="M330" s="47">
        <f t="shared" si="63"/>
        <v>4.916675240295499E-10</v>
      </c>
      <c r="N330" s="47">
        <f t="shared" si="64"/>
        <v>3.3631269358072619E-11</v>
      </c>
      <c r="O330" s="47">
        <f t="shared" si="65"/>
        <v>52.710758320009454</v>
      </c>
    </row>
    <row r="331" spans="1:15" x14ac:dyDescent="0.25">
      <c r="A331" t="s">
        <v>303</v>
      </c>
      <c r="C331">
        <v>60886</v>
      </c>
      <c r="D331">
        <v>0.59864583333333332</v>
      </c>
      <c r="E331">
        <v>6.9888239999999994E-8</v>
      </c>
      <c r="F331">
        <v>1.3376489999999999E-9</v>
      </c>
      <c r="G331">
        <v>4.9626479999999998E-10</v>
      </c>
      <c r="H331">
        <v>3.9321989999999998E-11</v>
      </c>
      <c r="I331">
        <v>52.247059999999998</v>
      </c>
      <c r="J331">
        <v>7.1008349999999998E-3</v>
      </c>
      <c r="K331">
        <v>5.6264100000000001E-4</v>
      </c>
      <c r="L331" s="47">
        <f t="shared" si="62"/>
        <v>6.9512007005473176E-8</v>
      </c>
      <c r="M331" s="47">
        <f t="shared" si="63"/>
        <v>4.9080892037435427E-10</v>
      </c>
      <c r="N331" s="47">
        <f t="shared" si="64"/>
        <v>3.3882273712601632E-11</v>
      </c>
      <c r="O331" s="47">
        <f t="shared" si="65"/>
        <v>52.592979740159258</v>
      </c>
    </row>
    <row r="332" spans="1:15" x14ac:dyDescent="0.25">
      <c r="A332" t="s">
        <v>303</v>
      </c>
      <c r="C332">
        <v>60934</v>
      </c>
      <c r="D332">
        <v>0.59881944444444446</v>
      </c>
      <c r="E332">
        <v>6.9835270000000003E-8</v>
      </c>
      <c r="F332">
        <v>1.3398669999999999E-9</v>
      </c>
      <c r="G332">
        <v>4.9282459999999998E-10</v>
      </c>
      <c r="H332">
        <v>3.9499919999999998E-11</v>
      </c>
      <c r="I332">
        <v>52.12106</v>
      </c>
      <c r="J332">
        <v>7.0569589999999998E-3</v>
      </c>
      <c r="K332">
        <v>5.6561559999999999E-4</v>
      </c>
      <c r="L332" s="47">
        <f t="shared" si="62"/>
        <v>6.9458717390873299E-8</v>
      </c>
      <c r="M332" s="47">
        <f t="shared" si="63"/>
        <v>4.8736408553687605E-10</v>
      </c>
      <c r="N332" s="47">
        <f t="shared" si="64"/>
        <v>3.4055582606079938E-11</v>
      </c>
      <c r="O332" s="47">
        <f t="shared" si="65"/>
        <v>52.467273603273213</v>
      </c>
    </row>
    <row r="333" spans="1:15" x14ac:dyDescent="0.25">
      <c r="A333" t="s">
        <v>304</v>
      </c>
      <c r="C333">
        <v>61336</v>
      </c>
      <c r="D333">
        <v>0.60025462962962972</v>
      </c>
      <c r="E333">
        <v>7.040477E-8</v>
      </c>
      <c r="F333">
        <v>1.353578E-9</v>
      </c>
      <c r="G333">
        <v>4.982266E-10</v>
      </c>
      <c r="H333">
        <v>3.9760789999999997E-11</v>
      </c>
      <c r="I333">
        <v>52.013829999999999</v>
      </c>
      <c r="J333">
        <v>7.0766040000000002E-3</v>
      </c>
      <c r="K333">
        <v>5.6474569999999998E-4</v>
      </c>
      <c r="L333" s="47">
        <f t="shared" si="62"/>
        <v>7.0025540618599259E-8</v>
      </c>
      <c r="M333" s="47">
        <f t="shared" si="63"/>
        <v>4.9272726877299611E-10</v>
      </c>
      <c r="N333" s="47">
        <f t="shared" si="64"/>
        <v>3.4277750838960773E-11</v>
      </c>
      <c r="O333" s="47">
        <f t="shared" si="65"/>
        <v>52.362504706852562</v>
      </c>
    </row>
    <row r="334" spans="1:15" x14ac:dyDescent="0.25">
      <c r="A334" t="s">
        <v>304</v>
      </c>
      <c r="C334">
        <v>61372</v>
      </c>
      <c r="D334">
        <v>0.60038194444444448</v>
      </c>
      <c r="E334">
        <v>7.0369300000000003E-8</v>
      </c>
      <c r="F334">
        <v>1.356188E-9</v>
      </c>
      <c r="G334">
        <v>4.9653930000000001E-10</v>
      </c>
      <c r="H334">
        <v>3.973058E-11</v>
      </c>
      <c r="I334">
        <v>51.887569999999997</v>
      </c>
      <c r="J334">
        <v>7.0561909999999999E-3</v>
      </c>
      <c r="K334">
        <v>5.6460099999999997E-4</v>
      </c>
      <c r="L334" s="47">
        <f t="shared" si="62"/>
        <v>6.998983090764935E-8</v>
      </c>
      <c r="M334" s="47">
        <f t="shared" si="63"/>
        <v>4.9103649264488744E-10</v>
      </c>
      <c r="N334" s="47">
        <f t="shared" si="64"/>
        <v>3.4244075009069508E-11</v>
      </c>
      <c r="O334" s="47">
        <f t="shared" si="65"/>
        <v>52.236465104188021</v>
      </c>
    </row>
    <row r="335" spans="1:15" x14ac:dyDescent="0.25">
      <c r="A335" t="s">
        <v>304</v>
      </c>
      <c r="C335">
        <v>61401</v>
      </c>
      <c r="D335">
        <v>0.60048611111111116</v>
      </c>
      <c r="E335">
        <v>7.0318299999999998E-8</v>
      </c>
      <c r="F335">
        <v>1.3543990000000001E-9</v>
      </c>
      <c r="G335">
        <v>4.970349E-10</v>
      </c>
      <c r="H335">
        <v>3.9468500000000001E-11</v>
      </c>
      <c r="I335">
        <v>51.91845</v>
      </c>
      <c r="J335">
        <v>7.0683580000000003E-3</v>
      </c>
      <c r="K335">
        <v>5.6128350000000005E-4</v>
      </c>
      <c r="L335" s="47">
        <f t="shared" si="62"/>
        <v>6.9938637807161911E-8</v>
      </c>
      <c r="M335" s="47">
        <f t="shared" si="63"/>
        <v>4.9152929243057769E-10</v>
      </c>
      <c r="N335" s="47">
        <f t="shared" si="64"/>
        <v>3.3979203090545989E-11</v>
      </c>
      <c r="O335" s="47">
        <f t="shared" si="65"/>
        <v>52.267522646486043</v>
      </c>
    </row>
    <row r="336" spans="1:15" x14ac:dyDescent="0.25">
      <c r="A336" t="s">
        <v>305</v>
      </c>
      <c r="C336">
        <v>61740</v>
      </c>
      <c r="D336">
        <v>0.60168981481481487</v>
      </c>
      <c r="E336">
        <v>7.1223899999999998E-8</v>
      </c>
      <c r="F336">
        <v>1.363084E-9</v>
      </c>
      <c r="G336">
        <v>5.1130170000000001E-10</v>
      </c>
      <c r="H336">
        <v>3.9893089999999998E-11</v>
      </c>
      <c r="I336">
        <v>52.252029999999998</v>
      </c>
      <c r="J336">
        <v>7.1787930000000002E-3</v>
      </c>
      <c r="K336">
        <v>5.6010819999999998E-4</v>
      </c>
      <c r="L336" s="47">
        <f t="shared" si="62"/>
        <v>7.0841980529050228E-8</v>
      </c>
      <c r="M336" s="47">
        <f t="shared" si="63"/>
        <v>5.057633588908879E-10</v>
      </c>
      <c r="N336" s="47">
        <f t="shared" si="64"/>
        <v>3.4371156525736534E-11</v>
      </c>
      <c r="O336" s="47">
        <f t="shared" si="65"/>
        <v>52.603178054728325</v>
      </c>
    </row>
    <row r="337" spans="1:15" x14ac:dyDescent="0.25">
      <c r="A337" t="s">
        <v>305</v>
      </c>
      <c r="C337">
        <v>61777</v>
      </c>
      <c r="D337">
        <v>0.60181712962962974</v>
      </c>
      <c r="E337">
        <v>7.1059960000000003E-8</v>
      </c>
      <c r="F337">
        <v>1.362594E-9</v>
      </c>
      <c r="G337">
        <v>5.0659079999999995E-10</v>
      </c>
      <c r="H337">
        <v>3.9946140000000003E-11</v>
      </c>
      <c r="I337">
        <v>52.150489999999998</v>
      </c>
      <c r="J337">
        <v>7.1290620000000002E-3</v>
      </c>
      <c r="K337">
        <v>5.6214700000000004E-4</v>
      </c>
      <c r="L337" s="47">
        <f t="shared" si="62"/>
        <v>7.067779415946282E-8</v>
      </c>
      <c r="M337" s="47">
        <f t="shared" si="63"/>
        <v>5.0104888620366508E-10</v>
      </c>
      <c r="N337" s="47">
        <f t="shared" si="64"/>
        <v>3.4420644422792742E-11</v>
      </c>
      <c r="O337" s="47">
        <f t="shared" si="65"/>
        <v>52.501864574212</v>
      </c>
    </row>
    <row r="338" spans="1:15" x14ac:dyDescent="0.25">
      <c r="A338" t="s">
        <v>305</v>
      </c>
      <c r="C338">
        <v>61803</v>
      </c>
      <c r="D338">
        <v>0.60190972222222228</v>
      </c>
      <c r="E338">
        <v>7.109412E-8</v>
      </c>
      <c r="F338">
        <v>1.365499E-9</v>
      </c>
      <c r="G338">
        <v>5.0702730000000002E-10</v>
      </c>
      <c r="H338">
        <v>3.9733049999999998E-11</v>
      </c>
      <c r="I338">
        <v>52.064579999999999</v>
      </c>
      <c r="J338">
        <v>7.1317749999999999E-3</v>
      </c>
      <c r="K338">
        <v>5.5887950000000004E-4</v>
      </c>
      <c r="L338" s="47">
        <f t="shared" si="62"/>
        <v>7.0711781034887875E-8</v>
      </c>
      <c r="M338" s="47">
        <f t="shared" si="63"/>
        <v>5.0148287566669775E-10</v>
      </c>
      <c r="N338" s="47">
        <f t="shared" si="64"/>
        <v>3.4205051323426815E-11</v>
      </c>
      <c r="O338" s="47">
        <f t="shared" si="65"/>
        <v>52.416113750065392</v>
      </c>
    </row>
    <row r="339" spans="1:15" x14ac:dyDescent="0.25">
      <c r="A339" t="s">
        <v>306</v>
      </c>
      <c r="C339">
        <v>62247</v>
      </c>
      <c r="D339">
        <v>0.60348379629629634</v>
      </c>
      <c r="E339">
        <v>7.1538620000000001E-8</v>
      </c>
      <c r="F339">
        <v>1.3674760000000001E-9</v>
      </c>
      <c r="G339">
        <v>5.0428000000000004E-10</v>
      </c>
      <c r="H339">
        <v>4.012233E-11</v>
      </c>
      <c r="I339">
        <v>52.314369999999997</v>
      </c>
      <c r="J339">
        <v>7.0490589999999999E-3</v>
      </c>
      <c r="K339">
        <v>5.6084850000000003E-4</v>
      </c>
      <c r="L339" s="47">
        <f t="shared" si="62"/>
        <v>7.1153324599838954E-8</v>
      </c>
      <c r="M339" s="47">
        <f t="shared" si="63"/>
        <v>4.9869270342002446E-10</v>
      </c>
      <c r="N339" s="47">
        <f t="shared" si="64"/>
        <v>3.4551586088101176E-11</v>
      </c>
      <c r="O339" s="47">
        <f t="shared" si="65"/>
        <v>52.668621983869443</v>
      </c>
    </row>
    <row r="340" spans="1:15" x14ac:dyDescent="0.25">
      <c r="A340" t="s">
        <v>306</v>
      </c>
      <c r="C340">
        <v>62270</v>
      </c>
      <c r="D340">
        <v>0.60356481481481494</v>
      </c>
      <c r="E340">
        <v>7.1592370000000002E-8</v>
      </c>
      <c r="F340">
        <v>1.3673119999999999E-9</v>
      </c>
      <c r="G340">
        <v>5.035121E-10</v>
      </c>
      <c r="H340">
        <v>4.0076570000000003E-11</v>
      </c>
      <c r="I340">
        <v>52.359949999999998</v>
      </c>
      <c r="J340">
        <v>7.03304E-3</v>
      </c>
      <c r="K340">
        <v>5.5978829999999997E-4</v>
      </c>
      <c r="L340" s="47">
        <f t="shared" si="62"/>
        <v>7.1206921451176508E-8</v>
      </c>
      <c r="M340" s="47">
        <f t="shared" si="63"/>
        <v>4.9792258256039944E-10</v>
      </c>
      <c r="N340" s="47">
        <f t="shared" si="64"/>
        <v>3.4503611807892868E-11</v>
      </c>
      <c r="O340" s="47">
        <f t="shared" si="65"/>
        <v>52.714342793278213</v>
      </c>
    </row>
    <row r="341" spans="1:15" x14ac:dyDescent="0.25">
      <c r="A341" t="s">
        <v>306</v>
      </c>
      <c r="C341">
        <v>62297</v>
      </c>
      <c r="D341">
        <v>0.60366898148148151</v>
      </c>
      <c r="E341">
        <v>7.1503810000000002E-8</v>
      </c>
      <c r="F341">
        <v>1.3636880000000001E-9</v>
      </c>
      <c r="G341">
        <v>5.0199169999999996E-10</v>
      </c>
      <c r="H341">
        <v>4.0147900000000001E-11</v>
      </c>
      <c r="I341">
        <v>52.434150000000002</v>
      </c>
      <c r="J341">
        <v>7.0204890000000004E-3</v>
      </c>
      <c r="K341">
        <v>5.614792E-4</v>
      </c>
      <c r="L341" s="47">
        <f t="shared" si="62"/>
        <v>7.1118181667964064E-8</v>
      </c>
      <c r="M341" s="47">
        <f t="shared" si="63"/>
        <v>4.9639957546431791E-10</v>
      </c>
      <c r="N341" s="47">
        <f t="shared" si="64"/>
        <v>3.4572342435474414E-11</v>
      </c>
      <c r="O341" s="47">
        <f t="shared" si="65"/>
        <v>52.788708091279815</v>
      </c>
    </row>
    <row r="342" spans="1:15" x14ac:dyDescent="0.25">
      <c r="A342" t="s">
        <v>307</v>
      </c>
      <c r="C342">
        <v>62636</v>
      </c>
      <c r="D342">
        <v>0.60486111111111118</v>
      </c>
      <c r="E342">
        <v>7.1550509999999999E-8</v>
      </c>
      <c r="F342">
        <v>1.3717510000000001E-9</v>
      </c>
      <c r="G342">
        <v>5.0519790000000003E-10</v>
      </c>
      <c r="H342">
        <v>3.9891869999999998E-11</v>
      </c>
      <c r="I342">
        <v>52.159970000000001</v>
      </c>
      <c r="J342">
        <v>7.0607179999999997E-3</v>
      </c>
      <c r="K342">
        <v>5.5753430000000004E-4</v>
      </c>
      <c r="L342" s="47">
        <f t="shared" si="62"/>
        <v>7.1162624389852379E-8</v>
      </c>
      <c r="M342" s="47">
        <f t="shared" si="63"/>
        <v>4.9957304192462808E-10</v>
      </c>
      <c r="N342" s="47">
        <f t="shared" si="64"/>
        <v>3.4283675870664966E-11</v>
      </c>
      <c r="O342" s="47">
        <f t="shared" si="65"/>
        <v>52.516603499522105</v>
      </c>
    </row>
    <row r="343" spans="1:15" x14ac:dyDescent="0.25">
      <c r="A343" t="s">
        <v>307</v>
      </c>
      <c r="C343">
        <v>62688</v>
      </c>
      <c r="D343">
        <v>0.60504629629629636</v>
      </c>
      <c r="E343">
        <v>7.1497600000000001E-8</v>
      </c>
      <c r="F343">
        <v>1.371946E-9</v>
      </c>
      <c r="G343">
        <v>5.0468280000000002E-10</v>
      </c>
      <c r="H343">
        <v>4.0278600000000002E-11</v>
      </c>
      <c r="I343">
        <v>52.11401</v>
      </c>
      <c r="J343">
        <v>7.0587380000000002E-3</v>
      </c>
      <c r="K343">
        <v>5.6335599999999999E-4</v>
      </c>
      <c r="L343" s="47">
        <f t="shared" si="62"/>
        <v>7.1109368140702512E-8</v>
      </c>
      <c r="M343" s="47">
        <f t="shared" si="63"/>
        <v>4.9905292085069335E-10</v>
      </c>
      <c r="N343" s="47">
        <f t="shared" si="64"/>
        <v>3.466539967193314E-11</v>
      </c>
      <c r="O343" s="47">
        <f t="shared" si="65"/>
        <v>52.470961851228886</v>
      </c>
    </row>
    <row r="344" spans="1:15" x14ac:dyDescent="0.25">
      <c r="A344" t="s">
        <v>307</v>
      </c>
      <c r="C344">
        <v>62718</v>
      </c>
      <c r="D344">
        <v>0.60516203703703708</v>
      </c>
      <c r="E344">
        <v>7.1467899999999996E-8</v>
      </c>
      <c r="F344">
        <v>1.37308E-9</v>
      </c>
      <c r="G344">
        <v>5.0399949999999996E-10</v>
      </c>
      <c r="H344">
        <v>4.0028649999999999E-11</v>
      </c>
      <c r="I344">
        <v>52.049349999999997</v>
      </c>
      <c r="J344">
        <v>7.0521100000000003E-3</v>
      </c>
      <c r="K344">
        <v>5.6009270000000001E-4</v>
      </c>
      <c r="L344" s="47">
        <f t="shared" si="62"/>
        <v>7.1079468381577571E-8</v>
      </c>
      <c r="M344" s="47">
        <f t="shared" si="63"/>
        <v>4.9836672407726948E-10</v>
      </c>
      <c r="N344" s="47">
        <f t="shared" si="64"/>
        <v>3.441256148035708E-11</v>
      </c>
      <c r="O344" s="47">
        <f t="shared" si="65"/>
        <v>52.406485515675101</v>
      </c>
    </row>
    <row r="345" spans="1:15" x14ac:dyDescent="0.25">
      <c r="A345" t="s">
        <v>308</v>
      </c>
      <c r="C345">
        <v>63094</v>
      </c>
      <c r="D345">
        <v>0.60648148148148151</v>
      </c>
      <c r="E345">
        <v>7.1368799999999998E-8</v>
      </c>
      <c r="F345">
        <v>1.371852E-9</v>
      </c>
      <c r="G345">
        <v>5.0636270000000003E-10</v>
      </c>
      <c r="H345">
        <v>4.0595439999999999E-11</v>
      </c>
      <c r="I345">
        <v>52.023699999999998</v>
      </c>
      <c r="J345">
        <v>7.0950140000000002E-3</v>
      </c>
      <c r="K345">
        <v>5.6881209999999995E-4</v>
      </c>
      <c r="L345" s="47">
        <f t="shared" si="62"/>
        <v>7.0977864733878476E-8</v>
      </c>
      <c r="M345" s="47">
        <f t="shared" si="63"/>
        <v>5.0069361785035689E-10</v>
      </c>
      <c r="N345" s="47">
        <f t="shared" si="64"/>
        <v>3.494315281260383E-11</v>
      </c>
      <c r="O345" s="47">
        <f t="shared" si="65"/>
        <v>52.383137443401061</v>
      </c>
    </row>
    <row r="346" spans="1:15" x14ac:dyDescent="0.25">
      <c r="A346" t="s">
        <v>308</v>
      </c>
      <c r="C346">
        <v>63147</v>
      </c>
      <c r="D346">
        <v>0.60667824074074084</v>
      </c>
      <c r="E346">
        <v>7.1244870000000005E-8</v>
      </c>
      <c r="F346">
        <v>1.3698620000000001E-9</v>
      </c>
      <c r="G346">
        <v>5.0395249999999997E-10</v>
      </c>
      <c r="H346">
        <v>4.03668E-11</v>
      </c>
      <c r="I346">
        <v>52.008789999999998</v>
      </c>
      <c r="J346">
        <v>7.0735269999999996E-3</v>
      </c>
      <c r="K346">
        <v>5.6659229999999998E-4</v>
      </c>
      <c r="L346" s="47">
        <f t="shared" si="62"/>
        <v>7.0853581826091112E-8</v>
      </c>
      <c r="M346" s="47">
        <f t="shared" si="63"/>
        <v>4.9827830021730804E-10</v>
      </c>
      <c r="N346" s="47">
        <f t="shared" si="64"/>
        <v>3.4709410340819464E-11</v>
      </c>
      <c r="O346" s="47">
        <f t="shared" si="65"/>
        <v>52.368551917256049</v>
      </c>
    </row>
    <row r="347" spans="1:15" x14ac:dyDescent="0.25">
      <c r="A347" t="s">
        <v>308</v>
      </c>
      <c r="C347">
        <v>63187</v>
      </c>
      <c r="D347">
        <v>0.60681712962962975</v>
      </c>
      <c r="E347">
        <v>7.1067670000000005E-8</v>
      </c>
      <c r="F347">
        <v>1.370356E-9</v>
      </c>
      <c r="G347">
        <v>5.0282369999999997E-10</v>
      </c>
      <c r="H347">
        <v>4.0036799999999999E-11</v>
      </c>
      <c r="I347">
        <v>51.860750000000003</v>
      </c>
      <c r="J347">
        <v>7.0752790000000003E-3</v>
      </c>
      <c r="K347">
        <v>5.6336169999999998E-4</v>
      </c>
      <c r="L347" s="47">
        <f t="shared" si="62"/>
        <v>7.0676115480591205E-8</v>
      </c>
      <c r="M347" s="47">
        <f t="shared" si="63"/>
        <v>4.9714563785274284E-10</v>
      </c>
      <c r="N347" s="47">
        <f t="shared" si="64"/>
        <v>3.4375559418718054E-11</v>
      </c>
      <c r="O347" s="47">
        <f t="shared" si="65"/>
        <v>52.220756803184351</v>
      </c>
    </row>
    <row r="348" spans="1:15" x14ac:dyDescent="0.25">
      <c r="A348" t="s">
        <v>309</v>
      </c>
      <c r="C348">
        <v>63549</v>
      </c>
      <c r="D348">
        <v>0.60810185185185195</v>
      </c>
      <c r="E348">
        <v>7.1210559999999994E-8</v>
      </c>
      <c r="F348">
        <v>1.3669759999999999E-9</v>
      </c>
      <c r="G348">
        <v>5.0568749999999997E-10</v>
      </c>
      <c r="H348">
        <v>3.9682010000000002E-11</v>
      </c>
      <c r="I348">
        <v>52.093490000000003</v>
      </c>
      <c r="J348">
        <v>7.1012999999999996E-3</v>
      </c>
      <c r="K348">
        <v>5.57249E-4</v>
      </c>
      <c r="L348" s="47">
        <f t="shared" si="62"/>
        <v>7.0816595053817064E-8</v>
      </c>
      <c r="M348" s="47">
        <f t="shared" si="63"/>
        <v>4.9997448345342806E-10</v>
      </c>
      <c r="N348" s="47">
        <f t="shared" si="64"/>
        <v>3.3985918573700303E-11</v>
      </c>
      <c r="O348" s="47">
        <f t="shared" si="65"/>
        <v>52.455713020835404</v>
      </c>
    </row>
    <row r="349" spans="1:15" x14ac:dyDescent="0.25">
      <c r="A349" t="s">
        <v>309</v>
      </c>
      <c r="C349">
        <v>63583</v>
      </c>
      <c r="D349">
        <v>0.60821759259259267</v>
      </c>
      <c r="E349">
        <v>7.1369309999999995E-8</v>
      </c>
      <c r="F349">
        <v>1.370803E-9</v>
      </c>
      <c r="G349">
        <v>5.0777820000000002E-10</v>
      </c>
      <c r="H349">
        <v>3.9979829999999999E-11</v>
      </c>
      <c r="I349">
        <v>52.063870000000001</v>
      </c>
      <c r="J349">
        <v>7.114797E-3</v>
      </c>
      <c r="K349">
        <v>5.6018229999999999E-4</v>
      </c>
      <c r="L349" s="47">
        <f t="shared" si="62"/>
        <v>7.0975118660142145E-8</v>
      </c>
      <c r="M349" s="47">
        <f t="shared" si="63"/>
        <v>5.0206190044354769E-10</v>
      </c>
      <c r="N349" s="47">
        <f t="shared" si="64"/>
        <v>3.42804652899141E-11</v>
      </c>
      <c r="O349" s="47">
        <f t="shared" si="65"/>
        <v>52.426301173874457</v>
      </c>
    </row>
    <row r="350" spans="1:15" x14ac:dyDescent="0.25">
      <c r="A350" t="s">
        <v>309</v>
      </c>
      <c r="C350">
        <v>63623</v>
      </c>
      <c r="D350">
        <v>0.60835648148148158</v>
      </c>
      <c r="E350">
        <v>7.1249179999999996E-8</v>
      </c>
      <c r="F350">
        <v>1.3693399999999999E-9</v>
      </c>
      <c r="G350">
        <v>5.046636E-10</v>
      </c>
      <c r="H350">
        <v>3.9785550000000002E-11</v>
      </c>
      <c r="I350">
        <v>52.031759999999998</v>
      </c>
      <c r="J350">
        <v>7.0830809999999998E-3</v>
      </c>
      <c r="K350">
        <v>5.5840009999999995E-4</v>
      </c>
      <c r="L350" s="47">
        <f t="shared" si="62"/>
        <v>7.0854722314642252E-8</v>
      </c>
      <c r="M350" s="47">
        <f t="shared" si="63"/>
        <v>4.9894343807898248E-10</v>
      </c>
      <c r="N350" s="47">
        <f t="shared" si="64"/>
        <v>3.4082334367812693E-11</v>
      </c>
      <c r="O350" s="47">
        <f t="shared" si="65"/>
        <v>52.394436059802743</v>
      </c>
    </row>
    <row r="351" spans="1:15" x14ac:dyDescent="0.25">
      <c r="A351" t="s">
        <v>310</v>
      </c>
      <c r="C351">
        <v>63929</v>
      </c>
      <c r="D351">
        <v>0.60943287037037042</v>
      </c>
      <c r="E351">
        <v>7.1754750000000003E-8</v>
      </c>
      <c r="F351">
        <v>1.3668759999999999E-9</v>
      </c>
      <c r="G351">
        <v>5.057207E-10</v>
      </c>
      <c r="H351">
        <v>4.0194209999999999E-11</v>
      </c>
      <c r="I351">
        <v>52.495420000000003</v>
      </c>
      <c r="J351">
        <v>7.047907E-3</v>
      </c>
      <c r="K351">
        <v>5.6016099999999999E-4</v>
      </c>
      <c r="L351" s="47">
        <f t="shared" si="62"/>
        <v>7.1358254771567994E-8</v>
      </c>
      <c r="M351" s="47">
        <f t="shared" si="63"/>
        <v>4.9997099099005893E-10</v>
      </c>
      <c r="N351" s="47">
        <f t="shared" si="64"/>
        <v>3.4461534813736908E-11</v>
      </c>
      <c r="O351" s="47">
        <f t="shared" si="65"/>
        <v>52.859969437154199</v>
      </c>
    </row>
    <row r="352" spans="1:15" x14ac:dyDescent="0.25">
      <c r="A352" t="s">
        <v>310</v>
      </c>
      <c r="C352">
        <v>63964</v>
      </c>
      <c r="D352">
        <v>0.60956018518518529</v>
      </c>
      <c r="E352">
        <v>7.1806180000000006E-8</v>
      </c>
      <c r="F352">
        <v>1.366382E-9</v>
      </c>
      <c r="G352">
        <v>5.0538819999999999E-10</v>
      </c>
      <c r="H352">
        <v>3.9553670000000001E-11</v>
      </c>
      <c r="I352">
        <v>52.552030000000002</v>
      </c>
      <c r="J352">
        <v>7.0382270000000002E-3</v>
      </c>
      <c r="K352">
        <v>5.5083940000000004E-4</v>
      </c>
      <c r="L352" s="47">
        <f t="shared" si="62"/>
        <v>7.1409451719255575E-8</v>
      </c>
      <c r="M352" s="47">
        <f t="shared" si="63"/>
        <v>4.9963511142106442E-10</v>
      </c>
      <c r="N352" s="47">
        <f t="shared" si="64"/>
        <v>3.3817625256898179E-11</v>
      </c>
      <c r="O352" s="47">
        <f t="shared" si="65"/>
        <v>52.916793712341452</v>
      </c>
    </row>
    <row r="353" spans="1:15" x14ac:dyDescent="0.25">
      <c r="A353" t="s">
        <v>310</v>
      </c>
      <c r="C353">
        <v>64004</v>
      </c>
      <c r="D353">
        <v>0.60969907407407409</v>
      </c>
      <c r="E353">
        <v>7.156903E-8</v>
      </c>
      <c r="F353">
        <v>1.3683149999999999E-9</v>
      </c>
      <c r="G353">
        <v>5.0322000000000005E-10</v>
      </c>
      <c r="H353">
        <v>4.0049800000000001E-11</v>
      </c>
      <c r="I353">
        <v>52.304510000000001</v>
      </c>
      <c r="J353">
        <v>7.0312539999999998E-3</v>
      </c>
      <c r="K353">
        <v>5.5959680000000004E-4</v>
      </c>
      <c r="L353" s="47">
        <f t="shared" si="62"/>
        <v>7.1172035373755662E-8</v>
      </c>
      <c r="M353" s="47">
        <f t="shared" si="63"/>
        <v>4.9746304905649928E-10</v>
      </c>
      <c r="N353" s="47">
        <f t="shared" si="64"/>
        <v>3.430990433479677E-11</v>
      </c>
      <c r="O353" s="47">
        <f t="shared" si="65"/>
        <v>52.669518598269747</v>
      </c>
    </row>
    <row r="354" spans="1:15" x14ac:dyDescent="0.25">
      <c r="A354" t="s">
        <v>311</v>
      </c>
      <c r="C354">
        <v>64251</v>
      </c>
      <c r="D354">
        <v>0.61057870370370371</v>
      </c>
      <c r="E354">
        <v>7.1975569999999997E-8</v>
      </c>
      <c r="F354">
        <v>1.372663E-9</v>
      </c>
      <c r="G354">
        <v>5.180442E-10</v>
      </c>
      <c r="H354">
        <v>4.0030989999999999E-11</v>
      </c>
      <c r="I354">
        <v>52.435009999999998</v>
      </c>
      <c r="J354">
        <v>7.1975010000000002E-3</v>
      </c>
      <c r="K354">
        <v>5.5617470000000001E-4</v>
      </c>
      <c r="L354" s="47">
        <f t="shared" si="62"/>
        <v>7.1576930690293753E-8</v>
      </c>
      <c r="M354" s="47">
        <f t="shared" si="63"/>
        <v>5.1226339895530935E-10</v>
      </c>
      <c r="N354" s="47">
        <f t="shared" si="64"/>
        <v>3.4267314890820563E-11</v>
      </c>
      <c r="O354" s="47">
        <f t="shared" si="65"/>
        <v>52.801530768876951</v>
      </c>
    </row>
    <row r="355" spans="1:15" x14ac:dyDescent="0.25">
      <c r="A355" t="s">
        <v>311</v>
      </c>
      <c r="C355">
        <v>64279</v>
      </c>
      <c r="D355">
        <v>0.61068287037037039</v>
      </c>
      <c r="E355">
        <v>7.1896419999999999E-8</v>
      </c>
      <c r="F355">
        <v>1.3677050000000001E-9</v>
      </c>
      <c r="G355">
        <v>5.1675289999999999E-10</v>
      </c>
      <c r="H355">
        <v>4.0213840000000003E-11</v>
      </c>
      <c r="I355">
        <v>52.5672</v>
      </c>
      <c r="J355">
        <v>7.1874629999999998E-3</v>
      </c>
      <c r="K355">
        <v>5.5933009999999995E-4</v>
      </c>
      <c r="L355" s="47">
        <f t="shared" si="62"/>
        <v>7.1497594248443822E-8</v>
      </c>
      <c r="M355" s="47">
        <f t="shared" si="63"/>
        <v>5.1096939530011368E-10</v>
      </c>
      <c r="N355" s="47">
        <f t="shared" si="64"/>
        <v>3.4447469245349583E-11</v>
      </c>
      <c r="O355" s="47">
        <f t="shared" si="65"/>
        <v>52.933892189026757</v>
      </c>
    </row>
    <row r="356" spans="1:15" x14ac:dyDescent="0.25">
      <c r="A356" t="s">
        <v>311</v>
      </c>
      <c r="C356">
        <v>64303</v>
      </c>
      <c r="D356">
        <v>0.61076388888888899</v>
      </c>
      <c r="E356">
        <v>7.1828899999999995E-8</v>
      </c>
      <c r="F356">
        <v>1.3689550000000001E-9</v>
      </c>
      <c r="G356">
        <v>5.1615200000000004E-10</v>
      </c>
      <c r="H356">
        <v>4.0361089999999999E-11</v>
      </c>
      <c r="I356">
        <v>52.469889999999999</v>
      </c>
      <c r="J356">
        <v>7.1858540000000002E-3</v>
      </c>
      <c r="K356">
        <v>5.6190600000000004E-4</v>
      </c>
      <c r="L356" s="47">
        <f t="shared" si="62"/>
        <v>7.1429914441143882E-8</v>
      </c>
      <c r="M356" s="47">
        <f t="shared" si="63"/>
        <v>5.1036617788137467E-10</v>
      </c>
      <c r="N356" s="47">
        <f t="shared" si="64"/>
        <v>3.4592408692088733E-11</v>
      </c>
      <c r="O356" s="47">
        <f t="shared" si="65"/>
        <v>52.836729120583733</v>
      </c>
    </row>
    <row r="357" spans="1:15" x14ac:dyDescent="0.25">
      <c r="A357" t="s">
        <v>312</v>
      </c>
      <c r="C357">
        <v>64629</v>
      </c>
      <c r="D357">
        <v>0.61190972222222229</v>
      </c>
      <c r="E357">
        <v>7.167048E-8</v>
      </c>
      <c r="F357">
        <v>1.368615E-9</v>
      </c>
      <c r="G357">
        <v>5.1363889999999996E-10</v>
      </c>
      <c r="H357">
        <v>4.0006749999999997E-11</v>
      </c>
      <c r="I357">
        <v>52.367150000000002</v>
      </c>
      <c r="J357">
        <v>7.1666719999999998E-3</v>
      </c>
      <c r="K357">
        <v>5.5820399999999997E-4</v>
      </c>
      <c r="L357" s="47">
        <f t="shared" si="62"/>
        <v>7.1269323725319668E-8</v>
      </c>
      <c r="M357" s="47">
        <f t="shared" si="63"/>
        <v>5.0782159961016839E-10</v>
      </c>
      <c r="N357" s="47">
        <f t="shared" si="64"/>
        <v>3.4206683676962244E-11</v>
      </c>
      <c r="O357" s="47">
        <f t="shared" si="65"/>
        <v>52.735984940899328</v>
      </c>
    </row>
    <row r="358" spans="1:15" x14ac:dyDescent="0.25">
      <c r="A358" t="s">
        <v>312</v>
      </c>
      <c r="C358">
        <v>64663</v>
      </c>
      <c r="D358">
        <v>0.61203703703703705</v>
      </c>
      <c r="E358">
        <v>7.1743860000000005E-8</v>
      </c>
      <c r="F358">
        <v>1.366816E-9</v>
      </c>
      <c r="G358">
        <v>5.1467650000000005E-10</v>
      </c>
      <c r="H358">
        <v>4.0105900000000003E-11</v>
      </c>
      <c r="I358">
        <v>52.48977</v>
      </c>
      <c r="J358">
        <v>7.1738050000000001E-3</v>
      </c>
      <c r="K358">
        <v>5.5901509999999998E-4</v>
      </c>
      <c r="L358" s="47">
        <f t="shared" si="62"/>
        <v>7.1342477331644753E-8</v>
      </c>
      <c r="M358" s="47">
        <f t="shared" si="63"/>
        <v>5.0885591660028816E-10</v>
      </c>
      <c r="N358" s="47">
        <f t="shared" si="64"/>
        <v>3.4302560393176049E-11</v>
      </c>
      <c r="O358" s="47">
        <f t="shared" si="65"/>
        <v>52.85881309393838</v>
      </c>
    </row>
    <row r="359" spans="1:15" x14ac:dyDescent="0.25">
      <c r="A359" t="s">
        <v>312</v>
      </c>
      <c r="C359">
        <v>64698</v>
      </c>
      <c r="D359">
        <v>0.61215277777777788</v>
      </c>
      <c r="E359">
        <v>7.1735129999999995E-8</v>
      </c>
      <c r="F359">
        <v>1.3694339999999999E-9</v>
      </c>
      <c r="G359">
        <v>5.1422669999999997E-10</v>
      </c>
      <c r="H359">
        <v>3.9993300000000001E-11</v>
      </c>
      <c r="I359">
        <v>52.38306</v>
      </c>
      <c r="J359">
        <v>7.1684080000000002E-3</v>
      </c>
      <c r="K359">
        <v>5.5751339999999996E-4</v>
      </c>
      <c r="L359" s="47">
        <f t="shared" si="62"/>
        <v>7.1333514279332334E-8</v>
      </c>
      <c r="M359" s="47">
        <f t="shared" si="63"/>
        <v>5.0840273703129348E-10</v>
      </c>
      <c r="N359" s="47">
        <f t="shared" si="64"/>
        <v>3.4186590836337317E-11</v>
      </c>
      <c r="O359" s="47">
        <f t="shared" si="65"/>
        <v>52.752317369125635</v>
      </c>
    </row>
    <row r="360" spans="1:15" x14ac:dyDescent="0.25">
      <c r="A360" t="s">
        <v>313</v>
      </c>
      <c r="C360">
        <v>65017</v>
      </c>
      <c r="D360">
        <v>0.61328703703703713</v>
      </c>
      <c r="E360">
        <v>7.1620800000000006E-8</v>
      </c>
      <c r="F360">
        <v>1.375313E-9</v>
      </c>
      <c r="G360">
        <v>5.1156199999999995E-10</v>
      </c>
      <c r="H360">
        <v>4.0091249999999998E-11</v>
      </c>
      <c r="I360">
        <v>52.075989999999997</v>
      </c>
      <c r="J360">
        <v>7.1426459999999999E-3</v>
      </c>
      <c r="K360">
        <v>5.5977100000000003E-4</v>
      </c>
      <c r="L360" s="47">
        <f t="shared" si="62"/>
        <v>7.1217060173970602E-8</v>
      </c>
      <c r="M360" s="47">
        <f t="shared" si="63"/>
        <v>5.0570723467388631E-10</v>
      </c>
      <c r="N360" s="47">
        <f t="shared" si="64"/>
        <v>3.4253829732578575E-11</v>
      </c>
      <c r="O360" s="47">
        <f t="shared" si="65"/>
        <v>52.447200334403774</v>
      </c>
    </row>
    <row r="361" spans="1:15" x14ac:dyDescent="0.25">
      <c r="A361" t="s">
        <v>313</v>
      </c>
      <c r="C361">
        <v>65047</v>
      </c>
      <c r="D361">
        <v>0.6133912037037037</v>
      </c>
      <c r="E361">
        <v>7.1474529999999999E-8</v>
      </c>
      <c r="F361">
        <v>1.3747639999999999E-9</v>
      </c>
      <c r="G361">
        <v>5.1096749999999997E-10</v>
      </c>
      <c r="H361">
        <v>3.9390489999999998E-11</v>
      </c>
      <c r="I361">
        <v>51.990389999999998</v>
      </c>
      <c r="J361">
        <v>7.1489459999999998E-3</v>
      </c>
      <c r="K361">
        <v>5.5111229999999997E-4</v>
      </c>
      <c r="L361" s="47">
        <f t="shared" si="62"/>
        <v>7.1070590414845672E-8</v>
      </c>
      <c r="M361" s="47">
        <f t="shared" si="63"/>
        <v>5.0510983790046241E-10</v>
      </c>
      <c r="N361" s="47">
        <f t="shared" si="64"/>
        <v>3.3550181541002517E-11</v>
      </c>
      <c r="O361" s="47">
        <f t="shared" si="65"/>
        <v>52.361783998849994</v>
      </c>
    </row>
    <row r="362" spans="1:15" x14ac:dyDescent="0.25">
      <c r="A362" t="s">
        <v>313</v>
      </c>
      <c r="C362">
        <v>65071</v>
      </c>
      <c r="D362">
        <v>0.61347222222222231</v>
      </c>
      <c r="E362">
        <v>7.1370729999999998E-8</v>
      </c>
      <c r="F362">
        <v>1.3749929999999999E-9</v>
      </c>
      <c r="G362">
        <v>5.0853500000000004E-10</v>
      </c>
      <c r="H362">
        <v>4.0212900000000003E-11</v>
      </c>
      <c r="I362">
        <v>51.906239999999997</v>
      </c>
      <c r="J362">
        <v>7.1252609999999999E-3</v>
      </c>
      <c r="K362">
        <v>5.6343690000000004E-4</v>
      </c>
      <c r="L362" s="47">
        <f t="shared" si="62"/>
        <v>7.0966630607545721E-8</v>
      </c>
      <c r="M362" s="47">
        <f t="shared" si="63"/>
        <v>5.0267502048172343E-10</v>
      </c>
      <c r="N362" s="47">
        <f t="shared" si="64"/>
        <v>3.4370280987741675E-11</v>
      </c>
      <c r="O362" s="47">
        <f t="shared" si="65"/>
        <v>52.277780930406969</v>
      </c>
    </row>
    <row r="363" spans="1:15" x14ac:dyDescent="0.25">
      <c r="A363" t="s">
        <v>314</v>
      </c>
      <c r="C363">
        <v>65716</v>
      </c>
      <c r="D363">
        <v>0.61578703703703708</v>
      </c>
      <c r="E363">
        <v>7.207952E-8</v>
      </c>
      <c r="F363">
        <v>1.39189E-9</v>
      </c>
      <c r="G363">
        <v>5.0562719999999998E-10</v>
      </c>
      <c r="H363">
        <v>4.0596559999999999E-11</v>
      </c>
      <c r="I363">
        <v>51.785339999999998</v>
      </c>
      <c r="J363">
        <v>7.0148520000000002E-3</v>
      </c>
      <c r="K363">
        <v>5.63219E-4</v>
      </c>
      <c r="L363" s="47">
        <f t="shared" si="62"/>
        <v>7.1671125786359776E-8</v>
      </c>
      <c r="M363" s="47">
        <f t="shared" si="63"/>
        <v>4.9970493985310991E-10</v>
      </c>
      <c r="N363" s="47">
        <f t="shared" si="64"/>
        <v>3.4691844868856444E-11</v>
      </c>
      <c r="O363" s="47">
        <f t="shared" si="65"/>
        <v>52.160829716000706</v>
      </c>
    </row>
    <row r="364" spans="1:15" x14ac:dyDescent="0.25">
      <c r="A364" t="s">
        <v>314</v>
      </c>
      <c r="C364">
        <v>65741</v>
      </c>
      <c r="D364">
        <v>0.61587962962962961</v>
      </c>
      <c r="E364">
        <v>7.2015290000000006E-8</v>
      </c>
      <c r="F364">
        <v>1.391949E-9</v>
      </c>
      <c r="G364">
        <v>5.0487889999999998E-10</v>
      </c>
      <c r="H364">
        <v>4.0313940000000001E-11</v>
      </c>
      <c r="I364">
        <v>51.737000000000002</v>
      </c>
      <c r="J364">
        <v>7.0107169999999996E-3</v>
      </c>
      <c r="K364">
        <v>5.5979700000000001E-4</v>
      </c>
      <c r="L364" s="47">
        <f t="shared" si="62"/>
        <v>7.1606729320422344E-8</v>
      </c>
      <c r="M364" s="47">
        <f t="shared" si="63"/>
        <v>4.9895422587525668E-10</v>
      </c>
      <c r="N364" s="47">
        <f t="shared" si="64"/>
        <v>3.4406818042543068E-11</v>
      </c>
      <c r="O364" s="47">
        <f t="shared" si="65"/>
        <v>52.112642769705893</v>
      </c>
    </row>
    <row r="365" spans="1:15" x14ac:dyDescent="0.25">
      <c r="A365" t="s">
        <v>314</v>
      </c>
      <c r="C365">
        <v>65777</v>
      </c>
      <c r="D365">
        <v>0.61600694444444448</v>
      </c>
      <c r="E365">
        <v>7.2161820000000003E-8</v>
      </c>
      <c r="F365">
        <v>1.3930319999999999E-9</v>
      </c>
      <c r="G365">
        <v>5.0632389999999997E-10</v>
      </c>
      <c r="H365">
        <v>3.9918250000000001E-11</v>
      </c>
      <c r="I365">
        <v>51.801990000000004</v>
      </c>
      <c r="J365">
        <v>7.016507E-3</v>
      </c>
      <c r="K365">
        <v>5.5317690000000004E-4</v>
      </c>
      <c r="L365" s="47">
        <f t="shared" si="62"/>
        <v>7.1753019609472429E-8</v>
      </c>
      <c r="M365" s="47">
        <f t="shared" si="63"/>
        <v>5.0039574974714809E-10</v>
      </c>
      <c r="N365" s="47">
        <f t="shared" si="64"/>
        <v>3.40076622126518E-11</v>
      </c>
      <c r="O365" s="47">
        <f t="shared" si="65"/>
        <v>52.177853167041356</v>
      </c>
    </row>
    <row r="366" spans="1:15" x14ac:dyDescent="0.25">
      <c r="A366" t="s">
        <v>315</v>
      </c>
      <c r="C366">
        <v>66077</v>
      </c>
      <c r="D366">
        <v>0.61706018518518524</v>
      </c>
      <c r="E366">
        <v>7.2500689999999996E-8</v>
      </c>
      <c r="F366">
        <v>1.4017339999999999E-9</v>
      </c>
      <c r="G366">
        <v>5.5987280000000001E-10</v>
      </c>
      <c r="H366">
        <v>4.271188E-11</v>
      </c>
      <c r="I366">
        <v>51.722149999999999</v>
      </c>
      <c r="J366">
        <v>7.7223099999999996E-3</v>
      </c>
      <c r="K366">
        <v>5.8912380000000005E-4</v>
      </c>
      <c r="L366" s="47">
        <f t="shared" si="62"/>
        <v>7.2089892018223144E-8</v>
      </c>
      <c r="M366" s="47">
        <f t="shared" si="63"/>
        <v>5.5391568201290936E-10</v>
      </c>
      <c r="N366" s="47">
        <f t="shared" si="64"/>
        <v>3.6772410296891227E-11</v>
      </c>
      <c r="O366" s="47">
        <f t="shared" si="65"/>
        <v>52.099849811503553</v>
      </c>
    </row>
    <row r="367" spans="1:15" x14ac:dyDescent="0.25">
      <c r="A367" t="s">
        <v>315</v>
      </c>
      <c r="C367">
        <v>66100</v>
      </c>
      <c r="D367">
        <v>0.61714120370370373</v>
      </c>
      <c r="E367">
        <v>7.2514170000000005E-8</v>
      </c>
      <c r="F367">
        <v>1.404027E-9</v>
      </c>
      <c r="G367">
        <v>5.5880359999999998E-10</v>
      </c>
      <c r="H367">
        <v>4.2588170000000002E-11</v>
      </c>
      <c r="I367">
        <v>51.647260000000003</v>
      </c>
      <c r="J367">
        <v>7.7061300000000003E-3</v>
      </c>
      <c r="K367">
        <v>5.8730830000000003E-4</v>
      </c>
      <c r="L367" s="47">
        <f t="shared" si="62"/>
        <v>7.2103218869560706E-8</v>
      </c>
      <c r="M367" s="47">
        <f t="shared" si="63"/>
        <v>5.5284426115328435E-10</v>
      </c>
      <c r="N367" s="47">
        <f t="shared" si="64"/>
        <v>3.6646486016682919E-11</v>
      </c>
      <c r="O367" s="47">
        <f t="shared" si="65"/>
        <v>52.025100620912326</v>
      </c>
    </row>
    <row r="368" spans="1:15" x14ac:dyDescent="0.25">
      <c r="A368" t="s">
        <v>315</v>
      </c>
      <c r="C368">
        <v>66129</v>
      </c>
      <c r="D368">
        <v>0.61724537037037042</v>
      </c>
      <c r="E368">
        <v>7.2510280000000002E-8</v>
      </c>
      <c r="F368">
        <v>1.4047519999999999E-9</v>
      </c>
      <c r="G368">
        <v>5.5875870000000004E-10</v>
      </c>
      <c r="H368">
        <v>4.2701309999999999E-11</v>
      </c>
      <c r="I368">
        <v>51.61786</v>
      </c>
      <c r="J368">
        <v>7.7059229999999999E-3</v>
      </c>
      <c r="K368">
        <v>5.8890009999999998E-4</v>
      </c>
      <c r="L368" s="47">
        <f t="shared" si="62"/>
        <v>7.2099135769073268E-8</v>
      </c>
      <c r="M368" s="47">
        <f t="shared" si="63"/>
        <v>5.5279656093897467E-10</v>
      </c>
      <c r="N368" s="47">
        <f t="shared" si="64"/>
        <v>3.6756834098159396E-11</v>
      </c>
      <c r="O368" s="47">
        <f t="shared" si="65"/>
        <v>51.995878163210335</v>
      </c>
    </row>
    <row r="369" spans="1:15" x14ac:dyDescent="0.25">
      <c r="A369" t="s">
        <v>316</v>
      </c>
      <c r="C369">
        <v>66400</v>
      </c>
      <c r="D369">
        <v>0.61820601851851853</v>
      </c>
      <c r="E369">
        <v>7.2817269999999996E-8</v>
      </c>
      <c r="F369">
        <v>1.407848E-9</v>
      </c>
      <c r="G369">
        <v>5.7143450000000005E-10</v>
      </c>
      <c r="H369">
        <v>4.282376E-11</v>
      </c>
      <c r="I369">
        <v>51.722389999999997</v>
      </c>
      <c r="J369">
        <v>7.8475130000000004E-3</v>
      </c>
      <c r="K369">
        <v>5.8809900000000002E-4</v>
      </c>
      <c r="L369" s="47">
        <f t="shared" si="62"/>
        <v>7.240432127831142E-8</v>
      </c>
      <c r="M369" s="47">
        <f t="shared" si="63"/>
        <v>5.6544619341904563E-10</v>
      </c>
      <c r="N369" s="47">
        <f t="shared" si="64"/>
        <v>3.6853194100922345E-11</v>
      </c>
      <c r="O369" s="47">
        <f t="shared" si="65"/>
        <v>52.102067265374522</v>
      </c>
    </row>
    <row r="370" spans="1:15" x14ac:dyDescent="0.25">
      <c r="A370" t="s">
        <v>316</v>
      </c>
      <c r="C370">
        <v>66429</v>
      </c>
      <c r="D370">
        <v>0.61831018518518521</v>
      </c>
      <c r="E370">
        <v>7.2876250000000004E-8</v>
      </c>
      <c r="F370">
        <v>1.409089E-9</v>
      </c>
      <c r="G370">
        <v>5.7157130000000002E-10</v>
      </c>
      <c r="H370">
        <v>4.2910760000000003E-11</v>
      </c>
      <c r="I370">
        <v>51.718719999999998</v>
      </c>
      <c r="J370">
        <v>7.8430400000000008E-3</v>
      </c>
      <c r="K370">
        <v>5.8881679999999998E-4</v>
      </c>
      <c r="L370" s="47">
        <f t="shared" si="62"/>
        <v>7.2463108177823992E-8</v>
      </c>
      <c r="M370" s="47">
        <f t="shared" si="63"/>
        <v>5.6558019320473586E-10</v>
      </c>
      <c r="N370" s="47">
        <f t="shared" si="64"/>
        <v>3.6937402182398828E-11</v>
      </c>
      <c r="O370" s="47">
        <f t="shared" si="65"/>
        <v>52.098574807672534</v>
      </c>
    </row>
    <row r="371" spans="1:15" x14ac:dyDescent="0.25">
      <c r="A371" t="s">
        <v>316</v>
      </c>
      <c r="C371">
        <v>66464</v>
      </c>
      <c r="D371">
        <v>0.61843749999999997</v>
      </c>
      <c r="E371">
        <v>7.2867490000000004E-8</v>
      </c>
      <c r="F371">
        <v>1.4064029999999999E-9</v>
      </c>
      <c r="G371">
        <v>5.7045819999999996E-10</v>
      </c>
      <c r="H371">
        <v>4.3045970000000003E-11</v>
      </c>
      <c r="I371">
        <v>51.811239999999998</v>
      </c>
      <c r="J371">
        <v>7.8287070000000007E-3</v>
      </c>
      <c r="K371">
        <v>5.9074310000000005E-4</v>
      </c>
      <c r="L371" s="47">
        <f t="shared" si="62"/>
        <v>7.2454115125511584E-8</v>
      </c>
      <c r="M371" s="47">
        <f t="shared" si="63"/>
        <v>5.6446371363574119E-10</v>
      </c>
      <c r="N371" s="47">
        <f t="shared" si="64"/>
        <v>3.7069242625560091E-11</v>
      </c>
      <c r="O371" s="47">
        <f t="shared" si="65"/>
        <v>52.191309082859796</v>
      </c>
    </row>
    <row r="372" spans="1:15" x14ac:dyDescent="0.25">
      <c r="A372" t="s">
        <v>317</v>
      </c>
      <c r="C372">
        <v>66724</v>
      </c>
      <c r="D372">
        <v>0.61935185185185182</v>
      </c>
      <c r="E372">
        <v>7.2940120000000002E-8</v>
      </c>
      <c r="F372">
        <v>1.4075919999999999E-9</v>
      </c>
      <c r="G372">
        <v>6.1345600000000004E-10</v>
      </c>
      <c r="H372">
        <v>4.6328220000000003E-11</v>
      </c>
      <c r="I372">
        <v>51.819070000000004</v>
      </c>
      <c r="J372">
        <v>8.4104060000000005E-3</v>
      </c>
      <c r="K372">
        <v>6.351541E-4</v>
      </c>
      <c r="L372" s="47">
        <f t="shared" si="62"/>
        <v>7.2525013879762198E-8</v>
      </c>
      <c r="M372" s="47">
        <f t="shared" si="63"/>
        <v>6.0743640826606768E-10</v>
      </c>
      <c r="N372" s="47">
        <f t="shared" si="64"/>
        <v>4.0326461631900935E-11</v>
      </c>
      <c r="O372" s="47">
        <f t="shared" si="65"/>
        <v>52.200730841393707</v>
      </c>
    </row>
    <row r="373" spans="1:15" x14ac:dyDescent="0.25">
      <c r="A373" t="s">
        <v>317</v>
      </c>
      <c r="C373">
        <v>66761</v>
      </c>
      <c r="D373">
        <v>0.61947916666666669</v>
      </c>
      <c r="E373">
        <v>7.2917439999999998E-8</v>
      </c>
      <c r="F373">
        <v>1.4096879999999999E-9</v>
      </c>
      <c r="G373">
        <v>6.1119090000000001E-10</v>
      </c>
      <c r="H373">
        <v>4.6204809999999997E-11</v>
      </c>
      <c r="I373">
        <v>51.725940000000001</v>
      </c>
      <c r="J373">
        <v>8.3819580000000001E-3</v>
      </c>
      <c r="K373">
        <v>6.3365920000000003E-4</v>
      </c>
      <c r="L373" s="47">
        <f t="shared" si="62"/>
        <v>7.2502087510174781E-8</v>
      </c>
      <c r="M373" s="47">
        <f t="shared" si="63"/>
        <v>6.051677355788449E-10</v>
      </c>
      <c r="N373" s="47">
        <f t="shared" si="64"/>
        <v>4.0199489528957125E-11</v>
      </c>
      <c r="O373" s="47">
        <f t="shared" si="65"/>
        <v>52.10782736087738</v>
      </c>
    </row>
    <row r="374" spans="1:15" x14ac:dyDescent="0.25">
      <c r="A374" t="s">
        <v>317</v>
      </c>
      <c r="C374">
        <v>66781</v>
      </c>
      <c r="D374">
        <v>0.61956018518518519</v>
      </c>
      <c r="E374">
        <v>7.2942280000000002E-8</v>
      </c>
      <c r="F374">
        <v>1.407979E-9</v>
      </c>
      <c r="G374">
        <v>6.1168159999999999E-10</v>
      </c>
      <c r="H374">
        <v>4.6026099999999999E-11</v>
      </c>
      <c r="I374">
        <v>51.806350000000002</v>
      </c>
      <c r="J374">
        <v>8.3858309999999998E-3</v>
      </c>
      <c r="K374">
        <v>6.309935E-4</v>
      </c>
      <c r="L374" s="47">
        <f t="shared" si="62"/>
        <v>7.2526794337424831E-8</v>
      </c>
      <c r="M374" s="47">
        <f t="shared" si="63"/>
        <v>6.0565650439656233E-10</v>
      </c>
      <c r="N374" s="47">
        <f t="shared" si="64"/>
        <v>4.0018854067906422E-11</v>
      </c>
      <c r="O374" s="47">
        <f t="shared" si="65"/>
        <v>52.188359803841522</v>
      </c>
    </row>
    <row r="375" spans="1:15" x14ac:dyDescent="0.25">
      <c r="A375" t="s">
        <v>318</v>
      </c>
      <c r="C375">
        <v>67062</v>
      </c>
      <c r="D375">
        <v>0.62054398148148149</v>
      </c>
      <c r="E375">
        <v>7.2862679999999999E-8</v>
      </c>
      <c r="F375">
        <v>1.406348E-9</v>
      </c>
      <c r="G375">
        <v>5.1547579999999997E-10</v>
      </c>
      <c r="H375">
        <v>4.1019509999999999E-11</v>
      </c>
      <c r="I375">
        <v>51.809840000000001</v>
      </c>
      <c r="J375">
        <v>7.0746200000000002E-3</v>
      </c>
      <c r="K375">
        <v>5.6297010000000002E-4</v>
      </c>
      <c r="L375" s="47">
        <f t="shared" si="62"/>
        <v>7.2445323260288015E-8</v>
      </c>
      <c r="M375" s="47">
        <f t="shared" si="63"/>
        <v>5.0942357128549199E-10</v>
      </c>
      <c r="N375" s="47">
        <f t="shared" si="64"/>
        <v>3.4985211340144017E-11</v>
      </c>
      <c r="O375" s="47">
        <f t="shared" si="65"/>
        <v>52.193570127487789</v>
      </c>
    </row>
    <row r="376" spans="1:15" x14ac:dyDescent="0.25">
      <c r="A376" t="s">
        <v>318</v>
      </c>
      <c r="C376">
        <v>67082</v>
      </c>
      <c r="D376">
        <v>0.62061342592592594</v>
      </c>
      <c r="E376">
        <v>7.288398E-8</v>
      </c>
      <c r="F376">
        <v>1.408884E-9</v>
      </c>
      <c r="G376">
        <v>5.1375100000000002E-10</v>
      </c>
      <c r="H376">
        <v>4.1145140000000001E-11</v>
      </c>
      <c r="I376">
        <v>51.731699999999996</v>
      </c>
      <c r="J376">
        <v>7.0488879999999997E-3</v>
      </c>
      <c r="K376">
        <v>5.6452930000000002E-4</v>
      </c>
      <c r="L376" s="47">
        <f t="shared" si="62"/>
        <v>7.2466490087538062E-8</v>
      </c>
      <c r="M376" s="47">
        <f t="shared" si="63"/>
        <v>5.0769684010320939E-10</v>
      </c>
      <c r="N376" s="47">
        <f t="shared" si="64"/>
        <v>3.5108915879093314E-11</v>
      </c>
      <c r="O376" s="47">
        <f t="shared" si="65"/>
        <v>52.115552570451925</v>
      </c>
    </row>
    <row r="377" spans="1:15" x14ac:dyDescent="0.25">
      <c r="A377" t="s">
        <v>318</v>
      </c>
      <c r="C377">
        <v>67107</v>
      </c>
      <c r="D377">
        <v>0.62070601851851859</v>
      </c>
      <c r="E377">
        <v>7.2841140000000002E-8</v>
      </c>
      <c r="F377">
        <v>1.4084379999999999E-9</v>
      </c>
      <c r="G377">
        <v>5.1349919999999999E-10</v>
      </c>
      <c r="H377">
        <v>4.1580450000000001E-11</v>
      </c>
      <c r="I377">
        <v>51.717660000000002</v>
      </c>
      <c r="J377">
        <v>7.0495769999999996E-3</v>
      </c>
      <c r="K377">
        <v>5.7083749999999999E-4</v>
      </c>
      <c r="L377" s="47">
        <f t="shared" si="62"/>
        <v>7.2423483621600625E-8</v>
      </c>
      <c r="M377" s="47">
        <f t="shared" si="63"/>
        <v>5.0744262612535613E-10</v>
      </c>
      <c r="N377" s="47">
        <f t="shared" si="64"/>
        <v>3.5541819052779937E-11</v>
      </c>
      <c r="O377" s="47">
        <f t="shared" si="65"/>
        <v>52.101665624157114</v>
      </c>
    </row>
    <row r="378" spans="1:15" x14ac:dyDescent="0.25">
      <c r="A378" t="s">
        <v>319</v>
      </c>
      <c r="C378">
        <v>67393</v>
      </c>
      <c r="D378">
        <v>0.62171296296296297</v>
      </c>
      <c r="E378">
        <v>7.2913319999999995E-8</v>
      </c>
      <c r="F378">
        <v>1.4072579999999999E-9</v>
      </c>
      <c r="G378">
        <v>5.6294840000000001E-10</v>
      </c>
      <c r="H378">
        <v>4.2370900000000001E-11</v>
      </c>
      <c r="I378">
        <v>51.812350000000002</v>
      </c>
      <c r="J378">
        <v>7.7207889999999996E-3</v>
      </c>
      <c r="K378">
        <v>5.8111329999999996E-4</v>
      </c>
      <c r="L378" s="47">
        <f t="shared" si="62"/>
        <v>7.2493759251276294E-8</v>
      </c>
      <c r="M378" s="47">
        <f t="shared" si="63"/>
        <v>5.5686421021871526E-10</v>
      </c>
      <c r="N378" s="47">
        <f t="shared" si="64"/>
        <v>3.6304734959754858E-11</v>
      </c>
      <c r="O378" s="47">
        <f t="shared" si="65"/>
        <v>52.198106558544417</v>
      </c>
    </row>
    <row r="379" spans="1:15" x14ac:dyDescent="0.25">
      <c r="A379" t="s">
        <v>319</v>
      </c>
      <c r="C379">
        <v>67409</v>
      </c>
      <c r="D379">
        <v>0.62177083333333338</v>
      </c>
      <c r="E379">
        <v>7.2892599999999995E-8</v>
      </c>
      <c r="F379">
        <v>1.4072280000000001E-9</v>
      </c>
      <c r="G379">
        <v>5.613671E-10</v>
      </c>
      <c r="H379">
        <v>4.256834E-11</v>
      </c>
      <c r="I379">
        <v>51.798699999999997</v>
      </c>
      <c r="J379">
        <v>7.7012900000000004E-3</v>
      </c>
      <c r="K379">
        <v>5.8398710000000004E-4</v>
      </c>
      <c r="L379" s="47">
        <f t="shared" si="62"/>
        <v>7.2472932713076336E-8</v>
      </c>
      <c r="M379" s="47">
        <f t="shared" si="63"/>
        <v>5.5528136527288911E-10</v>
      </c>
      <c r="N379" s="47">
        <f t="shared" si="64"/>
        <v>3.6500634590914295E-11</v>
      </c>
      <c r="O379" s="47">
        <f t="shared" si="65"/>
        <v>52.184554512915724</v>
      </c>
    </row>
    <row r="380" spans="1:15" x14ac:dyDescent="0.25">
      <c r="A380" t="s">
        <v>319</v>
      </c>
      <c r="C380">
        <v>67422</v>
      </c>
      <c r="D380">
        <v>0.62180555555555561</v>
      </c>
      <c r="E380">
        <v>7.2884139999999998E-8</v>
      </c>
      <c r="F380">
        <v>1.4095239999999999E-9</v>
      </c>
      <c r="G380">
        <v>5.6159070000000004E-10</v>
      </c>
      <c r="H380">
        <v>4.288962E-11</v>
      </c>
      <c r="I380">
        <v>51.708320000000001</v>
      </c>
      <c r="J380">
        <v>7.7052529999999996E-3</v>
      </c>
      <c r="K380">
        <v>5.8846300000000001E-4</v>
      </c>
      <c r="L380" s="47">
        <f t="shared" si="62"/>
        <v>7.2464386150788875E-8</v>
      </c>
      <c r="M380" s="47">
        <f t="shared" si="63"/>
        <v>5.5550371000440544E-10</v>
      </c>
      <c r="N380" s="47">
        <f t="shared" si="64"/>
        <v>3.6820663041231338E-11</v>
      </c>
      <c r="O380" s="47">
        <f t="shared" si="65"/>
        <v>52.094254100842427</v>
      </c>
    </row>
    <row r="381" spans="1:15" x14ac:dyDescent="0.25">
      <c r="A381" t="s">
        <v>320</v>
      </c>
      <c r="C381">
        <v>67698</v>
      </c>
      <c r="D381">
        <v>0.62278935185185191</v>
      </c>
      <c r="E381">
        <v>7.3214299999999999E-8</v>
      </c>
      <c r="F381">
        <v>1.4123309999999999E-9</v>
      </c>
      <c r="G381">
        <v>6.0137510000000004E-10</v>
      </c>
      <c r="H381">
        <v>4.5574990000000002E-11</v>
      </c>
      <c r="I381">
        <v>51.839329999999997</v>
      </c>
      <c r="J381">
        <v>8.2139020000000004E-3</v>
      </c>
      <c r="K381">
        <v>6.2248749999999997E-4</v>
      </c>
      <c r="L381" s="47">
        <f t="shared" si="62"/>
        <v>7.2792708366839535E-8</v>
      </c>
      <c r="M381" s="47">
        <f t="shared" si="63"/>
        <v>5.9526145968890581E-10</v>
      </c>
      <c r="N381" s="47">
        <f t="shared" si="64"/>
        <v>3.9479461678731615E-11</v>
      </c>
      <c r="O381" s="47">
        <f t="shared" si="65"/>
        <v>52.226953813747649</v>
      </c>
    </row>
    <row r="382" spans="1:15" x14ac:dyDescent="0.25">
      <c r="A382" t="s">
        <v>320</v>
      </c>
      <c r="C382">
        <v>67718</v>
      </c>
      <c r="D382">
        <v>0.62285879629629626</v>
      </c>
      <c r="E382">
        <v>7.3244160000000002E-8</v>
      </c>
      <c r="F382">
        <v>1.414297E-9</v>
      </c>
      <c r="G382">
        <v>6.0222729999999996E-10</v>
      </c>
      <c r="H382">
        <v>4.5339270000000001E-11</v>
      </c>
      <c r="I382">
        <v>51.788379999999997</v>
      </c>
      <c r="J382">
        <v>8.2221889999999995E-3</v>
      </c>
      <c r="K382">
        <v>6.1901549999999995E-4</v>
      </c>
      <c r="L382" s="47">
        <f t="shared" ref="L382:L434" si="66">E382+((($C$128*$E$439)+$E$440)-((C382*$E$439)+$E$440))</f>
        <v>7.2822435194089584E-8</v>
      </c>
      <c r="M382" s="47">
        <f t="shared" ref="M382:M434" si="67">G382+((($C$128*$G$439)+$G$440)-((C382*$G$439)+$G$440))</f>
        <v>5.9611172850662319E-10</v>
      </c>
      <c r="N382" s="47">
        <f t="shared" ref="N382:N434" si="68">H382+((($C$128*$I$439)+$I$440)-((C382*$I$439)+$I$440))</f>
        <v>3.9241816217680908E-11</v>
      </c>
      <c r="O382" s="47">
        <f t="shared" ref="O382:O434" si="69">I382+((($C$128*$K$439)+$K$440)-((C382*$K$439)+$K$440))</f>
        <v>52.176126256711797</v>
      </c>
    </row>
    <row r="383" spans="1:15" x14ac:dyDescent="0.25">
      <c r="A383" t="s">
        <v>320</v>
      </c>
      <c r="C383">
        <v>67762</v>
      </c>
      <c r="D383">
        <v>0.62302083333333336</v>
      </c>
      <c r="E383">
        <v>7.3245150000000007E-8</v>
      </c>
      <c r="F383">
        <v>1.4157899999999999E-9</v>
      </c>
      <c r="G383">
        <v>6.0293240000000005E-10</v>
      </c>
      <c r="H383">
        <v>4.5132139999999998E-11</v>
      </c>
      <c r="I383">
        <v>51.734459999999999</v>
      </c>
      <c r="J383">
        <v>8.2317039999999994E-3</v>
      </c>
      <c r="K383">
        <v>6.1617910000000004E-4</v>
      </c>
      <c r="L383" s="47">
        <f t="shared" si="66"/>
        <v>7.2823132214039699E-8</v>
      </c>
      <c r="M383" s="47">
        <f t="shared" si="67"/>
        <v>5.9681257990560157E-10</v>
      </c>
      <c r="N383" s="47">
        <f t="shared" si="68"/>
        <v>3.9030450203369353E-11</v>
      </c>
      <c r="O383" s="47">
        <f t="shared" si="69"/>
        <v>52.122475631232923</v>
      </c>
    </row>
    <row r="384" spans="1:15" x14ac:dyDescent="0.25">
      <c r="A384" t="s">
        <v>321</v>
      </c>
      <c r="C384">
        <v>67969</v>
      </c>
      <c r="D384">
        <v>0.62375000000000003</v>
      </c>
      <c r="E384">
        <v>7.3074720000000001E-8</v>
      </c>
      <c r="F384">
        <v>1.412823E-9</v>
      </c>
      <c r="G384">
        <v>6.0582649999999999E-10</v>
      </c>
      <c r="H384">
        <v>4.5476050000000002E-11</v>
      </c>
      <c r="I384">
        <v>51.722499999999997</v>
      </c>
      <c r="J384">
        <v>8.2905070000000008E-3</v>
      </c>
      <c r="K384">
        <v>6.2232260000000001E-4</v>
      </c>
      <c r="L384" s="47">
        <f t="shared" si="66"/>
        <v>7.2651323876077694E-8</v>
      </c>
      <c r="M384" s="47">
        <f t="shared" si="67"/>
        <v>5.9968669216897672E-10</v>
      </c>
      <c r="N384" s="47">
        <f t="shared" si="68"/>
        <v>3.9354431681494562E-11</v>
      </c>
      <c r="O384" s="47">
        <f t="shared" si="69"/>
        <v>52.111782915911839</v>
      </c>
    </row>
    <row r="385" spans="1:15" x14ac:dyDescent="0.25">
      <c r="A385" t="s">
        <v>321</v>
      </c>
      <c r="C385">
        <v>68003</v>
      </c>
      <c r="D385">
        <v>0.62387731481481479</v>
      </c>
      <c r="E385">
        <v>7.3065830000000006E-8</v>
      </c>
      <c r="F385">
        <v>1.409473E-9</v>
      </c>
      <c r="G385">
        <v>6.0525559999999998E-10</v>
      </c>
      <c r="H385">
        <v>4.5940849999999998E-11</v>
      </c>
      <c r="I385">
        <v>51.839100000000002</v>
      </c>
      <c r="J385">
        <v>8.2837020000000004E-3</v>
      </c>
      <c r="K385">
        <v>6.2875970000000002E-4</v>
      </c>
      <c r="L385" s="47">
        <f t="shared" si="66"/>
        <v>7.2642207482402779E-8</v>
      </c>
      <c r="M385" s="47">
        <f t="shared" si="67"/>
        <v>5.9911250915909628E-10</v>
      </c>
      <c r="N385" s="47">
        <f t="shared" si="68"/>
        <v>3.9815958397708365E-11</v>
      </c>
      <c r="O385" s="47">
        <f t="shared" si="69"/>
        <v>52.228591068950891</v>
      </c>
    </row>
    <row r="386" spans="1:15" x14ac:dyDescent="0.25">
      <c r="A386" t="s">
        <v>321</v>
      </c>
      <c r="C386">
        <v>68032</v>
      </c>
      <c r="D386">
        <v>0.62398148148148147</v>
      </c>
      <c r="E386">
        <v>7.3014520000000002E-8</v>
      </c>
      <c r="F386">
        <v>1.4105670000000001E-9</v>
      </c>
      <c r="G386">
        <v>6.055025E-10</v>
      </c>
      <c r="H386">
        <v>4.5948719999999998E-11</v>
      </c>
      <c r="I386">
        <v>51.762529999999998</v>
      </c>
      <c r="J386">
        <v>8.2929059999999992E-3</v>
      </c>
      <c r="K386">
        <v>6.2930929999999998E-4</v>
      </c>
      <c r="L386" s="47">
        <f t="shared" si="66"/>
        <v>7.259070438191534E-8</v>
      </c>
      <c r="M386" s="47">
        <f t="shared" si="67"/>
        <v>5.9935660894478656E-10</v>
      </c>
      <c r="N386" s="47">
        <f t="shared" si="68"/>
        <v>3.9821036479184839E-11</v>
      </c>
      <c r="O386" s="47">
        <f t="shared" si="69"/>
        <v>52.152198611248899</v>
      </c>
    </row>
    <row r="387" spans="1:15" x14ac:dyDescent="0.25">
      <c r="A387" t="s">
        <v>322</v>
      </c>
      <c r="C387">
        <v>111398</v>
      </c>
      <c r="D387">
        <v>0.77751157407407412</v>
      </c>
      <c r="E387">
        <v>7.5001159999999996E-8</v>
      </c>
      <c r="F387">
        <v>1.475355E-9</v>
      </c>
      <c r="G387">
        <v>5.2429930000000002E-10</v>
      </c>
      <c r="H387">
        <v>4.2189459999999997E-11</v>
      </c>
      <c r="I387">
        <v>50.836019999999998</v>
      </c>
      <c r="J387">
        <v>6.9905490000000004E-3</v>
      </c>
      <c r="K387">
        <v>5.6251749999999996E-4</v>
      </c>
      <c r="L387" s="47">
        <f t="shared" si="66"/>
        <v>7.4288585908194471E-8</v>
      </c>
      <c r="M387" s="47">
        <f t="shared" si="67"/>
        <v>5.1396602640145707E-10</v>
      </c>
      <c r="N387" s="47">
        <f t="shared" si="68"/>
        <v>3.1886799282941852E-11</v>
      </c>
      <c r="O387" s="47">
        <f t="shared" si="69"/>
        <v>51.491181690408354</v>
      </c>
    </row>
    <row r="388" spans="1:15" x14ac:dyDescent="0.25">
      <c r="A388" t="s">
        <v>322</v>
      </c>
      <c r="C388">
        <v>111425</v>
      </c>
      <c r="D388">
        <v>0.7776157407407408</v>
      </c>
      <c r="E388">
        <v>7.5362339999999999E-8</v>
      </c>
      <c r="F388">
        <v>1.474132E-9</v>
      </c>
      <c r="G388">
        <v>5.2622210000000002E-10</v>
      </c>
      <c r="H388">
        <v>4.2489379999999998E-11</v>
      </c>
      <c r="I388">
        <v>51.123190000000001</v>
      </c>
      <c r="J388">
        <v>6.9825599999999996E-3</v>
      </c>
      <c r="K388">
        <v>5.6380109999999998E-4</v>
      </c>
      <c r="L388" s="47">
        <f t="shared" si="66"/>
        <v>7.4649586124982031E-8</v>
      </c>
      <c r="M388" s="47">
        <f t="shared" si="67"/>
        <v>5.1588621930537558E-10</v>
      </c>
      <c r="N388" s="47">
        <f t="shared" si="68"/>
        <v>3.2184119910523394E-11</v>
      </c>
      <c r="O388" s="47">
        <f t="shared" si="69"/>
        <v>51.778516988409955</v>
      </c>
    </row>
    <row r="389" spans="1:15" x14ac:dyDescent="0.25">
      <c r="A389" t="s">
        <v>322</v>
      </c>
      <c r="C389">
        <v>111457</v>
      </c>
      <c r="D389">
        <v>0.77771990740740737</v>
      </c>
      <c r="E389">
        <v>7.5207719999999998E-8</v>
      </c>
      <c r="F389">
        <v>1.474936E-9</v>
      </c>
      <c r="G389">
        <v>5.2572079999999997E-10</v>
      </c>
      <c r="H389">
        <v>4.2590299999999997E-11</v>
      </c>
      <c r="I389">
        <v>50.990490000000001</v>
      </c>
      <c r="J389">
        <v>6.9902510000000003E-3</v>
      </c>
      <c r="K389">
        <v>5.6630229999999997E-4</v>
      </c>
      <c r="L389" s="47">
        <f t="shared" si="66"/>
        <v>7.4494753048582114E-8</v>
      </c>
      <c r="M389" s="47">
        <f t="shared" si="67"/>
        <v>5.1538182941372335E-10</v>
      </c>
      <c r="N389" s="47">
        <f t="shared" si="68"/>
        <v>3.2281959172842269E-11</v>
      </c>
      <c r="O389" s="47">
        <f t="shared" si="69"/>
        <v>51.646012897152588</v>
      </c>
    </row>
    <row r="390" spans="1:15" x14ac:dyDescent="0.25">
      <c r="A390" t="s">
        <v>323</v>
      </c>
      <c r="C390">
        <v>111786</v>
      </c>
      <c r="D390">
        <v>0.77888888888888885</v>
      </c>
      <c r="E390">
        <v>7.5580519999999999E-8</v>
      </c>
      <c r="F390">
        <v>1.477006E-9</v>
      </c>
      <c r="G390">
        <v>5.7314190000000003E-10</v>
      </c>
      <c r="H390">
        <v>4.432986E-11</v>
      </c>
      <c r="I390">
        <v>51.17145</v>
      </c>
      <c r="J390">
        <v>7.5831969999999999E-3</v>
      </c>
      <c r="K390">
        <v>5.8652490000000003E-4</v>
      </c>
      <c r="L390" s="47">
        <f t="shared" si="66"/>
        <v>7.4865362356845404E-8</v>
      </c>
      <c r="M390" s="47">
        <f t="shared" si="67"/>
        <v>5.627711614651749E-10</v>
      </c>
      <c r="N390" s="47">
        <f t="shared" si="68"/>
        <v>3.3989845338558179E-11</v>
      </c>
      <c r="O390" s="47">
        <f t="shared" si="69"/>
        <v>51.8289870839128</v>
      </c>
    </row>
    <row r="391" spans="1:15" x14ac:dyDescent="0.25">
      <c r="A391" t="s">
        <v>323</v>
      </c>
      <c r="C391">
        <v>111816</v>
      </c>
      <c r="D391">
        <v>0.77899305555555554</v>
      </c>
      <c r="E391">
        <v>7.5772779999999996E-8</v>
      </c>
      <c r="F391">
        <v>1.477061E-9</v>
      </c>
      <c r="G391">
        <v>5.7410219999999999E-10</v>
      </c>
      <c r="H391">
        <v>4.4269159999999999E-11</v>
      </c>
      <c r="I391">
        <v>51.299689999999998</v>
      </c>
      <c r="J391">
        <v>7.5766280000000002E-3</v>
      </c>
      <c r="K391">
        <v>5.8423559999999999E-4</v>
      </c>
      <c r="L391" s="47">
        <f t="shared" si="66"/>
        <v>7.5057422597720476E-8</v>
      </c>
      <c r="M391" s="47">
        <f t="shared" si="67"/>
        <v>5.6372856469175103E-10</v>
      </c>
      <c r="N391" s="47">
        <f t="shared" si="68"/>
        <v>3.3926257146982121E-11</v>
      </c>
      <c r="O391" s="47">
        <f t="shared" si="69"/>
        <v>51.957410748359024</v>
      </c>
    </row>
    <row r="392" spans="1:15" x14ac:dyDescent="0.25">
      <c r="A392" t="s">
        <v>323</v>
      </c>
      <c r="C392">
        <v>111841</v>
      </c>
      <c r="D392">
        <v>0.77908564814814818</v>
      </c>
      <c r="E392">
        <v>7.6207899999999998E-8</v>
      </c>
      <c r="F392">
        <v>1.4863160000000001E-9</v>
      </c>
      <c r="G392">
        <v>5.7480889999999996E-10</v>
      </c>
      <c r="H392">
        <v>4.4257790000000001E-11</v>
      </c>
      <c r="I392">
        <v>51.273000000000003</v>
      </c>
      <c r="J392">
        <v>7.5426419999999996E-3</v>
      </c>
      <c r="K392">
        <v>5.8075080000000005E-4</v>
      </c>
      <c r="L392" s="47">
        <f t="shared" si="66"/>
        <v>7.5492376131783026E-8</v>
      </c>
      <c r="M392" s="47">
        <f t="shared" si="67"/>
        <v>5.6443285071389778E-10</v>
      </c>
      <c r="N392" s="47">
        <f t="shared" si="68"/>
        <v>3.3912480320668745E-11</v>
      </c>
      <c r="O392" s="47">
        <f t="shared" si="69"/>
        <v>51.930873802064212</v>
      </c>
    </row>
    <row r="393" spans="1:15" x14ac:dyDescent="0.25">
      <c r="A393" t="s">
        <v>324</v>
      </c>
      <c r="C393">
        <v>112156</v>
      </c>
      <c r="D393">
        <v>0.78020833333333339</v>
      </c>
      <c r="E393">
        <v>7.5731240000000002E-8</v>
      </c>
      <c r="F393">
        <v>1.4790179999999999E-9</v>
      </c>
      <c r="G393">
        <v>6.4707829999999998E-10</v>
      </c>
      <c r="H393">
        <v>5.0096420000000002E-11</v>
      </c>
      <c r="I393">
        <v>51.203740000000003</v>
      </c>
      <c r="J393">
        <v>8.5444049999999997E-3</v>
      </c>
      <c r="K393">
        <v>6.6150279999999996E-4</v>
      </c>
      <c r="L393" s="47">
        <f t="shared" si="66"/>
        <v>7.5013618660971298E-8</v>
      </c>
      <c r="M393" s="47">
        <f t="shared" si="67"/>
        <v>6.3667183459294705E-10</v>
      </c>
      <c r="N393" s="47">
        <f t="shared" si="68"/>
        <v>3.9720784309120148E-11</v>
      </c>
      <c r="O393" s="47">
        <f t="shared" si="69"/>
        <v>51.86354227874952</v>
      </c>
    </row>
    <row r="394" spans="1:15" x14ac:dyDescent="0.25">
      <c r="A394" t="s">
        <v>324</v>
      </c>
      <c r="C394">
        <v>112194</v>
      </c>
      <c r="D394">
        <v>0.78033564814814815</v>
      </c>
      <c r="E394">
        <v>7.5525349999999995E-8</v>
      </c>
      <c r="F394">
        <v>1.4813020000000001E-9</v>
      </c>
      <c r="G394">
        <v>6.4429480000000004E-10</v>
      </c>
      <c r="H394">
        <v>4.9847750000000001E-11</v>
      </c>
      <c r="I394">
        <v>50.985779999999998</v>
      </c>
      <c r="J394">
        <v>8.5308420000000003E-3</v>
      </c>
      <c r="K394">
        <v>6.6001359999999997E-4</v>
      </c>
      <c r="L394" s="47">
        <f t="shared" si="66"/>
        <v>7.4807475632746375E-8</v>
      </c>
      <c r="M394" s="47">
        <f t="shared" si="67"/>
        <v>6.3388466534661017E-10</v>
      </c>
      <c r="N394" s="47">
        <f t="shared" si="68"/>
        <v>3.9468455933123806E-11</v>
      </c>
      <c r="O394" s="47">
        <f t="shared" si="69"/>
        <v>51.645814920381397</v>
      </c>
    </row>
    <row r="395" spans="1:15" x14ac:dyDescent="0.25">
      <c r="A395" t="s">
        <v>324</v>
      </c>
      <c r="C395">
        <v>112221</v>
      </c>
      <c r="D395">
        <v>0.7804282407407408</v>
      </c>
      <c r="E395">
        <v>7.6005800000000002E-8</v>
      </c>
      <c r="F395">
        <v>1.4811930000000001E-9</v>
      </c>
      <c r="G395">
        <v>6.4106229999999996E-10</v>
      </c>
      <c r="H395">
        <v>4.9703879999999998E-11</v>
      </c>
      <c r="I395">
        <v>51.31391</v>
      </c>
      <c r="J395">
        <v>8.4343860000000003E-3</v>
      </c>
      <c r="K395">
        <v>6.5394849999999996E-4</v>
      </c>
      <c r="L395" s="47">
        <f t="shared" si="66"/>
        <v>7.5287745849533951E-8</v>
      </c>
      <c r="M395" s="47">
        <f t="shared" si="67"/>
        <v>6.3064955825052861E-10</v>
      </c>
      <c r="N395" s="47">
        <f t="shared" si="68"/>
        <v>3.932198656070535E-11</v>
      </c>
      <c r="O395" s="47">
        <f t="shared" si="69"/>
        <v>51.974110218382997</v>
      </c>
    </row>
    <row r="396" spans="1:15" x14ac:dyDescent="0.25">
      <c r="A396" t="s">
        <v>325</v>
      </c>
      <c r="C396">
        <v>112634</v>
      </c>
      <c r="D396">
        <v>0.78189814814814818</v>
      </c>
      <c r="E396">
        <v>7.5652600000000001E-8</v>
      </c>
      <c r="F396">
        <v>1.481929E-9</v>
      </c>
      <c r="G396">
        <v>5.9529829999999998E-10</v>
      </c>
      <c r="H396">
        <v>4.6070809999999998E-11</v>
      </c>
      <c r="I396">
        <v>51.050089999999997</v>
      </c>
      <c r="J396">
        <v>7.8688409999999997E-3</v>
      </c>
      <c r="K396">
        <v>6.0897860000000002E-4</v>
      </c>
      <c r="L396" s="47">
        <f t="shared" si="66"/>
        <v>7.4931795832247441E-8</v>
      </c>
      <c r="M396" s="47">
        <f t="shared" si="67"/>
        <v>5.8484567933639321E-10</v>
      </c>
      <c r="N396" s="47">
        <f t="shared" si="68"/>
        <v>3.5649155790008303E-11</v>
      </c>
      <c r="O396" s="47">
        <f t="shared" si="69"/>
        <v>51.712818665592621</v>
      </c>
    </row>
    <row r="397" spans="1:15" x14ac:dyDescent="0.25">
      <c r="A397" t="s">
        <v>325</v>
      </c>
      <c r="C397">
        <v>112657</v>
      </c>
      <c r="D397">
        <v>0.78197916666666667</v>
      </c>
      <c r="E397">
        <v>7.5443240000000006E-8</v>
      </c>
      <c r="F397">
        <v>1.482011E-9</v>
      </c>
      <c r="G397">
        <v>5.9802440000000003E-10</v>
      </c>
      <c r="H397">
        <v>4.6107809999999999E-11</v>
      </c>
      <c r="I397">
        <v>50.905999999999999</v>
      </c>
      <c r="J397">
        <v>7.9268120000000001E-3</v>
      </c>
      <c r="K397">
        <v>6.1115900000000001E-4</v>
      </c>
      <c r="L397" s="47">
        <f t="shared" si="66"/>
        <v>7.4722282683584999E-8</v>
      </c>
      <c r="M397" s="47">
        <f t="shared" si="67"/>
        <v>5.8756955847676838E-10</v>
      </c>
      <c r="N397" s="47">
        <f t="shared" si="68"/>
        <v>3.5683941509799994E-11</v>
      </c>
      <c r="O397" s="47">
        <f t="shared" si="69"/>
        <v>51.568869475001392</v>
      </c>
    </row>
    <row r="398" spans="1:15" x14ac:dyDescent="0.25">
      <c r="A398" t="s">
        <v>325</v>
      </c>
      <c r="C398">
        <v>112683</v>
      </c>
      <c r="D398">
        <v>0.7820717592592592</v>
      </c>
      <c r="E398">
        <v>7.4881799999999998E-8</v>
      </c>
      <c r="F398">
        <v>1.47715E-9</v>
      </c>
      <c r="G398">
        <v>5.9319279999999996E-10</v>
      </c>
      <c r="H398">
        <v>4.573843E-11</v>
      </c>
      <c r="I398">
        <v>50.693440000000002</v>
      </c>
      <c r="J398">
        <v>7.9217220000000008E-3</v>
      </c>
      <c r="K398">
        <v>6.108083E-4</v>
      </c>
      <c r="L398" s="47">
        <f t="shared" si="66"/>
        <v>7.4160669559010049E-8</v>
      </c>
      <c r="M398" s="47">
        <f t="shared" si="67"/>
        <v>5.827354479398009E-10</v>
      </c>
      <c r="N398" s="47">
        <f t="shared" si="68"/>
        <v>3.5312058410434074E-11</v>
      </c>
      <c r="O398" s="47">
        <f t="shared" si="69"/>
        <v>51.356468650854787</v>
      </c>
    </row>
    <row r="399" spans="1:15" x14ac:dyDescent="0.25">
      <c r="A399" t="s">
        <v>326</v>
      </c>
      <c r="C399">
        <v>113474</v>
      </c>
      <c r="D399">
        <v>0.78486111111111112</v>
      </c>
      <c r="E399">
        <v>7.5508249999999997E-8</v>
      </c>
      <c r="F399">
        <v>1.4849790000000001E-9</v>
      </c>
      <c r="G399">
        <v>5.2877970000000002E-10</v>
      </c>
      <c r="H399">
        <v>4.2361060000000001E-11</v>
      </c>
      <c r="I399">
        <v>50.848010000000002</v>
      </c>
      <c r="J399">
        <v>7.0029389999999997E-3</v>
      </c>
      <c r="K399">
        <v>5.6101230000000005E-4</v>
      </c>
      <c r="L399" s="47">
        <f t="shared" si="66"/>
        <v>7.4781852576749452E-8</v>
      </c>
      <c r="M399" s="47">
        <f t="shared" si="67"/>
        <v>5.1824596968052473E-10</v>
      </c>
      <c r="N399" s="47">
        <f t="shared" si="68"/>
        <v>3.1858536425878703E-11</v>
      </c>
      <c r="O399" s="47">
        <f t="shared" si="69"/>
        <v>51.515881270086794</v>
      </c>
    </row>
    <row r="400" spans="1:15" x14ac:dyDescent="0.25">
      <c r="A400" t="s">
        <v>326</v>
      </c>
      <c r="C400">
        <v>113500</v>
      </c>
      <c r="D400">
        <v>0.78495370370370365</v>
      </c>
      <c r="E400">
        <v>7.570026E-8</v>
      </c>
      <c r="F400">
        <v>1.485942E-9</v>
      </c>
      <c r="G400">
        <v>5.3091189999999996E-10</v>
      </c>
      <c r="H400">
        <v>4.3042530000000001E-11</v>
      </c>
      <c r="I400">
        <v>50.944310000000002</v>
      </c>
      <c r="J400">
        <v>7.013343E-3</v>
      </c>
      <c r="K400">
        <v>5.6859160000000001E-4</v>
      </c>
      <c r="L400" s="47">
        <f t="shared" si="66"/>
        <v>7.4973689452174514E-8</v>
      </c>
      <c r="M400" s="47">
        <f t="shared" si="67"/>
        <v>5.2037565914355727E-10</v>
      </c>
      <c r="N400" s="47">
        <f t="shared" si="68"/>
        <v>3.2537503326512788E-11</v>
      </c>
      <c r="O400" s="47">
        <f t="shared" si="69"/>
        <v>51.612340445940184</v>
      </c>
    </row>
    <row r="401" spans="1:15" x14ac:dyDescent="0.25">
      <c r="A401" t="s">
        <v>326</v>
      </c>
      <c r="C401">
        <v>113523</v>
      </c>
      <c r="D401">
        <v>0.78503472222222226</v>
      </c>
      <c r="E401">
        <v>7.5677600000000003E-8</v>
      </c>
      <c r="F401">
        <v>1.4808169999999999E-9</v>
      </c>
      <c r="G401">
        <v>5.2970810000000004E-10</v>
      </c>
      <c r="H401">
        <v>4.2783070000000001E-11</v>
      </c>
      <c r="I401">
        <v>51.105310000000003</v>
      </c>
      <c r="J401">
        <v>6.9995350000000003E-3</v>
      </c>
      <c r="K401">
        <v>5.6533319999999996E-4</v>
      </c>
      <c r="L401" s="47">
        <f t="shared" si="66"/>
        <v>7.4950876303512082E-8</v>
      </c>
      <c r="M401" s="47">
        <f t="shared" si="67"/>
        <v>5.1916963828393237E-10</v>
      </c>
      <c r="N401" s="47">
        <f t="shared" si="68"/>
        <v>3.2275829046304479E-11</v>
      </c>
      <c r="O401" s="47">
        <f t="shared" si="69"/>
        <v>51.773481255348955</v>
      </c>
    </row>
    <row r="402" spans="1:15" x14ac:dyDescent="0.25">
      <c r="A402" t="s">
        <v>327</v>
      </c>
      <c r="C402">
        <v>113822</v>
      </c>
      <c r="D402">
        <v>0.78609953703703705</v>
      </c>
      <c r="E402">
        <v>7.5729540000000003E-8</v>
      </c>
      <c r="F402">
        <v>1.490879E-9</v>
      </c>
      <c r="G402">
        <v>6.0596780000000005E-10</v>
      </c>
      <c r="H402">
        <v>4.6833840000000002E-11</v>
      </c>
      <c r="I402">
        <v>50.79524</v>
      </c>
      <c r="J402">
        <v>8.0017360000000006E-3</v>
      </c>
      <c r="K402">
        <v>6.1843559999999996E-4</v>
      </c>
      <c r="L402" s="47">
        <f t="shared" si="66"/>
        <v>7.5000825370900294E-8</v>
      </c>
      <c r="M402" s="47">
        <f t="shared" si="67"/>
        <v>5.9540046710880778E-10</v>
      </c>
      <c r="N402" s="47">
        <f t="shared" si="68"/>
        <v>3.6297813403596444E-11</v>
      </c>
      <c r="O402" s="47">
        <f t="shared" si="69"/>
        <v>51.465241777662946</v>
      </c>
    </row>
    <row r="403" spans="1:15" x14ac:dyDescent="0.25">
      <c r="A403" t="s">
        <v>327</v>
      </c>
      <c r="C403">
        <v>113856</v>
      </c>
      <c r="D403">
        <v>0.78621527777777778</v>
      </c>
      <c r="E403">
        <v>7.6170659999999998E-8</v>
      </c>
      <c r="F403">
        <v>1.4890530000000001E-9</v>
      </c>
      <c r="G403">
        <v>6.0772369999999999E-10</v>
      </c>
      <c r="H403">
        <v>4.6894889999999998E-11</v>
      </c>
      <c r="I403">
        <v>51.153759999999998</v>
      </c>
      <c r="J403">
        <v>7.9784490000000003E-3</v>
      </c>
      <c r="K403">
        <v>6.1565549999999995E-4</v>
      </c>
      <c r="L403" s="47">
        <f t="shared" si="66"/>
        <v>7.544171897722537E-8</v>
      </c>
      <c r="M403" s="47">
        <f t="shared" si="67"/>
        <v>5.9715308409892728E-10</v>
      </c>
      <c r="N403" s="47">
        <f t="shared" si="68"/>
        <v>3.635559011981024E-11</v>
      </c>
      <c r="O403" s="47">
        <f t="shared" si="69"/>
        <v>51.823969930701992</v>
      </c>
    </row>
    <row r="404" spans="1:15" x14ac:dyDescent="0.25">
      <c r="A404" t="s">
        <v>327</v>
      </c>
      <c r="C404">
        <v>113923</v>
      </c>
      <c r="D404">
        <v>0.78644675925925922</v>
      </c>
      <c r="E404">
        <v>7.6308180000000002E-8</v>
      </c>
      <c r="F404">
        <v>1.4929629999999999E-9</v>
      </c>
      <c r="G404">
        <v>6.0637559999999997E-10</v>
      </c>
      <c r="H404">
        <v>4.7219950000000003E-11</v>
      </c>
      <c r="I404">
        <v>51.111890000000002</v>
      </c>
      <c r="J404">
        <v>7.9464040000000007E-3</v>
      </c>
      <c r="K404">
        <v>6.1880590000000003E-4</v>
      </c>
      <c r="L404" s="47">
        <f t="shared" si="66"/>
        <v>7.5578792848513036E-8</v>
      </c>
      <c r="M404" s="47">
        <f t="shared" si="67"/>
        <v>5.9579851463828059E-10</v>
      </c>
      <c r="N404" s="47">
        <f t="shared" si="68"/>
        <v>3.6674199825290384E-11</v>
      </c>
      <c r="O404" s="47">
        <f t="shared" si="69"/>
        <v>51.78251011463189</v>
      </c>
    </row>
    <row r="405" spans="1:15" x14ac:dyDescent="0.25">
      <c r="A405" t="s">
        <v>328</v>
      </c>
      <c r="C405">
        <v>114149</v>
      </c>
      <c r="D405">
        <v>0.78725694444444438</v>
      </c>
      <c r="E405">
        <v>7.6172450000000007E-8</v>
      </c>
      <c r="F405">
        <v>1.4924129999999999E-9</v>
      </c>
      <c r="G405">
        <v>6.0892989999999995E-10</v>
      </c>
      <c r="H405">
        <v>4.7998220000000002E-11</v>
      </c>
      <c r="I405">
        <v>51.039790000000004</v>
      </c>
      <c r="J405">
        <v>7.9940959999999991E-3</v>
      </c>
      <c r="K405">
        <v>6.3012579999999999E-4</v>
      </c>
      <c r="L405" s="47">
        <f t="shared" si="66"/>
        <v>7.5441557996438577E-8</v>
      </c>
      <c r="M405" s="47">
        <f t="shared" si="67"/>
        <v>5.9833099227848741E-10</v>
      </c>
      <c r="N405" s="47">
        <f t="shared" si="68"/>
        <v>3.743071211541742E-11</v>
      </c>
      <c r="O405" s="47">
        <f t="shared" si="69"/>
        <v>51.711793720126749</v>
      </c>
    </row>
    <row r="406" spans="1:15" x14ac:dyDescent="0.25">
      <c r="A406" t="s">
        <v>328</v>
      </c>
      <c r="C406">
        <v>114194</v>
      </c>
      <c r="D406">
        <v>0.78741898148148148</v>
      </c>
      <c r="E406">
        <v>7.6294729999999996E-8</v>
      </c>
      <c r="F406">
        <v>1.4920859999999999E-9</v>
      </c>
      <c r="G406">
        <v>6.1089150000000001E-10</v>
      </c>
      <c r="H406">
        <v>4.741376E-11</v>
      </c>
      <c r="I406">
        <v>51.132939999999998</v>
      </c>
      <c r="J406">
        <v>8.0069960000000006E-3</v>
      </c>
      <c r="K406">
        <v>6.2145530000000003E-4</v>
      </c>
      <c r="L406" s="47">
        <f t="shared" si="66"/>
        <v>7.5563538357751187E-8</v>
      </c>
      <c r="M406" s="47">
        <f t="shared" si="67"/>
        <v>6.0028824711835169E-10</v>
      </c>
      <c r="N406" s="47">
        <f t="shared" si="68"/>
        <v>3.6841919828053335E-11</v>
      </c>
      <c r="O406" s="47">
        <f t="shared" si="69"/>
        <v>51.805219216796068</v>
      </c>
    </row>
    <row r="407" spans="1:15" x14ac:dyDescent="0.25">
      <c r="A407" t="s">
        <v>328</v>
      </c>
      <c r="C407">
        <v>114277</v>
      </c>
      <c r="D407">
        <v>0.78770833333333334</v>
      </c>
      <c r="E407">
        <v>7.5433030000000001E-8</v>
      </c>
      <c r="F407">
        <v>1.492761E-9</v>
      </c>
      <c r="G407">
        <v>6.0182479999999998E-10</v>
      </c>
      <c r="H407">
        <v>4.7672499999999997E-11</v>
      </c>
      <c r="I407">
        <v>50.532559999999997</v>
      </c>
      <c r="J407">
        <v>7.9782659999999995E-3</v>
      </c>
      <c r="K407">
        <v>6.3198449999999999E-4</v>
      </c>
      <c r="L407" s="47">
        <f t="shared" si="66"/>
        <v>7.4701285690838884E-8</v>
      </c>
      <c r="M407" s="47">
        <f t="shared" si="67"/>
        <v>5.9121353271187884E-10</v>
      </c>
      <c r="N407" s="47">
        <f t="shared" si="68"/>
        <v>3.7092669164692908E-11</v>
      </c>
      <c r="O407" s="47">
        <f t="shared" si="69"/>
        <v>51.205347355097281</v>
      </c>
    </row>
    <row r="408" spans="1:15" x14ac:dyDescent="0.25">
      <c r="A408" t="s">
        <v>329</v>
      </c>
      <c r="C408">
        <v>114580</v>
      </c>
      <c r="D408">
        <v>0.78877314814814814</v>
      </c>
      <c r="E408">
        <v>7.6148720000000006E-8</v>
      </c>
      <c r="F408">
        <v>1.499668E-9</v>
      </c>
      <c r="G408">
        <v>6.3455209999999999E-10</v>
      </c>
      <c r="H408">
        <v>4.8843960000000001E-11</v>
      </c>
      <c r="I408">
        <v>50.77704</v>
      </c>
      <c r="J408">
        <v>8.3330639999999994E-3</v>
      </c>
      <c r="K408">
        <v>6.4142859999999997E-4</v>
      </c>
      <c r="L408" s="47">
        <f t="shared" si="66"/>
        <v>7.5414958123677117E-8</v>
      </c>
      <c r="M408" s="47">
        <f t="shared" si="67"/>
        <v>6.2391157530029774E-10</v>
      </c>
      <c r="N408" s="47">
        <f t="shared" si="68"/>
        <v>3.8234958429774734E-11</v>
      </c>
      <c r="O408" s="47">
        <f t="shared" si="69"/>
        <v>51.451682366004107</v>
      </c>
    </row>
    <row r="409" spans="1:15" x14ac:dyDescent="0.25">
      <c r="A409" t="s">
        <v>329</v>
      </c>
      <c r="C409">
        <v>114634</v>
      </c>
      <c r="D409">
        <v>0.78896990740740736</v>
      </c>
      <c r="E409">
        <v>7.60158E-8</v>
      </c>
      <c r="F409">
        <v>1.497945E-9</v>
      </c>
      <c r="G409">
        <v>6.3133689999999996E-10</v>
      </c>
      <c r="H409">
        <v>4.9129530000000003E-11</v>
      </c>
      <c r="I409">
        <v>50.746740000000003</v>
      </c>
      <c r="J409">
        <v>8.3053380000000007E-3</v>
      </c>
      <c r="K409">
        <v>6.4630679999999998E-4</v>
      </c>
      <c r="L409" s="47">
        <f t="shared" si="66"/>
        <v>7.5281678557252238E-8</v>
      </c>
      <c r="M409" s="47">
        <f t="shared" si="67"/>
        <v>6.2069116110813473E-10</v>
      </c>
      <c r="N409" s="47">
        <f t="shared" si="68"/>
        <v>3.8515329684937838E-11</v>
      </c>
      <c r="O409" s="47">
        <f t="shared" si="69"/>
        <v>51.421712962007305</v>
      </c>
    </row>
    <row r="410" spans="1:15" x14ac:dyDescent="0.25">
      <c r="A410" t="s">
        <v>329</v>
      </c>
      <c r="C410">
        <v>114663</v>
      </c>
      <c r="D410">
        <v>0.78907407407407404</v>
      </c>
      <c r="E410">
        <v>7.6213320000000005E-8</v>
      </c>
      <c r="F410">
        <v>1.4993080000000001E-9</v>
      </c>
      <c r="G410">
        <v>6.3248419999999997E-10</v>
      </c>
      <c r="H410">
        <v>4.86592E-11</v>
      </c>
      <c r="I410">
        <v>50.832320000000003</v>
      </c>
      <c r="J410">
        <v>8.2988669999999997E-3</v>
      </c>
      <c r="K410">
        <v>6.3846059999999997E-4</v>
      </c>
      <c r="L410" s="47">
        <f t="shared" si="66"/>
        <v>7.5479005456764822E-8</v>
      </c>
      <c r="M410" s="47">
        <f t="shared" si="67"/>
        <v>6.21835660893825E-10</v>
      </c>
      <c r="N410" s="47">
        <f t="shared" si="68"/>
        <v>3.8042207766414309E-11</v>
      </c>
      <c r="O410" s="47">
        <f t="shared" si="69"/>
        <v>51.507470504305317</v>
      </c>
    </row>
    <row r="411" spans="1:15" x14ac:dyDescent="0.25">
      <c r="A411" t="s">
        <v>330</v>
      </c>
      <c r="C411">
        <v>114966</v>
      </c>
      <c r="D411">
        <v>0.79015046296296299</v>
      </c>
      <c r="E411">
        <v>7.584817E-8</v>
      </c>
      <c r="F411">
        <v>1.490373E-9</v>
      </c>
      <c r="G411">
        <v>5.3450289999999996E-10</v>
      </c>
      <c r="H411">
        <v>4.2555460000000003E-11</v>
      </c>
      <c r="I411">
        <v>50.892090000000003</v>
      </c>
      <c r="J411">
        <v>7.0470120000000001E-3</v>
      </c>
      <c r="K411">
        <v>5.6106109999999999E-4</v>
      </c>
      <c r="L411" s="47">
        <f t="shared" si="66"/>
        <v>7.5111837889603032E-8</v>
      </c>
      <c r="M411" s="47">
        <f t="shared" si="67"/>
        <v>5.2382510348224378E-10</v>
      </c>
      <c r="N411" s="47">
        <f t="shared" si="68"/>
        <v>3.190929703149614E-11</v>
      </c>
      <c r="O411" s="47">
        <f t="shared" si="69"/>
        <v>51.56909551521214</v>
      </c>
    </row>
    <row r="412" spans="1:15" x14ac:dyDescent="0.25">
      <c r="A412" t="s">
        <v>330</v>
      </c>
      <c r="C412">
        <v>114988</v>
      </c>
      <c r="D412">
        <v>0.79021990740740733</v>
      </c>
      <c r="E412">
        <v>7.5492549999999995E-8</v>
      </c>
      <c r="F412">
        <v>1.489787E-9</v>
      </c>
      <c r="G412">
        <v>5.3377799999999997E-10</v>
      </c>
      <c r="H412">
        <v>4.2846269999999998E-11</v>
      </c>
      <c r="I412">
        <v>50.673389999999998</v>
      </c>
      <c r="J412">
        <v>7.0706040000000003E-3</v>
      </c>
      <c r="K412">
        <v>5.6755620000000005E-4</v>
      </c>
      <c r="L412" s="47">
        <f t="shared" si="66"/>
        <v>7.4756071399578082E-8</v>
      </c>
      <c r="M412" s="47">
        <f t="shared" si="67"/>
        <v>5.2309807918173299E-10</v>
      </c>
      <c r="N412" s="47">
        <f t="shared" si="68"/>
        <v>3.2197989024340357E-11</v>
      </c>
      <c r="O412" s="47">
        <f t="shared" si="69"/>
        <v>51.350530202472697</v>
      </c>
    </row>
    <row r="413" spans="1:15" x14ac:dyDescent="0.25">
      <c r="A413" t="s">
        <v>330</v>
      </c>
      <c r="C413">
        <v>115015</v>
      </c>
      <c r="D413">
        <v>0.79032407407407401</v>
      </c>
      <c r="E413">
        <v>7.5271220000000003E-8</v>
      </c>
      <c r="F413">
        <v>1.4926489999999999E-9</v>
      </c>
      <c r="G413">
        <v>5.368443E-10</v>
      </c>
      <c r="H413">
        <v>4.2250010000000002E-11</v>
      </c>
      <c r="I413">
        <v>50.42794</v>
      </c>
      <c r="J413">
        <v>7.1321329999999997E-3</v>
      </c>
      <c r="K413">
        <v>5.613037E-4</v>
      </c>
      <c r="L413" s="47">
        <f t="shared" si="66"/>
        <v>7.453456161636566E-8</v>
      </c>
      <c r="M413" s="47">
        <f t="shared" si="67"/>
        <v>5.2616177208565154E-10</v>
      </c>
      <c r="N413" s="47">
        <f t="shared" si="68"/>
        <v>3.1599129651921908E-11</v>
      </c>
      <c r="O413" s="47">
        <f t="shared" si="69"/>
        <v>51.105245500474297</v>
      </c>
    </row>
    <row r="414" spans="1:15" x14ac:dyDescent="0.25">
      <c r="A414" t="s">
        <v>331</v>
      </c>
      <c r="C414">
        <v>115290</v>
      </c>
      <c r="D414">
        <v>0.79129629629629628</v>
      </c>
      <c r="E414">
        <v>7.5267630000000004E-8</v>
      </c>
      <c r="F414">
        <v>1.489913E-9</v>
      </c>
      <c r="G414">
        <v>5.6151470000000001E-10</v>
      </c>
      <c r="H414">
        <v>4.44364E-11</v>
      </c>
      <c r="I414">
        <v>50.518149999999999</v>
      </c>
      <c r="J414">
        <v>7.4602410000000003E-3</v>
      </c>
      <c r="K414">
        <v>5.9037870000000004E-4</v>
      </c>
      <c r="L414" s="47">
        <f t="shared" si="66"/>
        <v>7.4529140491053822E-8</v>
      </c>
      <c r="M414" s="47">
        <f t="shared" si="67"/>
        <v>5.5080561832926599E-10</v>
      </c>
      <c r="N414" s="47">
        <f t="shared" si="68"/>
        <v>3.3759044562474718E-11</v>
      </c>
      <c r="O414" s="47">
        <f t="shared" si="69"/>
        <v>51.197139091231314</v>
      </c>
    </row>
    <row r="415" spans="1:15" x14ac:dyDescent="0.25">
      <c r="A415" t="s">
        <v>331</v>
      </c>
      <c r="C415">
        <v>115332</v>
      </c>
      <c r="D415">
        <v>0.79144675925925922</v>
      </c>
      <c r="E415">
        <v>7.5596910000000003E-8</v>
      </c>
      <c r="F415">
        <v>1.495136E-9</v>
      </c>
      <c r="G415">
        <v>5.6708619999999998E-10</v>
      </c>
      <c r="H415">
        <v>4.4266410000000001E-11</v>
      </c>
      <c r="I415">
        <v>50.561909999999997</v>
      </c>
      <c r="J415">
        <v>7.5014469999999996E-3</v>
      </c>
      <c r="K415">
        <v>5.8555840000000005E-4</v>
      </c>
      <c r="L415" s="47">
        <f t="shared" si="66"/>
        <v>7.4858140828278922E-8</v>
      </c>
      <c r="M415" s="47">
        <f t="shared" si="67"/>
        <v>5.5637306284647252E-10</v>
      </c>
      <c r="N415" s="47">
        <f t="shared" si="68"/>
        <v>3.3585011094268242E-11</v>
      </c>
      <c r="O415" s="47">
        <f t="shared" si="69"/>
        <v>51.241156221456023</v>
      </c>
    </row>
    <row r="416" spans="1:15" x14ac:dyDescent="0.25">
      <c r="A416" t="s">
        <v>331</v>
      </c>
      <c r="C416">
        <v>115369</v>
      </c>
      <c r="D416">
        <v>0.79157407407407399</v>
      </c>
      <c r="E416">
        <v>7.5696029999999995E-8</v>
      </c>
      <c r="F416">
        <v>1.4941949999999999E-9</v>
      </c>
      <c r="G416">
        <v>5.6767500000000001E-10</v>
      </c>
      <c r="H416">
        <v>4.4714550000000003E-11</v>
      </c>
      <c r="I416">
        <v>50.660060000000001</v>
      </c>
      <c r="J416">
        <v>7.4994019999999996E-3</v>
      </c>
      <c r="K416">
        <v>5.9071199999999996E-4</v>
      </c>
      <c r="L416" s="47">
        <f t="shared" si="66"/>
        <v>7.4957014458691501E-8</v>
      </c>
      <c r="M416" s="47">
        <f t="shared" si="67"/>
        <v>5.5695829015924978E-10</v>
      </c>
      <c r="N416" s="47">
        <f t="shared" si="68"/>
        <v>3.4029588991324439E-11</v>
      </c>
      <c r="O416" s="47">
        <f t="shared" si="69"/>
        <v>51.339532740939696</v>
      </c>
    </row>
    <row r="417" spans="1:15" x14ac:dyDescent="0.25">
      <c r="A417" t="s">
        <v>332</v>
      </c>
      <c r="C417">
        <v>117826</v>
      </c>
      <c r="D417">
        <v>0.80027777777777775</v>
      </c>
      <c r="E417">
        <v>7.922719E-8</v>
      </c>
      <c r="F417">
        <v>1.502613E-9</v>
      </c>
      <c r="G417">
        <v>6.2452989999999998E-10</v>
      </c>
      <c r="H417">
        <v>5.6683600000000002E-11</v>
      </c>
      <c r="I417">
        <v>52.72627</v>
      </c>
      <c r="J417">
        <v>7.8827719999999997E-3</v>
      </c>
      <c r="K417">
        <v>7.1545639999999998E-4</v>
      </c>
      <c r="L417" s="47">
        <f t="shared" si="66"/>
        <v>7.8471814186359904E-8</v>
      </c>
      <c r="M417" s="47">
        <f t="shared" si="67"/>
        <v>6.1357594441583419E-10</v>
      </c>
      <c r="N417" s="47">
        <f t="shared" si="68"/>
        <v>4.5762096101245363E-11</v>
      </c>
      <c r="O417" s="47">
        <f t="shared" si="69"/>
        <v>53.420784859085124</v>
      </c>
    </row>
    <row r="418" spans="1:15" x14ac:dyDescent="0.25">
      <c r="A418" t="s">
        <v>332</v>
      </c>
      <c r="C418">
        <v>117855</v>
      </c>
      <c r="D418">
        <v>0.80038194444444433</v>
      </c>
      <c r="E418">
        <v>7.9142780000000005E-8</v>
      </c>
      <c r="F418">
        <v>1.504781E-9</v>
      </c>
      <c r="G418">
        <v>6.2526540000000004E-10</v>
      </c>
      <c r="H418">
        <v>5.6620340000000003E-11</v>
      </c>
      <c r="I418">
        <v>52.59422</v>
      </c>
      <c r="J418">
        <v>7.9004729999999999E-3</v>
      </c>
      <c r="K418">
        <v>7.1542009999999996E-4</v>
      </c>
      <c r="L418" s="47">
        <f t="shared" si="66"/>
        <v>7.8387211085872475E-8</v>
      </c>
      <c r="M418" s="47">
        <f t="shared" si="67"/>
        <v>6.143086442015244E-10</v>
      </c>
      <c r="N418" s="47">
        <f t="shared" si="68"/>
        <v>4.5696044182721844E-11</v>
      </c>
      <c r="O418" s="47">
        <f t="shared" si="69"/>
        <v>53.288912401383143</v>
      </c>
    </row>
    <row r="419" spans="1:15" x14ac:dyDescent="0.25">
      <c r="A419" t="s">
        <v>332</v>
      </c>
      <c r="C419">
        <v>117875</v>
      </c>
      <c r="D419">
        <v>0.80045138888888878</v>
      </c>
      <c r="E419">
        <v>7.9260069999999999E-8</v>
      </c>
      <c r="F419">
        <v>1.5036390000000001E-9</v>
      </c>
      <c r="G419">
        <v>6.25143E-10</v>
      </c>
      <c r="H419">
        <v>5.6073879999999997E-11</v>
      </c>
      <c r="I419">
        <v>52.71217</v>
      </c>
      <c r="J419">
        <v>7.8872390000000007E-3</v>
      </c>
      <c r="K419">
        <v>7.074669E-4</v>
      </c>
      <c r="L419" s="47">
        <f t="shared" si="66"/>
        <v>7.8504367913122528E-8</v>
      </c>
      <c r="M419" s="47">
        <f t="shared" si="67"/>
        <v>6.1418431301924182E-10</v>
      </c>
      <c r="N419" s="47">
        <f t="shared" si="68"/>
        <v>4.5147658721671133E-11</v>
      </c>
      <c r="O419" s="47">
        <f t="shared" si="69"/>
        <v>53.406984844347285</v>
      </c>
    </row>
    <row r="420" spans="1:15" x14ac:dyDescent="0.25">
      <c r="A420" t="s">
        <v>333</v>
      </c>
      <c r="C420">
        <v>115731</v>
      </c>
      <c r="D420">
        <v>0.7928587962962963</v>
      </c>
      <c r="E420">
        <v>7.6778059999999994E-8</v>
      </c>
      <c r="F420">
        <v>1.505614E-9</v>
      </c>
      <c r="G420">
        <v>6.0404810000000001E-10</v>
      </c>
      <c r="H420">
        <v>4.725925E-11</v>
      </c>
      <c r="I420">
        <v>50.994520000000001</v>
      </c>
      <c r="J420">
        <v>7.8674569999999996E-3</v>
      </c>
      <c r="K420">
        <v>6.1553059999999997E-4</v>
      </c>
      <c r="L420" s="47">
        <f t="shared" si="66"/>
        <v>7.603663403191737E-8</v>
      </c>
      <c r="M420" s="47">
        <f t="shared" si="67"/>
        <v>5.9329643575993502E-10</v>
      </c>
      <c r="N420" s="47">
        <f t="shared" si="68"/>
        <v>3.6539438146306682E-11</v>
      </c>
      <c r="O420" s="47">
        <f t="shared" si="69"/>
        <v>51.676208958590756</v>
      </c>
    </row>
    <row r="421" spans="1:15" x14ac:dyDescent="0.25">
      <c r="A421" t="s">
        <v>333</v>
      </c>
      <c r="C421">
        <v>115760</v>
      </c>
      <c r="D421">
        <v>0.79295138888888883</v>
      </c>
      <c r="E421">
        <v>7.6529649999999999E-8</v>
      </c>
      <c r="F421">
        <v>1.5041800000000001E-9</v>
      </c>
      <c r="G421">
        <v>6.013646E-10</v>
      </c>
      <c r="H421">
        <v>4.7179059999999999E-11</v>
      </c>
      <c r="I421">
        <v>50.877980000000001</v>
      </c>
      <c r="J421">
        <v>7.8579289999999996E-3</v>
      </c>
      <c r="K421">
        <v>6.164807E-4</v>
      </c>
      <c r="L421" s="47">
        <f t="shared" si="66"/>
        <v>7.578803093142994E-8</v>
      </c>
      <c r="M421" s="47">
        <f t="shared" si="67"/>
        <v>5.9061013554562516E-10</v>
      </c>
      <c r="N421" s="47">
        <f t="shared" si="68"/>
        <v>3.6456456227783154E-11</v>
      </c>
      <c r="O421" s="47">
        <f t="shared" si="69"/>
        <v>51.559846500888767</v>
      </c>
    </row>
    <row r="422" spans="1:15" x14ac:dyDescent="0.25">
      <c r="A422" t="s">
        <v>333</v>
      </c>
      <c r="C422">
        <v>115809</v>
      </c>
      <c r="D422">
        <v>0.79312499999999997</v>
      </c>
      <c r="E422">
        <v>7.6525080000000004E-8</v>
      </c>
      <c r="F422">
        <v>1.5065770000000001E-9</v>
      </c>
      <c r="G422">
        <v>6.0107449999999996E-10</v>
      </c>
      <c r="H422">
        <v>4.7087860000000001E-11</v>
      </c>
      <c r="I422">
        <v>50.79401</v>
      </c>
      <c r="J422">
        <v>7.8546090000000002E-3</v>
      </c>
      <c r="K422">
        <v>6.1532589999999999E-4</v>
      </c>
      <c r="L422" s="47">
        <f t="shared" si="66"/>
        <v>7.5783134658192571E-8</v>
      </c>
      <c r="M422" s="47">
        <f t="shared" si="67"/>
        <v>5.9031530414903283E-10</v>
      </c>
      <c r="N422" s="47">
        <f t="shared" si="68"/>
        <v>3.6360538848208931E-11</v>
      </c>
      <c r="O422" s="47">
        <f t="shared" si="69"/>
        <v>51.476176486150926</v>
      </c>
    </row>
    <row r="423" spans="1:15" x14ac:dyDescent="0.25">
      <c r="A423" t="s">
        <v>334</v>
      </c>
      <c r="C423">
        <v>116061</v>
      </c>
      <c r="D423">
        <v>0.79401620370370363</v>
      </c>
      <c r="E423">
        <v>7.6316580000000006E-8</v>
      </c>
      <c r="F423">
        <v>1.5001599999999999E-9</v>
      </c>
      <c r="G423">
        <v>5.3726289999999996E-10</v>
      </c>
      <c r="H423">
        <v>4.3154750000000003E-11</v>
      </c>
      <c r="I423">
        <v>50.872280000000003</v>
      </c>
      <c r="J423">
        <v>7.0399240000000004E-3</v>
      </c>
      <c r="K423">
        <v>5.6547010000000003E-4</v>
      </c>
      <c r="L423" s="47">
        <f t="shared" si="66"/>
        <v>7.5572956681543181E-8</v>
      </c>
      <c r="M423" s="47">
        <f t="shared" si="67"/>
        <v>5.2647937125227226E-10</v>
      </c>
      <c r="N423" s="47">
        <f t="shared" si="68"/>
        <v>3.2403168038970055E-11</v>
      </c>
      <c r="O423" s="47">
        <f t="shared" si="69"/>
        <v>51.555989267499179</v>
      </c>
    </row>
    <row r="424" spans="1:15" x14ac:dyDescent="0.25">
      <c r="A424" t="s">
        <v>334</v>
      </c>
      <c r="C424">
        <v>116119</v>
      </c>
      <c r="D424">
        <v>0.79422453703703699</v>
      </c>
      <c r="E424">
        <v>7.5987519999999998E-8</v>
      </c>
      <c r="F424">
        <v>1.49692E-9</v>
      </c>
      <c r="G424">
        <v>5.3282360000000004E-10</v>
      </c>
      <c r="H424">
        <v>4.2517700000000002E-11</v>
      </c>
      <c r="I424">
        <v>50.762599999999999</v>
      </c>
      <c r="J424">
        <v>7.0119880000000002E-3</v>
      </c>
      <c r="K424">
        <v>5.595353E-4</v>
      </c>
      <c r="L424" s="47">
        <f t="shared" si="66"/>
        <v>7.5243510480568303E-8</v>
      </c>
      <c r="M424" s="47">
        <f t="shared" si="67"/>
        <v>5.2203447082365286E-10</v>
      </c>
      <c r="N424" s="47">
        <f t="shared" si="68"/>
        <v>3.1760534201923014E-11</v>
      </c>
      <c r="O424" s="47">
        <f t="shared" si="69"/>
        <v>51.446664352095198</v>
      </c>
    </row>
    <row r="425" spans="1:15" x14ac:dyDescent="0.25">
      <c r="A425" t="s">
        <v>334</v>
      </c>
      <c r="C425">
        <v>116170</v>
      </c>
      <c r="D425">
        <v>0.79440972222222217</v>
      </c>
      <c r="E425">
        <v>7.5855319999999996E-8</v>
      </c>
      <c r="F425">
        <v>1.495385E-9</v>
      </c>
      <c r="G425">
        <v>5.3029339999999998E-10</v>
      </c>
      <c r="H425">
        <v>4.2196579999999997E-11</v>
      </c>
      <c r="I425">
        <v>50.726280000000003</v>
      </c>
      <c r="J425">
        <v>6.990853E-3</v>
      </c>
      <c r="K425">
        <v>5.5627710000000002E-4</v>
      </c>
      <c r="L425" s="47">
        <f t="shared" si="66"/>
        <v>7.5110970890055922E-8</v>
      </c>
      <c r="M425" s="47">
        <f t="shared" si="67"/>
        <v>5.1949934630883216E-10</v>
      </c>
      <c r="N425" s="47">
        <f t="shared" si="68"/>
        <v>3.143450427624371E-11</v>
      </c>
      <c r="O425" s="47">
        <f t="shared" si="69"/>
        <v>51.410656581653775</v>
      </c>
    </row>
    <row r="426" spans="1:15" x14ac:dyDescent="0.25">
      <c r="A426" t="s">
        <v>335</v>
      </c>
      <c r="C426">
        <v>116440</v>
      </c>
      <c r="D426">
        <v>0.79535879629629624</v>
      </c>
      <c r="E426">
        <v>7.8055360000000002E-8</v>
      </c>
      <c r="F426">
        <v>1.5078369999999999E-9</v>
      </c>
      <c r="G426">
        <v>6.1673019999999996E-10</v>
      </c>
      <c r="H426">
        <v>4.6816169999999999E-11</v>
      </c>
      <c r="I426">
        <v>51.76643</v>
      </c>
      <c r="J426">
        <v>7.9011889999999994E-3</v>
      </c>
      <c r="K426">
        <v>5.9978150000000003E-4</v>
      </c>
      <c r="L426" s="47">
        <f t="shared" si="66"/>
        <v>7.7309213057931574E-8</v>
      </c>
      <c r="M426" s="47">
        <f t="shared" si="67"/>
        <v>6.0591007534801727E-10</v>
      </c>
      <c r="N426" s="47">
        <f t="shared" si="68"/>
        <v>3.6028100552059196E-11</v>
      </c>
      <c r="O426" s="47">
        <f t="shared" si="69"/>
        <v>52.452459561669755</v>
      </c>
    </row>
    <row r="427" spans="1:15" x14ac:dyDescent="0.25">
      <c r="A427" t="s">
        <v>335</v>
      </c>
      <c r="C427">
        <v>116464</v>
      </c>
      <c r="D427">
        <v>0.79545138888888889</v>
      </c>
      <c r="E427">
        <v>7.8092839999999999E-8</v>
      </c>
      <c r="F427">
        <v>1.510846E-9</v>
      </c>
      <c r="G427">
        <v>6.1723589999999997E-10</v>
      </c>
      <c r="H427">
        <v>4.6860460000000001E-11</v>
      </c>
      <c r="I427">
        <v>51.68817</v>
      </c>
      <c r="J427">
        <v>7.9038730000000005E-3</v>
      </c>
      <c r="K427">
        <v>6.0006090000000001E-4</v>
      </c>
      <c r="L427" s="47">
        <f t="shared" si="66"/>
        <v>7.7346533250631634E-8</v>
      </c>
      <c r="M427" s="47">
        <f t="shared" si="67"/>
        <v>6.0641345792927822E-10</v>
      </c>
      <c r="N427" s="47">
        <f t="shared" si="68"/>
        <v>3.6070079998798351E-11</v>
      </c>
      <c r="O427" s="47">
        <f t="shared" si="69"/>
        <v>52.374346493226732</v>
      </c>
    </row>
    <row r="428" spans="1:15" x14ac:dyDescent="0.25">
      <c r="A428" t="s">
        <v>335</v>
      </c>
      <c r="C428">
        <v>116487</v>
      </c>
      <c r="D428">
        <v>0.79553240740740738</v>
      </c>
      <c r="E428">
        <v>7.8071570000000001E-8</v>
      </c>
      <c r="F428">
        <v>1.510783E-9</v>
      </c>
      <c r="G428">
        <v>6.181264E-10</v>
      </c>
      <c r="H428">
        <v>4.7031139999999997E-11</v>
      </c>
      <c r="I428">
        <v>51.676250000000003</v>
      </c>
      <c r="J428">
        <v>7.9174320000000003E-3</v>
      </c>
      <c r="K428">
        <v>6.0241060000000004E-4</v>
      </c>
      <c r="L428" s="47">
        <f t="shared" si="66"/>
        <v>7.7325110101969189E-8</v>
      </c>
      <c r="M428" s="47">
        <f t="shared" si="67"/>
        <v>6.0730173706965329E-10</v>
      </c>
      <c r="N428" s="47">
        <f t="shared" si="68"/>
        <v>3.6238545718590037E-11</v>
      </c>
      <c r="O428" s="47">
        <f t="shared" si="69"/>
        <v>52.362567302635505</v>
      </c>
    </row>
    <row r="429" spans="1:15" x14ac:dyDescent="0.25">
      <c r="A429" t="s">
        <v>336</v>
      </c>
      <c r="C429">
        <v>116871</v>
      </c>
      <c r="D429">
        <v>0.79688657407407404</v>
      </c>
      <c r="E429">
        <v>7.8329290000000006E-8</v>
      </c>
      <c r="F429">
        <v>1.5166090000000001E-9</v>
      </c>
      <c r="G429">
        <v>6.4301100000000005E-10</v>
      </c>
      <c r="H429">
        <v>5.0854859999999998E-11</v>
      </c>
      <c r="I429">
        <v>51.647640000000003</v>
      </c>
      <c r="J429">
        <v>8.2090740000000002E-3</v>
      </c>
      <c r="K429">
        <v>6.4924449999999995E-4</v>
      </c>
      <c r="L429" s="47">
        <f t="shared" si="66"/>
        <v>7.7580273185170119E-8</v>
      </c>
      <c r="M429" s="47">
        <f t="shared" si="67"/>
        <v>6.3214925836982765E-10</v>
      </c>
      <c r="N429" s="47">
        <f t="shared" si="68"/>
        <v>4.0025296866416511E-11</v>
      </c>
      <c r="O429" s="47">
        <f t="shared" si="69"/>
        <v>52.33630820754712</v>
      </c>
    </row>
    <row r="430" spans="1:15" x14ac:dyDescent="0.25">
      <c r="A430" t="s">
        <v>336</v>
      </c>
      <c r="C430">
        <v>116905</v>
      </c>
      <c r="D430">
        <v>0.7970138888888888</v>
      </c>
      <c r="E430">
        <v>7.8302470000000006E-8</v>
      </c>
      <c r="F430">
        <v>1.514795E-9</v>
      </c>
      <c r="G430">
        <v>6.424536E-10</v>
      </c>
      <c r="H430">
        <v>5.1018220000000002E-11</v>
      </c>
      <c r="I430">
        <v>51.691780000000001</v>
      </c>
      <c r="J430">
        <v>8.204767E-3</v>
      </c>
      <c r="K430">
        <v>6.5155309999999995E-4</v>
      </c>
      <c r="L430" s="47">
        <f t="shared" si="66"/>
        <v>7.7553226791495199E-8</v>
      </c>
      <c r="M430" s="47">
        <f t="shared" si="67"/>
        <v>6.3158857535994718E-10</v>
      </c>
      <c r="N430" s="47">
        <f t="shared" si="68"/>
        <v>4.0185383582630315E-11</v>
      </c>
      <c r="O430" s="47">
        <f t="shared" si="69"/>
        <v>52.380656360586173</v>
      </c>
    </row>
    <row r="431" spans="1:15" x14ac:dyDescent="0.25">
      <c r="A431" t="s">
        <v>336</v>
      </c>
      <c r="C431">
        <v>116964</v>
      </c>
      <c r="D431">
        <v>0.79722222222222217</v>
      </c>
      <c r="E431">
        <v>7.8264569999999995E-8</v>
      </c>
      <c r="F431">
        <v>1.517426E-9</v>
      </c>
      <c r="G431">
        <v>6.4073710000000001E-10</v>
      </c>
      <c r="H431">
        <v>5.0540730000000002E-11</v>
      </c>
      <c r="I431">
        <v>51.577199999999998</v>
      </c>
      <c r="J431">
        <v>8.1868089999999998E-3</v>
      </c>
      <c r="K431">
        <v>6.4576770000000002E-4</v>
      </c>
      <c r="L431" s="47">
        <f t="shared" si="66"/>
        <v>7.751493393188283E-8</v>
      </c>
      <c r="M431" s="47">
        <f t="shared" si="67"/>
        <v>6.2986637837221363E-10</v>
      </c>
      <c r="N431" s="47">
        <f t="shared" si="68"/>
        <v>3.9702213472530738E-11</v>
      </c>
      <c r="O431" s="47">
        <f t="shared" si="69"/>
        <v>52.266437567330399</v>
      </c>
    </row>
    <row r="432" spans="1:15" x14ac:dyDescent="0.25">
      <c r="A432" t="s">
        <v>337</v>
      </c>
      <c r="C432">
        <v>117444</v>
      </c>
      <c r="D432">
        <v>0.7989236111111111</v>
      </c>
      <c r="E432">
        <v>7.8813879999999995E-8</v>
      </c>
      <c r="F432">
        <v>1.5043760000000001E-9</v>
      </c>
      <c r="G432">
        <v>6.6565619999999998E-10</v>
      </c>
      <c r="H432">
        <v>5.5188830000000002E-11</v>
      </c>
      <c r="I432">
        <v>52.389760000000003</v>
      </c>
      <c r="J432">
        <v>8.4459259999999994E-3</v>
      </c>
      <c r="K432">
        <v>7.0024249999999996E-4</v>
      </c>
      <c r="L432" s="47">
        <f t="shared" si="66"/>
        <v>7.8061047785883983E-8</v>
      </c>
      <c r="M432" s="47">
        <f t="shared" si="67"/>
        <v>6.5473912999743151E-10</v>
      </c>
      <c r="N432" s="47">
        <f t="shared" si="68"/>
        <v>4.4304102407313822E-11</v>
      </c>
      <c r="O432" s="47">
        <f t="shared" si="69"/>
        <v>53.081936198469926</v>
      </c>
    </row>
    <row r="433" spans="1:15" x14ac:dyDescent="0.25">
      <c r="A433" t="s">
        <v>337</v>
      </c>
      <c r="C433">
        <v>117497</v>
      </c>
      <c r="D433">
        <v>0.79912037037037031</v>
      </c>
      <c r="E433">
        <v>7.8341779999999997E-8</v>
      </c>
      <c r="F433">
        <v>1.5007399999999999E-9</v>
      </c>
      <c r="G433">
        <v>6.593474E-10</v>
      </c>
      <c r="H433">
        <v>5.3815300000000002E-11</v>
      </c>
      <c r="I433">
        <v>52.202109999999998</v>
      </c>
      <c r="J433">
        <v>8.416293E-3</v>
      </c>
      <c r="K433">
        <v>6.8692969999999999E-4</v>
      </c>
      <c r="L433" s="47">
        <f t="shared" si="66"/>
        <v>7.7588594878096614E-8</v>
      </c>
      <c r="M433" s="47">
        <f t="shared" si="67"/>
        <v>6.4842521236438273E-10</v>
      </c>
      <c r="N433" s="47">
        <f t="shared" si="68"/>
        <v>4.2925469935529455E-11</v>
      </c>
      <c r="O433" s="47">
        <f t="shared" si="69"/>
        <v>52.894610672324909</v>
      </c>
    </row>
    <row r="434" spans="1:15" x14ac:dyDescent="0.25">
      <c r="A434" t="s">
        <v>337</v>
      </c>
      <c r="C434">
        <v>117514</v>
      </c>
      <c r="D434">
        <v>0.79917824074074073</v>
      </c>
      <c r="E434">
        <v>7.7919450000000002E-8</v>
      </c>
      <c r="F434">
        <v>1.5002839999999999E-9</v>
      </c>
      <c r="G434">
        <v>6.5515640000000003E-10</v>
      </c>
      <c r="H434">
        <v>5.3553079999999999E-11</v>
      </c>
      <c r="I434">
        <v>51.936450000000001</v>
      </c>
      <c r="J434">
        <v>8.4081250000000007E-3</v>
      </c>
      <c r="K434">
        <v>6.8728769999999999E-4</v>
      </c>
      <c r="L434" s="47">
        <f t="shared" si="66"/>
        <v>7.7166151681259159E-8</v>
      </c>
      <c r="M434" s="47">
        <f t="shared" si="67"/>
        <v>6.4423257085944255E-10</v>
      </c>
      <c r="N434" s="47">
        <f t="shared" si="68"/>
        <v>4.2661613293636353E-11</v>
      </c>
      <c r="O434" s="47">
        <f t="shared" si="69"/>
        <v>52.629054748844439</v>
      </c>
    </row>
    <row r="439" spans="1:15" x14ac:dyDescent="0.25">
      <c r="D439" s="49" t="s">
        <v>50</v>
      </c>
      <c r="E439">
        <f>SLOPE(E128:E139,C128:C139)</f>
        <v>6.6586374975987501E-15</v>
      </c>
      <c r="F439" s="49" t="s">
        <v>51</v>
      </c>
      <c r="G439">
        <f>SLOPE(G128:G139,C128:C139)</f>
        <v>9.6559114129261369E-17</v>
      </c>
      <c r="H439" s="49" t="s">
        <v>52</v>
      </c>
      <c r="I439">
        <f>SLOPE(H128:H139,C128:C139)</f>
        <v>9.6273052535234783E-17</v>
      </c>
      <c r="J439" s="49" t="s">
        <v>53</v>
      </c>
      <c r="K439">
        <f>SLOPE(I128:I139,C128:C139)</f>
        <v>-6.1221482073387347E-6</v>
      </c>
    </row>
    <row r="440" spans="1:15" x14ac:dyDescent="0.25">
      <c r="D440" s="49" t="s">
        <v>54</v>
      </c>
      <c r="E440">
        <f>INTERCEPT(E128:E139,C128:C139)</f>
        <v>8.093764610207142E-8</v>
      </c>
      <c r="F440" s="49" t="s">
        <v>55</v>
      </c>
      <c r="G440">
        <f>INTERCEPT(G128:G139,C128:C139)</f>
        <v>5.6279656085859067E-10</v>
      </c>
      <c r="H440" s="49" t="s">
        <v>56</v>
      </c>
      <c r="I440">
        <f>INTERCEPT(H128:H139,C128:C139)</f>
        <v>3.4459094519056549E-11</v>
      </c>
      <c r="J440" s="49" t="s">
        <v>57</v>
      </c>
      <c r="K440">
        <f>INTERCEPT(I128:I139,C128:C139)</f>
        <v>51.224687244789031</v>
      </c>
    </row>
  </sheetData>
  <mergeCells count="3">
    <mergeCell ref="L1:R1"/>
    <mergeCell ref="AA4:AB4"/>
    <mergeCell ref="C5:K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1001-4365-4CF6-B7B9-D8C917F2192F}">
  <dimension ref="A1:C91"/>
  <sheetViews>
    <sheetView workbookViewId="0">
      <selection activeCell="A2" sqref="A2:C91"/>
    </sheetView>
  </sheetViews>
  <sheetFormatPr defaultRowHeight="15.75" x14ac:dyDescent="0.25"/>
  <cols>
    <col min="1" max="2" width="18.875" customWidth="1"/>
    <col min="3" max="3" width="17.25" bestFit="1" customWidth="1"/>
  </cols>
  <sheetData>
    <row r="1" spans="1:3" x14ac:dyDescent="0.25">
      <c r="A1" t="s">
        <v>339</v>
      </c>
      <c r="B1" t="s">
        <v>151</v>
      </c>
      <c r="C1" t="s">
        <v>24</v>
      </c>
    </row>
    <row r="2" spans="1:3" x14ac:dyDescent="0.25">
      <c r="A2" s="29" t="s">
        <v>248</v>
      </c>
      <c r="B2" s="29">
        <v>28</v>
      </c>
      <c r="C2">
        <v>5.7328632732676326</v>
      </c>
    </row>
    <row r="3" spans="1:3" x14ac:dyDescent="0.25">
      <c r="A3" s="29" t="s">
        <v>249</v>
      </c>
      <c r="B3" s="29">
        <v>4</v>
      </c>
      <c r="C3">
        <v>1.8605528294391838</v>
      </c>
    </row>
    <row r="4" spans="1:3" x14ac:dyDescent="0.25">
      <c r="A4" s="29" t="s">
        <v>250</v>
      </c>
      <c r="B4" s="29">
        <v>6</v>
      </c>
      <c r="C4">
        <v>5.0659437073514066</v>
      </c>
    </row>
    <row r="5" spans="1:3" x14ac:dyDescent="0.25">
      <c r="A5" s="29" t="s">
        <v>251</v>
      </c>
      <c r="B5" s="29">
        <v>4</v>
      </c>
      <c r="C5">
        <v>1.453349833366071</v>
      </c>
    </row>
    <row r="6" spans="1:3" x14ac:dyDescent="0.25">
      <c r="A6" t="s">
        <v>252</v>
      </c>
      <c r="B6" s="29">
        <v>6</v>
      </c>
      <c r="C6">
        <v>3.5718906053848301</v>
      </c>
    </row>
    <row r="7" spans="1:3" x14ac:dyDescent="0.25">
      <c r="A7" t="s">
        <v>253</v>
      </c>
      <c r="B7" s="29">
        <v>20</v>
      </c>
      <c r="C7">
        <v>4.74142586529738</v>
      </c>
    </row>
    <row r="8" spans="1:3" x14ac:dyDescent="0.25">
      <c r="A8" t="s">
        <v>254</v>
      </c>
      <c r="B8" s="29">
        <v>4</v>
      </c>
      <c r="C8">
        <v>10.813220688780703</v>
      </c>
    </row>
    <row r="9" spans="1:3" x14ac:dyDescent="0.25">
      <c r="A9" t="s">
        <v>255</v>
      </c>
      <c r="B9" s="29">
        <v>6</v>
      </c>
      <c r="C9">
        <v>10.102389312205016</v>
      </c>
    </row>
    <row r="10" spans="1:3" x14ac:dyDescent="0.25">
      <c r="A10" s="10" t="s">
        <v>256</v>
      </c>
      <c r="B10" s="10">
        <v>28</v>
      </c>
      <c r="C10">
        <v>33.882889487901849</v>
      </c>
    </row>
    <row r="11" spans="1:3" x14ac:dyDescent="0.25">
      <c r="A11" s="29" t="s">
        <v>257</v>
      </c>
      <c r="B11" s="29">
        <v>4</v>
      </c>
      <c r="C11">
        <v>16.154728675196395</v>
      </c>
    </row>
    <row r="12" spans="1:3" x14ac:dyDescent="0.25">
      <c r="A12" t="s">
        <v>258</v>
      </c>
      <c r="B12" s="29">
        <v>6</v>
      </c>
      <c r="C12">
        <v>14.124619099934081</v>
      </c>
    </row>
    <row r="13" spans="1:3" x14ac:dyDescent="0.25">
      <c r="A13" s="29" t="s">
        <v>259</v>
      </c>
      <c r="B13" s="29">
        <v>4</v>
      </c>
      <c r="C13">
        <v>6.9632146064111549</v>
      </c>
    </row>
    <row r="14" spans="1:3" x14ac:dyDescent="0.25">
      <c r="A14" t="s">
        <v>260</v>
      </c>
      <c r="B14" s="29">
        <v>6</v>
      </c>
      <c r="C14">
        <v>7.1752570391371489</v>
      </c>
    </row>
    <row r="15" spans="1:3" x14ac:dyDescent="0.25">
      <c r="A15" t="s">
        <v>261</v>
      </c>
      <c r="B15" s="29">
        <v>4</v>
      </c>
      <c r="C15">
        <v>7.147055847579189</v>
      </c>
    </row>
    <row r="16" spans="1:3" x14ac:dyDescent="0.25">
      <c r="A16" t="s">
        <v>262</v>
      </c>
      <c r="B16" s="29">
        <v>6</v>
      </c>
      <c r="C16">
        <v>5.448153365320354</v>
      </c>
    </row>
    <row r="17" spans="1:3" x14ac:dyDescent="0.25">
      <c r="A17" t="s">
        <v>263</v>
      </c>
      <c r="B17" s="29">
        <v>4</v>
      </c>
      <c r="C17">
        <v>18.029350094732408</v>
      </c>
    </row>
    <row r="18" spans="1:3" x14ac:dyDescent="0.25">
      <c r="A18" t="s">
        <v>264</v>
      </c>
      <c r="B18" s="29">
        <v>6</v>
      </c>
      <c r="C18">
        <v>17.890940642304301</v>
      </c>
    </row>
    <row r="19" spans="1:3" x14ac:dyDescent="0.25">
      <c r="A19" t="s">
        <v>265</v>
      </c>
      <c r="B19" s="29">
        <v>4</v>
      </c>
      <c r="C19">
        <v>18.285023728618132</v>
      </c>
    </row>
    <row r="20" spans="1:3" x14ac:dyDescent="0.25">
      <c r="A20" t="s">
        <v>266</v>
      </c>
      <c r="B20" s="29">
        <v>6</v>
      </c>
      <c r="C20">
        <v>12.287257237470289</v>
      </c>
    </row>
    <row r="21" spans="1:3" x14ac:dyDescent="0.25">
      <c r="A21" t="s">
        <v>267</v>
      </c>
      <c r="B21" s="29">
        <v>4</v>
      </c>
      <c r="C21">
        <v>22.9509582337868</v>
      </c>
    </row>
    <row r="22" spans="1:3" x14ac:dyDescent="0.25">
      <c r="A22" t="s">
        <v>268</v>
      </c>
      <c r="B22" s="29">
        <v>6</v>
      </c>
      <c r="C22">
        <v>25.48638223685731</v>
      </c>
    </row>
    <row r="23" spans="1:3" x14ac:dyDescent="0.25">
      <c r="A23" t="s">
        <v>269</v>
      </c>
      <c r="B23" s="29">
        <v>4</v>
      </c>
      <c r="C23">
        <v>8.1724674463098097</v>
      </c>
    </row>
    <row r="24" spans="1:3" x14ac:dyDescent="0.25">
      <c r="A24" t="s">
        <v>270</v>
      </c>
      <c r="B24" s="29">
        <v>6</v>
      </c>
      <c r="C24">
        <v>8.642591834339532</v>
      </c>
    </row>
    <row r="25" spans="1:3" x14ac:dyDescent="0.25">
      <c r="A25" t="s">
        <v>271</v>
      </c>
      <c r="B25" s="29">
        <v>4</v>
      </c>
      <c r="C25">
        <v>7.2853093967721394</v>
      </c>
    </row>
    <row r="26" spans="1:3" x14ac:dyDescent="0.25">
      <c r="A26" t="s">
        <v>272</v>
      </c>
      <c r="B26" s="29">
        <v>6</v>
      </c>
      <c r="C26">
        <v>7.2125580307894746</v>
      </c>
    </row>
    <row r="27" spans="1:3" x14ac:dyDescent="0.25">
      <c r="A27" t="s">
        <v>273</v>
      </c>
      <c r="B27" s="29">
        <v>4</v>
      </c>
      <c r="C27">
        <v>11.679711621718514</v>
      </c>
    </row>
    <row r="28" spans="1:3" x14ac:dyDescent="0.25">
      <c r="A28" t="s">
        <v>274</v>
      </c>
      <c r="B28" s="29">
        <v>6</v>
      </c>
      <c r="C28">
        <v>17.213468283304302</v>
      </c>
    </row>
    <row r="29" spans="1:3" x14ac:dyDescent="0.25">
      <c r="A29" t="s">
        <v>275</v>
      </c>
      <c r="B29" s="29">
        <v>6</v>
      </c>
      <c r="C29">
        <v>33.588906444127204</v>
      </c>
    </row>
    <row r="30" spans="1:3" x14ac:dyDescent="0.25">
      <c r="A30" t="s">
        <v>276</v>
      </c>
      <c r="B30" s="29">
        <v>10</v>
      </c>
      <c r="C30">
        <v>32.927158431388271</v>
      </c>
    </row>
    <row r="31" spans="1:3" x14ac:dyDescent="0.25">
      <c r="A31" t="s">
        <v>277</v>
      </c>
      <c r="B31" s="29">
        <v>20</v>
      </c>
      <c r="C31">
        <v>23.32224905281727</v>
      </c>
    </row>
    <row r="32" spans="1:3" x14ac:dyDescent="0.25">
      <c r="A32" t="s">
        <v>278</v>
      </c>
      <c r="B32" s="29">
        <v>6</v>
      </c>
      <c r="C32">
        <v>22.900823095627125</v>
      </c>
    </row>
    <row r="33" spans="1:3" x14ac:dyDescent="0.25">
      <c r="A33" t="s">
        <v>279</v>
      </c>
      <c r="B33" s="29">
        <v>10</v>
      </c>
      <c r="C33">
        <v>23.910691144898983</v>
      </c>
    </row>
    <row r="34" spans="1:3" x14ac:dyDescent="0.25">
      <c r="A34" t="s">
        <v>280</v>
      </c>
      <c r="B34" s="29">
        <v>20</v>
      </c>
      <c r="C34">
        <v>27.504679623161952</v>
      </c>
    </row>
    <row r="35" spans="1:3" x14ac:dyDescent="0.25">
      <c r="A35" t="s">
        <v>281</v>
      </c>
      <c r="B35" s="29">
        <v>6</v>
      </c>
      <c r="C35">
        <v>36.760242788026382</v>
      </c>
    </row>
    <row r="36" spans="1:3" x14ac:dyDescent="0.25">
      <c r="A36" t="s">
        <v>282</v>
      </c>
      <c r="B36" s="29">
        <v>10</v>
      </c>
      <c r="C36">
        <v>43.22343430905125</v>
      </c>
    </row>
    <row r="37" spans="1:3" x14ac:dyDescent="0.25">
      <c r="A37" t="s">
        <v>283</v>
      </c>
      <c r="B37" s="29">
        <v>20</v>
      </c>
      <c r="C37">
        <v>41.009739787647383</v>
      </c>
    </row>
    <row r="38" spans="1:3" x14ac:dyDescent="0.25">
      <c r="A38" t="s">
        <v>284</v>
      </c>
      <c r="B38" s="29">
        <v>6</v>
      </c>
      <c r="C38">
        <v>20.639662985474935</v>
      </c>
    </row>
    <row r="39" spans="1:3" x14ac:dyDescent="0.25">
      <c r="A39" t="s">
        <v>285</v>
      </c>
      <c r="B39" s="29">
        <v>10</v>
      </c>
      <c r="C39">
        <v>33.276809777296556</v>
      </c>
    </row>
    <row r="40" spans="1:3" x14ac:dyDescent="0.25">
      <c r="A40" t="s">
        <v>286</v>
      </c>
      <c r="B40" s="29">
        <v>20</v>
      </c>
      <c r="C40">
        <v>28.096413100615489</v>
      </c>
    </row>
    <row r="41" spans="1:3" x14ac:dyDescent="0.25">
      <c r="A41" t="s">
        <v>287</v>
      </c>
      <c r="B41" s="29">
        <v>6</v>
      </c>
      <c r="C41">
        <v>27.199985999161498</v>
      </c>
    </row>
    <row r="42" spans="1:3" x14ac:dyDescent="0.25">
      <c r="A42" t="s">
        <v>288</v>
      </c>
      <c r="B42" s="29">
        <v>10</v>
      </c>
      <c r="C42">
        <v>26.669042391497356</v>
      </c>
    </row>
    <row r="43" spans="1:3" x14ac:dyDescent="0.25">
      <c r="A43" t="s">
        <v>289</v>
      </c>
      <c r="B43" s="29">
        <v>20</v>
      </c>
      <c r="C43">
        <v>27.542478951958632</v>
      </c>
    </row>
    <row r="44" spans="1:3" x14ac:dyDescent="0.25">
      <c r="A44" t="s">
        <v>290</v>
      </c>
      <c r="B44" s="29">
        <v>6</v>
      </c>
      <c r="C44">
        <v>29.984818943019476</v>
      </c>
    </row>
    <row r="45" spans="1:3" x14ac:dyDescent="0.25">
      <c r="A45" t="s">
        <v>291</v>
      </c>
      <c r="B45" s="29">
        <v>10</v>
      </c>
      <c r="C45">
        <v>27.610778787916971</v>
      </c>
    </row>
    <row r="46" spans="1:3" x14ac:dyDescent="0.25">
      <c r="A46" t="s">
        <v>292</v>
      </c>
      <c r="B46" s="29">
        <v>20</v>
      </c>
      <c r="C46">
        <v>29.077756362980942</v>
      </c>
    </row>
    <row r="47" spans="1:3" x14ac:dyDescent="0.25">
      <c r="A47" t="s">
        <v>293</v>
      </c>
      <c r="B47">
        <v>6</v>
      </c>
      <c r="C47">
        <v>5.2610736839419348</v>
      </c>
    </row>
    <row r="48" spans="1:3" x14ac:dyDescent="0.25">
      <c r="A48" t="s">
        <v>294</v>
      </c>
      <c r="B48">
        <v>10</v>
      </c>
      <c r="C48">
        <v>6.0420010008564926</v>
      </c>
    </row>
    <row r="49" spans="1:3" x14ac:dyDescent="0.25">
      <c r="A49" t="s">
        <v>295</v>
      </c>
      <c r="B49">
        <v>20</v>
      </c>
      <c r="C49">
        <v>5.8219000324162415</v>
      </c>
    </row>
    <row r="50" spans="1:3" x14ac:dyDescent="0.25">
      <c r="A50" t="s">
        <v>296</v>
      </c>
      <c r="B50">
        <v>6</v>
      </c>
      <c r="C50">
        <v>4.4933601643646437</v>
      </c>
    </row>
    <row r="51" spans="1:3" x14ac:dyDescent="0.25">
      <c r="A51" t="s">
        <v>297</v>
      </c>
      <c r="B51">
        <v>10</v>
      </c>
      <c r="C51">
        <v>4.2640977398604054</v>
      </c>
    </row>
    <row r="52" spans="1:3" x14ac:dyDescent="0.25">
      <c r="A52" t="s">
        <v>298</v>
      </c>
      <c r="B52">
        <v>20</v>
      </c>
      <c r="C52">
        <v>4.4587744518820092</v>
      </c>
    </row>
    <row r="53" spans="1:3" x14ac:dyDescent="0.25">
      <c r="A53" t="s">
        <v>299</v>
      </c>
      <c r="B53">
        <v>6</v>
      </c>
      <c r="C53">
        <v>7.612798023656894</v>
      </c>
    </row>
    <row r="54" spans="1:3" x14ac:dyDescent="0.25">
      <c r="A54" t="s">
        <v>300</v>
      </c>
      <c r="B54">
        <v>10</v>
      </c>
      <c r="C54">
        <v>7.8638364684753839</v>
      </c>
    </row>
    <row r="55" spans="1:3" x14ac:dyDescent="0.25">
      <c r="A55" t="s">
        <v>301</v>
      </c>
      <c r="B55">
        <v>20</v>
      </c>
      <c r="C55">
        <v>6.6290484034829635</v>
      </c>
    </row>
    <row r="56" spans="1:3" x14ac:dyDescent="0.25">
      <c r="A56" t="s">
        <v>302</v>
      </c>
      <c r="B56">
        <v>0</v>
      </c>
      <c r="C56">
        <v>2.4235752532241914</v>
      </c>
    </row>
    <row r="57" spans="1:3" x14ac:dyDescent="0.25">
      <c r="A57" t="s">
        <v>303</v>
      </c>
      <c r="B57">
        <v>1</v>
      </c>
      <c r="C57">
        <v>3.2511399268129635</v>
      </c>
    </row>
    <row r="58" spans="1:3" x14ac:dyDescent="0.25">
      <c r="A58" t="s">
        <v>304</v>
      </c>
      <c r="B58">
        <v>2</v>
      </c>
      <c r="C58">
        <v>2.9378960825737064</v>
      </c>
    </row>
    <row r="59" spans="1:3" x14ac:dyDescent="0.25">
      <c r="A59" t="s">
        <v>305</v>
      </c>
      <c r="B59">
        <v>4</v>
      </c>
      <c r="C59">
        <v>4.1230652742419567</v>
      </c>
    </row>
    <row r="60" spans="1:3" x14ac:dyDescent="0.25">
      <c r="A60" t="s">
        <v>306</v>
      </c>
      <c r="B60">
        <v>0</v>
      </c>
      <c r="C60">
        <v>2.3510171211175832</v>
      </c>
    </row>
    <row r="61" spans="1:3" x14ac:dyDescent="0.25">
      <c r="A61" t="s">
        <v>307</v>
      </c>
      <c r="B61">
        <v>1</v>
      </c>
      <c r="C61">
        <v>2.669045684630178</v>
      </c>
    </row>
    <row r="62" spans="1:3" x14ac:dyDescent="0.25">
      <c r="A62" t="s">
        <v>308</v>
      </c>
      <c r="B62">
        <v>2</v>
      </c>
      <c r="C62">
        <v>3.1947365493646456</v>
      </c>
    </row>
    <row r="63" spans="1:3" x14ac:dyDescent="0.25">
      <c r="A63" t="s">
        <v>309</v>
      </c>
      <c r="B63">
        <v>4</v>
      </c>
      <c r="C63">
        <v>3.2298193048581809</v>
      </c>
    </row>
    <row r="64" spans="1:3" x14ac:dyDescent="0.25">
      <c r="A64" t="s">
        <v>310</v>
      </c>
      <c r="B64">
        <v>0</v>
      </c>
      <c r="C64">
        <v>2.2291361503561298</v>
      </c>
    </row>
    <row r="65" spans="1:3" x14ac:dyDescent="0.25">
      <c r="A65" t="s">
        <v>311</v>
      </c>
      <c r="B65">
        <v>1</v>
      </c>
      <c r="C65">
        <v>4.7111503505938011</v>
      </c>
    </row>
    <row r="66" spans="1:3" x14ac:dyDescent="0.25">
      <c r="A66" t="s">
        <v>312</v>
      </c>
      <c r="B66">
        <v>2</v>
      </c>
      <c r="C66">
        <v>4.31829976975395</v>
      </c>
    </row>
    <row r="67" spans="1:3" x14ac:dyDescent="0.25">
      <c r="A67" t="s">
        <v>313</v>
      </c>
      <c r="B67">
        <v>4</v>
      </c>
      <c r="C67">
        <v>3.7640034230256281</v>
      </c>
    </row>
    <row r="68" spans="1:3" x14ac:dyDescent="0.25">
      <c r="A68" t="s">
        <v>314</v>
      </c>
      <c r="B68">
        <v>0</v>
      </c>
      <c r="C68">
        <v>1.7881942604642798</v>
      </c>
    </row>
    <row r="69" spans="1:3" x14ac:dyDescent="0.25">
      <c r="A69" t="s">
        <v>315</v>
      </c>
      <c r="B69">
        <v>1</v>
      </c>
      <c r="C69">
        <v>13.695672777053245</v>
      </c>
    </row>
    <row r="70" spans="1:3" x14ac:dyDescent="0.25">
      <c r="A70" t="s">
        <v>316</v>
      </c>
      <c r="B70">
        <v>2</v>
      </c>
      <c r="C70">
        <v>15.764774265216911</v>
      </c>
    </row>
    <row r="71" spans="1:3" x14ac:dyDescent="0.25">
      <c r="A71" t="s">
        <v>317</v>
      </c>
      <c r="B71">
        <v>4</v>
      </c>
      <c r="C71">
        <v>25.876198060071793</v>
      </c>
    </row>
    <row r="72" spans="1:3" x14ac:dyDescent="0.25">
      <c r="A72" t="s">
        <v>318</v>
      </c>
      <c r="B72">
        <v>0</v>
      </c>
      <c r="C72">
        <v>2.6744512979728583</v>
      </c>
    </row>
    <row r="73" spans="1:3" x14ac:dyDescent="0.25">
      <c r="A73" t="s">
        <v>319</v>
      </c>
      <c r="B73">
        <v>1</v>
      </c>
      <c r="C73">
        <v>13.517377325725931</v>
      </c>
    </row>
    <row r="74" spans="1:3" x14ac:dyDescent="0.25">
      <c r="A74" t="s">
        <v>320</v>
      </c>
      <c r="B74">
        <v>2</v>
      </c>
      <c r="C74">
        <v>22.718368237166313</v>
      </c>
    </row>
    <row r="75" spans="1:3" x14ac:dyDescent="0.25">
      <c r="A75" t="s">
        <v>321</v>
      </c>
      <c r="B75">
        <v>4</v>
      </c>
      <c r="C75">
        <v>23.979343147470402</v>
      </c>
    </row>
    <row r="76" spans="1:3" x14ac:dyDescent="0.25">
      <c r="A76" t="s">
        <v>322</v>
      </c>
      <c r="B76">
        <v>0</v>
      </c>
      <c r="C76">
        <v>-0.58934934035418507</v>
      </c>
    </row>
    <row r="77" spans="1:3" x14ac:dyDescent="0.25">
      <c r="A77" t="s">
        <v>323</v>
      </c>
      <c r="B77">
        <v>1</v>
      </c>
      <c r="C77">
        <v>9.1865983943001375</v>
      </c>
    </row>
    <row r="78" spans="1:3" x14ac:dyDescent="0.25">
      <c r="A78" t="s">
        <v>324</v>
      </c>
      <c r="B78">
        <v>2</v>
      </c>
      <c r="C78">
        <v>26.218422327917285</v>
      </c>
    </row>
    <row r="79" spans="1:3" x14ac:dyDescent="0.25">
      <c r="A79" t="s">
        <v>325</v>
      </c>
      <c r="B79">
        <v>4</v>
      </c>
      <c r="C79">
        <v>15.168882712903336</v>
      </c>
    </row>
    <row r="80" spans="1:3" x14ac:dyDescent="0.25">
      <c r="A80" t="s">
        <v>326</v>
      </c>
      <c r="B80">
        <v>0</v>
      </c>
      <c r="C80">
        <v>-0.36200655868236536</v>
      </c>
    </row>
    <row r="81" spans="1:3" x14ac:dyDescent="0.25">
      <c r="A81" t="s">
        <v>327</v>
      </c>
      <c r="B81">
        <v>1</v>
      </c>
      <c r="C81">
        <v>16.528986155824231</v>
      </c>
    </row>
    <row r="82" spans="1:3" x14ac:dyDescent="0.25">
      <c r="A82" t="s">
        <v>328</v>
      </c>
      <c r="B82">
        <v>2</v>
      </c>
      <c r="C82">
        <v>17.065668336070424</v>
      </c>
    </row>
    <row r="83" spans="1:3" x14ac:dyDescent="0.25">
      <c r="A83" t="s">
        <v>329</v>
      </c>
      <c r="B83">
        <v>4</v>
      </c>
      <c r="C83">
        <v>22.451724137624524</v>
      </c>
    </row>
    <row r="84" spans="1:3" x14ac:dyDescent="0.25">
      <c r="A84" t="s">
        <v>330</v>
      </c>
      <c r="B84">
        <v>0</v>
      </c>
      <c r="C84">
        <v>0.72232643171915911</v>
      </c>
    </row>
    <row r="85" spans="1:3" x14ac:dyDescent="0.25">
      <c r="A85" t="s">
        <v>331</v>
      </c>
      <c r="B85">
        <v>1</v>
      </c>
      <c r="C85">
        <v>7.7870554196293584</v>
      </c>
    </row>
    <row r="86" spans="1:3" x14ac:dyDescent="0.25">
      <c r="A86" t="s">
        <v>332</v>
      </c>
      <c r="B86">
        <v>2</v>
      </c>
      <c r="C86">
        <v>18.793128622929018</v>
      </c>
    </row>
    <row r="87" spans="1:3" x14ac:dyDescent="0.25">
      <c r="A87" t="s">
        <v>333</v>
      </c>
      <c r="B87">
        <v>4</v>
      </c>
      <c r="C87">
        <v>14.572097879894885</v>
      </c>
    </row>
    <row r="88" spans="1:3" x14ac:dyDescent="0.25">
      <c r="A88" t="s">
        <v>334</v>
      </c>
      <c r="B88">
        <v>0</v>
      </c>
      <c r="C88">
        <v>-0.45956774664805267</v>
      </c>
    </row>
    <row r="89" spans="1:3" x14ac:dyDescent="0.25">
      <c r="A89" t="s">
        <v>335</v>
      </c>
      <c r="B89">
        <v>1</v>
      </c>
      <c r="C89">
        <v>15.149992950568702</v>
      </c>
    </row>
    <row r="90" spans="1:3" x14ac:dyDescent="0.25">
      <c r="A90" t="s">
        <v>336</v>
      </c>
      <c r="B90">
        <v>2</v>
      </c>
      <c r="C90">
        <v>21.303160136168174</v>
      </c>
    </row>
    <row r="91" spans="1:3" x14ac:dyDescent="0.25">
      <c r="A91" t="s">
        <v>337</v>
      </c>
      <c r="B91">
        <v>4</v>
      </c>
      <c r="C91">
        <v>26.45435786976104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FC0D-1486-7443-94B1-FD1AFCEF7E34}">
  <dimension ref="A1:M365"/>
  <sheetViews>
    <sheetView topLeftCell="A343" workbookViewId="0">
      <selection activeCell="B353" activeCellId="6" sqref="B314:J316 B320:J322 B326:J328 B332:J334 B338:J340 B347:J349 B353:J355"/>
    </sheetView>
  </sheetViews>
  <sheetFormatPr defaultColWidth="11" defaultRowHeight="15.75" x14ac:dyDescent="0.25"/>
  <cols>
    <col min="1" max="1" width="22.125" customWidth="1"/>
    <col min="2" max="14" width="14.375" customWidth="1"/>
  </cols>
  <sheetData>
    <row r="1" spans="1:13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40</v>
      </c>
      <c r="F1" s="50">
        <v>29</v>
      </c>
      <c r="G1" s="50">
        <v>30</v>
      </c>
      <c r="H1" s="50" t="s">
        <v>37</v>
      </c>
      <c r="I1" s="50" t="s">
        <v>43</v>
      </c>
      <c r="J1" s="50" t="s">
        <v>44</v>
      </c>
      <c r="K1" s="50" t="s">
        <v>60</v>
      </c>
      <c r="L1" s="50" t="s">
        <v>61</v>
      </c>
      <c r="M1" s="13">
        <v>20</v>
      </c>
    </row>
    <row r="2" spans="1:13" x14ac:dyDescent="0.25">
      <c r="A2" t="s">
        <v>71</v>
      </c>
      <c r="B2">
        <v>877</v>
      </c>
      <c r="C2" s="51">
        <v>0.55165509259259249</v>
      </c>
      <c r="D2" s="47">
        <v>1.159073E-7</v>
      </c>
      <c r="E2" s="47">
        <v>2.269121E-9</v>
      </c>
      <c r="F2" s="47">
        <v>7.943054E-10</v>
      </c>
      <c r="G2" s="47">
        <v>4.886815E-11</v>
      </c>
      <c r="H2">
        <v>51.080289999999998</v>
      </c>
      <c r="I2">
        <v>6.8529339999999998E-3</v>
      </c>
      <c r="J2">
        <v>4.2161390000000003E-4</v>
      </c>
    </row>
    <row r="3" spans="1:13" x14ac:dyDescent="0.25">
      <c r="A3" t="s">
        <v>71</v>
      </c>
      <c r="B3">
        <v>892</v>
      </c>
      <c r="C3" s="51">
        <v>0.55171296296296291</v>
      </c>
      <c r="D3" s="47">
        <v>1.158855E-7</v>
      </c>
      <c r="E3" s="47">
        <v>2.2662720000000001E-9</v>
      </c>
      <c r="F3" s="47">
        <v>7.9341060000000004E-10</v>
      </c>
      <c r="G3" s="47">
        <v>4.8695890000000003E-11</v>
      </c>
      <c r="H3">
        <v>51.134880000000003</v>
      </c>
      <c r="I3">
        <v>6.846502E-3</v>
      </c>
      <c r="J3">
        <v>4.2020680000000001E-4</v>
      </c>
    </row>
    <row r="4" spans="1:13" x14ac:dyDescent="0.25">
      <c r="A4" t="s">
        <v>71</v>
      </c>
      <c r="B4">
        <v>905</v>
      </c>
      <c r="C4" s="51">
        <v>0.55175925925925917</v>
      </c>
      <c r="D4" s="47">
        <v>1.159006E-7</v>
      </c>
      <c r="E4" s="47">
        <v>2.2676500000000001E-9</v>
      </c>
      <c r="F4" s="47">
        <v>7.9558719999999998E-10</v>
      </c>
      <c r="G4" s="47">
        <v>4.8788310000000001E-11</v>
      </c>
      <c r="H4">
        <v>51.11045</v>
      </c>
      <c r="I4">
        <v>6.8643920000000004E-3</v>
      </c>
      <c r="J4">
        <v>4.2094950000000001E-4</v>
      </c>
    </row>
    <row r="5" spans="1:13" x14ac:dyDescent="0.25">
      <c r="A5" t="s">
        <v>71</v>
      </c>
      <c r="B5">
        <v>1082</v>
      </c>
      <c r="C5" s="51">
        <v>0.55241898148148139</v>
      </c>
      <c r="D5" s="47">
        <v>1.1588129999999999E-7</v>
      </c>
      <c r="E5" s="47">
        <v>2.2652539999999998E-9</v>
      </c>
      <c r="F5" s="47">
        <v>7.9319799999999999E-10</v>
      </c>
      <c r="G5" s="47">
        <v>4.9082490000000003E-11</v>
      </c>
      <c r="H5">
        <v>51.15598</v>
      </c>
      <c r="I5">
        <v>6.8449180000000002E-3</v>
      </c>
      <c r="J5">
        <v>4.2355829999999998E-4</v>
      </c>
    </row>
    <row r="6" spans="1:13" x14ac:dyDescent="0.25">
      <c r="A6" t="s">
        <v>71</v>
      </c>
      <c r="B6">
        <v>1089</v>
      </c>
      <c r="C6" s="51">
        <v>0.55244212962962957</v>
      </c>
      <c r="D6" s="47">
        <v>1.16004E-7</v>
      </c>
      <c r="E6" s="47">
        <v>2.268864E-9</v>
      </c>
      <c r="F6" s="47">
        <v>7.9410609999999996E-10</v>
      </c>
      <c r="G6" s="47">
        <v>4.9036310000000002E-11</v>
      </c>
      <c r="H6">
        <v>51.128689999999999</v>
      </c>
      <c r="I6">
        <v>6.8455039999999997E-3</v>
      </c>
      <c r="J6">
        <v>4.2271209999999998E-4</v>
      </c>
    </row>
    <row r="7" spans="1:13" x14ac:dyDescent="0.25">
      <c r="A7" t="s">
        <v>71</v>
      </c>
      <c r="B7">
        <v>1108</v>
      </c>
      <c r="C7" s="51">
        <v>0.55251157407407403</v>
      </c>
      <c r="D7" s="47">
        <v>1.161708E-7</v>
      </c>
      <c r="E7" s="47">
        <v>2.2765140000000001E-9</v>
      </c>
      <c r="F7" s="47">
        <v>7.9630580000000002E-10</v>
      </c>
      <c r="G7" s="47">
        <v>4.972184E-11</v>
      </c>
      <c r="H7">
        <v>51.03013</v>
      </c>
      <c r="I7">
        <v>6.854611E-3</v>
      </c>
      <c r="J7">
        <v>4.2800629999999997E-4</v>
      </c>
    </row>
    <row r="8" spans="1:13" x14ac:dyDescent="0.25">
      <c r="A8" t="s">
        <v>71</v>
      </c>
      <c r="B8">
        <v>1601</v>
      </c>
      <c r="C8" s="51">
        <v>0.55434027777777772</v>
      </c>
      <c r="D8" s="47">
        <v>1.1365180000000001E-7</v>
      </c>
      <c r="E8" s="47">
        <v>2.212975E-9</v>
      </c>
      <c r="F8" s="47">
        <v>7.7835599999999995E-10</v>
      </c>
      <c r="G8" s="47">
        <v>4.6751010000000002E-11</v>
      </c>
      <c r="H8">
        <v>51.357030000000002</v>
      </c>
      <c r="I8">
        <v>6.8485999999999998E-3</v>
      </c>
      <c r="J8">
        <v>4.1135290000000001E-4</v>
      </c>
    </row>
    <row r="9" spans="1:13" x14ac:dyDescent="0.25">
      <c r="A9" t="s">
        <v>71</v>
      </c>
      <c r="B9">
        <v>1658</v>
      </c>
      <c r="C9" s="51">
        <v>0.55453703703703694</v>
      </c>
      <c r="D9" s="47">
        <v>1.137822E-7</v>
      </c>
      <c r="E9" s="47">
        <v>2.216517E-9</v>
      </c>
      <c r="F9" s="47">
        <v>7.8040339999999996E-10</v>
      </c>
      <c r="G9" s="47">
        <v>4.7173970000000001E-11</v>
      </c>
      <c r="H9">
        <v>51.33379</v>
      </c>
      <c r="I9">
        <v>6.8587470000000001E-3</v>
      </c>
      <c r="J9">
        <v>4.1459880000000002E-4</v>
      </c>
    </row>
    <row r="11" spans="1:13" x14ac:dyDescent="0.25">
      <c r="A11" t="s">
        <v>71</v>
      </c>
      <c r="B11">
        <v>1112</v>
      </c>
      <c r="C11" s="51">
        <v>0.56412037037037033</v>
      </c>
      <c r="D11" s="47">
        <v>1.1584360000000001E-7</v>
      </c>
      <c r="E11" s="47">
        <v>2.2715230000000002E-9</v>
      </c>
      <c r="F11" s="47">
        <v>8.0847449999999999E-10</v>
      </c>
      <c r="G11" s="47">
        <v>5.2942320000000002E-11</v>
      </c>
      <c r="H11">
        <v>50.998220000000003</v>
      </c>
      <c r="I11">
        <v>6.9790149999999999E-3</v>
      </c>
      <c r="J11">
        <v>4.5701539999999999E-4</v>
      </c>
    </row>
    <row r="12" spans="1:13" x14ac:dyDescent="0.25">
      <c r="A12" t="s">
        <v>71</v>
      </c>
      <c r="B12">
        <v>1042</v>
      </c>
      <c r="C12" s="51">
        <v>0.56385416666666666</v>
      </c>
      <c r="D12" s="47">
        <v>1.159138E-7</v>
      </c>
      <c r="E12" s="47">
        <v>2.2727119999999999E-9</v>
      </c>
      <c r="F12" s="47">
        <v>8.060882E-10</v>
      </c>
      <c r="G12" s="47">
        <v>5.2508510000000001E-11</v>
      </c>
      <c r="H12">
        <v>51.002400000000002</v>
      </c>
      <c r="I12">
        <v>6.9542049999999998E-3</v>
      </c>
      <c r="J12">
        <v>4.5299629999999999E-4</v>
      </c>
    </row>
    <row r="13" spans="1:13" x14ac:dyDescent="0.25">
      <c r="A13" t="s">
        <v>71</v>
      </c>
      <c r="B13">
        <v>1163</v>
      </c>
      <c r="C13" s="51">
        <v>0.56432870370370369</v>
      </c>
      <c r="D13" s="47">
        <v>1.156719E-7</v>
      </c>
      <c r="E13" s="47">
        <v>2.2700310000000002E-9</v>
      </c>
      <c r="F13" s="47">
        <v>8.0575859999999998E-10</v>
      </c>
      <c r="G13" s="47">
        <v>5.2409370000000001E-11</v>
      </c>
      <c r="H13">
        <v>50.956069999999997</v>
      </c>
      <c r="I13">
        <v>6.9658999999999997E-3</v>
      </c>
      <c r="J13">
        <v>4.5308659999999999E-4</v>
      </c>
    </row>
    <row r="15" spans="1:13" x14ac:dyDescent="0.25">
      <c r="A15" t="s">
        <v>62</v>
      </c>
      <c r="B15">
        <v>1812</v>
      </c>
      <c r="C15" s="51">
        <v>0.56812499999999999</v>
      </c>
      <c r="D15" s="47">
        <v>1.119E-7</v>
      </c>
      <c r="E15" s="47">
        <v>2.188287E-9</v>
      </c>
      <c r="F15" s="47">
        <v>7.6617939999999995E-10</v>
      </c>
      <c r="G15" s="47">
        <v>4.9373060000000002E-11</v>
      </c>
      <c r="H15">
        <v>51.135869999999997</v>
      </c>
      <c r="I15">
        <v>6.8470029999999999E-3</v>
      </c>
      <c r="J15">
        <v>4.41225E-4</v>
      </c>
    </row>
    <row r="16" spans="1:13" x14ac:dyDescent="0.25">
      <c r="A16" t="s">
        <v>62</v>
      </c>
      <c r="B16">
        <v>1912</v>
      </c>
      <c r="C16" s="51">
        <v>0.56888888888888889</v>
      </c>
      <c r="D16" s="47">
        <v>1.108701E-7</v>
      </c>
      <c r="E16" s="47">
        <v>2.1698730000000002E-9</v>
      </c>
      <c r="F16" s="47">
        <v>7.5936619999999996E-10</v>
      </c>
      <c r="G16" s="47">
        <v>5.015116E-11</v>
      </c>
      <c r="H16">
        <v>51.095219999999998</v>
      </c>
      <c r="I16">
        <v>6.8491519999999998E-3</v>
      </c>
      <c r="J16">
        <v>4.5234149999999999E-4</v>
      </c>
    </row>
    <row r="17" spans="1:10" x14ac:dyDescent="0.25">
      <c r="A17" t="s">
        <v>62</v>
      </c>
      <c r="B17">
        <v>1982</v>
      </c>
      <c r="C17" s="51">
        <v>0.56937499999999996</v>
      </c>
      <c r="D17" s="47">
        <v>1.106847E-7</v>
      </c>
      <c r="E17" s="47">
        <v>2.1645369999999999E-9</v>
      </c>
      <c r="F17" s="47">
        <v>7.5956720000000003E-10</v>
      </c>
      <c r="G17" s="47">
        <v>4.9626250000000001E-11</v>
      </c>
      <c r="H17">
        <v>51.135489999999997</v>
      </c>
      <c r="I17">
        <v>6.8624430000000002E-3</v>
      </c>
      <c r="J17">
        <v>4.4835710000000001E-4</v>
      </c>
    </row>
    <row r="18" spans="1:10" x14ac:dyDescent="0.25">
      <c r="A18" t="s">
        <v>63</v>
      </c>
      <c r="B18">
        <v>2004</v>
      </c>
      <c r="C18" s="51">
        <v>0.56952546296296291</v>
      </c>
      <c r="D18" s="47">
        <v>1.1062780000000001E-7</v>
      </c>
      <c r="E18" s="47">
        <v>2.1638320000000002E-9</v>
      </c>
      <c r="F18" s="47">
        <v>7.5458860000000005E-10</v>
      </c>
      <c r="G18" s="47">
        <v>5.0422729999999998E-11</v>
      </c>
      <c r="H18">
        <v>51.125889999999998</v>
      </c>
      <c r="I18">
        <v>6.820965E-3</v>
      </c>
      <c r="J18">
        <v>4.5578699999999998E-4</v>
      </c>
    </row>
    <row r="19" spans="1:10" x14ac:dyDescent="0.25">
      <c r="A19" t="s">
        <v>63</v>
      </c>
      <c r="B19">
        <v>2041</v>
      </c>
      <c r="C19" s="51">
        <v>0.56983796296296296</v>
      </c>
      <c r="D19" s="47">
        <v>1.1057250000000001E-7</v>
      </c>
      <c r="E19" s="47">
        <v>2.167018E-9</v>
      </c>
      <c r="F19" s="47">
        <v>7.5669609999999998E-10</v>
      </c>
      <c r="G19" s="47">
        <v>5.0714219999999998E-11</v>
      </c>
      <c r="H19">
        <v>51.025170000000003</v>
      </c>
      <c r="I19">
        <v>6.8434409999999996E-3</v>
      </c>
      <c r="J19">
        <v>4.5865149999999998E-4</v>
      </c>
    </row>
    <row r="20" spans="1:10" x14ac:dyDescent="0.25">
      <c r="A20" t="s">
        <v>63</v>
      </c>
      <c r="B20">
        <v>2065</v>
      </c>
      <c r="C20" s="51">
        <v>0.57003472222222218</v>
      </c>
      <c r="D20" s="47">
        <v>1.105922E-7</v>
      </c>
      <c r="E20" s="47">
        <v>2.1641E-9</v>
      </c>
      <c r="F20" s="47">
        <v>7.5831169999999996E-10</v>
      </c>
      <c r="G20" s="47">
        <v>5.0290640000000003E-11</v>
      </c>
      <c r="H20">
        <v>51.103099999999998</v>
      </c>
      <c r="I20">
        <v>6.8568270000000002E-3</v>
      </c>
      <c r="J20">
        <v>4.5473939999999999E-4</v>
      </c>
    </row>
    <row r="21" spans="1:10" x14ac:dyDescent="0.25">
      <c r="A21" t="s">
        <v>64</v>
      </c>
      <c r="B21">
        <v>2316</v>
      </c>
      <c r="C21" s="51">
        <v>0.57146990740740733</v>
      </c>
      <c r="D21" s="47">
        <v>1.116299E-7</v>
      </c>
      <c r="E21" s="47">
        <v>2.181212E-9</v>
      </c>
      <c r="F21" s="47">
        <v>7.720129E-10</v>
      </c>
      <c r="G21" s="47">
        <v>4.4719599999999998E-10</v>
      </c>
      <c r="H21">
        <v>51.17792</v>
      </c>
      <c r="I21">
        <v>6.9158249999999996E-3</v>
      </c>
      <c r="J21">
        <v>4.0060590000000002E-3</v>
      </c>
    </row>
    <row r="22" spans="1:10" x14ac:dyDescent="0.25">
      <c r="A22" t="s">
        <v>64</v>
      </c>
      <c r="B22">
        <v>2354</v>
      </c>
      <c r="C22" s="51">
        <v>0.57172453703703696</v>
      </c>
      <c r="D22" s="47">
        <v>1.1157749999999999E-7</v>
      </c>
      <c r="E22" s="47">
        <v>2.1820589999999999E-9</v>
      </c>
      <c r="F22" s="47">
        <v>7.716535E-10</v>
      </c>
      <c r="G22" s="47">
        <v>4.4683330000000001E-10</v>
      </c>
      <c r="H22">
        <v>51.134039999999999</v>
      </c>
      <c r="I22">
        <v>6.9158539999999999E-3</v>
      </c>
      <c r="J22">
        <v>4.0046919999999998E-3</v>
      </c>
    </row>
    <row r="23" spans="1:10" x14ac:dyDescent="0.25">
      <c r="A23" t="s">
        <v>64</v>
      </c>
      <c r="B23">
        <v>2376</v>
      </c>
      <c r="C23" s="51">
        <v>0.57185185185185183</v>
      </c>
      <c r="D23" s="47">
        <v>1.11626E-7</v>
      </c>
      <c r="E23" s="47">
        <v>2.179694E-9</v>
      </c>
      <c r="F23" s="47">
        <v>7.7146399999999997E-10</v>
      </c>
      <c r="G23" s="47">
        <v>4.4783109999999998E-10</v>
      </c>
      <c r="H23">
        <v>51.211799999999997</v>
      </c>
      <c r="I23">
        <v>6.9111479999999998E-3</v>
      </c>
      <c r="J23">
        <v>4.0118879999999999E-3</v>
      </c>
    </row>
    <row r="24" spans="1:10" x14ac:dyDescent="0.25">
      <c r="A24" t="s">
        <v>65</v>
      </c>
      <c r="B24">
        <v>2527</v>
      </c>
      <c r="C24" s="51">
        <v>0.573125</v>
      </c>
      <c r="D24" s="47">
        <v>1.111111E-7</v>
      </c>
      <c r="E24" s="47">
        <v>2.1737520000000001E-9</v>
      </c>
      <c r="F24" s="47">
        <v>7.6812460000000005E-10</v>
      </c>
      <c r="G24" s="47">
        <v>4.571076E-10</v>
      </c>
      <c r="H24">
        <v>51.114910000000002</v>
      </c>
      <c r="I24">
        <v>6.9131189999999997E-3</v>
      </c>
      <c r="J24">
        <v>4.1139669999999996E-3</v>
      </c>
    </row>
    <row r="25" spans="1:10" x14ac:dyDescent="0.25">
      <c r="A25" t="s">
        <v>65</v>
      </c>
      <c r="B25">
        <v>2576</v>
      </c>
      <c r="C25" s="51">
        <v>0.57392361111111112</v>
      </c>
      <c r="D25" s="47">
        <v>1.109344E-7</v>
      </c>
      <c r="E25" s="47">
        <v>2.1709709999999999E-9</v>
      </c>
      <c r="F25" s="47">
        <v>7.6835169999999996E-10</v>
      </c>
      <c r="G25" s="47">
        <v>4.5399429999999998E-10</v>
      </c>
      <c r="H25">
        <v>51.098999999999997</v>
      </c>
      <c r="I25">
        <v>6.9261799999999997E-3</v>
      </c>
      <c r="J25">
        <v>4.0924569999999999E-3</v>
      </c>
    </row>
    <row r="26" spans="1:10" x14ac:dyDescent="0.25">
      <c r="A26" t="s">
        <v>65</v>
      </c>
      <c r="B26">
        <v>2598</v>
      </c>
      <c r="C26" s="51">
        <v>0.57408564814814811</v>
      </c>
      <c r="D26" s="47">
        <v>1.108894E-7</v>
      </c>
      <c r="E26" s="47">
        <v>2.1703750000000002E-9</v>
      </c>
      <c r="F26" s="47">
        <v>7.6595850000000005E-10</v>
      </c>
      <c r="G26" s="47">
        <v>4.5381670000000002E-10</v>
      </c>
      <c r="H26">
        <v>51.092300000000002</v>
      </c>
      <c r="I26">
        <v>6.907407E-3</v>
      </c>
      <c r="J26">
        <v>4.0925149999999997E-3</v>
      </c>
    </row>
    <row r="27" spans="1:10" x14ac:dyDescent="0.25">
      <c r="A27" t="s">
        <v>66</v>
      </c>
      <c r="B27">
        <v>2752</v>
      </c>
      <c r="C27" s="51">
        <v>0.57586805555555554</v>
      </c>
      <c r="D27" s="47">
        <v>1.113045E-7</v>
      </c>
      <c r="E27" s="47">
        <v>2.1711610000000001E-9</v>
      </c>
      <c r="F27" s="47">
        <v>1.1995599999999999E-9</v>
      </c>
      <c r="G27" s="47">
        <v>2.581731E-10</v>
      </c>
      <c r="H27">
        <v>51.264949999999999</v>
      </c>
      <c r="I27">
        <v>1.077729E-2</v>
      </c>
      <c r="J27">
        <v>2.3195220000000001E-3</v>
      </c>
    </row>
    <row r="28" spans="1:10" x14ac:dyDescent="0.25">
      <c r="A28" t="s">
        <v>66</v>
      </c>
      <c r="B28">
        <v>2786</v>
      </c>
      <c r="C28" s="51">
        <v>0.57633101851851842</v>
      </c>
      <c r="D28" s="47">
        <v>1.112743E-7</v>
      </c>
      <c r="E28" s="47">
        <v>2.1686440000000001E-9</v>
      </c>
      <c r="F28" s="47">
        <v>1.198478E-9</v>
      </c>
      <c r="G28" s="47">
        <v>2.5704309999999998E-10</v>
      </c>
      <c r="H28">
        <v>51.310549999999999</v>
      </c>
      <c r="I28">
        <v>1.0770490000000001E-2</v>
      </c>
      <c r="J28">
        <v>2.3099959999999999E-3</v>
      </c>
    </row>
    <row r="29" spans="1:10" x14ac:dyDescent="0.25">
      <c r="A29" t="s">
        <v>66</v>
      </c>
      <c r="B29">
        <v>2814</v>
      </c>
      <c r="C29" s="51">
        <v>0.57670138888888889</v>
      </c>
      <c r="D29" s="47">
        <v>1.11275E-7</v>
      </c>
      <c r="E29" s="47">
        <v>2.1714419999999999E-9</v>
      </c>
      <c r="F29" s="47">
        <v>1.1952340000000001E-9</v>
      </c>
      <c r="G29" s="47">
        <v>2.5595370000000002E-10</v>
      </c>
      <c r="H29">
        <v>51.244750000000003</v>
      </c>
      <c r="I29">
        <v>1.0741260000000001E-2</v>
      </c>
      <c r="J29">
        <v>2.3001900000000001E-3</v>
      </c>
    </row>
    <row r="30" spans="1:10" x14ac:dyDescent="0.25">
      <c r="A30" t="s">
        <v>67</v>
      </c>
      <c r="B30">
        <v>2963</v>
      </c>
      <c r="C30" s="51">
        <v>0.57832175925925922</v>
      </c>
      <c r="D30" s="47">
        <v>1.1207750000000001E-7</v>
      </c>
      <c r="E30" s="47">
        <v>2.1795299999999998E-9</v>
      </c>
      <c r="F30" s="47">
        <v>1.2094899999999999E-9</v>
      </c>
      <c r="G30" s="47">
        <v>2.6444439999999997E-10</v>
      </c>
      <c r="H30">
        <v>51.42277</v>
      </c>
      <c r="I30">
        <v>1.079155E-2</v>
      </c>
      <c r="J30">
        <v>2.3594789999999998E-3</v>
      </c>
    </row>
    <row r="31" spans="1:10" x14ac:dyDescent="0.25">
      <c r="A31" t="s">
        <v>67</v>
      </c>
      <c r="B31">
        <v>2997</v>
      </c>
      <c r="C31" s="51">
        <v>0.57880787037037029</v>
      </c>
      <c r="D31" s="47">
        <v>1.11874E-7</v>
      </c>
      <c r="E31" s="47">
        <v>2.1753629999999999E-9</v>
      </c>
      <c r="F31" s="47">
        <v>1.195088E-9</v>
      </c>
      <c r="G31" s="47">
        <v>2.5938270000000002E-10</v>
      </c>
      <c r="H31">
        <v>51.427759999999999</v>
      </c>
      <c r="I31">
        <v>1.068244E-2</v>
      </c>
      <c r="J31">
        <v>2.3185250000000001E-3</v>
      </c>
    </row>
    <row r="32" spans="1:10" x14ac:dyDescent="0.25">
      <c r="A32" t="s">
        <v>67</v>
      </c>
      <c r="B32">
        <v>3036</v>
      </c>
      <c r="C32" s="51">
        <v>0.57956018518518515</v>
      </c>
      <c r="D32" s="47">
        <v>1.118864E-7</v>
      </c>
      <c r="E32" s="47">
        <v>2.180675E-9</v>
      </c>
      <c r="F32" s="47">
        <v>1.1791970000000001E-9</v>
      </c>
      <c r="G32" s="47">
        <v>2.5369890000000002E-10</v>
      </c>
      <c r="H32">
        <v>51.308160000000001</v>
      </c>
      <c r="I32">
        <v>1.053923E-2</v>
      </c>
      <c r="J32">
        <v>2.2674679999999999E-3</v>
      </c>
    </row>
    <row r="33" spans="1:10" x14ac:dyDescent="0.25">
      <c r="A33" t="s">
        <v>68</v>
      </c>
      <c r="B33">
        <v>3222</v>
      </c>
      <c r="C33" s="51">
        <v>0.58239583333333322</v>
      </c>
      <c r="D33" s="47">
        <v>1.115879E-7</v>
      </c>
      <c r="E33" s="47">
        <v>2.1766939999999999E-9</v>
      </c>
      <c r="F33" s="47">
        <v>7.9640060000000005E-10</v>
      </c>
      <c r="G33" s="47">
        <v>8.7898319999999998E-10</v>
      </c>
      <c r="H33">
        <v>51.264850000000003</v>
      </c>
      <c r="I33">
        <v>7.1369789999999999E-3</v>
      </c>
      <c r="J33">
        <v>7.8770460000000004E-3</v>
      </c>
    </row>
    <row r="34" spans="1:10" x14ac:dyDescent="0.25">
      <c r="A34" t="s">
        <v>68</v>
      </c>
      <c r="B34">
        <v>3234</v>
      </c>
      <c r="C34" s="51">
        <v>0.58254629629629617</v>
      </c>
      <c r="D34" s="47">
        <v>1.115776E-7</v>
      </c>
      <c r="E34" s="47">
        <v>2.1767199999999999E-9</v>
      </c>
      <c r="F34" s="47">
        <v>7.9629099999999995E-10</v>
      </c>
      <c r="G34" s="47">
        <v>8.8000169999999998E-10</v>
      </c>
      <c r="H34">
        <v>51.259529999999998</v>
      </c>
      <c r="I34">
        <v>7.1366529999999997E-3</v>
      </c>
      <c r="J34">
        <v>7.8869000000000005E-3</v>
      </c>
    </row>
    <row r="35" spans="1:10" x14ac:dyDescent="0.25">
      <c r="A35" t="s">
        <v>68</v>
      </c>
      <c r="B35">
        <v>3198</v>
      </c>
      <c r="C35" s="51">
        <v>0.58199074074074064</v>
      </c>
      <c r="D35" s="47">
        <v>1.115172E-7</v>
      </c>
      <c r="E35" s="47">
        <v>2.1766300000000002E-9</v>
      </c>
      <c r="F35" s="47">
        <v>7.9712770000000001E-10</v>
      </c>
      <c r="G35" s="47">
        <v>8.7912380000000003E-10</v>
      </c>
      <c r="H35">
        <v>51.23386</v>
      </c>
      <c r="I35">
        <v>7.1480270000000004E-3</v>
      </c>
      <c r="J35">
        <v>7.8833050000000002E-3</v>
      </c>
    </row>
    <row r="36" spans="1:10" x14ac:dyDescent="0.25">
      <c r="A36" t="s">
        <v>69</v>
      </c>
      <c r="B36">
        <v>3333</v>
      </c>
      <c r="C36" s="51">
        <v>0.58412037037037046</v>
      </c>
      <c r="D36" s="47">
        <v>1.113055E-7</v>
      </c>
      <c r="E36" s="47">
        <v>2.1702970000000001E-9</v>
      </c>
      <c r="F36" s="47">
        <v>7.922444E-10</v>
      </c>
      <c r="G36" s="47">
        <v>8.7008069999999997E-10</v>
      </c>
      <c r="H36">
        <v>51.285829999999997</v>
      </c>
      <c r="I36">
        <v>7.1177469999999998E-3</v>
      </c>
      <c r="J36">
        <v>7.8170500000000007E-3</v>
      </c>
    </row>
    <row r="37" spans="1:10" x14ac:dyDescent="0.25">
      <c r="A37" t="s">
        <v>69</v>
      </c>
      <c r="B37">
        <v>3358</v>
      </c>
      <c r="C37" s="51">
        <v>0.58454861111111112</v>
      </c>
      <c r="D37" s="47">
        <v>1.113857E-7</v>
      </c>
      <c r="E37" s="47">
        <v>2.1708810000000002E-9</v>
      </c>
      <c r="F37" s="47">
        <v>7.9242160000000003E-10</v>
      </c>
      <c r="G37" s="47">
        <v>8.6574120000000002E-10</v>
      </c>
      <c r="H37">
        <v>51.308970000000002</v>
      </c>
      <c r="I37">
        <v>7.1142130000000003E-3</v>
      </c>
      <c r="J37">
        <v>7.7724630000000003E-3</v>
      </c>
    </row>
    <row r="38" spans="1:10" x14ac:dyDescent="0.25">
      <c r="A38" t="s">
        <v>69</v>
      </c>
      <c r="B38">
        <v>3388</v>
      </c>
      <c r="C38" s="51">
        <v>0.58484953703703701</v>
      </c>
      <c r="D38" s="47">
        <v>1.113473E-7</v>
      </c>
      <c r="E38" s="47">
        <v>2.1689339999999999E-9</v>
      </c>
      <c r="F38" s="47">
        <v>7.9229580000000005E-10</v>
      </c>
      <c r="G38" s="47">
        <v>8.5885340000000004E-10</v>
      </c>
      <c r="H38">
        <v>51.337350000000001</v>
      </c>
      <c r="I38">
        <v>7.1155360000000004E-3</v>
      </c>
      <c r="J38">
        <v>7.7132829999999996E-3</v>
      </c>
    </row>
    <row r="39" spans="1:10" x14ac:dyDescent="0.25">
      <c r="A39" t="s">
        <v>70</v>
      </c>
      <c r="B39">
        <v>3505</v>
      </c>
      <c r="C39" s="51">
        <v>0.58685185185185185</v>
      </c>
      <c r="D39" s="47">
        <v>1.065481E-7</v>
      </c>
      <c r="E39" s="47">
        <v>2.109642E-9</v>
      </c>
      <c r="F39" s="47">
        <v>7.3176440000000002E-10</v>
      </c>
      <c r="G39" s="47">
        <v>6.9223269999999995E-11</v>
      </c>
      <c r="H39">
        <v>50.505290000000002</v>
      </c>
      <c r="I39">
        <v>6.8679259999999999E-3</v>
      </c>
      <c r="J39">
        <v>6.4969029999999996E-4</v>
      </c>
    </row>
    <row r="40" spans="1:10" x14ac:dyDescent="0.25">
      <c r="A40" t="s">
        <v>70</v>
      </c>
      <c r="B40">
        <v>3535</v>
      </c>
      <c r="C40" s="51">
        <v>0.58726851851851858</v>
      </c>
      <c r="D40" s="47">
        <v>1.076727E-7</v>
      </c>
      <c r="E40" s="47">
        <v>2.1334090000000001E-9</v>
      </c>
      <c r="F40" s="47">
        <v>7.4000070000000005E-10</v>
      </c>
      <c r="G40" s="47">
        <v>6.5680920000000001E-11</v>
      </c>
      <c r="H40">
        <v>50.469810000000003</v>
      </c>
      <c r="I40">
        <v>6.8726849999999999E-3</v>
      </c>
      <c r="J40">
        <v>6.1000509999999998E-4</v>
      </c>
    </row>
    <row r="41" spans="1:10" x14ac:dyDescent="0.25">
      <c r="A41" t="s">
        <v>70</v>
      </c>
      <c r="B41">
        <v>3565</v>
      </c>
      <c r="C41" s="51">
        <v>0.58781250000000007</v>
      </c>
      <c r="D41" s="47">
        <v>1.058461E-7</v>
      </c>
      <c r="E41" s="47">
        <v>2.0948469999999999E-9</v>
      </c>
      <c r="F41" s="47">
        <v>7.2778659999999998E-10</v>
      </c>
      <c r="G41" s="47">
        <v>6.2400019999999998E-11</v>
      </c>
      <c r="H41">
        <v>50.526919999999997</v>
      </c>
      <c r="I41">
        <v>6.8758910000000003E-3</v>
      </c>
      <c r="J41">
        <v>5.8953510000000001E-4</v>
      </c>
    </row>
    <row r="42" spans="1:10" x14ac:dyDescent="0.25">
      <c r="A42" t="s">
        <v>71</v>
      </c>
      <c r="B42">
        <v>927</v>
      </c>
      <c r="C42" s="51">
        <v>0.59567129629629634</v>
      </c>
      <c r="D42" s="47">
        <v>1.2969420000000001E-7</v>
      </c>
      <c r="E42" s="47">
        <v>2.506256E-9</v>
      </c>
      <c r="F42" s="47">
        <v>9.0045339999999998E-10</v>
      </c>
      <c r="G42" s="47">
        <v>7.0217189999999998E-11</v>
      </c>
      <c r="H42">
        <v>51.748190000000001</v>
      </c>
      <c r="I42">
        <v>6.9428959999999996E-3</v>
      </c>
      <c r="J42">
        <v>5.4140579999999996E-4</v>
      </c>
    </row>
    <row r="43" spans="1:10" x14ac:dyDescent="0.25">
      <c r="A43" t="s">
        <v>71</v>
      </c>
      <c r="B43">
        <v>1029</v>
      </c>
      <c r="C43" s="51">
        <v>0.5960185185185185</v>
      </c>
      <c r="D43" s="47">
        <v>1.2940729999999999E-7</v>
      </c>
      <c r="E43" s="47">
        <v>2.501117E-9</v>
      </c>
      <c r="F43" s="47">
        <v>8.9673589999999998E-10</v>
      </c>
      <c r="G43" s="47">
        <v>7.0633209999999998E-11</v>
      </c>
      <c r="H43">
        <v>51.739789999999999</v>
      </c>
      <c r="I43">
        <v>6.9295629999999997E-3</v>
      </c>
      <c r="J43">
        <v>5.4582100000000004E-4</v>
      </c>
    </row>
    <row r="44" spans="1:10" x14ac:dyDescent="0.25">
      <c r="A44" t="s">
        <v>71</v>
      </c>
      <c r="B44">
        <v>1047</v>
      </c>
      <c r="C44" s="51">
        <v>0.59608796296296296</v>
      </c>
      <c r="D44" s="47">
        <v>1.2934250000000001E-7</v>
      </c>
      <c r="E44" s="47">
        <v>2.5019230000000001E-9</v>
      </c>
      <c r="F44" s="47">
        <v>8.9852349999999999E-10</v>
      </c>
      <c r="G44" s="47">
        <v>7.0107600000000001E-11</v>
      </c>
      <c r="H44">
        <v>51.697220000000002</v>
      </c>
      <c r="I44">
        <v>6.9468560000000004E-3</v>
      </c>
      <c r="J44">
        <v>5.4203080000000004E-4</v>
      </c>
    </row>
    <row r="45" spans="1:10" x14ac:dyDescent="0.25">
      <c r="A45" t="s">
        <v>71</v>
      </c>
      <c r="B45">
        <v>1207</v>
      </c>
      <c r="C45" s="51">
        <v>0.59665509259259253</v>
      </c>
      <c r="D45" s="47">
        <v>1.289686E-7</v>
      </c>
      <c r="E45" s="47">
        <v>2.4955070000000001E-9</v>
      </c>
      <c r="F45" s="47">
        <v>8.9610770000000001E-10</v>
      </c>
      <c r="G45" s="47">
        <v>7.0538850000000005E-11</v>
      </c>
      <c r="H45">
        <v>51.680320000000002</v>
      </c>
      <c r="I45">
        <v>6.9482620000000002E-3</v>
      </c>
      <c r="J45">
        <v>5.4694590000000005E-4</v>
      </c>
    </row>
    <row r="46" spans="1:10" x14ac:dyDescent="0.25">
      <c r="A46" t="s">
        <v>71</v>
      </c>
      <c r="B46">
        <v>1243</v>
      </c>
      <c r="C46" s="51">
        <v>0.5967824074074074</v>
      </c>
      <c r="D46" s="47">
        <v>1.289003E-7</v>
      </c>
      <c r="E46" s="47">
        <v>2.494976E-9</v>
      </c>
      <c r="F46" s="47">
        <v>8.9426110000000001E-10</v>
      </c>
      <c r="G46" s="47">
        <v>6.9963370000000003E-11</v>
      </c>
      <c r="H46">
        <v>51.663939999999997</v>
      </c>
      <c r="I46">
        <v>6.9376170000000001E-3</v>
      </c>
      <c r="J46">
        <v>5.4277109999999998E-4</v>
      </c>
    </row>
    <row r="47" spans="1:10" x14ac:dyDescent="0.25">
      <c r="A47" t="s">
        <v>71</v>
      </c>
      <c r="B47">
        <v>1283</v>
      </c>
      <c r="C47" s="51">
        <v>0.59692129629629631</v>
      </c>
      <c r="D47" s="47">
        <v>1.2885520000000001E-7</v>
      </c>
      <c r="E47" s="47">
        <v>2.49447E-9</v>
      </c>
      <c r="F47" s="47">
        <v>8.9623750000000003E-10</v>
      </c>
      <c r="G47" s="47">
        <v>6.9767800000000005E-11</v>
      </c>
      <c r="H47">
        <v>51.656329999999997</v>
      </c>
      <c r="I47">
        <v>6.9553870000000004E-3</v>
      </c>
      <c r="J47">
        <v>5.4144359999999995E-4</v>
      </c>
    </row>
    <row r="48" spans="1:10" x14ac:dyDescent="0.25">
      <c r="A48" s="52" t="s">
        <v>72</v>
      </c>
    </row>
    <row r="49" spans="1:10" x14ac:dyDescent="0.25">
      <c r="A49" s="52" t="s">
        <v>72</v>
      </c>
    </row>
    <row r="50" spans="1:10" x14ac:dyDescent="0.25">
      <c r="A50" s="52" t="s">
        <v>72</v>
      </c>
    </row>
    <row r="51" spans="1:10" x14ac:dyDescent="0.25">
      <c r="A51" s="52"/>
    </row>
    <row r="52" spans="1:10" x14ac:dyDescent="0.25">
      <c r="A52" s="52"/>
    </row>
    <row r="53" spans="1:10" x14ac:dyDescent="0.25">
      <c r="A53" s="52"/>
    </row>
    <row r="54" spans="1:10" x14ac:dyDescent="0.25">
      <c r="A54" t="s">
        <v>73</v>
      </c>
      <c r="B54">
        <v>1652</v>
      </c>
      <c r="C54" s="51">
        <v>0.5982291666666667</v>
      </c>
      <c r="D54" s="47">
        <v>1.215936E-7</v>
      </c>
      <c r="E54" s="47">
        <v>2.4109680000000002E-9</v>
      </c>
      <c r="F54" s="47">
        <v>8.3676739999999999E-10</v>
      </c>
      <c r="G54" s="47">
        <v>6.5331160000000006E-11</v>
      </c>
      <c r="H54">
        <v>50.433509999999998</v>
      </c>
      <c r="I54">
        <v>6.8816759999999998E-3</v>
      </c>
      <c r="J54">
        <v>5.3729129999999996E-4</v>
      </c>
    </row>
    <row r="55" spans="1:10" x14ac:dyDescent="0.25">
      <c r="A55" t="s">
        <v>73</v>
      </c>
      <c r="B55">
        <v>1727</v>
      </c>
      <c r="C55" s="51">
        <v>0.59849537037037037</v>
      </c>
      <c r="D55" s="47">
        <v>1.2164860000000001E-7</v>
      </c>
      <c r="E55" s="47">
        <v>2.4117129999999999E-9</v>
      </c>
      <c r="F55" s="47">
        <v>8.3508999999999996E-10</v>
      </c>
      <c r="G55" s="47">
        <v>6.4935629999999995E-11</v>
      </c>
      <c r="H55">
        <v>50.440739999999998</v>
      </c>
      <c r="I55">
        <v>6.8647719999999999E-3</v>
      </c>
      <c r="J55">
        <v>5.3379670000000003E-4</v>
      </c>
    </row>
    <row r="56" spans="1:10" x14ac:dyDescent="0.25">
      <c r="A56" t="s">
        <v>73</v>
      </c>
      <c r="B56">
        <v>1813</v>
      </c>
      <c r="C56" s="51">
        <v>0.59879629629629627</v>
      </c>
      <c r="D56" s="47">
        <v>1.2110690000000001E-7</v>
      </c>
      <c r="E56" s="47">
        <v>2.4000080000000001E-9</v>
      </c>
      <c r="F56" s="47">
        <v>8.3428450000000003E-10</v>
      </c>
      <c r="G56" s="47">
        <v>6.4539609999999999E-11</v>
      </c>
      <c r="H56">
        <v>50.461019999999998</v>
      </c>
      <c r="I56">
        <v>6.888829E-3</v>
      </c>
      <c r="J56">
        <v>5.3291449999999995E-4</v>
      </c>
    </row>
    <row r="57" spans="1:10" x14ac:dyDescent="0.25">
      <c r="A57" t="s">
        <v>74</v>
      </c>
      <c r="B57">
        <v>2149</v>
      </c>
      <c r="C57" s="51">
        <v>0.5999768518518519</v>
      </c>
      <c r="D57" s="47">
        <v>1.2259480000000001E-7</v>
      </c>
      <c r="E57" s="47">
        <v>2.4025900000000001E-9</v>
      </c>
      <c r="F57" s="47">
        <v>1.0429269999999999E-9</v>
      </c>
      <c r="G57" s="47">
        <v>6.8237979999999999E-11</v>
      </c>
      <c r="H57">
        <v>51.026110000000003</v>
      </c>
      <c r="I57">
        <v>8.5071020000000008E-3</v>
      </c>
      <c r="J57">
        <v>5.5661399999999998E-4</v>
      </c>
    </row>
    <row r="58" spans="1:10" x14ac:dyDescent="0.25">
      <c r="A58" t="s">
        <v>74</v>
      </c>
      <c r="B58">
        <v>2190</v>
      </c>
      <c r="C58" s="51">
        <v>0.60012731481481485</v>
      </c>
      <c r="D58" s="47">
        <v>1.2308099999999999E-7</v>
      </c>
      <c r="E58" s="47">
        <v>2.4157129999999998E-9</v>
      </c>
      <c r="F58" s="47">
        <v>1.048836E-9</v>
      </c>
      <c r="G58" s="47">
        <v>6.8390930000000003E-11</v>
      </c>
      <c r="H58">
        <v>50.950159999999997</v>
      </c>
      <c r="I58">
        <v>8.5215099999999995E-3</v>
      </c>
      <c r="J58">
        <v>5.5565810000000003E-4</v>
      </c>
    </row>
    <row r="59" spans="1:10" x14ac:dyDescent="0.25">
      <c r="A59" t="s">
        <v>74</v>
      </c>
      <c r="B59">
        <v>2232</v>
      </c>
      <c r="C59" s="51">
        <v>0.60027777777777791</v>
      </c>
      <c r="D59" s="47">
        <v>1.229882E-7</v>
      </c>
      <c r="E59" s="47">
        <v>2.4068889999999998E-9</v>
      </c>
      <c r="F59" s="47">
        <v>1.047896E-9</v>
      </c>
      <c r="G59" s="47">
        <v>6.8429620000000003E-11</v>
      </c>
      <c r="H59">
        <v>51.098390000000002</v>
      </c>
      <c r="I59">
        <v>8.5203029999999999E-3</v>
      </c>
      <c r="J59">
        <v>5.5639199999999995E-4</v>
      </c>
    </row>
    <row r="60" spans="1:10" x14ac:dyDescent="0.25">
      <c r="A60" t="s">
        <v>75</v>
      </c>
      <c r="B60">
        <v>2697</v>
      </c>
      <c r="C60" s="51">
        <v>0.60190972222222228</v>
      </c>
      <c r="D60" s="47">
        <v>1.147513E-7</v>
      </c>
      <c r="E60" s="47">
        <v>2.2715739999999999E-9</v>
      </c>
      <c r="F60" s="47">
        <v>8.0134550000000004E-10</v>
      </c>
      <c r="G60" s="47">
        <v>6.2247510000000002E-11</v>
      </c>
      <c r="H60">
        <v>50.51623</v>
      </c>
      <c r="I60">
        <v>6.9833220000000001E-3</v>
      </c>
      <c r="J60">
        <v>5.4245560000000005E-4</v>
      </c>
    </row>
    <row r="61" spans="1:10" x14ac:dyDescent="0.25">
      <c r="A61" t="s">
        <v>75</v>
      </c>
      <c r="B61">
        <v>2750</v>
      </c>
      <c r="C61" s="51">
        <v>0.6021064814814816</v>
      </c>
      <c r="D61" s="47">
        <v>1.1331230000000001E-7</v>
      </c>
      <c r="E61" s="47">
        <v>2.2600300000000001E-9</v>
      </c>
      <c r="F61" s="47">
        <v>7.9119090000000001E-10</v>
      </c>
      <c r="G61" s="47">
        <v>6.1694650000000005E-11</v>
      </c>
      <c r="H61">
        <v>50.137500000000003</v>
      </c>
      <c r="I61">
        <v>6.9823940000000003E-3</v>
      </c>
      <c r="J61">
        <v>5.4446569999999997E-4</v>
      </c>
    </row>
    <row r="62" spans="1:10" x14ac:dyDescent="0.25">
      <c r="A62" t="s">
        <v>75</v>
      </c>
      <c r="B62">
        <v>2772</v>
      </c>
      <c r="C62" s="51">
        <v>0.60217592592592606</v>
      </c>
      <c r="D62" s="47">
        <v>1.127441E-7</v>
      </c>
      <c r="E62" s="47">
        <v>2.2492109999999998E-9</v>
      </c>
      <c r="F62" s="47">
        <v>7.87027E-10</v>
      </c>
      <c r="G62" s="47">
        <v>6.155614E-11</v>
      </c>
      <c r="H62">
        <v>50.126060000000003</v>
      </c>
      <c r="I62">
        <v>6.9806490000000002E-3</v>
      </c>
      <c r="J62">
        <v>5.4598099999999996E-4</v>
      </c>
    </row>
    <row r="63" spans="1:10" x14ac:dyDescent="0.25">
      <c r="A63" t="s">
        <v>76</v>
      </c>
      <c r="B63">
        <v>3134</v>
      </c>
      <c r="C63" s="51">
        <v>0.60346064814814826</v>
      </c>
      <c r="D63" s="47">
        <v>1.114584E-7</v>
      </c>
      <c r="E63" s="47">
        <v>2.18389E-9</v>
      </c>
      <c r="F63" s="47">
        <v>1.0504100000000001E-9</v>
      </c>
      <c r="G63" s="47">
        <v>6.3683919999999995E-11</v>
      </c>
      <c r="H63">
        <v>51.036630000000002</v>
      </c>
      <c r="I63">
        <v>9.4242360000000008E-3</v>
      </c>
      <c r="J63">
        <v>5.7136939999999998E-4</v>
      </c>
    </row>
    <row r="64" spans="1:10" x14ac:dyDescent="0.25">
      <c r="A64" t="s">
        <v>76</v>
      </c>
      <c r="B64">
        <v>3186</v>
      </c>
      <c r="C64" s="51">
        <v>0.60364583333333344</v>
      </c>
      <c r="D64" s="47">
        <v>1.108191E-7</v>
      </c>
      <c r="E64" s="47">
        <v>2.1722319999999999E-9</v>
      </c>
      <c r="F64" s="47">
        <v>1.03258E-9</v>
      </c>
      <c r="G64" s="47">
        <v>6.3476389999999994E-11</v>
      </c>
      <c r="H64">
        <v>51.01623</v>
      </c>
      <c r="I64">
        <v>9.3177139999999995E-3</v>
      </c>
      <c r="J64">
        <v>5.7279309999999997E-4</v>
      </c>
    </row>
    <row r="65" spans="1:10" x14ac:dyDescent="0.25">
      <c r="A65" t="s">
        <v>76</v>
      </c>
      <c r="B65">
        <v>3204</v>
      </c>
      <c r="C65" s="51">
        <v>0.60370370370370374</v>
      </c>
      <c r="D65" s="47">
        <v>1.106013E-7</v>
      </c>
      <c r="E65" s="47">
        <v>2.1689490000000001E-9</v>
      </c>
      <c r="F65" s="47">
        <v>1.029092E-9</v>
      </c>
      <c r="G65" s="47">
        <v>6.2855080000000006E-11</v>
      </c>
      <c r="H65">
        <v>50.993040000000001</v>
      </c>
      <c r="I65">
        <v>9.3045200000000002E-3</v>
      </c>
      <c r="J65">
        <v>5.683032E-4</v>
      </c>
    </row>
    <row r="66" spans="1:10" x14ac:dyDescent="0.25">
      <c r="A66" t="s">
        <v>77</v>
      </c>
      <c r="B66">
        <v>3498</v>
      </c>
      <c r="C66" s="51">
        <v>0.60474537037037046</v>
      </c>
      <c r="D66" s="47">
        <v>1.121701E-7</v>
      </c>
      <c r="E66" s="47">
        <v>2.219627E-9</v>
      </c>
      <c r="F66" s="47">
        <v>7.8664349999999996E-10</v>
      </c>
      <c r="G66" s="47">
        <v>6.1002450000000002E-11</v>
      </c>
      <c r="H66">
        <v>50.535580000000003</v>
      </c>
      <c r="I66">
        <v>7.0129500000000004E-3</v>
      </c>
      <c r="J66">
        <v>5.4383869999999996E-4</v>
      </c>
    </row>
    <row r="67" spans="1:10" x14ac:dyDescent="0.25">
      <c r="A67" t="s">
        <v>77</v>
      </c>
      <c r="B67">
        <v>3534</v>
      </c>
      <c r="C67" s="51">
        <v>0.60487268518518522</v>
      </c>
      <c r="D67" s="47">
        <v>1.123741E-7</v>
      </c>
      <c r="E67" s="47">
        <v>2.2196430000000001E-9</v>
      </c>
      <c r="F67" s="47">
        <v>7.8607069999999997E-10</v>
      </c>
      <c r="G67" s="47">
        <v>6.0586860000000004E-11</v>
      </c>
      <c r="H67">
        <v>50.627110000000002</v>
      </c>
      <c r="I67">
        <v>6.995121E-3</v>
      </c>
      <c r="J67">
        <v>5.3915310000000004E-4</v>
      </c>
    </row>
    <row r="68" spans="1:10" x14ac:dyDescent="0.25">
      <c r="A68" t="s">
        <v>77</v>
      </c>
      <c r="B68">
        <v>3551</v>
      </c>
      <c r="C68" s="51">
        <v>0.60493055555555564</v>
      </c>
      <c r="D68" s="47">
        <v>1.1241529999999999E-7</v>
      </c>
      <c r="E68" s="47">
        <v>2.2203129999999999E-9</v>
      </c>
      <c r="F68" s="47">
        <v>7.8721620000000003E-10</v>
      </c>
      <c r="G68" s="47">
        <v>6.1081850000000006E-11</v>
      </c>
      <c r="H68">
        <v>50.630409999999998</v>
      </c>
      <c r="I68">
        <v>7.0027470000000001E-3</v>
      </c>
      <c r="J68">
        <v>5.4335869999999999E-4</v>
      </c>
    </row>
    <row r="69" spans="1:10" x14ac:dyDescent="0.25">
      <c r="A69" t="s">
        <v>71</v>
      </c>
      <c r="B69">
        <v>3902</v>
      </c>
      <c r="C69" s="51">
        <v>0.60616898148148157</v>
      </c>
      <c r="D69" s="47">
        <v>1.1742549999999999E-7</v>
      </c>
      <c r="E69" s="47">
        <v>2.3123749999999999E-9</v>
      </c>
      <c r="F69" s="47">
        <v>8.0525809999999998E-10</v>
      </c>
      <c r="G69" s="47">
        <v>6.1329749999999994E-11</v>
      </c>
      <c r="H69">
        <v>50.781350000000003</v>
      </c>
      <c r="I69">
        <v>6.8576080000000003E-3</v>
      </c>
      <c r="J69">
        <v>5.2228639999999998E-4</v>
      </c>
    </row>
    <row r="70" spans="1:10" x14ac:dyDescent="0.25">
      <c r="A70" t="s">
        <v>71</v>
      </c>
      <c r="B70">
        <v>3957</v>
      </c>
      <c r="C70" s="51">
        <v>0.60636574074074079</v>
      </c>
      <c r="D70" s="47">
        <v>1.17158E-7</v>
      </c>
      <c r="E70" s="47">
        <v>2.3084470000000001E-9</v>
      </c>
      <c r="F70" s="47">
        <v>8.0282780000000003E-10</v>
      </c>
      <c r="G70" s="47">
        <v>6.1002680000000005E-11</v>
      </c>
      <c r="H70">
        <v>50.75188</v>
      </c>
      <c r="I70">
        <v>6.85252E-3</v>
      </c>
      <c r="J70">
        <v>5.2068700000000004E-4</v>
      </c>
    </row>
    <row r="71" spans="1:10" x14ac:dyDescent="0.25">
      <c r="A71" t="s">
        <v>71</v>
      </c>
      <c r="B71">
        <v>3998</v>
      </c>
      <c r="C71" s="51">
        <v>0.6065046296296297</v>
      </c>
      <c r="D71" s="47">
        <v>1.16909E-7</v>
      </c>
      <c r="E71" s="47">
        <v>2.3000839999999998E-9</v>
      </c>
      <c r="F71" s="47">
        <v>8.01949E-10</v>
      </c>
      <c r="G71" s="47">
        <v>6.0817209999999995E-11</v>
      </c>
      <c r="H71">
        <v>50.828150000000001</v>
      </c>
      <c r="I71">
        <v>6.8596000000000004E-3</v>
      </c>
      <c r="J71">
        <v>5.2020989999999997E-4</v>
      </c>
    </row>
    <row r="72" spans="1:10" x14ac:dyDescent="0.25">
      <c r="A72" t="s">
        <v>71</v>
      </c>
      <c r="B72">
        <v>4052</v>
      </c>
      <c r="C72" s="51">
        <v>0.60668981481481488</v>
      </c>
      <c r="D72" s="47">
        <v>1.1677980000000001E-7</v>
      </c>
      <c r="E72" s="47">
        <v>2.3013550000000001E-9</v>
      </c>
      <c r="F72" s="47">
        <v>7.9915869999999996E-10</v>
      </c>
      <c r="G72" s="47">
        <v>6.0920910000000003E-11</v>
      </c>
      <c r="H72">
        <v>50.743929999999999</v>
      </c>
      <c r="I72">
        <v>6.8432959999999996E-3</v>
      </c>
      <c r="J72">
        <v>5.2167350000000001E-4</v>
      </c>
    </row>
    <row r="73" spans="1:10" x14ac:dyDescent="0.25">
      <c r="A73" t="s">
        <v>71</v>
      </c>
      <c r="B73">
        <v>4083</v>
      </c>
      <c r="C73" s="51">
        <v>0.6068055555555556</v>
      </c>
      <c r="D73" s="47">
        <v>1.166759E-7</v>
      </c>
      <c r="E73" s="47">
        <v>2.298172E-9</v>
      </c>
      <c r="F73" s="47">
        <v>7.9895929999999998E-10</v>
      </c>
      <c r="G73" s="47">
        <v>6.1205230000000001E-11</v>
      </c>
      <c r="H73">
        <v>50.769019999999998</v>
      </c>
      <c r="I73">
        <v>6.8476789999999997E-3</v>
      </c>
      <c r="J73">
        <v>5.2457459999999997E-4</v>
      </c>
    </row>
    <row r="74" spans="1:10" x14ac:dyDescent="0.25">
      <c r="A74" t="s">
        <v>71</v>
      </c>
      <c r="B74">
        <v>4115</v>
      </c>
      <c r="C74" s="51">
        <v>0.60692129629629632</v>
      </c>
      <c r="D74" s="47">
        <v>1.166112E-7</v>
      </c>
      <c r="E74" s="47">
        <v>2.2969700000000002E-9</v>
      </c>
      <c r="F74" s="47">
        <v>8.0042119999999998E-10</v>
      </c>
      <c r="G74" s="47">
        <v>6.1527609999999997E-11</v>
      </c>
      <c r="H74">
        <v>50.767380000000003</v>
      </c>
      <c r="I74">
        <v>6.8640189999999998E-3</v>
      </c>
      <c r="J74">
        <v>5.2763059999999995E-4</v>
      </c>
    </row>
    <row r="75" spans="1:10" x14ac:dyDescent="0.25">
      <c r="A75" t="s">
        <v>78</v>
      </c>
      <c r="B75">
        <v>4351</v>
      </c>
      <c r="C75" s="51">
        <v>0.60775462962962967</v>
      </c>
      <c r="D75" s="47">
        <v>1.087102E-7</v>
      </c>
      <c r="E75" s="47">
        <v>2.156253E-9</v>
      </c>
      <c r="F75" s="47">
        <v>7.5613970000000005E-10</v>
      </c>
      <c r="G75" s="47">
        <v>5.7914720000000001E-11</v>
      </c>
      <c r="H75">
        <v>50.416269999999997</v>
      </c>
      <c r="I75">
        <v>6.9555540000000001E-3</v>
      </c>
      <c r="J75">
        <v>5.3274409999999996E-4</v>
      </c>
    </row>
    <row r="76" spans="1:10" x14ac:dyDescent="0.25">
      <c r="A76" t="s">
        <v>78</v>
      </c>
      <c r="B76">
        <v>4382</v>
      </c>
      <c r="C76" s="51">
        <v>0.60785879629629636</v>
      </c>
      <c r="D76" s="47">
        <v>1.0877280000000001E-7</v>
      </c>
      <c r="E76" s="47">
        <v>2.163594E-9</v>
      </c>
      <c r="F76" s="47">
        <v>7.5302759999999999E-10</v>
      </c>
      <c r="G76" s="47">
        <v>5.7882930000000003E-11</v>
      </c>
      <c r="H76">
        <v>50.274120000000003</v>
      </c>
      <c r="I76">
        <v>6.9229410000000002E-3</v>
      </c>
      <c r="J76">
        <v>5.3214530000000003E-4</v>
      </c>
    </row>
    <row r="77" spans="1:10" x14ac:dyDescent="0.25">
      <c r="A77" t="s">
        <v>78</v>
      </c>
      <c r="B77">
        <v>4442</v>
      </c>
      <c r="C77" s="51">
        <v>0.60806712962962972</v>
      </c>
      <c r="D77" s="47">
        <v>1.0924519999999999E-7</v>
      </c>
      <c r="E77" s="47">
        <v>2.170229E-9</v>
      </c>
      <c r="F77" s="47">
        <v>7.5894259999999997E-10</v>
      </c>
      <c r="G77" s="47">
        <v>5.789927E-11</v>
      </c>
      <c r="H77">
        <v>50.338099999999997</v>
      </c>
      <c r="I77">
        <v>6.9471469999999999E-3</v>
      </c>
      <c r="J77">
        <v>5.2999359999999997E-4</v>
      </c>
    </row>
    <row r="78" spans="1:10" x14ac:dyDescent="0.25">
      <c r="A78" t="s">
        <v>79</v>
      </c>
      <c r="B78">
        <v>4740</v>
      </c>
      <c r="C78" s="51">
        <v>0.60912037037037048</v>
      </c>
      <c r="D78" s="47">
        <v>1.056958E-7</v>
      </c>
      <c r="E78" s="47">
        <v>2.1002829999999998E-9</v>
      </c>
      <c r="F78" s="47">
        <v>7.4045779999999997E-10</v>
      </c>
      <c r="G78" s="47">
        <v>5.6251930000000002E-11</v>
      </c>
      <c r="H78">
        <v>50.324550000000002</v>
      </c>
      <c r="I78">
        <v>7.0055559999999996E-3</v>
      </c>
      <c r="J78">
        <v>5.3220600000000002E-4</v>
      </c>
    </row>
    <row r="79" spans="1:10" x14ac:dyDescent="0.25">
      <c r="A79" t="s">
        <v>79</v>
      </c>
      <c r="B79">
        <v>4792</v>
      </c>
      <c r="C79" s="51">
        <v>0.60930555555555566</v>
      </c>
      <c r="D79" s="47">
        <v>1.063947E-7</v>
      </c>
      <c r="E79" s="47">
        <v>2.1117950000000002E-9</v>
      </c>
      <c r="F79" s="47">
        <v>7.4580109999999999E-10</v>
      </c>
      <c r="G79" s="47">
        <v>5.6825450000000003E-11</v>
      </c>
      <c r="H79">
        <v>50.381169999999997</v>
      </c>
      <c r="I79">
        <v>7.0097570000000001E-3</v>
      </c>
      <c r="J79">
        <v>5.3410040000000005E-4</v>
      </c>
    </row>
    <row r="80" spans="1:10" x14ac:dyDescent="0.25">
      <c r="A80" t="s">
        <v>79</v>
      </c>
      <c r="B80">
        <v>4832</v>
      </c>
      <c r="C80" s="51">
        <v>0.60944444444444446</v>
      </c>
      <c r="D80" s="47">
        <v>1.071654E-7</v>
      </c>
      <c r="E80" s="47">
        <v>2.1262179999999999E-9</v>
      </c>
      <c r="F80" s="47">
        <v>7.5089259999999998E-10</v>
      </c>
      <c r="G80" s="47">
        <v>5.6822899999999998E-11</v>
      </c>
      <c r="H80">
        <v>50.401899999999998</v>
      </c>
      <c r="I80">
        <v>7.0068559999999997E-3</v>
      </c>
      <c r="J80">
        <v>5.3023549999999995E-4</v>
      </c>
    </row>
    <row r="81" spans="1:10" x14ac:dyDescent="0.25">
      <c r="A81" t="s">
        <v>80</v>
      </c>
      <c r="B81">
        <v>5330</v>
      </c>
      <c r="C81" s="51">
        <v>0.61119212962962965</v>
      </c>
      <c r="D81" s="47">
        <v>1.023354E-7</v>
      </c>
      <c r="E81" s="47">
        <v>2.0340559999999999E-9</v>
      </c>
      <c r="F81" s="47">
        <v>7.277656E-10</v>
      </c>
      <c r="G81" s="47">
        <v>5.495283E-11</v>
      </c>
      <c r="H81">
        <v>50.311</v>
      </c>
      <c r="I81">
        <v>7.111572E-3</v>
      </c>
      <c r="J81">
        <v>5.3698739999999997E-4</v>
      </c>
    </row>
    <row r="82" spans="1:10" x14ac:dyDescent="0.25">
      <c r="A82" t="s">
        <v>80</v>
      </c>
      <c r="B82">
        <v>5371</v>
      </c>
      <c r="C82" s="51">
        <v>0.6113425925925926</v>
      </c>
      <c r="D82" s="47">
        <v>1.0263940000000001E-7</v>
      </c>
      <c r="E82" s="47">
        <v>2.0394270000000001E-9</v>
      </c>
      <c r="F82" s="47">
        <v>7.2842990000000001E-10</v>
      </c>
      <c r="G82" s="47">
        <v>5.52507E-11</v>
      </c>
      <c r="H82">
        <v>50.327599999999997</v>
      </c>
      <c r="I82">
        <v>7.0969780000000003E-3</v>
      </c>
      <c r="J82">
        <v>5.3829889999999997E-4</v>
      </c>
    </row>
    <row r="83" spans="1:10" x14ac:dyDescent="0.25">
      <c r="A83" t="s">
        <v>80</v>
      </c>
      <c r="B83">
        <v>5414</v>
      </c>
      <c r="C83" s="51">
        <v>0.61149305555555555</v>
      </c>
      <c r="D83" s="47">
        <v>1.0342950000000001E-7</v>
      </c>
      <c r="E83" s="47">
        <v>2.0531439999999998E-9</v>
      </c>
      <c r="F83" s="47">
        <v>7.3374730000000004E-10</v>
      </c>
      <c r="G83" s="47">
        <v>5.5596199999999998E-11</v>
      </c>
      <c r="H83">
        <v>50.376150000000003</v>
      </c>
      <c r="I83">
        <v>7.0941779999999996E-3</v>
      </c>
      <c r="J83">
        <v>5.3752759999999998E-4</v>
      </c>
    </row>
    <row r="84" spans="1:10" x14ac:dyDescent="0.25">
      <c r="A84" t="s">
        <v>81</v>
      </c>
      <c r="B84">
        <v>5869</v>
      </c>
      <c r="C84" s="51">
        <v>0.6130902777777778</v>
      </c>
      <c r="D84" s="47">
        <v>1.026942E-7</v>
      </c>
      <c r="E84" s="47">
        <v>2.0688130000000001E-9</v>
      </c>
      <c r="F84" s="47">
        <v>7.435348E-10</v>
      </c>
      <c r="G84" s="47">
        <v>5.5479539999999998E-11</v>
      </c>
      <c r="H84">
        <v>49.639180000000003</v>
      </c>
      <c r="I84">
        <v>7.2402810000000003E-3</v>
      </c>
      <c r="J84">
        <v>5.4024029999999998E-4</v>
      </c>
    </row>
    <row r="85" spans="1:10" x14ac:dyDescent="0.25">
      <c r="A85" t="s">
        <v>81</v>
      </c>
      <c r="B85">
        <v>5929</v>
      </c>
      <c r="C85" s="51">
        <v>0.61329861111111117</v>
      </c>
      <c r="D85" s="47">
        <v>1.029516E-7</v>
      </c>
      <c r="E85" s="47">
        <v>2.0710420000000001E-9</v>
      </c>
      <c r="F85" s="47">
        <v>7.4557220000000002E-10</v>
      </c>
      <c r="G85" s="47">
        <v>5.5731119999999998E-11</v>
      </c>
      <c r="H85">
        <v>49.710030000000003</v>
      </c>
      <c r="I85">
        <v>7.241969E-3</v>
      </c>
      <c r="J85">
        <v>5.4133339999999999E-4</v>
      </c>
    </row>
    <row r="86" spans="1:10" x14ac:dyDescent="0.25">
      <c r="A86" t="s">
        <v>81</v>
      </c>
      <c r="B86">
        <v>5974</v>
      </c>
      <c r="C86" s="51">
        <v>0.61346064814814816</v>
      </c>
      <c r="D86" s="47">
        <v>1.030744E-7</v>
      </c>
      <c r="E86" s="47">
        <v>2.0777189999999998E-9</v>
      </c>
      <c r="F86" s="47">
        <v>7.4628989999999998E-10</v>
      </c>
      <c r="G86" s="47">
        <v>5.5335979999999999E-11</v>
      </c>
      <c r="H86">
        <v>49.609409999999997</v>
      </c>
      <c r="I86">
        <v>7.2403019999999997E-3</v>
      </c>
      <c r="J86">
        <v>5.3685460000000001E-4</v>
      </c>
    </row>
    <row r="87" spans="1:10" x14ac:dyDescent="0.25">
      <c r="A87" t="s">
        <v>82</v>
      </c>
      <c r="B87">
        <v>6439</v>
      </c>
      <c r="C87" s="51">
        <v>0.61510416666666667</v>
      </c>
      <c r="D87" s="47">
        <v>9.6468270000000001E-8</v>
      </c>
      <c r="E87" s="47">
        <v>2.0191790000000001E-9</v>
      </c>
      <c r="F87" s="47">
        <v>7.6785460000000001E-10</v>
      </c>
      <c r="G87" s="47">
        <v>5.4639909999999998E-11</v>
      </c>
      <c r="H87">
        <v>47.77599</v>
      </c>
      <c r="I87">
        <v>7.9596589999999991E-3</v>
      </c>
      <c r="J87">
        <v>5.6640290000000001E-4</v>
      </c>
    </row>
    <row r="88" spans="1:10" x14ac:dyDescent="0.25">
      <c r="A88" t="s">
        <v>82</v>
      </c>
      <c r="B88">
        <v>6581</v>
      </c>
      <c r="C88" s="51">
        <v>0.6156018518518519</v>
      </c>
      <c r="D88" s="47">
        <v>9.8640949999999994E-8</v>
      </c>
      <c r="E88" s="47">
        <v>2.073477E-9</v>
      </c>
      <c r="F88" s="47">
        <v>7.6336090000000002E-10</v>
      </c>
      <c r="G88" s="47">
        <v>5.4850580000000002E-11</v>
      </c>
      <c r="H88">
        <v>47.57273</v>
      </c>
      <c r="I88">
        <v>7.7387829999999999E-3</v>
      </c>
      <c r="J88">
        <v>5.5606299999999998E-4</v>
      </c>
    </row>
    <row r="89" spans="1:10" x14ac:dyDescent="0.25">
      <c r="A89" t="s">
        <v>82</v>
      </c>
      <c r="B89">
        <v>6613</v>
      </c>
      <c r="C89" s="51">
        <v>0.61571759259259262</v>
      </c>
      <c r="D89" s="47">
        <v>9.8826429999999999E-8</v>
      </c>
      <c r="E89" s="47">
        <v>2.0739420000000002E-9</v>
      </c>
      <c r="F89" s="47">
        <v>7.5905769999999995E-10</v>
      </c>
      <c r="G89" s="47">
        <v>5.5100550000000003E-11</v>
      </c>
      <c r="H89">
        <v>47.651499999999999</v>
      </c>
      <c r="I89">
        <v>7.6807159999999998E-3</v>
      </c>
      <c r="J89">
        <v>5.5754869999999996E-4</v>
      </c>
    </row>
    <row r="90" spans="1:10" x14ac:dyDescent="0.25">
      <c r="A90" t="s">
        <v>83</v>
      </c>
      <c r="B90">
        <v>6895</v>
      </c>
      <c r="C90" s="51">
        <v>0.61670138888888892</v>
      </c>
      <c r="D90" s="47">
        <v>1.068393E-7</v>
      </c>
      <c r="E90" s="47">
        <v>2.1565029999999999E-9</v>
      </c>
      <c r="F90" s="47">
        <v>8.5808750000000001E-10</v>
      </c>
      <c r="G90" s="47">
        <v>5.9815740000000003E-11</v>
      </c>
      <c r="H90">
        <v>49.542850000000001</v>
      </c>
      <c r="I90">
        <v>8.0315679999999993E-3</v>
      </c>
      <c r="J90">
        <v>5.5986619999999997E-4</v>
      </c>
    </row>
    <row r="91" spans="1:10" x14ac:dyDescent="0.25">
      <c r="A91" t="s">
        <v>83</v>
      </c>
      <c r="B91">
        <v>6911</v>
      </c>
      <c r="C91" s="51">
        <v>0.61675925925925934</v>
      </c>
      <c r="D91" s="47">
        <v>1.069382E-7</v>
      </c>
      <c r="E91" s="47">
        <v>2.1552679999999999E-9</v>
      </c>
      <c r="F91" s="47">
        <v>8.6104389999999996E-10</v>
      </c>
      <c r="G91" s="47">
        <v>5.9504959999999995E-11</v>
      </c>
      <c r="H91">
        <v>49.61712</v>
      </c>
      <c r="I91">
        <v>8.0517899999999996E-3</v>
      </c>
      <c r="J91">
        <v>5.5644250000000004E-4</v>
      </c>
    </row>
    <row r="92" spans="1:10" x14ac:dyDescent="0.25">
      <c r="A92" t="s">
        <v>83</v>
      </c>
      <c r="B92">
        <v>6939</v>
      </c>
      <c r="C92" s="51">
        <v>0.61686342592592591</v>
      </c>
      <c r="D92" s="47">
        <v>1.057935E-7</v>
      </c>
      <c r="E92" s="47">
        <v>2.1338729999999999E-9</v>
      </c>
      <c r="F92" s="47">
        <v>8.5213060000000002E-10</v>
      </c>
      <c r="G92" s="47">
        <v>5.9505229999999996E-11</v>
      </c>
      <c r="H92">
        <v>49.578180000000003</v>
      </c>
      <c r="I92">
        <v>8.0546560000000003E-3</v>
      </c>
      <c r="J92">
        <v>5.6246560000000004E-4</v>
      </c>
    </row>
    <row r="93" spans="1:10" x14ac:dyDescent="0.25">
      <c r="A93" t="s">
        <v>71</v>
      </c>
      <c r="B93">
        <v>8082</v>
      </c>
      <c r="C93" s="51">
        <v>0.62087962962962961</v>
      </c>
      <c r="D93" s="47">
        <v>1.0466550000000001E-7</v>
      </c>
      <c r="E93" s="47">
        <v>2.0782599999999998E-9</v>
      </c>
      <c r="F93" s="47">
        <v>7.1768199999999996E-10</v>
      </c>
      <c r="G93" s="47">
        <v>5.744737E-11</v>
      </c>
      <c r="H93">
        <v>50.362090000000002</v>
      </c>
      <c r="I93">
        <v>6.8569099999999999E-3</v>
      </c>
      <c r="J93">
        <v>5.4886629999999995E-4</v>
      </c>
    </row>
    <row r="94" spans="1:10" x14ac:dyDescent="0.25">
      <c r="A94" t="s">
        <v>71</v>
      </c>
      <c r="B94">
        <v>7932</v>
      </c>
      <c r="C94" s="51">
        <v>0.62034722222222227</v>
      </c>
      <c r="D94" s="47">
        <v>1.045169E-7</v>
      </c>
      <c r="E94" s="47">
        <v>2.0788500000000001E-9</v>
      </c>
      <c r="F94" s="47">
        <v>7.1670950000000005E-10</v>
      </c>
      <c r="G94" s="47">
        <v>5.7345380000000003E-11</v>
      </c>
      <c r="H94">
        <v>50.276310000000002</v>
      </c>
      <c r="I94">
        <v>6.8573560000000002E-3</v>
      </c>
      <c r="J94">
        <v>5.486709E-4</v>
      </c>
    </row>
    <row r="95" spans="1:10" x14ac:dyDescent="0.25">
      <c r="A95" t="s">
        <v>71</v>
      </c>
      <c r="B95">
        <v>8032</v>
      </c>
      <c r="C95" s="51">
        <v>0.62070601851851859</v>
      </c>
      <c r="D95" s="47">
        <v>1.046221E-7</v>
      </c>
      <c r="E95" s="47">
        <v>2.0757859999999999E-9</v>
      </c>
      <c r="F95" s="47">
        <v>7.1742129999999999E-10</v>
      </c>
      <c r="G95" s="47">
        <v>5.7175589999999997E-11</v>
      </c>
      <c r="H95">
        <v>50.401220000000002</v>
      </c>
      <c r="I95">
        <v>6.8572609999999999E-3</v>
      </c>
      <c r="J95">
        <v>5.4649609999999997E-4</v>
      </c>
    </row>
    <row r="96" spans="1:10" x14ac:dyDescent="0.25">
      <c r="A96" t="s">
        <v>71</v>
      </c>
      <c r="B96">
        <v>8127</v>
      </c>
      <c r="C96" s="51">
        <v>0.62103009259259256</v>
      </c>
      <c r="D96" s="47">
        <v>1.046784E-7</v>
      </c>
      <c r="E96" s="47">
        <v>2.0796780000000002E-9</v>
      </c>
      <c r="F96" s="47">
        <v>7.168845E-10</v>
      </c>
      <c r="G96" s="47">
        <v>5.7723149999999998E-11</v>
      </c>
      <c r="H96">
        <v>50.333950000000002</v>
      </c>
      <c r="I96">
        <v>6.848448E-3</v>
      </c>
      <c r="J96">
        <v>5.5143339999999996E-4</v>
      </c>
    </row>
    <row r="97" spans="1:10" x14ac:dyDescent="0.25">
      <c r="A97" t="s">
        <v>71</v>
      </c>
      <c r="B97">
        <v>8216</v>
      </c>
      <c r="C97" s="51">
        <v>0.62135416666666665</v>
      </c>
      <c r="D97" s="47">
        <v>1.047521E-7</v>
      </c>
      <c r="E97" s="47">
        <v>2.080613E-9</v>
      </c>
      <c r="F97" s="47">
        <v>7.1857320000000002E-10</v>
      </c>
      <c r="G97" s="47">
        <v>5.7951250000000002E-11</v>
      </c>
      <c r="H97">
        <v>50.346739999999997</v>
      </c>
      <c r="I97">
        <v>6.8597490000000001E-3</v>
      </c>
      <c r="J97">
        <v>5.5322270000000005E-4</v>
      </c>
    </row>
    <row r="98" spans="1:10" x14ac:dyDescent="0.25">
      <c r="A98" t="s">
        <v>71</v>
      </c>
      <c r="B98">
        <v>8272</v>
      </c>
      <c r="C98" s="51">
        <v>0.62155092592592598</v>
      </c>
      <c r="D98" s="47">
        <v>1.0479280000000001E-7</v>
      </c>
      <c r="E98" s="47">
        <v>2.080997E-9</v>
      </c>
      <c r="F98" s="47">
        <v>7.1775019999999999E-10</v>
      </c>
      <c r="G98" s="47">
        <v>5.7881170000000001E-11</v>
      </c>
      <c r="H98">
        <v>50.357039999999998</v>
      </c>
      <c r="I98">
        <v>6.8492290000000001E-3</v>
      </c>
      <c r="J98">
        <v>5.5233889999999996E-4</v>
      </c>
    </row>
    <row r="99" spans="1:10" x14ac:dyDescent="0.25">
      <c r="A99" t="s">
        <v>84</v>
      </c>
      <c r="B99">
        <v>41987</v>
      </c>
      <c r="C99" s="51">
        <v>0.74034722222222227</v>
      </c>
      <c r="D99" s="47">
        <v>4.8657419999999998E-8</v>
      </c>
      <c r="E99" s="47">
        <v>1.0008059999999999E-9</v>
      </c>
      <c r="F99" s="47">
        <v>3.5201609999999999E-10</v>
      </c>
      <c r="G99" s="47">
        <v>3.016378E-11</v>
      </c>
      <c r="H99">
        <v>48.618229999999997</v>
      </c>
      <c r="I99">
        <v>7.2345810000000003E-3</v>
      </c>
      <c r="J99">
        <v>6.1992160000000004E-4</v>
      </c>
    </row>
    <row r="100" spans="1:10" x14ac:dyDescent="0.25">
      <c r="A100" t="s">
        <v>84</v>
      </c>
      <c r="B100">
        <v>42026</v>
      </c>
      <c r="C100" s="51">
        <v>0.74048611111111118</v>
      </c>
      <c r="D100" s="47">
        <v>4.8703979999999997E-8</v>
      </c>
      <c r="E100" s="47">
        <v>9.9965389999999996E-10</v>
      </c>
      <c r="F100" s="47">
        <v>3.497271E-10</v>
      </c>
      <c r="G100" s="47">
        <v>3.0222559999999998E-11</v>
      </c>
      <c r="H100">
        <v>48.720849999999999</v>
      </c>
      <c r="I100">
        <v>7.1806680000000003E-3</v>
      </c>
      <c r="J100">
        <v>6.2053569999999999E-4</v>
      </c>
    </row>
    <row r="101" spans="1:10" x14ac:dyDescent="0.25">
      <c r="A101" t="s">
        <v>84</v>
      </c>
      <c r="B101">
        <v>42078</v>
      </c>
      <c r="C101" s="51">
        <v>0.74067129629629636</v>
      </c>
      <c r="D101" s="47">
        <v>4.8632750000000002E-8</v>
      </c>
      <c r="E101" s="47">
        <v>1.0002160000000001E-9</v>
      </c>
      <c r="F101" s="47">
        <v>3.4826529999999998E-10</v>
      </c>
      <c r="G101" s="47">
        <v>3.0459650000000002E-11</v>
      </c>
      <c r="H101">
        <v>48.622259999999997</v>
      </c>
      <c r="I101">
        <v>7.1611269999999998E-3</v>
      </c>
      <c r="J101">
        <v>6.2631969999999999E-4</v>
      </c>
    </row>
    <row r="102" spans="1:10" x14ac:dyDescent="0.25">
      <c r="A102" t="s">
        <v>85</v>
      </c>
      <c r="B102" t="s">
        <v>86</v>
      </c>
    </row>
    <row r="103" spans="1:10" x14ac:dyDescent="0.25">
      <c r="A103" t="s">
        <v>85</v>
      </c>
      <c r="B103" t="s">
        <v>86</v>
      </c>
    </row>
    <row r="104" spans="1:10" x14ac:dyDescent="0.25">
      <c r="A104" t="s">
        <v>85</v>
      </c>
      <c r="B104" t="s">
        <v>86</v>
      </c>
    </row>
    <row r="105" spans="1:10" x14ac:dyDescent="0.25">
      <c r="A105" t="s">
        <v>87</v>
      </c>
      <c r="B105">
        <v>8783</v>
      </c>
      <c r="C105" s="51">
        <v>0.62334490740740744</v>
      </c>
      <c r="D105" s="47">
        <v>9.4762750000000006E-8</v>
      </c>
      <c r="E105" s="47">
        <v>1.8431439999999999E-9</v>
      </c>
      <c r="F105" s="47">
        <v>6.5685860000000001E-10</v>
      </c>
      <c r="G105" s="47">
        <v>5.2680880000000003E-11</v>
      </c>
      <c r="H105">
        <v>51.413649999999997</v>
      </c>
      <c r="I105">
        <v>6.9316120000000002E-3</v>
      </c>
      <c r="J105">
        <v>5.5592399999999996E-4</v>
      </c>
    </row>
    <row r="106" spans="1:10" x14ac:dyDescent="0.25">
      <c r="A106" t="s">
        <v>87</v>
      </c>
      <c r="B106">
        <v>8852</v>
      </c>
      <c r="C106" s="51">
        <v>0.62358796296296293</v>
      </c>
      <c r="D106" s="47">
        <v>9.56806E-8</v>
      </c>
      <c r="E106" s="47">
        <v>1.8648489999999999E-9</v>
      </c>
      <c r="F106" s="47">
        <v>6.6250309999999999E-10</v>
      </c>
      <c r="G106" s="47">
        <v>5.2635609999999998E-11</v>
      </c>
      <c r="H106">
        <v>51.307429999999997</v>
      </c>
      <c r="I106">
        <v>6.9241110000000002E-3</v>
      </c>
      <c r="J106">
        <v>5.5011790000000001E-4</v>
      </c>
    </row>
    <row r="107" spans="1:10" x14ac:dyDescent="0.25">
      <c r="A107" t="s">
        <v>87</v>
      </c>
      <c r="B107">
        <v>8877</v>
      </c>
      <c r="C107" s="51">
        <v>0.62366898148148153</v>
      </c>
      <c r="D107" s="47">
        <v>9.5926280000000005E-8</v>
      </c>
      <c r="E107" s="47">
        <v>1.8750450000000001E-9</v>
      </c>
      <c r="F107" s="47">
        <v>6.6217509999999997E-10</v>
      </c>
      <c r="G107" s="47">
        <v>5.2544349999999998E-11</v>
      </c>
      <c r="H107">
        <v>51.15945</v>
      </c>
      <c r="I107">
        <v>6.9029579999999998E-3</v>
      </c>
      <c r="J107">
        <v>5.4775760000000005E-4</v>
      </c>
    </row>
    <row r="108" spans="1:10" x14ac:dyDescent="0.25">
      <c r="A108" t="s">
        <v>88</v>
      </c>
      <c r="B108">
        <v>8485</v>
      </c>
      <c r="C108" s="51">
        <v>0.62229166666666669</v>
      </c>
      <c r="D108" s="47">
        <v>1.0167530000000001E-7</v>
      </c>
      <c r="E108" s="47">
        <v>1.9667370000000001E-9</v>
      </c>
      <c r="F108" s="47">
        <v>7.0103309999999996E-10</v>
      </c>
      <c r="G108" s="47">
        <v>5.538038E-11</v>
      </c>
      <c r="H108">
        <v>51.697450000000003</v>
      </c>
      <c r="I108">
        <v>6.8948250000000003E-3</v>
      </c>
      <c r="J108">
        <v>5.4467890000000003E-4</v>
      </c>
    </row>
    <row r="109" spans="1:10" x14ac:dyDescent="0.25">
      <c r="A109" t="s">
        <v>88</v>
      </c>
      <c r="B109">
        <v>8515</v>
      </c>
      <c r="C109" s="51">
        <v>0.62240740740740741</v>
      </c>
      <c r="D109" s="47">
        <v>1.0304769999999999E-7</v>
      </c>
      <c r="E109" s="47">
        <v>1.9760700000000002E-9</v>
      </c>
      <c r="F109" s="47">
        <v>7.1225829999999995E-10</v>
      </c>
      <c r="G109" s="47">
        <v>5.5821380000000003E-11</v>
      </c>
      <c r="H109">
        <v>52.147820000000003</v>
      </c>
      <c r="I109">
        <v>6.911927E-3</v>
      </c>
      <c r="J109">
        <v>5.4170409999999998E-4</v>
      </c>
    </row>
    <row r="110" spans="1:10" x14ac:dyDescent="0.25">
      <c r="A110" t="s">
        <v>88</v>
      </c>
      <c r="B110">
        <v>8538</v>
      </c>
      <c r="C110" s="51">
        <v>0.6224884259259259</v>
      </c>
      <c r="D110" s="47">
        <v>1.039591E-7</v>
      </c>
      <c r="E110" s="47">
        <v>1.9870689999999999E-9</v>
      </c>
      <c r="F110" s="47">
        <v>7.1901410000000005E-10</v>
      </c>
      <c r="G110" s="47">
        <v>5.606278E-11</v>
      </c>
      <c r="H110">
        <v>52.317799999999998</v>
      </c>
      <c r="I110">
        <v>6.9163180000000003E-3</v>
      </c>
      <c r="J110">
        <v>5.3927740000000004E-4</v>
      </c>
    </row>
    <row r="111" spans="1:10" x14ac:dyDescent="0.25">
      <c r="A111" t="s">
        <v>89</v>
      </c>
      <c r="B111">
        <v>9234</v>
      </c>
      <c r="C111" s="51">
        <v>0.62493055555555554</v>
      </c>
      <c r="D111" s="47">
        <v>9.2186770000000003E-8</v>
      </c>
      <c r="E111" s="47">
        <v>1.7947749999999999E-9</v>
      </c>
      <c r="F111" s="47">
        <v>6.4753380000000001E-10</v>
      </c>
      <c r="G111" s="47">
        <v>5.0672889999999999E-11</v>
      </c>
      <c r="H111">
        <v>51.363979999999998</v>
      </c>
      <c r="I111">
        <v>7.0241510000000002E-3</v>
      </c>
      <c r="J111">
        <v>5.4967639999999995E-4</v>
      </c>
    </row>
    <row r="112" spans="1:10" x14ac:dyDescent="0.25">
      <c r="A112" t="s">
        <v>89</v>
      </c>
      <c r="B112">
        <v>9297</v>
      </c>
      <c r="C112" s="51">
        <v>0.62515046296296295</v>
      </c>
      <c r="D112" s="47">
        <v>9.3449559999999998E-8</v>
      </c>
      <c r="E112" s="47">
        <v>1.817792E-9</v>
      </c>
      <c r="F112" s="47">
        <v>6.5513409999999995E-10</v>
      </c>
      <c r="G112" s="47">
        <v>5.1463519999999999E-11</v>
      </c>
      <c r="H112">
        <v>51.408270000000002</v>
      </c>
      <c r="I112">
        <v>7.0105640000000004E-3</v>
      </c>
      <c r="J112">
        <v>5.5070909999999995E-4</v>
      </c>
    </row>
    <row r="113" spans="1:10" x14ac:dyDescent="0.25">
      <c r="A113" t="s">
        <v>89</v>
      </c>
      <c r="B113">
        <v>9355</v>
      </c>
      <c r="C113" s="51">
        <v>0.62535879629629632</v>
      </c>
      <c r="D113" s="47">
        <v>9.4350079999999994E-8</v>
      </c>
      <c r="E113" s="47">
        <v>1.8395649999999999E-9</v>
      </c>
      <c r="F113" s="47">
        <v>6.6123999999999998E-10</v>
      </c>
      <c r="G113" s="47">
        <v>5.1800079999999999E-11</v>
      </c>
      <c r="H113">
        <v>51.289340000000003</v>
      </c>
      <c r="I113">
        <v>7.0083669999999997E-3</v>
      </c>
      <c r="J113">
        <v>5.4902E-4</v>
      </c>
    </row>
    <row r="114" spans="1:10" x14ac:dyDescent="0.25">
      <c r="A114" t="s">
        <v>90</v>
      </c>
      <c r="B114">
        <v>8984</v>
      </c>
      <c r="C114" s="51">
        <v>0.62405092592592593</v>
      </c>
      <c r="D114" s="47">
        <v>9.6114600000000002E-8</v>
      </c>
      <c r="E114" s="47">
        <v>1.8714590000000002E-9</v>
      </c>
      <c r="F114" s="47">
        <v>6.6850079999999996E-10</v>
      </c>
      <c r="G114" s="47">
        <v>5.2868539999999998E-11</v>
      </c>
      <c r="H114">
        <v>51.358110000000003</v>
      </c>
      <c r="I114">
        <v>6.9552470000000003E-3</v>
      </c>
      <c r="J114">
        <v>5.5005729999999995E-4</v>
      </c>
    </row>
    <row r="115" spans="1:10" x14ac:dyDescent="0.25">
      <c r="A115" t="s">
        <v>90</v>
      </c>
      <c r="B115">
        <v>9007</v>
      </c>
      <c r="C115" s="51">
        <v>0.62413194444444442</v>
      </c>
      <c r="D115" s="47">
        <v>9.847172E-8</v>
      </c>
      <c r="E115" s="47">
        <v>1.9005079999999999E-9</v>
      </c>
      <c r="F115" s="47">
        <v>6.8906850000000002E-10</v>
      </c>
      <c r="G115" s="47">
        <v>5.3823560000000001E-11</v>
      </c>
      <c r="H115">
        <v>51.813369999999999</v>
      </c>
      <c r="I115">
        <v>6.9976279999999997E-3</v>
      </c>
      <c r="J115">
        <v>5.4658910000000003E-4</v>
      </c>
    </row>
    <row r="116" spans="1:10" x14ac:dyDescent="0.25">
      <c r="A116" t="s">
        <v>90</v>
      </c>
      <c r="B116">
        <v>9025</v>
      </c>
      <c r="C116" s="51">
        <v>0.62418981481481484</v>
      </c>
      <c r="D116" s="47">
        <v>9.9908410000000002E-8</v>
      </c>
      <c r="E116" s="47">
        <v>1.9220090000000002E-9</v>
      </c>
      <c r="F116" s="47">
        <v>6.9762300000000004E-10</v>
      </c>
      <c r="G116" s="47">
        <v>5.443899E-11</v>
      </c>
      <c r="H116">
        <v>51.981229999999996</v>
      </c>
      <c r="I116">
        <v>6.9826259999999996E-3</v>
      </c>
      <c r="J116">
        <v>5.4488900000000001E-4</v>
      </c>
    </row>
    <row r="117" spans="1:10" x14ac:dyDescent="0.25">
      <c r="A117" t="s">
        <v>91</v>
      </c>
      <c r="B117">
        <v>9888</v>
      </c>
      <c r="C117" s="51">
        <v>0.62723379629629628</v>
      </c>
      <c r="D117" s="47">
        <v>9.9545999999999997E-8</v>
      </c>
      <c r="E117" s="47">
        <v>1.909649E-9</v>
      </c>
      <c r="F117" s="47">
        <v>7.1890630000000001E-10</v>
      </c>
      <c r="G117" s="47">
        <v>5.5102080000000001E-11</v>
      </c>
      <c r="H117">
        <v>52.127899999999997</v>
      </c>
      <c r="I117">
        <v>7.2218509999999996E-3</v>
      </c>
      <c r="J117">
        <v>5.5353379999999999E-4</v>
      </c>
    </row>
    <row r="118" spans="1:10" x14ac:dyDescent="0.25">
      <c r="A118" t="s">
        <v>91</v>
      </c>
      <c r="B118">
        <v>9922</v>
      </c>
      <c r="C118" s="51">
        <v>0.62736111111111115</v>
      </c>
      <c r="D118" s="47">
        <v>1.00136E-7</v>
      </c>
      <c r="E118" s="47">
        <v>1.921557E-9</v>
      </c>
      <c r="F118" s="47">
        <v>7.2090039999999999E-10</v>
      </c>
      <c r="G118" s="47">
        <v>5.481538E-11</v>
      </c>
      <c r="H118">
        <v>52.111919999999998</v>
      </c>
      <c r="I118">
        <v>7.1992100000000002E-3</v>
      </c>
      <c r="J118">
        <v>5.4740910000000004E-4</v>
      </c>
    </row>
    <row r="119" spans="1:10" x14ac:dyDescent="0.25">
      <c r="A119" t="s">
        <v>91</v>
      </c>
      <c r="B119">
        <v>9963</v>
      </c>
      <c r="C119" s="51">
        <v>0.62749999999999995</v>
      </c>
      <c r="D119" s="47">
        <v>1.0138749999999999E-7</v>
      </c>
      <c r="E119" s="47">
        <v>1.948518E-9</v>
      </c>
      <c r="F119" s="47">
        <v>7.3165429999999998E-10</v>
      </c>
      <c r="G119" s="47">
        <v>5.5220639999999999E-11</v>
      </c>
      <c r="H119">
        <v>52.033140000000003</v>
      </c>
      <c r="I119">
        <v>7.2164129999999996E-3</v>
      </c>
      <c r="J119">
        <v>5.4464930000000002E-4</v>
      </c>
    </row>
    <row r="120" spans="1:10" x14ac:dyDescent="0.25">
      <c r="A120" t="s">
        <v>92</v>
      </c>
      <c r="B120">
        <v>9630</v>
      </c>
      <c r="C120" s="51">
        <v>0.62631944444444443</v>
      </c>
      <c r="D120" s="47">
        <v>1.109594E-7</v>
      </c>
      <c r="E120" s="47">
        <v>2.1007929999999999E-9</v>
      </c>
      <c r="F120" s="47">
        <v>7.8915499999999995E-10</v>
      </c>
      <c r="G120" s="47">
        <v>5.8606359999999997E-11</v>
      </c>
      <c r="H120">
        <v>52.81785</v>
      </c>
      <c r="I120">
        <v>7.1121090000000001E-3</v>
      </c>
      <c r="J120">
        <v>5.2817849999999998E-4</v>
      </c>
    </row>
    <row r="121" spans="1:10" x14ac:dyDescent="0.25">
      <c r="A121" t="s">
        <v>92</v>
      </c>
      <c r="B121">
        <v>9656</v>
      </c>
      <c r="C121" s="51">
        <v>0.62641203703703707</v>
      </c>
      <c r="D121" s="47">
        <v>1.123089E-7</v>
      </c>
      <c r="E121" s="47">
        <v>2.1153590000000001E-9</v>
      </c>
      <c r="F121" s="47">
        <v>8.0275499999999998E-10</v>
      </c>
      <c r="G121" s="47">
        <v>5.909665E-11</v>
      </c>
      <c r="H121">
        <v>53.092109999999998</v>
      </c>
      <c r="I121">
        <v>7.1477449999999996E-3</v>
      </c>
      <c r="J121">
        <v>5.2619760000000005E-4</v>
      </c>
    </row>
    <row r="122" spans="1:10" x14ac:dyDescent="0.25">
      <c r="A122" t="s">
        <v>92</v>
      </c>
      <c r="B122">
        <v>9675</v>
      </c>
      <c r="C122" s="51">
        <v>0.62648148148148153</v>
      </c>
      <c r="D122" s="47">
        <v>1.134691E-7</v>
      </c>
      <c r="E122" s="47">
        <v>2.1312270000000002E-9</v>
      </c>
      <c r="F122" s="47">
        <v>8.1187999999999999E-10</v>
      </c>
      <c r="G122" s="47">
        <v>5.9269939999999997E-11</v>
      </c>
      <c r="H122">
        <v>53.241190000000003</v>
      </c>
      <c r="I122">
        <v>7.1550779999999996E-3</v>
      </c>
      <c r="J122">
        <v>5.2234449999999995E-4</v>
      </c>
    </row>
    <row r="123" spans="1:10" x14ac:dyDescent="0.25">
      <c r="A123" t="s">
        <v>93</v>
      </c>
      <c r="B123">
        <v>10377</v>
      </c>
      <c r="C123" s="51">
        <v>0.62895833333333329</v>
      </c>
      <c r="D123" s="47">
        <v>9.6508189999999994E-8</v>
      </c>
      <c r="E123" s="47">
        <v>1.8592459999999999E-9</v>
      </c>
      <c r="F123" s="47">
        <v>6.9907369999999999E-10</v>
      </c>
      <c r="G123" s="47">
        <v>5.3541440000000001E-11</v>
      </c>
      <c r="H123">
        <v>51.907170000000001</v>
      </c>
      <c r="I123">
        <v>7.243673E-3</v>
      </c>
      <c r="J123">
        <v>5.5478649999999999E-4</v>
      </c>
    </row>
    <row r="124" spans="1:10" x14ac:dyDescent="0.25">
      <c r="A124" t="s">
        <v>93</v>
      </c>
      <c r="B124">
        <v>10416</v>
      </c>
      <c r="C124" s="51">
        <v>0.6290972222222222</v>
      </c>
      <c r="D124" s="47">
        <v>9.7015880000000001E-8</v>
      </c>
      <c r="E124" s="47">
        <v>1.8803930000000001E-9</v>
      </c>
      <c r="F124" s="47">
        <v>7.0217749999999998E-10</v>
      </c>
      <c r="G124" s="47">
        <v>5.3788120000000003E-11</v>
      </c>
      <c r="H124">
        <v>51.593400000000003</v>
      </c>
      <c r="I124">
        <v>7.2377589999999999E-3</v>
      </c>
      <c r="J124">
        <v>5.5442589999999997E-4</v>
      </c>
    </row>
    <row r="125" spans="1:10" x14ac:dyDescent="0.25">
      <c r="A125" t="s">
        <v>93</v>
      </c>
      <c r="B125">
        <v>10533</v>
      </c>
      <c r="C125" s="51">
        <v>0.62951388888888893</v>
      </c>
      <c r="D125" s="47">
        <v>1.016881E-7</v>
      </c>
      <c r="E125" s="47">
        <v>1.9719000000000002E-9</v>
      </c>
      <c r="F125" s="47">
        <v>7.2580100000000003E-10</v>
      </c>
      <c r="G125" s="47">
        <v>5.5336269999999998E-11</v>
      </c>
      <c r="H125">
        <v>51.56861</v>
      </c>
      <c r="I125">
        <v>7.1375199999999996E-3</v>
      </c>
      <c r="J125">
        <v>5.4417639999999998E-4</v>
      </c>
    </row>
    <row r="126" spans="1:10" x14ac:dyDescent="0.25">
      <c r="A126" t="s">
        <v>94</v>
      </c>
      <c r="B126">
        <v>10113</v>
      </c>
      <c r="C126" s="51">
        <v>0.6280324074074074</v>
      </c>
      <c r="D126" s="47">
        <v>1.0732139999999999E-7</v>
      </c>
      <c r="E126" s="47">
        <v>2.0405440000000001E-9</v>
      </c>
      <c r="F126" s="47">
        <v>7.7203969999999996E-10</v>
      </c>
      <c r="G126" s="47">
        <v>5.7699439999999998E-11</v>
      </c>
      <c r="H126">
        <v>52.594520000000003</v>
      </c>
      <c r="I126">
        <v>7.1937149999999998E-3</v>
      </c>
      <c r="J126">
        <v>5.3763200000000002E-4</v>
      </c>
    </row>
    <row r="127" spans="1:10" x14ac:dyDescent="0.25">
      <c r="A127" t="s">
        <v>94</v>
      </c>
      <c r="B127">
        <v>10143</v>
      </c>
      <c r="C127" s="51">
        <v>0.62813657407407408</v>
      </c>
      <c r="D127" s="47">
        <v>1.08548E-7</v>
      </c>
      <c r="E127" s="47">
        <v>2.0541209999999998E-9</v>
      </c>
      <c r="F127" s="47">
        <v>7.8012549999999999E-10</v>
      </c>
      <c r="G127" s="47">
        <v>5.8014220000000002E-11</v>
      </c>
      <c r="H127">
        <v>52.844009999999997</v>
      </c>
      <c r="I127">
        <v>7.1869189999999999E-3</v>
      </c>
      <c r="J127">
        <v>5.3445689999999998E-4</v>
      </c>
    </row>
    <row r="128" spans="1:10" x14ac:dyDescent="0.25">
      <c r="A128" t="s">
        <v>94</v>
      </c>
      <c r="B128">
        <v>10173</v>
      </c>
      <c r="C128" s="51">
        <v>0.62824074074074077</v>
      </c>
      <c r="D128" s="47">
        <v>1.0963E-7</v>
      </c>
      <c r="E128" s="47">
        <v>2.068535E-9</v>
      </c>
      <c r="F128" s="47">
        <v>7.9118619999999996E-10</v>
      </c>
      <c r="G128" s="47">
        <v>5.8692370000000004E-11</v>
      </c>
      <c r="H128">
        <v>52.998860000000001</v>
      </c>
      <c r="I128">
        <v>7.2168780000000004E-3</v>
      </c>
      <c r="J128">
        <v>5.3536790000000001E-4</v>
      </c>
    </row>
    <row r="129" spans="1:10" x14ac:dyDescent="0.25">
      <c r="A129" t="s">
        <v>95</v>
      </c>
      <c r="B129">
        <v>10911</v>
      </c>
      <c r="C129" s="51">
        <v>0.6308449074074074</v>
      </c>
      <c r="D129" s="47">
        <v>9.3613379999999995E-8</v>
      </c>
      <c r="E129" s="47">
        <v>1.8013679999999999E-9</v>
      </c>
      <c r="F129" s="47">
        <v>7.0903089999999996E-10</v>
      </c>
      <c r="G129" s="47">
        <v>5.2996770000000001E-11</v>
      </c>
      <c r="H129">
        <v>51.967939999999999</v>
      </c>
      <c r="I129">
        <v>7.574033E-3</v>
      </c>
      <c r="J129">
        <v>5.6612389999999996E-4</v>
      </c>
    </row>
    <row r="130" spans="1:10" x14ac:dyDescent="0.25">
      <c r="A130" t="s">
        <v>95</v>
      </c>
      <c r="B130">
        <v>10959</v>
      </c>
      <c r="C130" s="51">
        <v>0.63101851851851853</v>
      </c>
      <c r="D130" s="47">
        <v>9.3436749999999998E-8</v>
      </c>
      <c r="E130" s="47">
        <v>1.80403E-9</v>
      </c>
      <c r="F130" s="47">
        <v>7.1091769999999995E-10</v>
      </c>
      <c r="G130" s="47">
        <v>5.2896200000000003E-11</v>
      </c>
      <c r="H130">
        <v>51.793349999999997</v>
      </c>
      <c r="I130">
        <v>7.6085440000000001E-3</v>
      </c>
      <c r="J130">
        <v>5.6611770000000001E-4</v>
      </c>
    </row>
    <row r="131" spans="1:10" x14ac:dyDescent="0.25">
      <c r="A131" t="s">
        <v>95</v>
      </c>
      <c r="B131">
        <v>11011</v>
      </c>
      <c r="C131" s="51">
        <v>0.63119212962962956</v>
      </c>
      <c r="D131" s="47">
        <v>9.4049530000000001E-8</v>
      </c>
      <c r="E131" s="47">
        <v>1.818433E-9</v>
      </c>
      <c r="F131" s="47">
        <v>7.1499079999999997E-10</v>
      </c>
      <c r="G131" s="47">
        <v>5.2925370000000001E-11</v>
      </c>
      <c r="H131">
        <v>51.720089999999999</v>
      </c>
      <c r="I131">
        <v>7.6022800000000003E-3</v>
      </c>
      <c r="J131">
        <v>5.6273939999999995E-4</v>
      </c>
    </row>
    <row r="132" spans="1:10" x14ac:dyDescent="0.25">
      <c r="A132" t="s">
        <v>96</v>
      </c>
      <c r="B132">
        <v>10647</v>
      </c>
      <c r="C132" s="51">
        <v>0.62991898148148151</v>
      </c>
      <c r="D132" s="47">
        <v>1.050847E-7</v>
      </c>
      <c r="E132" s="47">
        <v>2.0017440000000002E-9</v>
      </c>
      <c r="F132" s="47">
        <v>7.7417949999999995E-10</v>
      </c>
      <c r="G132" s="47">
        <v>5.7266140000000001E-11</v>
      </c>
      <c r="H132">
        <v>52.496569999999998</v>
      </c>
      <c r="I132">
        <v>7.367195E-3</v>
      </c>
      <c r="J132">
        <v>5.4495219999999998E-4</v>
      </c>
    </row>
    <row r="133" spans="1:10" x14ac:dyDescent="0.25">
      <c r="A133" t="s">
        <v>96</v>
      </c>
      <c r="B133">
        <v>10680</v>
      </c>
      <c r="C133" s="51">
        <v>0.63003472222222223</v>
      </c>
      <c r="D133" s="47">
        <v>1.058835E-7</v>
      </c>
      <c r="E133" s="47">
        <v>2.0085360000000001E-9</v>
      </c>
      <c r="F133" s="47">
        <v>7.9059299999999998E-10</v>
      </c>
      <c r="G133" s="47">
        <v>5.7883800000000001E-11</v>
      </c>
      <c r="H133">
        <v>52.716749999999998</v>
      </c>
      <c r="I133">
        <v>7.4666309999999996E-3</v>
      </c>
      <c r="J133">
        <v>5.4667439999999995E-4</v>
      </c>
    </row>
    <row r="134" spans="1:10" x14ac:dyDescent="0.25">
      <c r="A134" t="s">
        <v>96</v>
      </c>
      <c r="B134">
        <v>10719</v>
      </c>
      <c r="C134" s="51">
        <v>0.63017361111111114</v>
      </c>
      <c r="D134" s="47">
        <v>1.069984E-7</v>
      </c>
      <c r="E134" s="47">
        <v>2.0205350000000002E-9</v>
      </c>
      <c r="F134" s="47">
        <v>8.0358190000000002E-10</v>
      </c>
      <c r="G134" s="47">
        <v>5.8533270000000004E-11</v>
      </c>
      <c r="H134">
        <v>52.955489999999998</v>
      </c>
      <c r="I134">
        <v>7.5102220000000004E-3</v>
      </c>
      <c r="J134">
        <v>5.4704799999999996E-4</v>
      </c>
    </row>
    <row r="135" spans="1:10" x14ac:dyDescent="0.25">
      <c r="A135" t="s">
        <v>97</v>
      </c>
      <c r="B135">
        <v>11622</v>
      </c>
      <c r="C135" s="51">
        <v>0.63334490740740734</v>
      </c>
      <c r="D135" s="47">
        <v>9.0501049999999994E-8</v>
      </c>
      <c r="E135" s="47">
        <v>1.7406569999999999E-9</v>
      </c>
      <c r="F135" s="47">
        <v>7.0630070000000005E-10</v>
      </c>
      <c r="G135" s="47">
        <v>5.2302609999999997E-11</v>
      </c>
      <c r="H135">
        <v>51.99248</v>
      </c>
      <c r="I135">
        <v>7.8043360000000003E-3</v>
      </c>
      <c r="J135">
        <v>5.7792270000000005E-4</v>
      </c>
    </row>
    <row r="136" spans="1:10" x14ac:dyDescent="0.25">
      <c r="A136" t="s">
        <v>97</v>
      </c>
      <c r="B136">
        <v>11673</v>
      </c>
      <c r="C136" s="51">
        <v>0.63351851851851848</v>
      </c>
      <c r="D136" s="47">
        <v>9.0244950000000002E-8</v>
      </c>
      <c r="E136" s="47">
        <v>1.7444649999999999E-9</v>
      </c>
      <c r="F136" s="47">
        <v>7.0651479999999995E-10</v>
      </c>
      <c r="G136" s="47">
        <v>5.2002029999999997E-11</v>
      </c>
      <c r="H136">
        <v>51.732170000000004</v>
      </c>
      <c r="I136">
        <v>7.8288569999999998E-3</v>
      </c>
      <c r="J136">
        <v>5.7623199999999998E-4</v>
      </c>
    </row>
    <row r="137" spans="1:10" x14ac:dyDescent="0.25">
      <c r="A137" t="s">
        <v>97</v>
      </c>
      <c r="B137">
        <v>11706</v>
      </c>
      <c r="C137" s="51">
        <v>0.6336342592592592</v>
      </c>
      <c r="D137" s="47">
        <v>9.0262099999999997E-8</v>
      </c>
      <c r="E137" s="47">
        <v>1.7490229999999999E-9</v>
      </c>
      <c r="F137" s="47">
        <v>7.0606499999999998E-10</v>
      </c>
      <c r="G137" s="47">
        <v>5.1725869999999999E-11</v>
      </c>
      <c r="H137">
        <v>51.607149999999997</v>
      </c>
      <c r="I137">
        <v>7.8223860000000006E-3</v>
      </c>
      <c r="J137">
        <v>5.7306299999999996E-4</v>
      </c>
    </row>
    <row r="138" spans="1:10" x14ac:dyDescent="0.25">
      <c r="A138" t="s">
        <v>98</v>
      </c>
      <c r="B138">
        <v>11351</v>
      </c>
      <c r="C138" s="51">
        <v>0.63239583333333327</v>
      </c>
      <c r="D138" s="47">
        <v>1.020663E-7</v>
      </c>
      <c r="E138" s="47">
        <v>1.9371789999999998E-9</v>
      </c>
      <c r="F138" s="47">
        <v>7.8238889999999998E-10</v>
      </c>
      <c r="G138" s="47">
        <v>5.6600400000000002E-11</v>
      </c>
      <c r="H138">
        <v>52.688130000000001</v>
      </c>
      <c r="I138">
        <v>7.6654940000000001E-3</v>
      </c>
      <c r="J138">
        <v>5.5454509999999996E-4</v>
      </c>
    </row>
    <row r="139" spans="1:10" x14ac:dyDescent="0.25">
      <c r="A139" t="s">
        <v>98</v>
      </c>
      <c r="B139">
        <v>11375</v>
      </c>
      <c r="C139" s="51">
        <v>0.63247685185185187</v>
      </c>
      <c r="D139" s="47">
        <v>1.0276300000000001E-7</v>
      </c>
      <c r="E139" s="47">
        <v>1.9446329999999999E-9</v>
      </c>
      <c r="F139" s="47">
        <v>7.9066529999999997E-10</v>
      </c>
      <c r="G139" s="47">
        <v>5.6922669999999999E-11</v>
      </c>
      <c r="H139">
        <v>52.844410000000003</v>
      </c>
      <c r="I139">
        <v>7.6940680000000001E-3</v>
      </c>
      <c r="J139">
        <v>5.5392210000000002E-4</v>
      </c>
    </row>
    <row r="140" spans="1:10" x14ac:dyDescent="0.25">
      <c r="A140" t="s">
        <v>98</v>
      </c>
      <c r="B140">
        <v>11403</v>
      </c>
      <c r="C140" s="51">
        <v>0.63256944444444441</v>
      </c>
      <c r="D140" s="47">
        <v>1.035998E-7</v>
      </c>
      <c r="E140" s="47">
        <v>1.9568700000000001E-9</v>
      </c>
      <c r="F140" s="47">
        <v>8.0107859999999996E-10</v>
      </c>
      <c r="G140" s="47">
        <v>5.7532810000000001E-11</v>
      </c>
      <c r="H140">
        <v>52.941589999999998</v>
      </c>
      <c r="I140">
        <v>7.7324309999999997E-3</v>
      </c>
      <c r="J140">
        <v>5.5533690000000001E-4</v>
      </c>
    </row>
    <row r="141" spans="1:10" x14ac:dyDescent="0.25">
      <c r="A141" t="s">
        <v>71</v>
      </c>
      <c r="B141">
        <v>12135</v>
      </c>
      <c r="C141" s="51">
        <v>0.63515046296296296</v>
      </c>
      <c r="D141" s="47">
        <v>1.049261E-7</v>
      </c>
      <c r="E141" s="47">
        <v>2.0569379999999999E-9</v>
      </c>
      <c r="F141" s="47">
        <v>7.1986490000000005E-10</v>
      </c>
      <c r="G141" s="47">
        <v>5.7682230000000003E-11</v>
      </c>
      <c r="H141">
        <v>51.010829999999999</v>
      </c>
      <c r="I141">
        <v>6.8606839999999997E-3</v>
      </c>
      <c r="J141">
        <v>5.4974139999999999E-4</v>
      </c>
    </row>
    <row r="142" spans="1:10" x14ac:dyDescent="0.25">
      <c r="A142" t="s">
        <v>71</v>
      </c>
      <c r="B142">
        <v>12200</v>
      </c>
      <c r="C142" s="51">
        <v>0.63537037037037036</v>
      </c>
      <c r="D142" s="47">
        <v>1.050796E-7</v>
      </c>
      <c r="E142" s="47">
        <v>2.056981E-9</v>
      </c>
      <c r="F142" s="47">
        <v>7.2096559999999999E-10</v>
      </c>
      <c r="G142" s="47">
        <v>5.7930620000000003E-11</v>
      </c>
      <c r="H142">
        <v>51.08437</v>
      </c>
      <c r="I142">
        <v>6.8611389999999996E-3</v>
      </c>
      <c r="J142">
        <v>5.5130230000000004E-4</v>
      </c>
    </row>
    <row r="143" spans="1:10" x14ac:dyDescent="0.25">
      <c r="A143" t="s">
        <v>71</v>
      </c>
      <c r="B143">
        <v>12252</v>
      </c>
      <c r="C143" s="51">
        <v>0.63555555555555554</v>
      </c>
      <c r="D143" s="47">
        <v>1.0510510000000001E-7</v>
      </c>
      <c r="E143" s="47">
        <v>2.0597039999999999E-9</v>
      </c>
      <c r="F143" s="47">
        <v>7.1985649999999995E-10</v>
      </c>
      <c r="G143" s="47">
        <v>5.8455809999999996E-11</v>
      </c>
      <c r="H143">
        <v>51.029200000000003</v>
      </c>
      <c r="I143">
        <v>6.8489220000000003E-3</v>
      </c>
      <c r="J143">
        <v>5.5616550000000002E-4</v>
      </c>
    </row>
    <row r="144" spans="1:10" x14ac:dyDescent="0.25">
      <c r="A144" t="s">
        <v>99</v>
      </c>
      <c r="B144">
        <v>12800</v>
      </c>
      <c r="C144" s="51">
        <v>0.63748842592592592</v>
      </c>
      <c r="D144" s="47">
        <v>9.1296579999999999E-8</v>
      </c>
      <c r="E144" s="47">
        <v>1.766446E-9</v>
      </c>
      <c r="F144" s="47">
        <v>6.2772059999999996E-10</v>
      </c>
      <c r="G144" s="47">
        <v>5.2048510000000003E-11</v>
      </c>
      <c r="H144">
        <v>51.683770000000003</v>
      </c>
      <c r="I144">
        <v>6.8756199999999998E-3</v>
      </c>
      <c r="J144">
        <v>5.7010369999999999E-4</v>
      </c>
    </row>
    <row r="145" spans="1:10" x14ac:dyDescent="0.25">
      <c r="A145" t="s">
        <v>99</v>
      </c>
      <c r="B145">
        <v>12845</v>
      </c>
      <c r="C145" s="51">
        <v>0.63765046296296291</v>
      </c>
      <c r="D145" s="47">
        <v>9.1096630000000006E-8</v>
      </c>
      <c r="E145" s="47">
        <v>1.765517E-9</v>
      </c>
      <c r="F145" s="47">
        <v>6.243681E-10</v>
      </c>
      <c r="G145" s="47">
        <v>5.1845970000000001E-11</v>
      </c>
      <c r="H145">
        <v>51.597709999999999</v>
      </c>
      <c r="I145">
        <v>6.853909E-3</v>
      </c>
      <c r="J145">
        <v>5.6913150000000002E-4</v>
      </c>
    </row>
    <row r="146" spans="1:10" x14ac:dyDescent="0.25">
      <c r="A146" t="s">
        <v>99</v>
      </c>
      <c r="B146">
        <v>12900</v>
      </c>
      <c r="C146" s="51">
        <v>0.63784722222222223</v>
      </c>
      <c r="D146" s="47">
        <v>9.1593200000000003E-8</v>
      </c>
      <c r="E146" s="47">
        <v>1.7818450000000001E-9</v>
      </c>
      <c r="F146" s="47">
        <v>6.2908009999999999E-10</v>
      </c>
      <c r="G146" s="47">
        <v>5.196554E-11</v>
      </c>
      <c r="H146">
        <v>51.403559999999999</v>
      </c>
      <c r="I146">
        <v>6.8681970000000004E-3</v>
      </c>
      <c r="J146">
        <v>5.6735149999999996E-4</v>
      </c>
    </row>
    <row r="147" spans="1:10" x14ac:dyDescent="0.25">
      <c r="A147" t="s">
        <v>85</v>
      </c>
      <c r="B147">
        <v>12497</v>
      </c>
      <c r="C147" s="51">
        <v>0.63642361111111112</v>
      </c>
      <c r="D147" s="47">
        <v>1.013629E-7</v>
      </c>
      <c r="E147" s="47">
        <v>1.9416590000000002E-9</v>
      </c>
      <c r="F147" s="47">
        <v>6.9718059999999995E-10</v>
      </c>
      <c r="G147" s="47">
        <v>5.630349E-11</v>
      </c>
      <c r="H147">
        <v>52.204250000000002</v>
      </c>
      <c r="I147">
        <v>6.8780689999999997E-3</v>
      </c>
      <c r="J147">
        <v>5.5546480000000004E-4</v>
      </c>
    </row>
    <row r="148" spans="1:10" x14ac:dyDescent="0.25">
      <c r="A148" t="s">
        <v>85</v>
      </c>
      <c r="B148">
        <v>12521</v>
      </c>
      <c r="C148" s="51">
        <v>0.63650462962962961</v>
      </c>
      <c r="D148" s="47">
        <v>1.017181E-7</v>
      </c>
      <c r="E148" s="47">
        <v>1.9445589999999998E-9</v>
      </c>
      <c r="F148" s="47">
        <v>6.9786869999999999E-10</v>
      </c>
      <c r="G148" s="47">
        <v>5.6351530000000002E-11</v>
      </c>
      <c r="H148">
        <v>52.309080000000002</v>
      </c>
      <c r="I148">
        <v>6.8608109999999996E-3</v>
      </c>
      <c r="J148">
        <v>5.5399710000000001E-4</v>
      </c>
    </row>
    <row r="149" spans="1:10" x14ac:dyDescent="0.25">
      <c r="A149" t="s">
        <v>85</v>
      </c>
      <c r="B149">
        <v>12568</v>
      </c>
      <c r="C149" s="51">
        <v>0.6366666666666666</v>
      </c>
      <c r="D149" s="47">
        <v>1.028894E-7</v>
      </c>
      <c r="E149" s="47">
        <v>1.961455E-9</v>
      </c>
      <c r="F149" s="47">
        <v>7.0599020000000002E-10</v>
      </c>
      <c r="G149" s="47">
        <v>5.7050980000000003E-11</v>
      </c>
      <c r="H149">
        <v>52.455640000000002</v>
      </c>
      <c r="I149">
        <v>6.8616440000000001E-3</v>
      </c>
      <c r="J149">
        <v>5.544886E-4</v>
      </c>
    </row>
    <row r="150" spans="1:10" x14ac:dyDescent="0.25">
      <c r="A150" t="s">
        <v>100</v>
      </c>
      <c r="B150">
        <v>13311</v>
      </c>
      <c r="C150" s="51">
        <v>0.63929398148148142</v>
      </c>
      <c r="D150" s="47">
        <v>8.8545110000000005E-8</v>
      </c>
      <c r="E150" s="47">
        <v>1.713933E-9</v>
      </c>
      <c r="F150" s="47">
        <v>6.142483E-10</v>
      </c>
      <c r="G150" s="47">
        <v>5.0554500000000002E-11</v>
      </c>
      <c r="H150">
        <v>51.661929999999998</v>
      </c>
      <c r="I150">
        <v>6.9371220000000004E-3</v>
      </c>
      <c r="J150">
        <v>5.7094619999999998E-4</v>
      </c>
    </row>
    <row r="151" spans="1:10" x14ac:dyDescent="0.25">
      <c r="A151" t="s">
        <v>100</v>
      </c>
      <c r="B151">
        <v>13357</v>
      </c>
      <c r="C151" s="51">
        <v>0.63945601851851852</v>
      </c>
      <c r="D151" s="47">
        <v>8.8752460000000001E-8</v>
      </c>
      <c r="E151" s="47">
        <v>1.7208310000000001E-9</v>
      </c>
      <c r="F151" s="47">
        <v>6.1659629999999998E-10</v>
      </c>
      <c r="G151" s="47">
        <v>5.0164360000000001E-11</v>
      </c>
      <c r="H151">
        <v>51.575339999999997</v>
      </c>
      <c r="I151">
        <v>6.9473709999999999E-3</v>
      </c>
      <c r="J151">
        <v>5.6521649999999996E-4</v>
      </c>
    </row>
    <row r="152" spans="1:10" x14ac:dyDescent="0.25">
      <c r="A152" t="s">
        <v>100</v>
      </c>
      <c r="B152">
        <v>13392</v>
      </c>
      <c r="C152" s="51">
        <v>0.63958333333333328</v>
      </c>
      <c r="D152" s="47">
        <v>8.8985060000000005E-8</v>
      </c>
      <c r="E152" s="47">
        <v>1.7263400000000001E-9</v>
      </c>
      <c r="F152" s="47">
        <v>6.190398E-10</v>
      </c>
      <c r="G152" s="47">
        <v>5.0171760000000001E-11</v>
      </c>
      <c r="H152">
        <v>51.545520000000003</v>
      </c>
      <c r="I152">
        <v>6.9566710000000002E-3</v>
      </c>
      <c r="J152">
        <v>5.6382220000000002E-4</v>
      </c>
    </row>
    <row r="153" spans="1:10" x14ac:dyDescent="0.25">
      <c r="A153" t="s">
        <v>101</v>
      </c>
      <c r="B153">
        <v>13574</v>
      </c>
      <c r="C153" s="51">
        <v>0.64021990740740731</v>
      </c>
      <c r="D153" s="47">
        <v>9.6801020000000001E-8</v>
      </c>
      <c r="E153" s="47">
        <v>1.847811E-9</v>
      </c>
      <c r="F153" s="47">
        <v>6.7768790000000002E-10</v>
      </c>
      <c r="G153" s="47">
        <v>5.3613249999999998E-11</v>
      </c>
      <c r="H153">
        <v>52.386870000000002</v>
      </c>
      <c r="I153">
        <v>7.0008350000000004E-3</v>
      </c>
      <c r="J153">
        <v>5.5385009999999997E-4</v>
      </c>
    </row>
    <row r="154" spans="1:10" x14ac:dyDescent="0.25">
      <c r="A154" t="s">
        <v>102</v>
      </c>
      <c r="B154">
        <v>13620</v>
      </c>
      <c r="C154" s="51">
        <v>0.64038194444444441</v>
      </c>
      <c r="D154" s="47">
        <v>9.8202189999999996E-8</v>
      </c>
      <c r="E154" s="47">
        <v>1.8710569999999998E-9</v>
      </c>
      <c r="F154" s="47">
        <v>6.8818720000000002E-10</v>
      </c>
      <c r="G154" s="47">
        <v>5.3734920000000001E-11</v>
      </c>
      <c r="H154">
        <v>52.484879999999997</v>
      </c>
      <c r="I154">
        <v>7.0078600000000003E-3</v>
      </c>
      <c r="J154">
        <v>5.4718650000000002E-4</v>
      </c>
    </row>
    <row r="155" spans="1:10" x14ac:dyDescent="0.25">
      <c r="A155" t="s">
        <v>102</v>
      </c>
      <c r="B155">
        <v>13597</v>
      </c>
      <c r="C155" s="51">
        <v>0.64030092592592591</v>
      </c>
      <c r="D155" s="47">
        <v>9.7461340000000004E-8</v>
      </c>
      <c r="E155" s="47">
        <v>1.857095E-9</v>
      </c>
      <c r="F155" s="47">
        <v>6.8360479999999998E-10</v>
      </c>
      <c r="G155" s="47">
        <v>5.3747629999999997E-11</v>
      </c>
      <c r="H155">
        <v>52.480530000000002</v>
      </c>
      <c r="I155">
        <v>7.0141129999999998E-3</v>
      </c>
      <c r="J155">
        <v>5.5147639999999999E-4</v>
      </c>
    </row>
    <row r="156" spans="1:10" x14ac:dyDescent="0.25">
      <c r="A156" t="s">
        <v>103</v>
      </c>
      <c r="B156">
        <v>13809</v>
      </c>
      <c r="C156" s="51">
        <v>0.64105324074074077</v>
      </c>
      <c r="D156" s="47">
        <v>8.7004019999999996E-8</v>
      </c>
      <c r="E156" s="47">
        <v>1.682266E-9</v>
      </c>
      <c r="F156" s="47">
        <v>6.1240479999999995E-10</v>
      </c>
      <c r="G156" s="47">
        <v>4.947503E-11</v>
      </c>
      <c r="H156">
        <v>51.718359999999997</v>
      </c>
      <c r="I156">
        <v>7.0388109999999999E-3</v>
      </c>
      <c r="J156">
        <v>5.6865219999999996E-4</v>
      </c>
    </row>
    <row r="157" spans="1:10" x14ac:dyDescent="0.25">
      <c r="A157" t="s">
        <v>103</v>
      </c>
      <c r="B157">
        <v>13865</v>
      </c>
      <c r="C157" s="51">
        <v>0.6412500000000001</v>
      </c>
      <c r="D157" s="47">
        <v>8.6794770000000003E-8</v>
      </c>
      <c r="E157" s="47">
        <v>1.684333E-9</v>
      </c>
      <c r="F157" s="47">
        <v>6.1080899999999997E-10</v>
      </c>
      <c r="G157" s="47">
        <v>4.9948629999999997E-11</v>
      </c>
      <c r="H157">
        <v>51.530650000000001</v>
      </c>
      <c r="I157">
        <v>7.0373939999999998E-3</v>
      </c>
      <c r="J157">
        <v>5.7547969999999996E-4</v>
      </c>
    </row>
    <row r="158" spans="1:10" x14ac:dyDescent="0.25">
      <c r="A158" t="s">
        <v>103</v>
      </c>
      <c r="B158">
        <v>13975</v>
      </c>
      <c r="C158" s="51">
        <v>0.64163194444444449</v>
      </c>
      <c r="D158" s="47">
        <v>8.7727660000000001E-8</v>
      </c>
      <c r="E158" s="47">
        <v>1.7140350000000001E-9</v>
      </c>
      <c r="F158" s="47">
        <v>6.1523770000000003E-10</v>
      </c>
      <c r="G158" s="47">
        <v>4.9958490000000002E-11</v>
      </c>
      <c r="H158">
        <v>51.181959999999997</v>
      </c>
      <c r="I158">
        <v>7.0130419999999997E-3</v>
      </c>
      <c r="J158">
        <v>5.6947249999999997E-4</v>
      </c>
    </row>
    <row r="159" spans="1:10" x14ac:dyDescent="0.25">
      <c r="A159" t="s">
        <v>104</v>
      </c>
      <c r="B159">
        <v>14171</v>
      </c>
      <c r="C159" s="51">
        <v>0.64232638888888893</v>
      </c>
      <c r="D159" s="47">
        <v>9.7177560000000004E-8</v>
      </c>
      <c r="E159" s="47">
        <v>1.8854589999999999E-9</v>
      </c>
      <c r="F159" s="47">
        <v>6.9007909999999998E-10</v>
      </c>
      <c r="G159" s="47">
        <v>5.3732799999999999E-11</v>
      </c>
      <c r="H159">
        <v>51.54054</v>
      </c>
      <c r="I159">
        <v>7.1012189999999998E-3</v>
      </c>
      <c r="J159">
        <v>5.529342E-4</v>
      </c>
    </row>
    <row r="160" spans="1:10" x14ac:dyDescent="0.25">
      <c r="A160" t="s">
        <v>105</v>
      </c>
      <c r="B160">
        <v>14191</v>
      </c>
      <c r="C160" s="51">
        <v>0.64239583333333339</v>
      </c>
      <c r="D160" s="47">
        <v>9.7228580000000002E-8</v>
      </c>
      <c r="E160" s="47">
        <v>1.8677700000000001E-9</v>
      </c>
      <c r="F160" s="47">
        <v>6.9996710000000002E-10</v>
      </c>
      <c r="G160" s="47">
        <v>5.4089750000000002E-11</v>
      </c>
      <c r="H160">
        <v>52.055970000000002</v>
      </c>
      <c r="I160">
        <v>7.1991909999999998E-3</v>
      </c>
      <c r="J160">
        <v>5.5631539999999996E-4</v>
      </c>
    </row>
    <row r="161" spans="1:10" x14ac:dyDescent="0.25">
      <c r="A161" t="s">
        <v>106</v>
      </c>
      <c r="B161">
        <v>14214</v>
      </c>
      <c r="C161" s="51">
        <v>0.64247685185185188</v>
      </c>
      <c r="D161" s="47">
        <v>9.7730850000000002E-8</v>
      </c>
      <c r="E161" s="47">
        <v>1.8661179999999999E-9</v>
      </c>
      <c r="F161" s="47">
        <v>7.1177239999999995E-10</v>
      </c>
      <c r="G161" s="47">
        <v>5.428973E-11</v>
      </c>
      <c r="H161">
        <v>52.371189999999999</v>
      </c>
      <c r="I161">
        <v>7.282986E-3</v>
      </c>
      <c r="J161">
        <v>5.5550249999999999E-4</v>
      </c>
    </row>
    <row r="162" spans="1:10" x14ac:dyDescent="0.25">
      <c r="A162" t="s">
        <v>107</v>
      </c>
      <c r="B162">
        <v>14487</v>
      </c>
      <c r="C162" s="51">
        <v>0.6434375</v>
      </c>
      <c r="D162" s="47">
        <v>8.5922090000000002E-8</v>
      </c>
      <c r="E162" s="47">
        <v>1.6757200000000001E-9</v>
      </c>
      <c r="F162" s="47">
        <v>6.3617419999999998E-10</v>
      </c>
      <c r="G162" s="47">
        <v>4.944514E-11</v>
      </c>
      <c r="H162">
        <v>51.274729999999998</v>
      </c>
      <c r="I162">
        <v>7.4040820000000002E-3</v>
      </c>
      <c r="J162">
        <v>5.7546479999999998E-4</v>
      </c>
    </row>
    <row r="163" spans="1:10" x14ac:dyDescent="0.25">
      <c r="A163" t="s">
        <v>107</v>
      </c>
      <c r="B163">
        <v>14531</v>
      </c>
      <c r="C163" s="51">
        <v>0.64358796296296306</v>
      </c>
      <c r="D163" s="47">
        <v>8.6176960000000005E-8</v>
      </c>
      <c r="E163" s="47">
        <v>1.67962E-9</v>
      </c>
      <c r="F163" s="47">
        <v>6.3793730000000004E-10</v>
      </c>
      <c r="G163" s="47">
        <v>4.9987489999999999E-11</v>
      </c>
      <c r="H163">
        <v>51.307400000000001</v>
      </c>
      <c r="I163">
        <v>7.4026430000000004E-3</v>
      </c>
      <c r="J163">
        <v>5.8005630000000001E-4</v>
      </c>
    </row>
    <row r="164" spans="1:10" x14ac:dyDescent="0.25">
      <c r="A164" t="s">
        <v>107</v>
      </c>
      <c r="B164">
        <v>14597</v>
      </c>
      <c r="C164" s="51">
        <v>0.6438194444444445</v>
      </c>
      <c r="D164" s="47">
        <v>8.643606E-8</v>
      </c>
      <c r="E164" s="47">
        <v>1.6955100000000001E-9</v>
      </c>
      <c r="F164" s="47">
        <v>6.3185009999999997E-10</v>
      </c>
      <c r="G164" s="47">
        <v>4.9378300000000003E-11</v>
      </c>
      <c r="H164">
        <v>50.979390000000002</v>
      </c>
      <c r="I164">
        <v>7.310029E-3</v>
      </c>
      <c r="J164">
        <v>5.7126970000000003E-4</v>
      </c>
    </row>
    <row r="165" spans="1:10" x14ac:dyDescent="0.25">
      <c r="A165" t="s">
        <v>108</v>
      </c>
      <c r="B165">
        <v>15175</v>
      </c>
      <c r="C165" s="51">
        <v>0.64585648148148156</v>
      </c>
      <c r="D165" s="47">
        <v>8.6654960000000005E-8</v>
      </c>
      <c r="E165" s="47">
        <v>1.685443E-9</v>
      </c>
      <c r="F165" s="47">
        <v>6.4265480000000003E-10</v>
      </c>
      <c r="G165" s="47">
        <v>5.0377960000000003E-11</v>
      </c>
      <c r="H165">
        <v>51.41375</v>
      </c>
      <c r="I165">
        <v>7.4162489999999998E-3</v>
      </c>
      <c r="J165">
        <v>5.8136259999999997E-4</v>
      </c>
    </row>
    <row r="166" spans="1:10" x14ac:dyDescent="0.25">
      <c r="A166" t="s">
        <v>108</v>
      </c>
      <c r="B166">
        <v>15240</v>
      </c>
      <c r="C166" s="51">
        <v>0.64607638888888896</v>
      </c>
      <c r="D166" s="47">
        <v>8.6996269999999994E-8</v>
      </c>
      <c r="E166" s="47">
        <v>1.696058E-9</v>
      </c>
      <c r="F166" s="47">
        <v>6.4134730000000003E-10</v>
      </c>
      <c r="G166" s="47">
        <v>5.0037210000000001E-11</v>
      </c>
      <c r="H166">
        <v>51.293219999999998</v>
      </c>
      <c r="I166">
        <v>7.3721239999999999E-3</v>
      </c>
      <c r="J166">
        <v>5.7516499999999999E-4</v>
      </c>
    </row>
    <row r="167" spans="1:10" x14ac:dyDescent="0.25">
      <c r="A167" t="s">
        <v>108</v>
      </c>
      <c r="B167">
        <v>15295</v>
      </c>
      <c r="C167" s="51">
        <v>0.64627314814814818</v>
      </c>
      <c r="D167" s="47">
        <v>8.7167089999999998E-8</v>
      </c>
      <c r="E167" s="47">
        <v>1.704884E-9</v>
      </c>
      <c r="F167" s="47">
        <v>6.3795369999999999E-10</v>
      </c>
      <c r="G167" s="47">
        <v>5.0487780000000003E-11</v>
      </c>
      <c r="H167">
        <v>51.127879999999998</v>
      </c>
      <c r="I167">
        <v>7.3187440000000003E-3</v>
      </c>
      <c r="J167">
        <v>5.7920689999999995E-4</v>
      </c>
    </row>
    <row r="168" spans="1:10" x14ac:dyDescent="0.25">
      <c r="A168" t="s">
        <v>94</v>
      </c>
      <c r="B168">
        <v>14891</v>
      </c>
      <c r="C168" s="51">
        <v>0.64484953703703707</v>
      </c>
      <c r="D168" s="47">
        <v>9.6429839999999999E-8</v>
      </c>
      <c r="E168" s="47">
        <v>1.838374E-9</v>
      </c>
      <c r="F168" s="47">
        <v>7.080401E-10</v>
      </c>
      <c r="G168" s="47">
        <v>5.3564480000000002E-11</v>
      </c>
      <c r="H168">
        <v>52.453870000000002</v>
      </c>
      <c r="I168">
        <v>7.3425410000000002E-3</v>
      </c>
      <c r="J168">
        <v>5.5547609999999999E-4</v>
      </c>
    </row>
    <row r="169" spans="1:10" x14ac:dyDescent="0.25">
      <c r="A169" t="s">
        <v>94</v>
      </c>
      <c r="B169">
        <v>14934</v>
      </c>
      <c r="C169" s="51">
        <v>0.64500000000000002</v>
      </c>
      <c r="D169" s="47">
        <v>9.7725929999999995E-8</v>
      </c>
      <c r="E169" s="47">
        <v>1.8499879999999999E-9</v>
      </c>
      <c r="F169" s="47">
        <v>7.1888370000000005E-10</v>
      </c>
      <c r="G169" s="47">
        <v>5.4943910000000002E-11</v>
      </c>
      <c r="H169">
        <v>52.825180000000003</v>
      </c>
      <c r="I169">
        <v>7.3561199999999998E-3</v>
      </c>
      <c r="J169">
        <v>5.6222450000000001E-4</v>
      </c>
    </row>
    <row r="170" spans="1:10" x14ac:dyDescent="0.25">
      <c r="A170" t="s">
        <v>94</v>
      </c>
      <c r="B170">
        <v>14947</v>
      </c>
      <c r="C170" s="51">
        <v>0.64504629629629628</v>
      </c>
      <c r="D170" s="47">
        <v>9.8288349999999999E-8</v>
      </c>
      <c r="E170" s="47">
        <v>1.860922E-9</v>
      </c>
      <c r="F170" s="47">
        <v>7.2338840000000003E-10</v>
      </c>
      <c r="G170" s="47">
        <v>5.4655890000000001E-11</v>
      </c>
      <c r="H170">
        <v>52.817030000000003</v>
      </c>
      <c r="I170">
        <v>7.3598589999999998E-3</v>
      </c>
      <c r="J170">
        <v>5.5607699999999998E-4</v>
      </c>
    </row>
    <row r="171" spans="1:10" x14ac:dyDescent="0.25">
      <c r="A171" t="s">
        <v>109</v>
      </c>
      <c r="B171">
        <v>15941</v>
      </c>
      <c r="C171" s="51">
        <v>0.64855324074074072</v>
      </c>
      <c r="D171" s="47">
        <v>8.6732530000000002E-8</v>
      </c>
      <c r="E171" s="47">
        <v>1.683954E-9</v>
      </c>
      <c r="F171" s="47">
        <v>6.8960120000000005E-10</v>
      </c>
      <c r="G171" s="47">
        <v>5.1227309999999999E-11</v>
      </c>
      <c r="H171">
        <v>51.505290000000002</v>
      </c>
      <c r="I171">
        <v>7.950894E-3</v>
      </c>
      <c r="J171">
        <v>5.9063550000000001E-4</v>
      </c>
    </row>
    <row r="172" spans="1:10" x14ac:dyDescent="0.25">
      <c r="A172" t="s">
        <v>109</v>
      </c>
      <c r="B172">
        <v>15937</v>
      </c>
      <c r="C172" s="51">
        <v>0.64854166666666668</v>
      </c>
      <c r="D172" s="47">
        <v>8.6734500000000002E-8</v>
      </c>
      <c r="E172" s="47">
        <v>1.680997E-9</v>
      </c>
      <c r="F172" s="47">
        <v>6.8887929999999999E-10</v>
      </c>
      <c r="G172" s="47">
        <v>5.1087070000000003E-11</v>
      </c>
      <c r="H172">
        <v>51.597050000000003</v>
      </c>
      <c r="I172">
        <v>7.9423919999999995E-3</v>
      </c>
      <c r="J172">
        <v>5.8900520000000004E-4</v>
      </c>
    </row>
    <row r="173" spans="1:10" x14ac:dyDescent="0.25">
      <c r="A173" t="s">
        <v>109</v>
      </c>
      <c r="B173">
        <v>16016</v>
      </c>
      <c r="C173" s="51">
        <v>0.6488194444444445</v>
      </c>
      <c r="D173" s="47">
        <v>8.699E-8</v>
      </c>
      <c r="E173" s="47">
        <v>1.7127720000000001E-9</v>
      </c>
      <c r="F173" s="47">
        <v>6.4109209999999995E-10</v>
      </c>
      <c r="G173" s="47">
        <v>5.0807649999999997E-11</v>
      </c>
      <c r="H173">
        <v>50.789000000000001</v>
      </c>
      <c r="I173">
        <v>7.3697210000000001E-3</v>
      </c>
      <c r="J173">
        <v>5.8406319999999997E-4</v>
      </c>
    </row>
    <row r="174" spans="1:10" x14ac:dyDescent="0.25">
      <c r="A174" t="s">
        <v>96</v>
      </c>
      <c r="B174">
        <v>15496</v>
      </c>
      <c r="C174" s="51">
        <v>0.64699074074074081</v>
      </c>
      <c r="D174" s="47">
        <v>9.6525180000000004E-8</v>
      </c>
      <c r="E174" s="47">
        <v>1.823227E-9</v>
      </c>
      <c r="F174" s="47">
        <v>7.5215610000000001E-10</v>
      </c>
      <c r="G174" s="47">
        <v>5.496248E-11</v>
      </c>
      <c r="H174">
        <v>52.941949999999999</v>
      </c>
      <c r="I174">
        <v>7.7923300000000001E-3</v>
      </c>
      <c r="J174">
        <v>5.6941079999999996E-4</v>
      </c>
    </row>
    <row r="175" spans="1:10" x14ac:dyDescent="0.25">
      <c r="A175" t="s">
        <v>96</v>
      </c>
      <c r="B175">
        <v>15535</v>
      </c>
      <c r="C175" s="51">
        <v>0.64712962962962961</v>
      </c>
      <c r="D175" s="47">
        <v>9.7291890000000007E-8</v>
      </c>
      <c r="E175" s="47">
        <v>1.8315809999999999E-9</v>
      </c>
      <c r="F175" s="47">
        <v>7.6358489999999997E-10</v>
      </c>
      <c r="G175" s="47">
        <v>5.5120479999999999E-11</v>
      </c>
      <c r="H175">
        <v>53.119079999999997</v>
      </c>
      <c r="I175">
        <v>7.8483919999999992E-3</v>
      </c>
      <c r="J175">
        <v>5.6654749999999999E-4</v>
      </c>
    </row>
    <row r="176" spans="1:10" x14ac:dyDescent="0.25">
      <c r="A176" t="s">
        <v>96</v>
      </c>
      <c r="B176">
        <v>15563</v>
      </c>
      <c r="C176" s="51">
        <v>0.64722222222222225</v>
      </c>
      <c r="D176" s="47">
        <v>9.7762539999999999E-8</v>
      </c>
      <c r="E176" s="47">
        <v>1.835839E-9</v>
      </c>
      <c r="F176" s="47">
        <v>7.6665900000000001E-10</v>
      </c>
      <c r="G176" s="47">
        <v>5.6182279999999998E-11</v>
      </c>
      <c r="H176">
        <v>53.25224</v>
      </c>
      <c r="I176">
        <v>7.8420529999999999E-3</v>
      </c>
      <c r="J176">
        <v>5.7468099999999995E-4</v>
      </c>
    </row>
    <row r="177" spans="1:10" x14ac:dyDescent="0.25">
      <c r="A177" t="s">
        <v>71</v>
      </c>
      <c r="B177">
        <v>17041</v>
      </c>
      <c r="C177" s="51">
        <v>0.65244212962962966</v>
      </c>
      <c r="D177" s="47">
        <v>1.026194E-7</v>
      </c>
      <c r="E177" s="47">
        <v>2.007984E-9</v>
      </c>
      <c r="F177" s="47">
        <v>7.0402620000000003E-10</v>
      </c>
      <c r="G177" s="47">
        <v>5.8796570000000004E-11</v>
      </c>
      <c r="H177">
        <v>51.105699999999999</v>
      </c>
      <c r="I177">
        <v>6.860555E-3</v>
      </c>
      <c r="J177">
        <v>5.7295749999999998E-4</v>
      </c>
    </row>
    <row r="178" spans="1:10" x14ac:dyDescent="0.25">
      <c r="A178" t="s">
        <v>71</v>
      </c>
      <c r="B178">
        <v>17118</v>
      </c>
      <c r="C178" s="51">
        <v>0.65270833333333333</v>
      </c>
      <c r="D178" s="47">
        <v>1.025248E-7</v>
      </c>
      <c r="E178" s="47">
        <v>2.005113E-9</v>
      </c>
      <c r="F178" s="47">
        <v>7.0442369999999997E-10</v>
      </c>
      <c r="G178" s="47">
        <v>5.8919060000000002E-11</v>
      </c>
      <c r="H178">
        <v>51.131709999999998</v>
      </c>
      <c r="I178">
        <v>6.8707619999999999E-3</v>
      </c>
      <c r="J178">
        <v>5.7468090000000003E-4</v>
      </c>
    </row>
    <row r="179" spans="1:10" x14ac:dyDescent="0.25">
      <c r="A179" t="s">
        <v>71</v>
      </c>
      <c r="B179">
        <v>17168</v>
      </c>
      <c r="C179" s="51">
        <v>0.65288194444444447</v>
      </c>
      <c r="D179" s="47">
        <v>1.024022E-7</v>
      </c>
      <c r="E179" s="47">
        <v>2.0026040000000001E-9</v>
      </c>
      <c r="F179" s="47">
        <v>7.0169150000000005E-10</v>
      </c>
      <c r="G179" s="47">
        <v>5.8500310000000003E-11</v>
      </c>
      <c r="H179">
        <v>51.134509999999999</v>
      </c>
      <c r="I179">
        <v>6.852309E-3</v>
      </c>
      <c r="J179">
        <v>5.7127980000000001E-4</v>
      </c>
    </row>
    <row r="180" spans="1:10" x14ac:dyDescent="0.25">
      <c r="A180" t="s">
        <v>71</v>
      </c>
      <c r="B180">
        <v>17206</v>
      </c>
      <c r="C180" s="51">
        <v>0.65302083333333338</v>
      </c>
      <c r="D180" s="47">
        <v>1.023713E-7</v>
      </c>
      <c r="E180" s="47">
        <v>2.0056689999999998E-9</v>
      </c>
      <c r="F180" s="47">
        <v>7.0237720000000005E-10</v>
      </c>
      <c r="G180" s="47">
        <v>5.9043190000000003E-11</v>
      </c>
      <c r="H180">
        <v>51.040959999999998</v>
      </c>
      <c r="I180">
        <v>6.8610779999999996E-3</v>
      </c>
      <c r="J180">
        <v>5.7675559999999996E-4</v>
      </c>
    </row>
    <row r="181" spans="1:10" x14ac:dyDescent="0.25">
      <c r="A181" t="s">
        <v>110</v>
      </c>
      <c r="B181">
        <v>17691</v>
      </c>
      <c r="C181" s="51">
        <v>0.65473379629629636</v>
      </c>
      <c r="D181" s="47">
        <v>8.8531289999999994E-8</v>
      </c>
      <c r="E181" s="47">
        <v>1.720877E-9</v>
      </c>
      <c r="F181" s="47">
        <v>6.1198850000000001E-10</v>
      </c>
      <c r="G181" s="47">
        <v>5.2042060000000002E-11</v>
      </c>
      <c r="H181">
        <v>51.445439999999998</v>
      </c>
      <c r="I181">
        <v>6.91268E-3</v>
      </c>
      <c r="J181">
        <v>5.8783800000000003E-4</v>
      </c>
    </row>
    <row r="182" spans="1:10" x14ac:dyDescent="0.25">
      <c r="A182" t="s">
        <v>110</v>
      </c>
      <c r="B182">
        <v>17749</v>
      </c>
      <c r="C182" s="51">
        <v>0.65493055555555557</v>
      </c>
      <c r="D182" s="47">
        <v>8.8449990000000005E-8</v>
      </c>
      <c r="E182" s="47">
        <v>1.7229310000000001E-9</v>
      </c>
      <c r="F182" s="47">
        <v>6.0961320000000001E-10</v>
      </c>
      <c r="G182" s="47">
        <v>5.1457570000000002E-11</v>
      </c>
      <c r="H182">
        <v>51.336930000000002</v>
      </c>
      <c r="I182">
        <v>6.8921800000000004E-3</v>
      </c>
      <c r="J182">
        <v>5.8177019999999997E-4</v>
      </c>
    </row>
    <row r="183" spans="1:10" x14ac:dyDescent="0.25">
      <c r="A183" t="s">
        <v>110</v>
      </c>
      <c r="B183">
        <v>17834</v>
      </c>
      <c r="C183" s="51">
        <v>0.65523148148148147</v>
      </c>
      <c r="D183" s="47">
        <v>8.8844999999999999E-8</v>
      </c>
      <c r="E183" s="47">
        <v>1.7312990000000001E-9</v>
      </c>
      <c r="F183" s="47">
        <v>6.1108450000000001E-10</v>
      </c>
      <c r="G183" s="47">
        <v>5.2176720000000001E-11</v>
      </c>
      <c r="H183">
        <v>51.316969999999998</v>
      </c>
      <c r="I183">
        <v>6.8780960000000002E-3</v>
      </c>
      <c r="J183">
        <v>5.8727810000000003E-4</v>
      </c>
    </row>
    <row r="184" spans="1:10" x14ac:dyDescent="0.25">
      <c r="A184" t="s">
        <v>85</v>
      </c>
      <c r="B184">
        <v>17384</v>
      </c>
      <c r="C184" s="51">
        <v>0.65364583333333337</v>
      </c>
      <c r="D184" s="47">
        <v>9.6242229999999996E-8</v>
      </c>
      <c r="E184" s="47">
        <v>1.8681259999999998E-9</v>
      </c>
      <c r="F184" s="47">
        <v>6.6151420000000002E-10</v>
      </c>
      <c r="G184" s="47">
        <v>5.591128E-11</v>
      </c>
      <c r="H184">
        <v>51.518070000000002</v>
      </c>
      <c r="I184">
        <v>6.8734299999999998E-3</v>
      </c>
      <c r="J184">
        <v>5.8094329999999999E-4</v>
      </c>
    </row>
    <row r="185" spans="1:10" x14ac:dyDescent="0.25">
      <c r="A185" t="s">
        <v>85</v>
      </c>
      <c r="B185">
        <v>17407</v>
      </c>
      <c r="C185" s="51">
        <v>0.65372685185185186</v>
      </c>
      <c r="D185" s="47">
        <v>9.6985080000000004E-8</v>
      </c>
      <c r="E185" s="47">
        <v>1.8728030000000001E-9</v>
      </c>
      <c r="F185" s="47">
        <v>6.6804070000000002E-10</v>
      </c>
      <c r="G185" s="47">
        <v>5.572978E-11</v>
      </c>
      <c r="H185">
        <v>51.78604</v>
      </c>
      <c r="I185">
        <v>6.8880779999999997E-3</v>
      </c>
      <c r="J185">
        <v>5.7462219999999996E-4</v>
      </c>
    </row>
    <row r="186" spans="1:10" x14ac:dyDescent="0.25">
      <c r="A186" t="s">
        <v>85</v>
      </c>
      <c r="B186">
        <v>17434</v>
      </c>
      <c r="C186" s="51">
        <v>0.65381944444444451</v>
      </c>
      <c r="D186" s="47">
        <v>9.7882570000000006E-8</v>
      </c>
      <c r="E186" s="47">
        <v>1.8859559999999999E-9</v>
      </c>
      <c r="F186" s="47">
        <v>6.7358419999999996E-10</v>
      </c>
      <c r="G186" s="47">
        <v>5.6568869999999999E-11</v>
      </c>
      <c r="H186">
        <v>51.900779999999997</v>
      </c>
      <c r="I186">
        <v>6.8815539999999998E-3</v>
      </c>
      <c r="J186">
        <v>5.7792589999999995E-4</v>
      </c>
    </row>
    <row r="187" spans="1:10" x14ac:dyDescent="0.25">
      <c r="A187" t="s">
        <v>111</v>
      </c>
      <c r="B187">
        <v>18416</v>
      </c>
      <c r="C187" s="51">
        <v>0.65729166666666672</v>
      </c>
      <c r="D187" s="47">
        <v>8.7491140000000004E-8</v>
      </c>
      <c r="E187" s="47">
        <v>1.7092669999999999E-9</v>
      </c>
      <c r="F187" s="47">
        <v>6.1699979999999998E-10</v>
      </c>
      <c r="G187" s="47">
        <v>5.1635089999999998E-11</v>
      </c>
      <c r="H187">
        <v>51.186349999999997</v>
      </c>
      <c r="I187">
        <v>7.0521400000000001E-3</v>
      </c>
      <c r="J187">
        <v>5.9017499999999997E-4</v>
      </c>
    </row>
    <row r="188" spans="1:10" x14ac:dyDescent="0.25">
      <c r="A188" t="s">
        <v>111</v>
      </c>
      <c r="B188">
        <v>18533</v>
      </c>
      <c r="C188" s="51">
        <v>0.6576967592592593</v>
      </c>
      <c r="D188" s="47">
        <v>8.787102E-8</v>
      </c>
      <c r="E188" s="47">
        <v>1.7192450000000001E-9</v>
      </c>
      <c r="F188" s="47">
        <v>6.1919360000000002E-10</v>
      </c>
      <c r="G188" s="47">
        <v>5.1513469999999998E-11</v>
      </c>
      <c r="H188">
        <v>51.110250000000001</v>
      </c>
      <c r="I188">
        <v>7.0466189999999996E-3</v>
      </c>
      <c r="J188">
        <v>5.862396E-4</v>
      </c>
    </row>
    <row r="189" spans="1:10" x14ac:dyDescent="0.25">
      <c r="A189" t="s">
        <v>111</v>
      </c>
      <c r="B189">
        <v>18621</v>
      </c>
      <c r="C189" s="51">
        <v>0.65800925925925924</v>
      </c>
      <c r="D189" s="47">
        <v>8.7467699999999996E-8</v>
      </c>
      <c r="E189" s="47">
        <v>1.7181090000000001E-9</v>
      </c>
      <c r="F189" s="47">
        <v>6.1258489999999998E-10</v>
      </c>
      <c r="G189" s="47">
        <v>5.1029940000000001E-11</v>
      </c>
      <c r="H189">
        <v>50.909280000000003</v>
      </c>
      <c r="I189">
        <v>7.0035549999999998E-3</v>
      </c>
      <c r="J189">
        <v>5.834147E-4</v>
      </c>
    </row>
    <row r="190" spans="1:10" x14ac:dyDescent="0.25">
      <c r="A190" t="s">
        <v>88</v>
      </c>
      <c r="B190">
        <v>18042</v>
      </c>
      <c r="C190" s="51">
        <v>0.65597222222222218</v>
      </c>
      <c r="D190" s="47">
        <v>9.5372390000000001E-8</v>
      </c>
      <c r="E190" s="47">
        <v>1.840528E-9</v>
      </c>
      <c r="F190" s="47">
        <v>6.6989879999999996E-10</v>
      </c>
      <c r="G190" s="47">
        <v>5.4819830000000003E-11</v>
      </c>
      <c r="H190">
        <v>51.81794</v>
      </c>
      <c r="I190">
        <v>7.0240329999999998E-3</v>
      </c>
      <c r="J190">
        <v>5.7479769999999996E-4</v>
      </c>
    </row>
    <row r="191" spans="1:10" x14ac:dyDescent="0.25">
      <c r="A191" t="s">
        <v>88</v>
      </c>
      <c r="B191">
        <v>18086</v>
      </c>
      <c r="C191" s="51">
        <v>0.65612268518518524</v>
      </c>
      <c r="D191" s="47">
        <v>9.6578689999999995E-8</v>
      </c>
      <c r="E191" s="47">
        <v>1.8583169999999999E-9</v>
      </c>
      <c r="F191" s="47">
        <v>6.7928749999999997E-10</v>
      </c>
      <c r="G191" s="47">
        <v>5.4917950000000002E-11</v>
      </c>
      <c r="H191">
        <v>51.971060000000001</v>
      </c>
      <c r="I191">
        <v>7.0335129999999999E-3</v>
      </c>
      <c r="J191">
        <v>5.686342E-4</v>
      </c>
    </row>
    <row r="192" spans="1:10" x14ac:dyDescent="0.25">
      <c r="A192" t="s">
        <v>88</v>
      </c>
      <c r="B192">
        <v>18115</v>
      </c>
      <c r="C192" s="51">
        <v>0.65622685185185181</v>
      </c>
      <c r="D192" s="47">
        <v>9.7005180000000005E-8</v>
      </c>
      <c r="E192" s="47">
        <v>1.8650740000000001E-9</v>
      </c>
      <c r="F192" s="47">
        <v>6.825309E-10</v>
      </c>
      <c r="G192" s="47">
        <v>5.5628570000000001E-11</v>
      </c>
      <c r="H192">
        <v>52.01144</v>
      </c>
      <c r="I192">
        <v>7.0360249999999996E-3</v>
      </c>
      <c r="J192">
        <v>5.7345979999999996E-4</v>
      </c>
    </row>
    <row r="193" spans="1:10" x14ac:dyDescent="0.25">
      <c r="A193" t="s">
        <v>112</v>
      </c>
      <c r="B193">
        <v>19365</v>
      </c>
      <c r="C193" s="51">
        <v>0.66063657407407406</v>
      </c>
      <c r="D193" s="47">
        <v>8.0315439999999996E-8</v>
      </c>
      <c r="E193" s="47">
        <v>1.594886E-9</v>
      </c>
      <c r="F193" s="47">
        <v>5.5513819999999995E-10</v>
      </c>
      <c r="G193" s="47">
        <v>4.8521910000000002E-11</v>
      </c>
      <c r="H193">
        <v>50.358110000000003</v>
      </c>
      <c r="I193">
        <v>6.9119730000000001E-3</v>
      </c>
      <c r="J193">
        <v>6.0414170000000001E-4</v>
      </c>
    </row>
    <row r="194" spans="1:10" x14ac:dyDescent="0.25">
      <c r="A194" t="s">
        <v>112</v>
      </c>
      <c r="B194">
        <v>19423</v>
      </c>
      <c r="C194" s="51">
        <v>0.66083333333333327</v>
      </c>
      <c r="D194" s="47">
        <v>8.0933709999999996E-8</v>
      </c>
      <c r="E194" s="47">
        <v>1.611573E-9</v>
      </c>
      <c r="F194" s="47">
        <v>5.5935529999999997E-10</v>
      </c>
      <c r="G194" s="47">
        <v>4.8395939999999998E-11</v>
      </c>
      <c r="H194">
        <v>50.220329999999997</v>
      </c>
      <c r="I194">
        <v>6.9112779999999999E-3</v>
      </c>
      <c r="J194">
        <v>5.979701E-4</v>
      </c>
    </row>
    <row r="195" spans="1:10" x14ac:dyDescent="0.25">
      <c r="A195" t="s">
        <v>112</v>
      </c>
      <c r="B195">
        <v>19462</v>
      </c>
      <c r="C195" s="51">
        <v>0.66097222222222218</v>
      </c>
      <c r="D195" s="47">
        <v>8.1022830000000002E-8</v>
      </c>
      <c r="E195" s="47">
        <v>1.616109E-9</v>
      </c>
      <c r="F195" s="47">
        <v>5.6012320000000001E-10</v>
      </c>
      <c r="G195" s="47">
        <v>4.8342809999999998E-11</v>
      </c>
      <c r="H195">
        <v>50.134500000000003</v>
      </c>
      <c r="I195">
        <v>6.9131519999999997E-3</v>
      </c>
      <c r="J195">
        <v>5.9665659999999998E-4</v>
      </c>
    </row>
    <row r="196" spans="1:10" x14ac:dyDescent="0.25">
      <c r="A196" t="s">
        <v>85</v>
      </c>
      <c r="B196">
        <v>18900</v>
      </c>
      <c r="C196" s="51">
        <v>0.65899305555555554</v>
      </c>
      <c r="D196" s="47">
        <v>9.4236250000000004E-8</v>
      </c>
      <c r="E196" s="47">
        <v>1.810303E-9</v>
      </c>
      <c r="F196" s="47">
        <v>6.5025999999999999E-10</v>
      </c>
      <c r="G196" s="47">
        <v>5.6053100000000002E-11</v>
      </c>
      <c r="H196">
        <v>52.055520000000001</v>
      </c>
      <c r="I196">
        <v>6.9003170000000004E-3</v>
      </c>
      <c r="J196">
        <v>5.9481469999999995E-4</v>
      </c>
    </row>
    <row r="197" spans="1:10" x14ac:dyDescent="0.25">
      <c r="A197" t="s">
        <v>85</v>
      </c>
      <c r="B197">
        <v>18946</v>
      </c>
      <c r="C197" s="51">
        <v>0.65915509259259253</v>
      </c>
      <c r="D197" s="47">
        <v>9.4145690000000002E-8</v>
      </c>
      <c r="E197" s="47">
        <v>1.8104720000000001E-9</v>
      </c>
      <c r="F197" s="47">
        <v>6.5070069999999995E-10</v>
      </c>
      <c r="G197" s="47">
        <v>5.535443E-11</v>
      </c>
      <c r="H197">
        <v>52.000630000000001</v>
      </c>
      <c r="I197">
        <v>6.9116359999999996E-3</v>
      </c>
      <c r="J197">
        <v>5.8796559999999996E-4</v>
      </c>
    </row>
    <row r="198" spans="1:10" x14ac:dyDescent="0.25">
      <c r="A198" t="s">
        <v>85</v>
      </c>
      <c r="B198">
        <v>18972</v>
      </c>
      <c r="C198" s="51">
        <v>0.65924768518518517</v>
      </c>
      <c r="D198" s="47">
        <v>9.4467069999999997E-8</v>
      </c>
      <c r="E198" s="47">
        <v>1.816368E-9</v>
      </c>
      <c r="F198" s="47">
        <v>6.5340819999999996E-10</v>
      </c>
      <c r="G198" s="47">
        <v>5.5684169999999999E-11</v>
      </c>
      <c r="H198">
        <v>52.008769999999998</v>
      </c>
      <c r="I198">
        <v>6.9167819999999998E-3</v>
      </c>
      <c r="J198">
        <v>5.894559E-4</v>
      </c>
    </row>
    <row r="199" spans="1:10" x14ac:dyDescent="0.25">
      <c r="A199" t="s">
        <v>113</v>
      </c>
      <c r="B199">
        <v>20175</v>
      </c>
      <c r="C199" s="51">
        <v>0.66348379629629628</v>
      </c>
      <c r="D199" s="47">
        <v>8.4525619999999997E-8</v>
      </c>
      <c r="E199" s="47">
        <v>1.651863E-9</v>
      </c>
      <c r="F199" s="47">
        <v>5.9341200000000004E-10</v>
      </c>
      <c r="G199" s="47">
        <v>5.0017659999999999E-11</v>
      </c>
      <c r="H199">
        <v>51.169879999999999</v>
      </c>
      <c r="I199">
        <v>7.0204990000000004E-3</v>
      </c>
      <c r="J199">
        <v>5.9174559999999995E-4</v>
      </c>
    </row>
    <row r="200" spans="1:10" x14ac:dyDescent="0.25">
      <c r="A200" t="s">
        <v>113</v>
      </c>
      <c r="B200">
        <v>20256</v>
      </c>
      <c r="C200" s="51">
        <v>0.66378472222222218</v>
      </c>
      <c r="D200" s="47">
        <v>8.4021160000000006E-8</v>
      </c>
      <c r="E200" s="47">
        <v>1.644381E-9</v>
      </c>
      <c r="F200" s="47">
        <v>5.8873639999999996E-10</v>
      </c>
      <c r="G200" s="47">
        <v>4.9735719999999999E-11</v>
      </c>
      <c r="H200">
        <v>51.095910000000003</v>
      </c>
      <c r="I200">
        <v>7.0070009999999997E-3</v>
      </c>
      <c r="J200">
        <v>5.9194279999999998E-4</v>
      </c>
    </row>
    <row r="201" spans="1:10" x14ac:dyDescent="0.25">
      <c r="A201" t="s">
        <v>113</v>
      </c>
      <c r="B201">
        <v>20333</v>
      </c>
      <c r="C201" s="51">
        <v>0.66405092592592585</v>
      </c>
      <c r="D201" s="47">
        <v>8.3939130000000003E-8</v>
      </c>
      <c r="E201" s="47">
        <v>1.6465599999999999E-9</v>
      </c>
      <c r="F201" s="47">
        <v>5.8779699999999995E-10</v>
      </c>
      <c r="G201" s="47">
        <v>4.979932E-11</v>
      </c>
      <c r="H201">
        <v>50.978490000000001</v>
      </c>
      <c r="I201">
        <v>7.0026569999999998E-3</v>
      </c>
      <c r="J201">
        <v>5.9327900000000005E-4</v>
      </c>
    </row>
    <row r="202" spans="1:10" x14ac:dyDescent="0.25">
      <c r="A202" t="s">
        <v>88</v>
      </c>
      <c r="B202">
        <v>19895</v>
      </c>
      <c r="C202" s="51">
        <v>0.66249999999999998</v>
      </c>
      <c r="D202" s="47">
        <v>9.4154419999999999E-8</v>
      </c>
      <c r="E202" s="47">
        <v>1.81572E-9</v>
      </c>
      <c r="F202" s="47">
        <v>6.5858479999999999E-10</v>
      </c>
      <c r="G202" s="47">
        <v>5.4321229999999999E-11</v>
      </c>
      <c r="H202">
        <v>51.855139999999999</v>
      </c>
      <c r="I202">
        <v>6.9947300000000002E-3</v>
      </c>
      <c r="J202">
        <v>5.7693760000000001E-4</v>
      </c>
    </row>
    <row r="203" spans="1:10" x14ac:dyDescent="0.25">
      <c r="A203" t="s">
        <v>88</v>
      </c>
      <c r="B203">
        <v>19923</v>
      </c>
      <c r="C203" s="51">
        <v>0.66260416666666666</v>
      </c>
      <c r="D203" s="47">
        <v>9.4350229999999995E-8</v>
      </c>
      <c r="E203" s="47">
        <v>1.8200109999999999E-9</v>
      </c>
      <c r="F203" s="47">
        <v>6.6017079999999995E-10</v>
      </c>
      <c r="G203" s="47">
        <v>5.3852020000000003E-11</v>
      </c>
      <c r="H203">
        <v>51.840479999999999</v>
      </c>
      <c r="I203">
        <v>6.9970240000000001E-3</v>
      </c>
      <c r="J203">
        <v>5.7076730000000001E-4</v>
      </c>
    </row>
    <row r="204" spans="1:10" x14ac:dyDescent="0.25">
      <c r="A204" t="s">
        <v>88</v>
      </c>
      <c r="B204">
        <v>19940</v>
      </c>
      <c r="C204" s="51">
        <v>0.66266203703703697</v>
      </c>
      <c r="D204" s="47">
        <v>9.4537569999999998E-8</v>
      </c>
      <c r="E204" s="47">
        <v>1.824088E-9</v>
      </c>
      <c r="F204" s="47">
        <v>6.6133019999999999E-10</v>
      </c>
      <c r="G204" s="47">
        <v>5.4231790000000002E-11</v>
      </c>
      <c r="H204">
        <v>51.827300000000001</v>
      </c>
      <c r="I204">
        <v>6.9954220000000003E-3</v>
      </c>
      <c r="J204">
        <v>5.7365330000000003E-4</v>
      </c>
    </row>
    <row r="205" spans="1:10" x14ac:dyDescent="0.25">
      <c r="A205" t="s">
        <v>114</v>
      </c>
      <c r="B205">
        <v>21151</v>
      </c>
      <c r="C205" s="51">
        <v>0.6669328703703703</v>
      </c>
      <c r="D205" s="47">
        <v>7.8559680000000001E-8</v>
      </c>
      <c r="E205" s="47">
        <v>1.566621E-9</v>
      </c>
      <c r="F205" s="47">
        <v>5.4045220000000001E-10</v>
      </c>
      <c r="G205" s="47">
        <v>4.7118359999999998E-11</v>
      </c>
      <c r="H205">
        <v>50.14593</v>
      </c>
      <c r="I205">
        <v>6.879512E-3</v>
      </c>
      <c r="J205">
        <v>5.997779E-4</v>
      </c>
    </row>
    <row r="206" spans="1:10" x14ac:dyDescent="0.25">
      <c r="A206" t="s">
        <v>114</v>
      </c>
      <c r="B206">
        <v>21188</v>
      </c>
      <c r="C206" s="51">
        <v>0.66706018518518517</v>
      </c>
      <c r="D206" s="47">
        <v>7.877057E-8</v>
      </c>
      <c r="E206" s="47">
        <v>1.5754829999999999E-9</v>
      </c>
      <c r="F206" s="47">
        <v>5.4236730000000003E-10</v>
      </c>
      <c r="G206" s="47">
        <v>4.736728E-11</v>
      </c>
      <c r="H206">
        <v>49.99774</v>
      </c>
      <c r="I206">
        <v>6.8854060000000002E-3</v>
      </c>
      <c r="J206">
        <v>6.0133219999999995E-4</v>
      </c>
    </row>
    <row r="207" spans="1:10" x14ac:dyDescent="0.25">
      <c r="A207" t="s">
        <v>114</v>
      </c>
      <c r="B207">
        <v>21227</v>
      </c>
      <c r="C207" s="51">
        <v>0.66719907407407408</v>
      </c>
      <c r="D207" s="47">
        <v>7.8781159999999994E-8</v>
      </c>
      <c r="E207" s="47">
        <v>1.58104E-9</v>
      </c>
      <c r="F207" s="47">
        <v>5.4203529999999997E-10</v>
      </c>
      <c r="G207" s="47">
        <v>4.7949680000000003E-11</v>
      </c>
      <c r="H207">
        <v>49.828690000000002</v>
      </c>
      <c r="I207">
        <v>6.8802660000000003E-3</v>
      </c>
      <c r="J207">
        <v>6.0864399999999998E-4</v>
      </c>
    </row>
    <row r="208" spans="1:10" x14ac:dyDescent="0.25">
      <c r="A208" t="s">
        <v>85</v>
      </c>
      <c r="B208">
        <v>20671</v>
      </c>
      <c r="C208" s="51">
        <v>0.66524305555555552</v>
      </c>
      <c r="D208" s="47">
        <v>9.2402269999999996E-8</v>
      </c>
      <c r="E208" s="47">
        <v>1.773979E-9</v>
      </c>
      <c r="F208" s="47">
        <v>6.3752460000000001E-10</v>
      </c>
      <c r="G208" s="47">
        <v>5.4379039999999999E-11</v>
      </c>
      <c r="H208">
        <v>52.087580000000003</v>
      </c>
      <c r="I208">
        <v>6.8994479999999999E-3</v>
      </c>
      <c r="J208">
        <v>5.8850329999999998E-4</v>
      </c>
    </row>
    <row r="209" spans="1:10" x14ac:dyDescent="0.25">
      <c r="A209" t="s">
        <v>85</v>
      </c>
      <c r="B209">
        <v>20717</v>
      </c>
      <c r="C209" s="51">
        <v>0.66540509259259251</v>
      </c>
      <c r="D209" s="47">
        <v>9.2745749999999995E-8</v>
      </c>
      <c r="E209" s="47">
        <v>1.7786929999999999E-9</v>
      </c>
      <c r="F209" s="47">
        <v>6.3781769999999997E-10</v>
      </c>
      <c r="G209" s="47">
        <v>5.4797799999999997E-11</v>
      </c>
      <c r="H209">
        <v>52.142650000000003</v>
      </c>
      <c r="I209">
        <v>6.8770560000000003E-3</v>
      </c>
      <c r="J209">
        <v>5.9083900000000001E-4</v>
      </c>
    </row>
    <row r="210" spans="1:10" x14ac:dyDescent="0.25">
      <c r="A210" t="s">
        <v>85</v>
      </c>
      <c r="B210">
        <v>20748</v>
      </c>
      <c r="C210" s="51">
        <v>0.66550925925925919</v>
      </c>
      <c r="D210" s="47">
        <v>9.2814100000000005E-8</v>
      </c>
      <c r="E210" s="47">
        <v>1.779647E-9</v>
      </c>
      <c r="F210" s="47">
        <v>6.3702650000000004E-10</v>
      </c>
      <c r="G210" s="47">
        <v>5.4588770000000003E-11</v>
      </c>
      <c r="H210">
        <v>52.153109999999998</v>
      </c>
      <c r="I210">
        <v>6.8634660000000004E-3</v>
      </c>
      <c r="J210">
        <v>5.881517E-4</v>
      </c>
    </row>
    <row r="211" spans="1:10" x14ac:dyDescent="0.25">
      <c r="A211" t="s">
        <v>115</v>
      </c>
      <c r="B211">
        <v>21698</v>
      </c>
      <c r="C211" s="51">
        <v>0.66886574074074068</v>
      </c>
      <c r="D211" s="47">
        <v>9.3044910000000001E-8</v>
      </c>
      <c r="E211" s="47">
        <v>1.7904829999999999E-9</v>
      </c>
      <c r="F211" s="47">
        <v>6.7520390000000001E-10</v>
      </c>
      <c r="G211" s="47">
        <v>5.3797279999999998E-11</v>
      </c>
      <c r="H211">
        <v>51.966369999999998</v>
      </c>
      <c r="I211">
        <v>7.256752E-3</v>
      </c>
      <c r="J211">
        <v>5.7818620000000002E-4</v>
      </c>
    </row>
    <row r="212" spans="1:10" x14ac:dyDescent="0.25">
      <c r="A212" t="s">
        <v>115</v>
      </c>
      <c r="B212">
        <v>21723</v>
      </c>
      <c r="C212" s="51">
        <v>0.66894675925925917</v>
      </c>
      <c r="D212" s="47">
        <v>9.3338750000000006E-8</v>
      </c>
      <c r="E212" s="47">
        <v>1.795376E-9</v>
      </c>
      <c r="F212" s="47">
        <v>6.760589E-10</v>
      </c>
      <c r="G212" s="47">
        <v>5.4123619999999999E-11</v>
      </c>
      <c r="H212">
        <v>51.988430000000001</v>
      </c>
      <c r="I212">
        <v>7.2430680000000001E-3</v>
      </c>
      <c r="J212">
        <v>5.7986229999999999E-4</v>
      </c>
    </row>
    <row r="213" spans="1:10" x14ac:dyDescent="0.25">
      <c r="A213" t="s">
        <v>115</v>
      </c>
      <c r="B213">
        <v>21750</v>
      </c>
      <c r="C213" s="51">
        <v>0.66905092592592585</v>
      </c>
      <c r="D213" s="47">
        <v>9.3670280000000001E-8</v>
      </c>
      <c r="E213" s="47">
        <v>1.802794E-9</v>
      </c>
      <c r="F213" s="47">
        <v>6.8115189999999995E-10</v>
      </c>
      <c r="G213" s="47">
        <v>5.4005109999999997E-11</v>
      </c>
      <c r="H213">
        <v>51.958399999999997</v>
      </c>
      <c r="I213">
        <v>7.2718039999999998E-3</v>
      </c>
      <c r="J213">
        <v>5.7654479999999996E-4</v>
      </c>
    </row>
    <row r="214" spans="1:10" x14ac:dyDescent="0.25">
      <c r="A214" t="s">
        <v>88</v>
      </c>
      <c r="B214">
        <v>21537</v>
      </c>
      <c r="C214" s="51">
        <v>0.66829861111111111</v>
      </c>
      <c r="D214" s="47">
        <v>9.2011650000000005E-8</v>
      </c>
      <c r="E214" s="47">
        <v>1.7777100000000001E-9</v>
      </c>
      <c r="F214" s="47">
        <v>6.6676099999999999E-10</v>
      </c>
      <c r="G214" s="47">
        <v>5.3289750000000002E-11</v>
      </c>
      <c r="H214">
        <v>51.758540000000004</v>
      </c>
      <c r="I214">
        <v>7.2464840000000001E-3</v>
      </c>
      <c r="J214">
        <v>5.7916309999999998E-4</v>
      </c>
    </row>
    <row r="215" spans="1:10" x14ac:dyDescent="0.25">
      <c r="A215" t="s">
        <v>88</v>
      </c>
      <c r="B215">
        <v>21600</v>
      </c>
      <c r="C215" s="51">
        <v>0.66851851851851851</v>
      </c>
      <c r="D215" s="47">
        <v>9.2534509999999997E-8</v>
      </c>
      <c r="E215" s="47">
        <v>1.782688E-9</v>
      </c>
      <c r="F215" s="47">
        <v>6.7029830000000003E-10</v>
      </c>
      <c r="G215" s="47">
        <v>5.3527529999999997E-11</v>
      </c>
      <c r="H215">
        <v>51.90728</v>
      </c>
      <c r="I215">
        <v>7.2437659999999996E-3</v>
      </c>
      <c r="J215">
        <v>5.784602E-4</v>
      </c>
    </row>
    <row r="216" spans="1:10" x14ac:dyDescent="0.25">
      <c r="A216" t="s">
        <v>88</v>
      </c>
      <c r="B216">
        <v>21667</v>
      </c>
      <c r="C216" s="51">
        <v>0.66874999999999996</v>
      </c>
      <c r="D216" s="47">
        <v>9.2843980000000001E-8</v>
      </c>
      <c r="E216" s="47">
        <v>1.78737E-9</v>
      </c>
      <c r="F216" s="47">
        <v>6.7149290000000002E-10</v>
      </c>
      <c r="G216" s="47">
        <v>5.4005489999999997E-11</v>
      </c>
      <c r="H216">
        <v>51.944459999999999</v>
      </c>
      <c r="I216">
        <v>7.2324870000000001E-3</v>
      </c>
      <c r="J216">
        <v>5.8168010000000003E-4</v>
      </c>
    </row>
    <row r="217" spans="1:10" x14ac:dyDescent="0.25">
      <c r="A217" t="s">
        <v>71</v>
      </c>
      <c r="B217">
        <v>22478</v>
      </c>
      <c r="C217" s="51">
        <v>0.67160879629629622</v>
      </c>
      <c r="D217" s="47">
        <v>8.2312399999999998E-8</v>
      </c>
      <c r="E217" s="47">
        <v>1.7706669999999999E-9</v>
      </c>
      <c r="F217" s="47">
        <v>5.8002009999999996E-10</v>
      </c>
      <c r="G217" s="47">
        <v>5.0217470000000002E-11</v>
      </c>
      <c r="H217">
        <v>46.486660000000001</v>
      </c>
      <c r="I217">
        <v>7.0465709999999997E-3</v>
      </c>
      <c r="J217">
        <v>6.1008380000000004E-4</v>
      </c>
    </row>
    <row r="218" spans="1:10" x14ac:dyDescent="0.25">
      <c r="A218" t="s">
        <v>71</v>
      </c>
      <c r="B218">
        <v>22525</v>
      </c>
      <c r="C218" s="51">
        <v>0.67177083333333332</v>
      </c>
      <c r="D218" s="47">
        <v>8.2196759999999994E-8</v>
      </c>
      <c r="E218" s="47">
        <v>1.7696820000000001E-9</v>
      </c>
      <c r="F218" s="47">
        <v>5.7893630000000003E-10</v>
      </c>
      <c r="G218" s="47">
        <v>5.0038459999999999E-11</v>
      </c>
      <c r="H218">
        <v>46.447189999999999</v>
      </c>
      <c r="I218">
        <v>7.0432990000000003E-3</v>
      </c>
      <c r="J218">
        <v>6.0876439999999995E-4</v>
      </c>
    </row>
    <row r="219" spans="1:10" x14ac:dyDescent="0.25">
      <c r="A219" t="s">
        <v>71</v>
      </c>
      <c r="B219">
        <v>22607</v>
      </c>
      <c r="C219" s="51">
        <v>0.67206018518518518</v>
      </c>
      <c r="D219" s="47">
        <v>8.3524049999999997E-8</v>
      </c>
      <c r="E219" s="47">
        <v>1.787634E-9</v>
      </c>
      <c r="F219" s="47">
        <v>5.8712970000000003E-10</v>
      </c>
      <c r="G219" s="47">
        <v>5.043348E-11</v>
      </c>
      <c r="H219">
        <v>46.72325</v>
      </c>
      <c r="I219">
        <v>7.029469E-3</v>
      </c>
      <c r="J219">
        <v>6.038199E-4</v>
      </c>
    </row>
    <row r="220" spans="1:10" x14ac:dyDescent="0.25">
      <c r="A220" t="s">
        <v>71</v>
      </c>
      <c r="B220">
        <v>22629</v>
      </c>
      <c r="C220" s="51">
        <v>0.67212962962962952</v>
      </c>
      <c r="D220" s="47">
        <v>8.373898E-8</v>
      </c>
      <c r="E220" s="47">
        <v>1.7857679999999999E-9</v>
      </c>
      <c r="F220" s="47">
        <v>5.8991700000000004E-10</v>
      </c>
      <c r="G220" s="47">
        <v>5.0952389999999999E-11</v>
      </c>
      <c r="H220">
        <v>46.892429999999997</v>
      </c>
      <c r="I220">
        <v>7.0447119999999998E-3</v>
      </c>
      <c r="J220">
        <v>6.0846680000000005E-4</v>
      </c>
    </row>
    <row r="221" spans="1:10" x14ac:dyDescent="0.25">
      <c r="A221" t="s">
        <v>116</v>
      </c>
      <c r="B221">
        <v>23203</v>
      </c>
      <c r="C221" s="51">
        <v>0.67416666666666658</v>
      </c>
      <c r="D221" s="47">
        <v>7.9627850000000002E-8</v>
      </c>
      <c r="E221" s="47">
        <v>1.6032540000000001E-9</v>
      </c>
      <c r="F221" s="47">
        <v>5.6129750000000005E-10</v>
      </c>
      <c r="G221" s="47">
        <v>4.812868E-11</v>
      </c>
      <c r="H221">
        <v>49.666409999999999</v>
      </c>
      <c r="I221">
        <v>7.0490090000000002E-3</v>
      </c>
      <c r="J221">
        <v>6.044202E-4</v>
      </c>
    </row>
    <row r="222" spans="1:10" x14ac:dyDescent="0.25">
      <c r="A222" t="s">
        <v>116</v>
      </c>
      <c r="B222">
        <v>23275</v>
      </c>
      <c r="C222" s="51">
        <v>0.67442129629629621</v>
      </c>
      <c r="D222" s="47">
        <v>7.9097009999999993E-8</v>
      </c>
      <c r="E222" s="47">
        <v>1.5942420000000001E-9</v>
      </c>
      <c r="F222" s="47">
        <v>5.5799129999999995E-10</v>
      </c>
      <c r="G222" s="47">
        <v>4.819624E-11</v>
      </c>
      <c r="H222">
        <v>49.614190000000001</v>
      </c>
      <c r="I222">
        <v>7.0545190000000004E-3</v>
      </c>
      <c r="J222">
        <v>6.0933069999999996E-4</v>
      </c>
    </row>
    <row r="223" spans="1:10" x14ac:dyDescent="0.25">
      <c r="A223" t="s">
        <v>116</v>
      </c>
      <c r="B223">
        <v>23324</v>
      </c>
      <c r="C223" s="51">
        <v>0.67458333333333331</v>
      </c>
      <c r="D223" s="47">
        <v>7.9046299999999995E-8</v>
      </c>
      <c r="E223" s="47">
        <v>1.591181E-9</v>
      </c>
      <c r="F223" s="47">
        <v>5.5651010000000001E-10</v>
      </c>
      <c r="G223" s="47">
        <v>4.7813250000000003E-11</v>
      </c>
      <c r="H223">
        <v>49.677750000000003</v>
      </c>
      <c r="I223">
        <v>7.0403050000000002E-3</v>
      </c>
      <c r="J223">
        <v>6.0487650000000002E-4</v>
      </c>
    </row>
    <row r="224" spans="1:10" x14ac:dyDescent="0.25">
      <c r="A224" t="s">
        <v>85</v>
      </c>
      <c r="B224">
        <v>22857</v>
      </c>
      <c r="C224" s="51">
        <v>0.67295138888888884</v>
      </c>
      <c r="D224" s="47">
        <v>9.0054890000000006E-8</v>
      </c>
      <c r="E224" s="47">
        <v>1.7833009999999999E-9</v>
      </c>
      <c r="F224" s="47">
        <v>6.3339509999999999E-10</v>
      </c>
      <c r="G224" s="47">
        <v>5.2455619999999997E-11</v>
      </c>
      <c r="H224">
        <v>50.498980000000003</v>
      </c>
      <c r="I224">
        <v>7.0334330000000004E-3</v>
      </c>
      <c r="J224">
        <v>5.8248499999999999E-4</v>
      </c>
    </row>
    <row r="225" spans="1:10" x14ac:dyDescent="0.25">
      <c r="A225" t="s">
        <v>85</v>
      </c>
      <c r="B225">
        <v>22898</v>
      </c>
      <c r="C225" s="51">
        <v>0.67309027777777775</v>
      </c>
      <c r="D225" s="47">
        <v>9.0471329999999996E-8</v>
      </c>
      <c r="E225" s="47">
        <v>1.7839269999999999E-9</v>
      </c>
      <c r="F225" s="47">
        <v>6.3617080000000003E-10</v>
      </c>
      <c r="G225" s="47">
        <v>5.2565629999999997E-11</v>
      </c>
      <c r="H225">
        <v>50.714709999999997</v>
      </c>
      <c r="I225">
        <v>7.0317399999999999E-3</v>
      </c>
      <c r="J225">
        <v>5.8101970000000002E-4</v>
      </c>
    </row>
    <row r="226" spans="1:10" x14ac:dyDescent="0.25">
      <c r="A226" t="s">
        <v>85</v>
      </c>
      <c r="B226">
        <v>22941</v>
      </c>
      <c r="C226" s="51">
        <v>0.6732407407407407</v>
      </c>
      <c r="D226" s="47">
        <v>9.0647740000000002E-8</v>
      </c>
      <c r="E226" s="47">
        <v>1.7818769999999999E-9</v>
      </c>
      <c r="F226" s="47">
        <v>6.3737120000000001E-10</v>
      </c>
      <c r="G226" s="47">
        <v>5.3417450000000003E-11</v>
      </c>
      <c r="H226">
        <v>50.872050000000002</v>
      </c>
      <c r="I226">
        <v>7.0312969999999997E-3</v>
      </c>
      <c r="J226">
        <v>5.8928609999999999E-4</v>
      </c>
    </row>
    <row r="227" spans="1:10" x14ac:dyDescent="0.25">
      <c r="A227" t="s">
        <v>117</v>
      </c>
      <c r="B227">
        <v>24052</v>
      </c>
      <c r="C227" s="51">
        <v>0.67714120370370368</v>
      </c>
      <c r="D227" s="47">
        <v>5.8051620000000001E-8</v>
      </c>
      <c r="E227" s="47">
        <v>1.316414E-9</v>
      </c>
      <c r="F227" s="47">
        <v>4.8574539999999998E-10</v>
      </c>
      <c r="G227" s="47">
        <v>4.1206690000000001E-11</v>
      </c>
      <c r="H227">
        <v>44.098300000000002</v>
      </c>
      <c r="I227">
        <v>8.3674730000000003E-3</v>
      </c>
      <c r="J227">
        <v>7.0982830000000002E-4</v>
      </c>
    </row>
    <row r="228" spans="1:10" x14ac:dyDescent="0.25">
      <c r="A228" t="s">
        <v>117</v>
      </c>
      <c r="B228">
        <v>24098</v>
      </c>
      <c r="C228" s="51">
        <v>0.6773148148148147</v>
      </c>
      <c r="D228" s="47">
        <v>5.4704619999999997E-8</v>
      </c>
      <c r="E228" s="47">
        <v>1.267659E-9</v>
      </c>
      <c r="F228" s="47">
        <v>4.589354E-10</v>
      </c>
      <c r="G228" s="47">
        <v>3.9789369999999997E-11</v>
      </c>
      <c r="H228">
        <v>43.154049999999998</v>
      </c>
      <c r="I228">
        <v>8.3893349999999995E-3</v>
      </c>
      <c r="J228">
        <v>7.2734939999999999E-4</v>
      </c>
    </row>
    <row r="229" spans="1:10" x14ac:dyDescent="0.25">
      <c r="A229" t="s">
        <v>117</v>
      </c>
      <c r="B229">
        <v>24123</v>
      </c>
      <c r="C229" s="51">
        <v>0.67739583333333331</v>
      </c>
      <c r="D229" s="47">
        <v>5.444188E-8</v>
      </c>
      <c r="E229" s="47">
        <v>1.264844E-9</v>
      </c>
      <c r="F229" s="47">
        <v>4.5551990000000001E-10</v>
      </c>
      <c r="G229" s="47">
        <v>3.9326939999999999E-11</v>
      </c>
      <c r="H229">
        <v>43.042360000000002</v>
      </c>
      <c r="I229">
        <v>8.3670870000000005E-3</v>
      </c>
      <c r="J229">
        <v>7.2236559999999997E-4</v>
      </c>
    </row>
    <row r="230" spans="1:10" x14ac:dyDescent="0.25">
      <c r="A230" t="s">
        <v>88</v>
      </c>
      <c r="B230">
        <v>23536</v>
      </c>
      <c r="C230" s="51">
        <v>0.67533564814814806</v>
      </c>
      <c r="D230" s="47">
        <v>8.3547619999999999E-8</v>
      </c>
      <c r="E230" s="47">
        <v>1.684203E-9</v>
      </c>
      <c r="F230" s="47">
        <v>7.2003190000000003E-10</v>
      </c>
      <c r="G230" s="47">
        <v>5.4548960000000002E-11</v>
      </c>
      <c r="H230">
        <v>49.606610000000003</v>
      </c>
      <c r="I230">
        <v>8.618222E-3</v>
      </c>
      <c r="J230">
        <v>6.5290859999999999E-4</v>
      </c>
    </row>
    <row r="231" spans="1:10" x14ac:dyDescent="0.25">
      <c r="A231" t="s">
        <v>88</v>
      </c>
      <c r="B231">
        <v>23595</v>
      </c>
      <c r="C231" s="51">
        <v>0.67554398148148143</v>
      </c>
      <c r="D231" s="47">
        <v>8.4130349999999999E-8</v>
      </c>
      <c r="E231" s="47">
        <v>1.694002E-9</v>
      </c>
      <c r="F231" s="47">
        <v>7.3121189999999999E-10</v>
      </c>
      <c r="G231" s="47">
        <v>5.5013070000000001E-11</v>
      </c>
      <c r="H231">
        <v>49.663649999999997</v>
      </c>
      <c r="I231">
        <v>8.6914169999999999E-3</v>
      </c>
      <c r="J231">
        <v>6.5390279999999999E-4</v>
      </c>
    </row>
    <row r="232" spans="1:10" x14ac:dyDescent="0.25">
      <c r="A232" t="s">
        <v>88</v>
      </c>
      <c r="B232">
        <v>23645</v>
      </c>
      <c r="C232" s="51">
        <v>0.67571759259259256</v>
      </c>
      <c r="D232" s="47">
        <v>8.4019850000000006E-8</v>
      </c>
      <c r="E232" s="47">
        <v>1.690891E-9</v>
      </c>
      <c r="F232" s="47">
        <v>7.305723E-10</v>
      </c>
      <c r="G232" s="47">
        <v>5.4730999999999997E-11</v>
      </c>
      <c r="H232">
        <v>49.689689999999999</v>
      </c>
      <c r="I232">
        <v>8.6952350000000008E-3</v>
      </c>
      <c r="J232">
        <v>6.514057E-4</v>
      </c>
    </row>
    <row r="233" spans="1:10" x14ac:dyDescent="0.25">
      <c r="A233" t="s">
        <v>71</v>
      </c>
      <c r="B233">
        <v>25591</v>
      </c>
      <c r="C233" s="51">
        <v>0.68258101851851838</v>
      </c>
      <c r="D233" s="47">
        <v>8.5186360000000002E-8</v>
      </c>
      <c r="E233" s="47">
        <v>1.750854E-9</v>
      </c>
      <c r="F233" s="47">
        <v>6.0086090000000001E-10</v>
      </c>
      <c r="G233" s="47">
        <v>4.5508290000000001E-11</v>
      </c>
      <c r="H233">
        <v>48.654170000000001</v>
      </c>
      <c r="I233">
        <v>7.0534869999999998E-3</v>
      </c>
      <c r="J233">
        <v>5.3422039999999999E-4</v>
      </c>
    </row>
    <row r="234" spans="1:10" x14ac:dyDescent="0.25">
      <c r="A234" t="s">
        <v>71</v>
      </c>
      <c r="B234">
        <v>25615</v>
      </c>
      <c r="C234" s="51">
        <v>0.68267361111111113</v>
      </c>
      <c r="D234" s="47">
        <v>8.5255460000000006E-8</v>
      </c>
      <c r="E234" s="47">
        <v>1.753367E-9</v>
      </c>
      <c r="F234" s="47">
        <v>6.0053249999999996E-10</v>
      </c>
      <c r="G234" s="47">
        <v>4.6211870000000001E-11</v>
      </c>
      <c r="H234">
        <v>48.623849999999997</v>
      </c>
      <c r="I234">
        <v>7.0439179999999997E-3</v>
      </c>
      <c r="J234">
        <v>5.4204000000000003E-4</v>
      </c>
    </row>
    <row r="235" spans="1:10" x14ac:dyDescent="0.25">
      <c r="A235" t="s">
        <v>71</v>
      </c>
      <c r="B235">
        <v>25648</v>
      </c>
      <c r="C235" s="51">
        <v>0.68278935185185186</v>
      </c>
      <c r="D235" s="47">
        <v>8.5345749999999995E-8</v>
      </c>
      <c r="E235" s="47">
        <v>1.753206E-9</v>
      </c>
      <c r="F235" s="47">
        <v>6.0316669999999998E-10</v>
      </c>
      <c r="G235" s="47">
        <v>4.6715929999999998E-11</v>
      </c>
      <c r="H235">
        <v>48.679819999999999</v>
      </c>
      <c r="I235">
        <v>7.067332E-3</v>
      </c>
      <c r="J235">
        <v>5.4737269999999998E-4</v>
      </c>
    </row>
    <row r="236" spans="1:10" x14ac:dyDescent="0.25">
      <c r="A236" t="s">
        <v>71</v>
      </c>
      <c r="B236">
        <v>25688</v>
      </c>
      <c r="C236" s="51">
        <v>0.68292824074074077</v>
      </c>
      <c r="D236" s="47">
        <v>8.5476510000000001E-8</v>
      </c>
      <c r="E236" s="47">
        <v>1.755022E-9</v>
      </c>
      <c r="F236" s="47">
        <v>6.0285239999999998E-10</v>
      </c>
      <c r="G236" s="47">
        <v>4.7435529999999998E-11</v>
      </c>
      <c r="H236">
        <v>48.703949999999999</v>
      </c>
      <c r="I236">
        <v>7.0528429999999996E-3</v>
      </c>
      <c r="J236">
        <v>5.5495390000000005E-4</v>
      </c>
    </row>
    <row r="237" spans="1:10" x14ac:dyDescent="0.25">
      <c r="A237" t="s">
        <v>71</v>
      </c>
      <c r="B237">
        <v>25710</v>
      </c>
      <c r="C237" s="51">
        <v>0.68299768518518522</v>
      </c>
      <c r="D237" s="47">
        <v>8.5528189999999998E-8</v>
      </c>
      <c r="E237" s="47">
        <v>1.754734E-9</v>
      </c>
      <c r="F237" s="47">
        <v>6.0259690000000001E-10</v>
      </c>
      <c r="G237" s="47">
        <v>4.7336790000000003E-11</v>
      </c>
      <c r="H237">
        <v>48.741410000000002</v>
      </c>
      <c r="I237">
        <v>7.0455939999999996E-3</v>
      </c>
      <c r="J237">
        <v>5.5346409999999996E-4</v>
      </c>
    </row>
    <row r="238" spans="1:10" x14ac:dyDescent="0.25">
      <c r="A238" t="s">
        <v>71</v>
      </c>
      <c r="B238">
        <v>25732</v>
      </c>
      <c r="C238" s="51">
        <v>0.68307870370370372</v>
      </c>
      <c r="D238" s="47">
        <v>8.5587109999999999E-8</v>
      </c>
      <c r="E238" s="47">
        <v>1.757437E-9</v>
      </c>
      <c r="F238" s="47">
        <v>6.0159440000000005E-10</v>
      </c>
      <c r="G238" s="47">
        <v>4.7399950000000003E-11</v>
      </c>
      <c r="H238">
        <v>48.69997</v>
      </c>
      <c r="I238">
        <v>7.0290309999999998E-3</v>
      </c>
      <c r="J238">
        <v>5.5382119999999998E-4</v>
      </c>
    </row>
    <row r="239" spans="1:10" x14ac:dyDescent="0.25">
      <c r="A239" t="s">
        <v>118</v>
      </c>
      <c r="B239">
        <v>26312</v>
      </c>
      <c r="C239" s="51">
        <v>0.68511574074074078</v>
      </c>
      <c r="D239" s="47">
        <v>7.2390009999999998E-8</v>
      </c>
      <c r="E239" s="47">
        <v>1.475774E-9</v>
      </c>
      <c r="F239" s="47">
        <v>6.2230230000000002E-10</v>
      </c>
      <c r="G239" s="47">
        <v>4.7397510000000003E-11</v>
      </c>
      <c r="H239">
        <v>49.052230000000002</v>
      </c>
      <c r="I239">
        <v>8.5965220000000005E-3</v>
      </c>
      <c r="J239">
        <v>6.5475199999999998E-4</v>
      </c>
    </row>
    <row r="240" spans="1:10" x14ac:dyDescent="0.25">
      <c r="A240" t="s">
        <v>118</v>
      </c>
      <c r="B240">
        <v>26356</v>
      </c>
      <c r="C240" s="51">
        <v>0.68527777777777776</v>
      </c>
      <c r="D240" s="47">
        <v>7.2007780000000001E-8</v>
      </c>
      <c r="E240" s="47">
        <v>1.4724639999999999E-9</v>
      </c>
      <c r="F240" s="47">
        <v>6.1985410000000005E-10</v>
      </c>
      <c r="G240" s="47">
        <v>4.718739E-11</v>
      </c>
      <c r="H240">
        <v>48.902929999999998</v>
      </c>
      <c r="I240">
        <v>8.6081549999999993E-3</v>
      </c>
      <c r="J240">
        <v>6.5530959999999996E-4</v>
      </c>
    </row>
    <row r="241" spans="1:10" x14ac:dyDescent="0.25">
      <c r="A241" t="s">
        <v>118</v>
      </c>
      <c r="B241">
        <v>26387</v>
      </c>
      <c r="C241" s="51">
        <v>0.68538194444444445</v>
      </c>
      <c r="D241" s="47">
        <v>7.1832500000000005E-8</v>
      </c>
      <c r="E241" s="47">
        <v>1.467092E-9</v>
      </c>
      <c r="F241" s="47">
        <v>6.1561209999999995E-10</v>
      </c>
      <c r="G241" s="47">
        <v>4.6651680000000002E-11</v>
      </c>
      <c r="H241">
        <v>48.962510000000002</v>
      </c>
      <c r="I241">
        <v>8.5701059999999992E-3</v>
      </c>
      <c r="J241">
        <v>6.4945080000000004E-4</v>
      </c>
    </row>
    <row r="242" spans="1:10" x14ac:dyDescent="0.25">
      <c r="A242" t="s">
        <v>90</v>
      </c>
      <c r="B242">
        <v>25952</v>
      </c>
      <c r="C242" s="51">
        <v>0.68385416666666665</v>
      </c>
      <c r="D242" s="47">
        <v>8.4449200000000002E-8</v>
      </c>
      <c r="E242" s="47">
        <v>1.6978240000000001E-9</v>
      </c>
      <c r="F242" s="47">
        <v>7.2489299999999999E-10</v>
      </c>
      <c r="G242" s="47">
        <v>5.2492449999999997E-11</v>
      </c>
      <c r="H242">
        <v>49.739669999999997</v>
      </c>
      <c r="I242">
        <v>8.5837770000000008E-3</v>
      </c>
      <c r="J242">
        <v>6.2158609999999996E-4</v>
      </c>
    </row>
    <row r="243" spans="1:10" x14ac:dyDescent="0.25">
      <c r="A243" t="s">
        <v>90</v>
      </c>
      <c r="B243">
        <v>25979</v>
      </c>
      <c r="C243" s="51">
        <v>0.6839467592592593</v>
      </c>
      <c r="D243" s="47">
        <v>8.528681E-8</v>
      </c>
      <c r="E243" s="47">
        <v>1.7148200000000001E-9</v>
      </c>
      <c r="F243" s="47">
        <v>7.3959469999999998E-10</v>
      </c>
      <c r="G243" s="47">
        <v>5.2794519999999998E-11</v>
      </c>
      <c r="H243">
        <v>49.735140000000001</v>
      </c>
      <c r="I243">
        <v>8.6718530000000002E-3</v>
      </c>
      <c r="J243">
        <v>6.1902330000000001E-4</v>
      </c>
    </row>
    <row r="244" spans="1:10" x14ac:dyDescent="0.25">
      <c r="A244" t="s">
        <v>90</v>
      </c>
      <c r="B244">
        <v>26006</v>
      </c>
      <c r="C244" s="51">
        <v>0.68403935185185183</v>
      </c>
      <c r="D244" s="47">
        <v>8.5849949999999995E-8</v>
      </c>
      <c r="E244" s="47">
        <v>1.719144E-9</v>
      </c>
      <c r="F244" s="47">
        <v>7.4850229999999996E-10</v>
      </c>
      <c r="G244" s="47">
        <v>5.3441769999999999E-11</v>
      </c>
      <c r="H244">
        <v>49.937600000000003</v>
      </c>
      <c r="I244">
        <v>8.7187270000000008E-3</v>
      </c>
      <c r="J244">
        <v>6.2250209999999996E-4</v>
      </c>
    </row>
    <row r="245" spans="1:10" x14ac:dyDescent="0.25">
      <c r="A245" t="s">
        <v>119</v>
      </c>
      <c r="B245">
        <v>27051</v>
      </c>
      <c r="C245" s="51">
        <v>0.68773148148148144</v>
      </c>
      <c r="D245" s="47">
        <v>7.5950899999999998E-8</v>
      </c>
      <c r="E245" s="47">
        <v>1.5145649999999999E-9</v>
      </c>
      <c r="F245" s="47">
        <v>7.0893109999999999E-10</v>
      </c>
      <c r="G245" s="47">
        <v>4.9373309999999998E-11</v>
      </c>
      <c r="H245">
        <v>50.147010000000002</v>
      </c>
      <c r="I245">
        <v>9.3340720000000005E-3</v>
      </c>
      <c r="J245">
        <v>6.5006869999999998E-4</v>
      </c>
    </row>
    <row r="246" spans="1:10" x14ac:dyDescent="0.25">
      <c r="A246" t="s">
        <v>119</v>
      </c>
      <c r="B246">
        <v>27080</v>
      </c>
      <c r="C246" s="51">
        <v>0.68782407407407409</v>
      </c>
      <c r="D246" s="47">
        <v>7.5523539999999994E-8</v>
      </c>
      <c r="E246" s="47">
        <v>1.507315E-9</v>
      </c>
      <c r="F246" s="47">
        <v>7.0389429999999996E-10</v>
      </c>
      <c r="G246" s="47">
        <v>4.8838800000000001E-11</v>
      </c>
      <c r="H246">
        <v>50.104689999999998</v>
      </c>
      <c r="I246">
        <v>9.3201970000000006E-3</v>
      </c>
      <c r="J246">
        <v>6.4666989999999998E-4</v>
      </c>
    </row>
    <row r="247" spans="1:10" x14ac:dyDescent="0.25">
      <c r="A247" t="s">
        <v>119</v>
      </c>
      <c r="B247">
        <v>27123</v>
      </c>
      <c r="C247" s="51">
        <v>0.68797453703703704</v>
      </c>
      <c r="D247" s="47">
        <v>7.5074340000000004E-8</v>
      </c>
      <c r="E247" s="47">
        <v>1.4999380000000001E-9</v>
      </c>
      <c r="F247" s="47">
        <v>7.0274609999999997E-10</v>
      </c>
      <c r="G247" s="47">
        <v>4.879928E-11</v>
      </c>
      <c r="H247">
        <v>50.051639999999999</v>
      </c>
      <c r="I247">
        <v>9.3606699999999998E-3</v>
      </c>
      <c r="J247">
        <v>6.500128E-4</v>
      </c>
    </row>
    <row r="248" spans="1:10" x14ac:dyDescent="0.25">
      <c r="A248" t="s">
        <v>92</v>
      </c>
      <c r="B248">
        <v>26716</v>
      </c>
      <c r="C248" s="51">
        <v>0.68653935185185189</v>
      </c>
      <c r="D248" s="47">
        <v>8.62873E-8</v>
      </c>
      <c r="E248" s="47">
        <v>1.6996879999999999E-9</v>
      </c>
      <c r="F248" s="47">
        <v>8.0030989999999997E-10</v>
      </c>
      <c r="G248" s="47">
        <v>5.388271E-11</v>
      </c>
      <c r="H248">
        <v>50.766539999999999</v>
      </c>
      <c r="I248">
        <v>9.2749449999999997E-3</v>
      </c>
      <c r="J248">
        <v>6.2445709999999995E-4</v>
      </c>
    </row>
    <row r="249" spans="1:10" x14ac:dyDescent="0.25">
      <c r="A249" t="s">
        <v>92</v>
      </c>
      <c r="B249">
        <v>26777</v>
      </c>
      <c r="C249" s="51">
        <v>0.68675925925925929</v>
      </c>
      <c r="D249" s="47">
        <v>8.7332080000000003E-8</v>
      </c>
      <c r="E249" s="47">
        <v>1.7158359999999999E-9</v>
      </c>
      <c r="F249" s="47">
        <v>8.1276950000000002E-10</v>
      </c>
      <c r="G249" s="47">
        <v>5.45726E-11</v>
      </c>
      <c r="H249">
        <v>50.897680000000001</v>
      </c>
      <c r="I249">
        <v>9.3066550000000005E-3</v>
      </c>
      <c r="J249">
        <v>6.2488609999999999E-4</v>
      </c>
    </row>
    <row r="250" spans="1:10" x14ac:dyDescent="0.25">
      <c r="A250" t="s">
        <v>92</v>
      </c>
      <c r="B250">
        <v>26812</v>
      </c>
      <c r="C250" s="51">
        <v>0.68688657407407405</v>
      </c>
      <c r="D250" s="47">
        <v>8.7757330000000002E-8</v>
      </c>
      <c r="E250" s="47">
        <v>1.7233099999999999E-9</v>
      </c>
      <c r="F250" s="47">
        <v>8.1553839999999996E-10</v>
      </c>
      <c r="G250" s="47">
        <v>5.4938100000000002E-11</v>
      </c>
      <c r="H250">
        <v>50.923720000000003</v>
      </c>
      <c r="I250">
        <v>9.2931090000000008E-3</v>
      </c>
      <c r="J250">
        <v>6.2602299999999997E-4</v>
      </c>
    </row>
    <row r="251" spans="1:10" x14ac:dyDescent="0.25">
      <c r="A251" t="s">
        <v>120</v>
      </c>
      <c r="B251">
        <v>27589</v>
      </c>
      <c r="C251" s="51">
        <v>0.68961805555555555</v>
      </c>
      <c r="D251" s="47">
        <v>8.2971710000000004E-8</v>
      </c>
      <c r="E251" s="47">
        <v>1.6940050000000001E-9</v>
      </c>
      <c r="F251" s="47">
        <v>5.8495900000000001E-10</v>
      </c>
      <c r="G251" s="47">
        <v>4.8792549999999999E-11</v>
      </c>
      <c r="H251">
        <v>48.979610000000001</v>
      </c>
      <c r="I251">
        <v>7.0501019999999999E-3</v>
      </c>
      <c r="J251">
        <v>5.8806250000000004E-4</v>
      </c>
    </row>
    <row r="252" spans="1:10" x14ac:dyDescent="0.25">
      <c r="A252" t="s">
        <v>120</v>
      </c>
      <c r="B252">
        <v>27634</v>
      </c>
      <c r="C252" s="51">
        <v>0.68978009259259254</v>
      </c>
      <c r="D252" s="47">
        <v>8.3083629999999999E-8</v>
      </c>
      <c r="E252" s="47">
        <v>1.696004E-9</v>
      </c>
      <c r="F252" s="47">
        <v>5.8637759999999995E-10</v>
      </c>
      <c r="G252" s="47">
        <v>4.8753510000000003E-11</v>
      </c>
      <c r="H252">
        <v>48.987879999999997</v>
      </c>
      <c r="I252">
        <v>7.0576789999999999E-3</v>
      </c>
      <c r="J252">
        <v>5.8680039999999998E-4</v>
      </c>
    </row>
    <row r="253" spans="1:10" x14ac:dyDescent="0.25">
      <c r="A253" t="s">
        <v>121</v>
      </c>
      <c r="B253">
        <v>27690</v>
      </c>
      <c r="C253" s="51">
        <v>0.68997685185185187</v>
      </c>
      <c r="D253" s="47">
        <v>8.3176669999999998E-8</v>
      </c>
      <c r="E253" s="47">
        <v>1.69844E-9</v>
      </c>
      <c r="F253" s="47">
        <v>5.8794120000000001E-10</v>
      </c>
      <c r="G253" s="47">
        <v>4.9145809999999998E-11</v>
      </c>
      <c r="H253">
        <v>48.9724</v>
      </c>
      <c r="I253">
        <v>7.0685829999999998E-3</v>
      </c>
      <c r="J253">
        <v>5.9086040000000005E-4</v>
      </c>
    </row>
    <row r="254" spans="1:10" x14ac:dyDescent="0.25">
      <c r="A254" t="s">
        <v>122</v>
      </c>
      <c r="B254">
        <v>28263</v>
      </c>
      <c r="C254" s="51">
        <v>0.69199074074074074</v>
      </c>
      <c r="D254" s="47">
        <v>7.1093690000000002E-8</v>
      </c>
      <c r="E254" s="47">
        <v>1.4492129999999999E-9</v>
      </c>
      <c r="F254" s="47">
        <v>6.8639930000000001E-10</v>
      </c>
      <c r="G254" s="47">
        <v>5.1508530000000003E-11</v>
      </c>
      <c r="H254">
        <v>49.05677</v>
      </c>
      <c r="I254">
        <v>9.6548539999999992E-3</v>
      </c>
      <c r="J254">
        <v>7.2451609999999995E-4</v>
      </c>
    </row>
    <row r="255" spans="1:10" x14ac:dyDescent="0.25">
      <c r="A255" t="s">
        <v>122</v>
      </c>
      <c r="B255">
        <v>28289</v>
      </c>
      <c r="C255" s="51">
        <v>0.69208333333333327</v>
      </c>
      <c r="D255" s="47">
        <v>7.1181799999999998E-8</v>
      </c>
      <c r="E255" s="47">
        <v>1.4504500000000001E-9</v>
      </c>
      <c r="F255" s="47">
        <v>6.8812549999999999E-10</v>
      </c>
      <c r="G255" s="47">
        <v>5.1574009999999997E-11</v>
      </c>
      <c r="H255">
        <v>49.075670000000002</v>
      </c>
      <c r="I255">
        <v>9.6671540000000007E-3</v>
      </c>
      <c r="J255">
        <v>7.2453920000000002E-4</v>
      </c>
    </row>
    <row r="256" spans="1:10" x14ac:dyDescent="0.25">
      <c r="A256" t="s">
        <v>122</v>
      </c>
      <c r="B256">
        <v>28306</v>
      </c>
      <c r="C256" s="51">
        <v>0.69214120370370369</v>
      </c>
      <c r="D256" s="47">
        <v>7.1389930000000004E-8</v>
      </c>
      <c r="E256" s="47">
        <v>1.45687E-9</v>
      </c>
      <c r="F256" s="47">
        <v>6.8826199999999998E-10</v>
      </c>
      <c r="G256" s="47">
        <v>5.1568680000000003E-11</v>
      </c>
      <c r="H256">
        <v>49.002279999999999</v>
      </c>
      <c r="I256">
        <v>9.6408829999999994E-3</v>
      </c>
      <c r="J256">
        <v>7.2235219999999996E-4</v>
      </c>
    </row>
    <row r="257" spans="1:10" x14ac:dyDescent="0.25">
      <c r="A257" t="s">
        <v>94</v>
      </c>
      <c r="B257">
        <v>27919</v>
      </c>
      <c r="C257" s="51">
        <v>0.69078703703703703</v>
      </c>
      <c r="D257" s="47">
        <v>8.2482220000000001E-8</v>
      </c>
      <c r="E257" s="47">
        <v>1.6578670000000001E-9</v>
      </c>
      <c r="F257" s="47">
        <v>7.6604930000000004E-10</v>
      </c>
      <c r="G257" s="47">
        <v>5.698881E-11</v>
      </c>
      <c r="H257">
        <v>49.752000000000002</v>
      </c>
      <c r="I257">
        <v>9.2874489999999997E-3</v>
      </c>
      <c r="J257">
        <v>6.9092239999999998E-4</v>
      </c>
    </row>
    <row r="258" spans="1:10" x14ac:dyDescent="0.25">
      <c r="A258" t="s">
        <v>94</v>
      </c>
      <c r="B258">
        <v>27939</v>
      </c>
      <c r="C258" s="51">
        <v>0.69085648148148149</v>
      </c>
      <c r="D258" s="47">
        <v>8.2851099999999997E-8</v>
      </c>
      <c r="E258" s="47">
        <v>1.6624600000000001E-9</v>
      </c>
      <c r="F258" s="47">
        <v>7.8106570000000005E-10</v>
      </c>
      <c r="G258" s="47">
        <v>5.8171170000000001E-11</v>
      </c>
      <c r="H258">
        <v>49.836449999999999</v>
      </c>
      <c r="I258">
        <v>9.427342E-3</v>
      </c>
      <c r="J258">
        <v>7.0211700000000004E-4</v>
      </c>
    </row>
    <row r="259" spans="1:10" x14ac:dyDescent="0.25">
      <c r="A259" t="s">
        <v>94</v>
      </c>
      <c r="B259">
        <v>27952</v>
      </c>
      <c r="C259" s="51">
        <v>0.69090277777777775</v>
      </c>
      <c r="D259" s="47">
        <v>8.315108E-8</v>
      </c>
      <c r="E259" s="47">
        <v>1.669686E-9</v>
      </c>
      <c r="F259" s="47">
        <v>7.8902070000000005E-10</v>
      </c>
      <c r="G259" s="47">
        <v>5.8664459999999997E-11</v>
      </c>
      <c r="H259">
        <v>49.800440000000002</v>
      </c>
      <c r="I259">
        <v>9.4890010000000004E-3</v>
      </c>
      <c r="J259">
        <v>7.0551649999999995E-4</v>
      </c>
    </row>
    <row r="260" spans="1:10" x14ac:dyDescent="0.25">
      <c r="A260" t="s">
        <v>123</v>
      </c>
      <c r="B260">
        <v>28697</v>
      </c>
      <c r="C260" s="51">
        <v>0.69351851851851853</v>
      </c>
      <c r="D260" s="47">
        <v>6.816431E-8</v>
      </c>
      <c r="E260" s="47">
        <v>1.398444E-9</v>
      </c>
      <c r="F260" s="47">
        <v>6.2642409999999996E-10</v>
      </c>
      <c r="G260" s="47">
        <v>4.7762819999999998E-11</v>
      </c>
      <c r="H260">
        <v>48.74297</v>
      </c>
      <c r="I260">
        <v>9.1899140000000004E-3</v>
      </c>
      <c r="J260">
        <v>7.0070129999999997E-4</v>
      </c>
    </row>
    <row r="261" spans="1:10" x14ac:dyDescent="0.25">
      <c r="A261" t="s">
        <v>123</v>
      </c>
      <c r="B261">
        <v>28747</v>
      </c>
      <c r="C261" s="51">
        <v>0.69369212962962956</v>
      </c>
      <c r="D261" s="47">
        <v>6.8157170000000001E-8</v>
      </c>
      <c r="E261" s="47">
        <v>1.398025E-9</v>
      </c>
      <c r="F261" s="47">
        <v>6.2262169999999999E-10</v>
      </c>
      <c r="G261" s="47">
        <v>4.7590119999999999E-11</v>
      </c>
      <c r="H261">
        <v>48.752470000000002</v>
      </c>
      <c r="I261">
        <v>9.1350879999999995E-3</v>
      </c>
      <c r="J261">
        <v>6.9824079999999998E-4</v>
      </c>
    </row>
    <row r="262" spans="1:10" x14ac:dyDescent="0.25">
      <c r="A262" t="s">
        <v>123</v>
      </c>
      <c r="B262">
        <v>28788</v>
      </c>
      <c r="C262" s="51">
        <v>0.69384259259259262</v>
      </c>
      <c r="D262" s="47">
        <v>6.8147029999999998E-8</v>
      </c>
      <c r="E262" s="47">
        <v>1.397378E-9</v>
      </c>
      <c r="F262" s="47">
        <v>6.190797E-10</v>
      </c>
      <c r="G262" s="47">
        <v>4.7315479999999999E-11</v>
      </c>
      <c r="H262">
        <v>48.767769999999999</v>
      </c>
      <c r="I262">
        <v>9.0844710000000002E-3</v>
      </c>
      <c r="J262">
        <v>6.9431470000000004E-4</v>
      </c>
    </row>
    <row r="263" spans="1:10" x14ac:dyDescent="0.25">
      <c r="A263" t="s">
        <v>96</v>
      </c>
      <c r="B263">
        <v>28529</v>
      </c>
      <c r="C263" s="51">
        <v>0.69292824074074078</v>
      </c>
      <c r="D263" s="47">
        <v>6.8018369999999999E-8</v>
      </c>
      <c r="E263" s="47">
        <v>1.3912999999999999E-9</v>
      </c>
      <c r="F263" s="47">
        <v>6.3749329999999995E-10</v>
      </c>
      <c r="G263" s="47">
        <v>4.8937910000000003E-11</v>
      </c>
      <c r="H263">
        <v>48.888350000000003</v>
      </c>
      <c r="I263">
        <v>9.3723699999999997E-3</v>
      </c>
      <c r="J263">
        <v>7.1948089999999997E-4</v>
      </c>
    </row>
    <row r="264" spans="1:10" x14ac:dyDescent="0.25">
      <c r="A264" t="s">
        <v>96</v>
      </c>
      <c r="B264">
        <v>28580</v>
      </c>
      <c r="C264" s="51">
        <v>0.69311342592592595</v>
      </c>
      <c r="D264" s="47">
        <v>6.8035220000000004E-8</v>
      </c>
      <c r="E264" s="47">
        <v>1.3954360000000001E-9</v>
      </c>
      <c r="F264" s="47">
        <v>6.331713E-10</v>
      </c>
      <c r="G264" s="47">
        <v>4.8035060000000001E-11</v>
      </c>
      <c r="H264">
        <v>48.755510000000001</v>
      </c>
      <c r="I264">
        <v>9.3065230000000006E-3</v>
      </c>
      <c r="J264">
        <v>7.0603219999999995E-4</v>
      </c>
    </row>
    <row r="265" spans="1:10" x14ac:dyDescent="0.25">
      <c r="A265" t="s">
        <v>96</v>
      </c>
      <c r="B265">
        <v>28616</v>
      </c>
      <c r="C265" s="51">
        <v>0.69324074074074071</v>
      </c>
      <c r="D265" s="47">
        <v>6.8122999999999994E-8</v>
      </c>
      <c r="E265" s="47">
        <v>1.3974600000000001E-9</v>
      </c>
      <c r="F265" s="47">
        <v>6.2831280000000004E-10</v>
      </c>
      <c r="G265" s="47">
        <v>4.8112440000000002E-11</v>
      </c>
      <c r="H265">
        <v>48.74774</v>
      </c>
      <c r="I265">
        <v>9.2232110000000003E-3</v>
      </c>
      <c r="J265">
        <v>7.0625850000000003E-4</v>
      </c>
    </row>
    <row r="266" spans="1:10" x14ac:dyDescent="0.25">
      <c r="A266" t="s">
        <v>124</v>
      </c>
      <c r="B266">
        <v>29184</v>
      </c>
      <c r="C266" s="51">
        <v>0.69523148148148151</v>
      </c>
      <c r="D266" s="47">
        <v>6.5647770000000006E-8</v>
      </c>
      <c r="E266" s="47">
        <v>1.3366609999999999E-9</v>
      </c>
      <c r="F266" s="47">
        <v>6.0677600000000001E-10</v>
      </c>
      <c r="G266" s="47">
        <v>4.4318369999999998E-11</v>
      </c>
      <c r="H266">
        <v>49.11327</v>
      </c>
      <c r="I266">
        <v>9.2429030000000002E-3</v>
      </c>
      <c r="J266">
        <v>6.7509329999999998E-4</v>
      </c>
    </row>
    <row r="267" spans="1:10" x14ac:dyDescent="0.25">
      <c r="A267" t="s">
        <v>124</v>
      </c>
      <c r="B267">
        <v>29234</v>
      </c>
      <c r="C267" s="51">
        <v>0.69541666666666668</v>
      </c>
      <c r="D267" s="47">
        <v>6.5461459999999994E-8</v>
      </c>
      <c r="E267" s="47">
        <v>1.3326829999999999E-9</v>
      </c>
      <c r="F267" s="47">
        <v>6.0443940000000005E-10</v>
      </c>
      <c r="G267" s="47">
        <v>4.459653E-11</v>
      </c>
      <c r="H267">
        <v>49.120040000000003</v>
      </c>
      <c r="I267">
        <v>9.2335160000000006E-3</v>
      </c>
      <c r="J267">
        <v>6.8126389999999997E-4</v>
      </c>
    </row>
    <row r="268" spans="1:10" x14ac:dyDescent="0.25">
      <c r="A268" t="s">
        <v>124</v>
      </c>
      <c r="B268">
        <v>29328</v>
      </c>
      <c r="C268" s="51">
        <v>0.69574074074074066</v>
      </c>
      <c r="D268" s="47">
        <v>6.5124079999999994E-8</v>
      </c>
      <c r="E268" s="47">
        <v>1.329326E-9</v>
      </c>
      <c r="F268" s="47">
        <v>5.9597440000000002E-10</v>
      </c>
      <c r="G268" s="47">
        <v>4.4084669999999999E-11</v>
      </c>
      <c r="H268">
        <v>48.990299999999998</v>
      </c>
      <c r="I268">
        <v>9.1513670000000005E-3</v>
      </c>
      <c r="J268">
        <v>6.7693349999999996E-4</v>
      </c>
    </row>
    <row r="269" spans="1:10" x14ac:dyDescent="0.25">
      <c r="A269" t="s">
        <v>98</v>
      </c>
      <c r="B269">
        <v>28982</v>
      </c>
      <c r="C269" s="51">
        <v>0.69452546296296291</v>
      </c>
      <c r="D269" s="47">
        <v>7.380324E-8</v>
      </c>
      <c r="E269" s="47">
        <v>1.4929279999999999E-9</v>
      </c>
      <c r="F269" s="47">
        <v>6.7917900000000002E-10</v>
      </c>
      <c r="G269" s="47">
        <v>4.888136E-11</v>
      </c>
      <c r="H269">
        <v>49.435209999999998</v>
      </c>
      <c r="I269">
        <v>9.2025649999999994E-3</v>
      </c>
      <c r="J269">
        <v>6.6232010000000002E-4</v>
      </c>
    </row>
    <row r="270" spans="1:10" x14ac:dyDescent="0.25">
      <c r="A270" t="s">
        <v>98</v>
      </c>
      <c r="B270">
        <v>28974</v>
      </c>
      <c r="C270" s="51">
        <v>0.69449074074074069</v>
      </c>
      <c r="D270" s="47">
        <v>7.3270120000000005E-8</v>
      </c>
      <c r="E270" s="47">
        <v>1.482528E-9</v>
      </c>
      <c r="F270" s="47">
        <v>6.7432780000000001E-10</v>
      </c>
      <c r="G270" s="47">
        <v>4.8379359999999998E-11</v>
      </c>
      <c r="H270">
        <v>49.422429999999999</v>
      </c>
      <c r="I270">
        <v>9.203312E-3</v>
      </c>
      <c r="J270">
        <v>6.6028769999999998E-4</v>
      </c>
    </row>
    <row r="271" spans="1:10" x14ac:dyDescent="0.25">
      <c r="A271" t="s">
        <v>98</v>
      </c>
      <c r="B271">
        <v>28986</v>
      </c>
      <c r="C271" s="51">
        <v>0.69453703703703706</v>
      </c>
      <c r="D271" s="47">
        <v>7.401729E-8</v>
      </c>
      <c r="E271" s="47">
        <v>1.4947949999999999E-9</v>
      </c>
      <c r="F271" s="47">
        <v>6.8182729999999998E-10</v>
      </c>
      <c r="G271" s="47">
        <v>4.8735650000000001E-11</v>
      </c>
      <c r="H271">
        <v>49.516669999999998</v>
      </c>
      <c r="I271">
        <v>9.2117299999999996E-3</v>
      </c>
      <c r="J271">
        <v>6.5843610000000002E-4</v>
      </c>
    </row>
    <row r="272" spans="1:10" x14ac:dyDescent="0.25">
      <c r="A272" t="s">
        <v>125</v>
      </c>
      <c r="B272">
        <v>29640</v>
      </c>
      <c r="C272" s="51">
        <v>0.69685185185185183</v>
      </c>
      <c r="D272" s="47">
        <v>6.2079990000000001E-8</v>
      </c>
      <c r="E272" s="47">
        <v>1.2848569999999999E-9</v>
      </c>
      <c r="F272" s="47">
        <v>4.4234690000000002E-10</v>
      </c>
      <c r="G272" s="47">
        <v>3.8985799999999998E-11</v>
      </c>
      <c r="H272">
        <v>48.316659999999999</v>
      </c>
      <c r="I272">
        <v>7.1254339999999999E-3</v>
      </c>
      <c r="J272">
        <v>6.2799299999999998E-4</v>
      </c>
    </row>
    <row r="273" spans="1:10" x14ac:dyDescent="0.25">
      <c r="A273" t="s">
        <v>125</v>
      </c>
      <c r="B273">
        <v>29694</v>
      </c>
      <c r="C273" s="51">
        <v>0.69703703703703701</v>
      </c>
      <c r="D273" s="47">
        <v>6.1981580000000004E-8</v>
      </c>
      <c r="E273" s="47">
        <v>1.285314E-9</v>
      </c>
      <c r="F273" s="47">
        <v>4.420583E-10</v>
      </c>
      <c r="G273" s="47">
        <v>3.8648409999999997E-11</v>
      </c>
      <c r="H273">
        <v>48.222920000000002</v>
      </c>
      <c r="I273">
        <v>7.1320919999999996E-3</v>
      </c>
      <c r="J273">
        <v>6.2354680000000005E-4</v>
      </c>
    </row>
    <row r="274" spans="1:10" x14ac:dyDescent="0.25">
      <c r="A274" t="s">
        <v>125</v>
      </c>
      <c r="B274">
        <v>29755</v>
      </c>
      <c r="C274" s="51">
        <v>0.69725694444444442</v>
      </c>
      <c r="D274" s="47">
        <v>6.1883279999999996E-8</v>
      </c>
      <c r="E274" s="47">
        <v>1.286211E-9</v>
      </c>
      <c r="F274" s="47">
        <v>4.4185259999999998E-10</v>
      </c>
      <c r="G274" s="47">
        <v>3.8514789999999997E-11</v>
      </c>
      <c r="H274">
        <v>48.112859999999998</v>
      </c>
      <c r="I274">
        <v>7.1400949999999999E-3</v>
      </c>
      <c r="J274">
        <v>6.2237800000000004E-4</v>
      </c>
    </row>
    <row r="275" spans="1:10" x14ac:dyDescent="0.25">
      <c r="A275" t="s">
        <v>85</v>
      </c>
      <c r="B275" t="s">
        <v>86</v>
      </c>
    </row>
    <row r="276" spans="1:10" x14ac:dyDescent="0.25">
      <c r="A276" t="s">
        <v>85</v>
      </c>
      <c r="B276" t="s">
        <v>86</v>
      </c>
    </row>
    <row r="277" spans="1:10" x14ac:dyDescent="0.25">
      <c r="A277" t="s">
        <v>85</v>
      </c>
      <c r="B277" t="s">
        <v>86</v>
      </c>
    </row>
    <row r="278" spans="1:10" x14ac:dyDescent="0.25">
      <c r="A278" t="s">
        <v>126</v>
      </c>
      <c r="B278">
        <v>30105</v>
      </c>
      <c r="C278" s="51">
        <v>0.69848379629629631</v>
      </c>
      <c r="D278" s="47">
        <v>6.0826179999999996E-8</v>
      </c>
      <c r="E278" s="47">
        <v>1.2572400000000001E-9</v>
      </c>
      <c r="F278" s="47">
        <v>5.6666929999999995E-10</v>
      </c>
      <c r="G278" s="47">
        <v>4.3321329999999998E-11</v>
      </c>
      <c r="H278">
        <v>48.380710000000001</v>
      </c>
      <c r="I278">
        <v>9.316207E-3</v>
      </c>
      <c r="J278">
        <v>7.1221520000000005E-4</v>
      </c>
    </row>
    <row r="279" spans="1:10" x14ac:dyDescent="0.25">
      <c r="A279" t="s">
        <v>126</v>
      </c>
      <c r="B279">
        <v>30161</v>
      </c>
      <c r="C279" s="51">
        <v>0.69868055555555553</v>
      </c>
      <c r="D279" s="47">
        <v>6.0739610000000001E-8</v>
      </c>
      <c r="E279" s="47">
        <v>1.255976E-9</v>
      </c>
      <c r="F279" s="47">
        <v>5.6671460000000002E-10</v>
      </c>
      <c r="G279" s="47">
        <v>4.2805499999999999E-11</v>
      </c>
      <c r="H279">
        <v>48.360489999999999</v>
      </c>
      <c r="I279">
        <v>9.3302320000000008E-3</v>
      </c>
      <c r="J279">
        <v>7.0473770000000001E-4</v>
      </c>
    </row>
    <row r="280" spans="1:10" x14ac:dyDescent="0.25">
      <c r="A280" t="s">
        <v>126</v>
      </c>
      <c r="B280">
        <v>30209</v>
      </c>
      <c r="C280" s="51">
        <v>0.69885416666666667</v>
      </c>
      <c r="D280" s="47">
        <v>6.0682650000000002E-8</v>
      </c>
      <c r="E280" s="47">
        <v>1.255163E-9</v>
      </c>
      <c r="F280" s="47">
        <v>5.6092619999999997E-10</v>
      </c>
      <c r="G280" s="47">
        <v>4.2836329999999999E-11</v>
      </c>
      <c r="H280">
        <v>48.346429999999998</v>
      </c>
      <c r="I280">
        <v>9.2436020000000001E-3</v>
      </c>
      <c r="J280">
        <v>7.059074E-4</v>
      </c>
    </row>
    <row r="281" spans="1:10" x14ac:dyDescent="0.25">
      <c r="A281" t="s">
        <v>88</v>
      </c>
      <c r="B281">
        <v>30350</v>
      </c>
      <c r="C281" s="51">
        <v>0.69934027777777774</v>
      </c>
      <c r="D281" s="47">
        <v>6.051607E-8</v>
      </c>
      <c r="E281" s="47">
        <v>1.2599309999999999E-9</v>
      </c>
      <c r="F281" s="47">
        <v>5.3267930000000005E-10</v>
      </c>
      <c r="G281" s="47">
        <v>4.154983E-11</v>
      </c>
      <c r="H281">
        <v>48.031260000000003</v>
      </c>
      <c r="I281">
        <v>8.8022780000000002E-3</v>
      </c>
      <c r="J281">
        <v>6.8659159999999995E-4</v>
      </c>
    </row>
    <row r="282" spans="1:10" x14ac:dyDescent="0.25">
      <c r="A282" t="s">
        <v>88</v>
      </c>
      <c r="B282">
        <v>30382</v>
      </c>
      <c r="C282" s="51">
        <v>0.69945601851851846</v>
      </c>
      <c r="D282" s="47">
        <v>6.0531110000000003E-8</v>
      </c>
      <c r="E282" s="47">
        <v>1.258259E-9</v>
      </c>
      <c r="F282" s="47">
        <v>5.2932990000000004E-10</v>
      </c>
      <c r="G282" s="47">
        <v>4.1260319999999999E-11</v>
      </c>
      <c r="H282">
        <v>48.107019999999999</v>
      </c>
      <c r="I282">
        <v>8.744758E-3</v>
      </c>
      <c r="J282">
        <v>6.8163830000000003E-4</v>
      </c>
    </row>
    <row r="283" spans="1:10" x14ac:dyDescent="0.25">
      <c r="A283" t="s">
        <v>88</v>
      </c>
      <c r="B283">
        <v>30407</v>
      </c>
      <c r="C283" s="51">
        <v>0.69954861111111111</v>
      </c>
      <c r="D283" s="47">
        <v>6.0543310000000001E-8</v>
      </c>
      <c r="E283" s="47">
        <v>1.259568E-9</v>
      </c>
      <c r="F283" s="47">
        <v>5.2847780000000004E-10</v>
      </c>
      <c r="G283" s="47">
        <v>4.1652159999999999E-11</v>
      </c>
      <c r="H283">
        <v>48.066719999999997</v>
      </c>
      <c r="I283">
        <v>8.7289199999999994E-3</v>
      </c>
      <c r="J283">
        <v>6.8797300000000004E-4</v>
      </c>
    </row>
    <row r="284" spans="1:10" x14ac:dyDescent="0.25">
      <c r="A284" t="s">
        <v>127</v>
      </c>
      <c r="B284">
        <v>31119</v>
      </c>
      <c r="C284" s="51">
        <v>0.70206018518518509</v>
      </c>
      <c r="D284" s="47">
        <v>3.7228779999999998E-8</v>
      </c>
      <c r="E284" s="47">
        <v>9.3029829999999996E-10</v>
      </c>
      <c r="F284" s="47">
        <v>3.241939E-10</v>
      </c>
      <c r="G284" s="47">
        <v>2.8987179999999999E-11</v>
      </c>
      <c r="H284">
        <v>40.018120000000003</v>
      </c>
      <c r="I284">
        <v>8.7081520000000003E-3</v>
      </c>
      <c r="J284">
        <v>7.7862280000000003E-4</v>
      </c>
    </row>
    <row r="285" spans="1:10" x14ac:dyDescent="0.25">
      <c r="A285" t="s">
        <v>127</v>
      </c>
      <c r="B285">
        <v>31279</v>
      </c>
      <c r="C285" s="51">
        <v>0.70261574074074074</v>
      </c>
      <c r="D285" s="47">
        <v>3.6093140000000003E-8</v>
      </c>
      <c r="E285" s="47">
        <v>9.2024149999999998E-10</v>
      </c>
      <c r="F285" s="47">
        <v>3.1412809999999999E-10</v>
      </c>
      <c r="G285" s="47">
        <v>2.8216229999999999E-11</v>
      </c>
      <c r="H285">
        <v>39.221380000000003</v>
      </c>
      <c r="I285">
        <v>8.7032619999999998E-3</v>
      </c>
      <c r="J285">
        <v>7.8176150000000002E-4</v>
      </c>
    </row>
    <row r="286" spans="1:10" x14ac:dyDescent="0.25">
      <c r="A286" t="s">
        <v>127</v>
      </c>
      <c r="B286">
        <v>31303</v>
      </c>
      <c r="C286" s="51">
        <v>0.70270833333333327</v>
      </c>
      <c r="D286" s="47">
        <v>3.5930860000000001E-8</v>
      </c>
      <c r="E286" s="47">
        <v>9.1753729999999998E-10</v>
      </c>
      <c r="F286" s="47">
        <v>3.1201690000000002E-10</v>
      </c>
      <c r="G286" s="47">
        <v>2.7865900000000001E-11</v>
      </c>
      <c r="H286">
        <v>39.160110000000003</v>
      </c>
      <c r="I286">
        <v>8.6838149999999992E-3</v>
      </c>
      <c r="J286">
        <v>7.7554220000000001E-4</v>
      </c>
    </row>
    <row r="287" spans="1:10" x14ac:dyDescent="0.25">
      <c r="A287" t="s">
        <v>90</v>
      </c>
      <c r="B287">
        <v>30595</v>
      </c>
      <c r="C287" s="51">
        <v>0.70020833333333332</v>
      </c>
      <c r="D287" s="47">
        <v>6.6758769999999995E-8</v>
      </c>
      <c r="E287" s="47">
        <v>1.3752179999999999E-9</v>
      </c>
      <c r="F287" s="47">
        <v>5.77967E-10</v>
      </c>
      <c r="G287" s="47">
        <v>4.3369610000000002E-11</v>
      </c>
      <c r="H287">
        <v>48.544150000000002</v>
      </c>
      <c r="I287">
        <v>8.6575430000000002E-3</v>
      </c>
      <c r="J287">
        <v>6.4964660000000002E-4</v>
      </c>
    </row>
    <row r="288" spans="1:10" x14ac:dyDescent="0.25">
      <c r="A288" t="s">
        <v>90</v>
      </c>
      <c r="B288">
        <v>30610</v>
      </c>
      <c r="C288" s="51">
        <v>0.70026620370370363</v>
      </c>
      <c r="D288" s="47">
        <v>6.7413469999999994E-8</v>
      </c>
      <c r="E288" s="47">
        <v>1.388192E-9</v>
      </c>
      <c r="F288" s="47">
        <v>5.8133189999999998E-10</v>
      </c>
      <c r="G288" s="47">
        <v>4.4175769999999997E-11</v>
      </c>
      <c r="H288">
        <v>48.562080000000002</v>
      </c>
      <c r="I288">
        <v>8.6233799999999999E-3</v>
      </c>
      <c r="J288">
        <v>6.5529589999999995E-4</v>
      </c>
    </row>
    <row r="289" spans="1:10" x14ac:dyDescent="0.25">
      <c r="A289" t="s">
        <v>90</v>
      </c>
      <c r="B289">
        <v>30620</v>
      </c>
      <c r="C289" s="51">
        <v>0.70030092592592585</v>
      </c>
      <c r="D289" s="47">
        <v>6.7894929999999998E-8</v>
      </c>
      <c r="E289" s="47">
        <v>1.3975179999999999E-9</v>
      </c>
      <c r="F289" s="47">
        <v>5.8694320000000003E-10</v>
      </c>
      <c r="G289" s="47">
        <v>4.3975519999999998E-11</v>
      </c>
      <c r="H289">
        <v>48.582520000000002</v>
      </c>
      <c r="I289">
        <v>8.6448749999999998E-3</v>
      </c>
      <c r="J289">
        <v>6.4769969999999997E-4</v>
      </c>
    </row>
    <row r="290" spans="1:10" x14ac:dyDescent="0.25">
      <c r="A290" t="s">
        <v>128</v>
      </c>
      <c r="B290">
        <v>31740</v>
      </c>
      <c r="C290" s="51">
        <v>0.7042476851851851</v>
      </c>
      <c r="D290" s="47">
        <v>4.6365849999999998E-8</v>
      </c>
      <c r="E290" s="47">
        <v>9.9041490000000001E-10</v>
      </c>
      <c r="F290" s="47">
        <v>4.5418279999999999E-10</v>
      </c>
      <c r="G290" s="47">
        <v>3.5715660000000003E-11</v>
      </c>
      <c r="H290">
        <v>46.814570000000003</v>
      </c>
      <c r="I290">
        <v>9.7956320000000003E-3</v>
      </c>
      <c r="J290">
        <v>7.703009E-4</v>
      </c>
    </row>
    <row r="291" spans="1:10" x14ac:dyDescent="0.25">
      <c r="A291" t="s">
        <v>128</v>
      </c>
      <c r="B291">
        <v>31784</v>
      </c>
      <c r="C291" s="51">
        <v>0.70439814814814805</v>
      </c>
      <c r="D291" s="47">
        <v>4.619482E-8</v>
      </c>
      <c r="E291" s="47">
        <v>9.8792640000000001E-10</v>
      </c>
      <c r="F291" s="47">
        <v>4.5060110000000001E-10</v>
      </c>
      <c r="G291" s="47">
        <v>3.5264790000000002E-11</v>
      </c>
      <c r="H291">
        <v>46.759369999999997</v>
      </c>
      <c r="I291">
        <v>9.7543639999999997E-3</v>
      </c>
      <c r="J291">
        <v>7.6339279999999995E-4</v>
      </c>
    </row>
    <row r="292" spans="1:10" x14ac:dyDescent="0.25">
      <c r="A292" t="s">
        <v>128</v>
      </c>
      <c r="B292">
        <v>31851</v>
      </c>
      <c r="C292" s="51">
        <v>0.70462962962962961</v>
      </c>
      <c r="D292" s="47">
        <v>4.6006770000000002E-8</v>
      </c>
      <c r="E292" s="47">
        <v>9.8714899999999994E-10</v>
      </c>
      <c r="F292" s="47">
        <v>4.4419419999999999E-10</v>
      </c>
      <c r="G292" s="47">
        <v>3.4989590000000003E-11</v>
      </c>
      <c r="H292">
        <v>46.605699999999999</v>
      </c>
      <c r="I292">
        <v>9.6549749999999997E-3</v>
      </c>
      <c r="J292">
        <v>7.6053130000000005E-4</v>
      </c>
    </row>
    <row r="293" spans="1:10" x14ac:dyDescent="0.25">
      <c r="A293" t="s">
        <v>92</v>
      </c>
      <c r="B293">
        <v>31458</v>
      </c>
      <c r="C293" s="51">
        <v>0.70325231481481476</v>
      </c>
      <c r="D293" s="47">
        <v>5.621287E-8</v>
      </c>
      <c r="E293" s="47">
        <v>1.201623E-9</v>
      </c>
      <c r="F293" s="47">
        <v>5.3445629999999999E-10</v>
      </c>
      <c r="G293" s="47">
        <v>3.9269229999999999E-11</v>
      </c>
      <c r="H293">
        <v>46.780799999999999</v>
      </c>
      <c r="I293">
        <v>9.5077200000000008E-3</v>
      </c>
      <c r="J293">
        <v>6.9858069999999999E-4</v>
      </c>
    </row>
    <row r="294" spans="1:10" x14ac:dyDescent="0.25">
      <c r="A294" t="s">
        <v>92</v>
      </c>
      <c r="B294">
        <v>31472</v>
      </c>
      <c r="C294" s="51">
        <v>0.70329861111111103</v>
      </c>
      <c r="D294" s="47">
        <v>5.6392650000000002E-8</v>
      </c>
      <c r="E294" s="47">
        <v>1.198606E-9</v>
      </c>
      <c r="F294" s="47">
        <v>5.4092720000000005E-10</v>
      </c>
      <c r="G294" s="47">
        <v>3.9516219999999999E-11</v>
      </c>
      <c r="H294">
        <v>47.04853</v>
      </c>
      <c r="I294">
        <v>9.5921579999999999E-3</v>
      </c>
      <c r="J294">
        <v>7.0073339999999996E-4</v>
      </c>
    </row>
    <row r="295" spans="1:10" x14ac:dyDescent="0.25">
      <c r="A295" t="s">
        <v>92</v>
      </c>
      <c r="B295">
        <v>31492</v>
      </c>
      <c r="C295" s="51">
        <v>0.70336805555555548</v>
      </c>
      <c r="D295" s="47">
        <v>5.5607419999999998E-8</v>
      </c>
      <c r="E295" s="47">
        <v>1.173624E-9</v>
      </c>
      <c r="F295" s="47">
        <v>5.3750139999999999E-10</v>
      </c>
      <c r="G295" s="47">
        <v>3.9599750000000002E-11</v>
      </c>
      <c r="H295">
        <v>47.380929999999999</v>
      </c>
      <c r="I295">
        <v>9.6660010000000005E-3</v>
      </c>
      <c r="J295">
        <v>7.1213069999999997E-4</v>
      </c>
    </row>
    <row r="296" spans="1:10" x14ac:dyDescent="0.25">
      <c r="A296" t="s">
        <v>129</v>
      </c>
      <c r="B296">
        <v>32564</v>
      </c>
      <c r="C296" s="51">
        <v>0.70715277777777774</v>
      </c>
      <c r="D296" s="47">
        <v>1.9817479999999999E-8</v>
      </c>
      <c r="E296" s="47">
        <v>4.977686E-10</v>
      </c>
      <c r="F296" s="47">
        <v>1.616443E-10</v>
      </c>
      <c r="G296" s="47">
        <v>1.8857299999999999E-11</v>
      </c>
      <c r="H296">
        <v>39.812629999999999</v>
      </c>
      <c r="I296">
        <v>8.1566520000000003E-3</v>
      </c>
      <c r="J296">
        <v>9.5154899999999999E-4</v>
      </c>
    </row>
    <row r="297" spans="1:10" x14ac:dyDescent="0.25">
      <c r="A297" t="s">
        <v>129</v>
      </c>
      <c r="B297">
        <v>32575</v>
      </c>
      <c r="C297" s="51">
        <v>0.70719907407407401</v>
      </c>
      <c r="D297" s="47">
        <v>1.9419990000000001E-8</v>
      </c>
      <c r="E297" s="47">
        <v>4.9014680000000002E-10</v>
      </c>
      <c r="F297" s="47">
        <v>1.589906E-10</v>
      </c>
      <c r="G297" s="47">
        <v>1.8680700000000001E-11</v>
      </c>
      <c r="H297">
        <v>39.620750000000001</v>
      </c>
      <c r="I297">
        <v>8.1869590000000006E-3</v>
      </c>
      <c r="J297">
        <v>9.6193159999999995E-4</v>
      </c>
    </row>
    <row r="298" spans="1:10" x14ac:dyDescent="0.25">
      <c r="A298" t="s">
        <v>129</v>
      </c>
      <c r="B298">
        <v>32589</v>
      </c>
      <c r="C298" s="51">
        <v>0.70724537037037027</v>
      </c>
      <c r="D298" s="47">
        <v>1.9498220000000001E-8</v>
      </c>
      <c r="E298" s="47">
        <v>4.9162400000000004E-10</v>
      </c>
      <c r="F298" s="47">
        <v>1.59516E-10</v>
      </c>
      <c r="G298" s="47">
        <v>1.8317969999999999E-11</v>
      </c>
      <c r="H298">
        <v>39.66084</v>
      </c>
      <c r="I298">
        <v>8.1810509999999999E-3</v>
      </c>
      <c r="J298">
        <v>9.3946850000000001E-4</v>
      </c>
    </row>
    <row r="299" spans="1:10" x14ac:dyDescent="0.25">
      <c r="A299" t="s">
        <v>94</v>
      </c>
      <c r="B299">
        <v>32114</v>
      </c>
      <c r="C299" s="51">
        <v>0.70556712962962953</v>
      </c>
      <c r="D299" s="47">
        <v>5.5690269999999998E-8</v>
      </c>
      <c r="E299" s="47">
        <v>1.16862E-9</v>
      </c>
      <c r="F299" s="47">
        <v>4.5007710000000002E-10</v>
      </c>
      <c r="G299" s="47">
        <v>3.5027799999999997E-11</v>
      </c>
      <c r="H299">
        <v>47.654719999999998</v>
      </c>
      <c r="I299">
        <v>8.0817900000000002E-3</v>
      </c>
      <c r="J299">
        <v>6.289752E-4</v>
      </c>
    </row>
    <row r="300" spans="1:10" x14ac:dyDescent="0.25">
      <c r="A300" t="s">
        <v>94</v>
      </c>
      <c r="B300">
        <v>32132</v>
      </c>
      <c r="C300" s="51">
        <v>0.70563657407407399</v>
      </c>
      <c r="D300" s="47">
        <v>5.6028269999999997E-8</v>
      </c>
      <c r="E300" s="47">
        <v>1.1753520000000001E-9</v>
      </c>
      <c r="F300" s="47">
        <v>4.5046760000000001E-10</v>
      </c>
      <c r="G300" s="47">
        <v>3.5397860000000001E-11</v>
      </c>
      <c r="H300">
        <v>47.669359999999998</v>
      </c>
      <c r="I300">
        <v>8.0400049999999994E-3</v>
      </c>
      <c r="J300">
        <v>6.3178569999999996E-4</v>
      </c>
    </row>
    <row r="301" spans="1:10" x14ac:dyDescent="0.25">
      <c r="A301" t="s">
        <v>94</v>
      </c>
      <c r="B301">
        <v>32172</v>
      </c>
      <c r="C301" s="51">
        <v>0.7057754629629629</v>
      </c>
      <c r="D301" s="47">
        <v>5.5529389999999999E-8</v>
      </c>
      <c r="E301" s="47">
        <v>1.169188E-9</v>
      </c>
      <c r="F301" s="47">
        <v>4.4396389999999999E-10</v>
      </c>
      <c r="G301" s="47">
        <v>3.4904859999999998E-11</v>
      </c>
      <c r="H301">
        <v>47.493980000000001</v>
      </c>
      <c r="I301">
        <v>7.9951150000000006E-3</v>
      </c>
      <c r="J301">
        <v>6.2858339999999997E-4</v>
      </c>
    </row>
    <row r="302" spans="1:10" x14ac:dyDescent="0.25">
      <c r="A302" t="s">
        <v>71</v>
      </c>
      <c r="B302">
        <v>34534</v>
      </c>
      <c r="C302" s="51">
        <v>0.71409722222222227</v>
      </c>
      <c r="D302" s="47">
        <v>3.9444429999999997E-8</v>
      </c>
      <c r="E302" s="47">
        <v>1.062454E-9</v>
      </c>
      <c r="F302" s="47">
        <v>2.8300050000000001E-10</v>
      </c>
      <c r="G302" s="47">
        <v>2.673775E-11</v>
      </c>
      <c r="H302">
        <v>37.125770000000003</v>
      </c>
      <c r="I302">
        <v>7.1746639999999999E-3</v>
      </c>
      <c r="J302">
        <v>6.7785879999999999E-4</v>
      </c>
    </row>
    <row r="303" spans="1:10" x14ac:dyDescent="0.25">
      <c r="A303" t="s">
        <v>71</v>
      </c>
      <c r="B303">
        <v>34567</v>
      </c>
      <c r="C303" s="51">
        <v>0.71422453703703703</v>
      </c>
      <c r="D303" s="47">
        <v>3.9861190000000003E-8</v>
      </c>
      <c r="E303" s="47">
        <v>1.0715350000000001E-9</v>
      </c>
      <c r="F303" s="47">
        <v>2.8586989999999998E-10</v>
      </c>
      <c r="G303" s="47">
        <v>2.6758110000000001E-11</v>
      </c>
      <c r="H303">
        <v>37.200090000000003</v>
      </c>
      <c r="I303">
        <v>7.1716339999999996E-3</v>
      </c>
      <c r="J303">
        <v>6.7128230000000004E-4</v>
      </c>
    </row>
    <row r="304" spans="1:10" x14ac:dyDescent="0.25">
      <c r="A304" t="s">
        <v>71</v>
      </c>
      <c r="B304">
        <v>34635</v>
      </c>
      <c r="C304" s="51">
        <v>0.71445601851851859</v>
      </c>
      <c r="D304" s="47">
        <v>4.0025350000000002E-8</v>
      </c>
      <c r="E304" s="47">
        <v>1.0870740000000001E-9</v>
      </c>
      <c r="F304" s="47">
        <v>2.8656410000000001E-10</v>
      </c>
      <c r="G304" s="47">
        <v>2.6669829999999999E-11</v>
      </c>
      <c r="H304">
        <v>36.81935</v>
      </c>
      <c r="I304">
        <v>7.1595640000000002E-3</v>
      </c>
      <c r="J304">
        <v>6.6632340000000005E-4</v>
      </c>
    </row>
    <row r="305" spans="1:10" x14ac:dyDescent="0.25">
      <c r="A305" t="s">
        <v>71</v>
      </c>
      <c r="B305">
        <v>34666</v>
      </c>
      <c r="C305" s="51">
        <v>0.71457175925925931</v>
      </c>
      <c r="D305" s="47">
        <v>3.9888199999999997E-8</v>
      </c>
      <c r="E305" s="47">
        <v>1.0752620000000001E-9</v>
      </c>
      <c r="F305" s="47">
        <v>2.8554870000000001E-10</v>
      </c>
      <c r="G305" s="47">
        <v>2.6705389999999999E-11</v>
      </c>
      <c r="H305">
        <v>37.096269999999997</v>
      </c>
      <c r="I305">
        <v>7.1587259999999998E-3</v>
      </c>
      <c r="J305">
        <v>6.6950600000000005E-4</v>
      </c>
    </row>
    <row r="306" spans="1:10" x14ac:dyDescent="0.25">
      <c r="A306" t="s">
        <v>71</v>
      </c>
      <c r="B306">
        <v>34691</v>
      </c>
      <c r="C306" s="51">
        <v>0.7146527777777778</v>
      </c>
      <c r="D306" s="47">
        <v>3.9924750000000002E-8</v>
      </c>
      <c r="E306" s="47">
        <v>1.082257E-9</v>
      </c>
      <c r="F306" s="47">
        <v>2.8566210000000002E-10</v>
      </c>
      <c r="G306" s="47">
        <v>2.705332E-11</v>
      </c>
      <c r="H306">
        <v>36.890270000000001</v>
      </c>
      <c r="I306">
        <v>7.155013E-3</v>
      </c>
      <c r="J306">
        <v>6.7760780000000005E-4</v>
      </c>
    </row>
    <row r="307" spans="1:10" x14ac:dyDescent="0.25">
      <c r="A307" t="s">
        <v>71</v>
      </c>
      <c r="B307">
        <v>34705</v>
      </c>
      <c r="C307" s="51">
        <v>0.71469907407407407</v>
      </c>
      <c r="D307" s="47">
        <v>3.9956240000000001E-8</v>
      </c>
      <c r="E307" s="47">
        <v>1.0834060000000001E-9</v>
      </c>
      <c r="F307" s="47">
        <v>2.8574770000000001E-10</v>
      </c>
      <c r="G307" s="47">
        <v>2.6877950000000001E-11</v>
      </c>
      <c r="H307">
        <v>36.880200000000002</v>
      </c>
      <c r="I307">
        <v>7.1515169999999996E-3</v>
      </c>
      <c r="J307">
        <v>6.7268459999999999E-4</v>
      </c>
    </row>
    <row r="308" spans="1:10" x14ac:dyDescent="0.25">
      <c r="A308" t="s">
        <v>130</v>
      </c>
      <c r="B308">
        <v>35324</v>
      </c>
      <c r="C308" s="51">
        <v>0.71688657407407408</v>
      </c>
      <c r="D308" s="47">
        <v>2.4760759999999999E-8</v>
      </c>
      <c r="E308" s="47">
        <v>6.9133200000000005E-10</v>
      </c>
      <c r="F308" s="47">
        <v>2.2168969999999999E-10</v>
      </c>
      <c r="G308" s="47">
        <v>2.0320550000000001E-11</v>
      </c>
      <c r="H308">
        <v>35.816020000000002</v>
      </c>
      <c r="I308">
        <v>8.9532650000000002E-3</v>
      </c>
      <c r="J308">
        <v>8.2067570000000001E-4</v>
      </c>
    </row>
    <row r="309" spans="1:10" x14ac:dyDescent="0.25">
      <c r="A309" t="s">
        <v>130</v>
      </c>
      <c r="B309">
        <v>35406</v>
      </c>
      <c r="C309" s="51">
        <v>0.71717592592592594</v>
      </c>
      <c r="D309" s="47">
        <v>2.5034030000000001E-8</v>
      </c>
      <c r="E309" s="47">
        <v>6.969751E-10</v>
      </c>
      <c r="F309" s="47">
        <v>2.237885E-10</v>
      </c>
      <c r="G309" s="47">
        <v>2.0630959999999999E-11</v>
      </c>
      <c r="H309">
        <v>35.918109999999999</v>
      </c>
      <c r="I309">
        <v>8.9393709999999998E-3</v>
      </c>
      <c r="J309">
        <v>8.2411669999999998E-4</v>
      </c>
    </row>
    <row r="310" spans="1:10" x14ac:dyDescent="0.25">
      <c r="A310" t="s">
        <v>130</v>
      </c>
      <c r="B310">
        <v>35452</v>
      </c>
      <c r="C310" s="51">
        <v>0.71733796296296293</v>
      </c>
      <c r="D310" s="47">
        <v>2.510351E-8</v>
      </c>
      <c r="E310" s="47">
        <v>7.0121219999999998E-10</v>
      </c>
      <c r="F310" s="47">
        <v>2.2634169999999999E-10</v>
      </c>
      <c r="G310" s="47">
        <v>2.0593299999999999E-11</v>
      </c>
      <c r="H310">
        <v>35.800159999999998</v>
      </c>
      <c r="I310">
        <v>9.0163399999999994E-3</v>
      </c>
      <c r="J310">
        <v>8.2033569999999997E-4</v>
      </c>
    </row>
    <row r="311" spans="1:10" x14ac:dyDescent="0.25">
      <c r="A311" t="s">
        <v>96</v>
      </c>
      <c r="B311" t="s">
        <v>86</v>
      </c>
    </row>
    <row r="312" spans="1:10" x14ac:dyDescent="0.25">
      <c r="A312" t="s">
        <v>96</v>
      </c>
      <c r="B312" t="s">
        <v>86</v>
      </c>
    </row>
    <row r="313" spans="1:10" x14ac:dyDescent="0.25">
      <c r="A313" t="s">
        <v>96</v>
      </c>
      <c r="B313" t="s">
        <v>86</v>
      </c>
    </row>
    <row r="314" spans="1:10" x14ac:dyDescent="0.25">
      <c r="A314" t="s">
        <v>131</v>
      </c>
      <c r="B314">
        <v>35835</v>
      </c>
      <c r="C314" s="51">
        <v>0.71868055555555554</v>
      </c>
      <c r="D314" s="47">
        <v>2.509454E-8</v>
      </c>
      <c r="E314" s="47">
        <v>6.8855749999999998E-10</v>
      </c>
      <c r="F314" s="47">
        <v>2.098633E-10</v>
      </c>
      <c r="G314" s="47">
        <v>1.957914E-11</v>
      </c>
      <c r="H314">
        <v>36.445079999999997</v>
      </c>
      <c r="I314">
        <v>8.362909E-3</v>
      </c>
      <c r="J314">
        <v>7.8021510000000004E-4</v>
      </c>
    </row>
    <row r="315" spans="1:10" x14ac:dyDescent="0.25">
      <c r="A315" t="s">
        <v>131</v>
      </c>
      <c r="B315">
        <v>35873</v>
      </c>
      <c r="C315" s="51">
        <v>0.71881944444444446</v>
      </c>
      <c r="D315" s="47">
        <v>2.44429E-8</v>
      </c>
      <c r="E315" s="47">
        <v>6.7348190000000002E-10</v>
      </c>
      <c r="F315" s="47">
        <v>2.053617E-10</v>
      </c>
      <c r="G315" s="47">
        <v>1.9109650000000001E-11</v>
      </c>
      <c r="H315">
        <v>36.293320000000001</v>
      </c>
      <c r="I315">
        <v>8.4016909999999993E-3</v>
      </c>
      <c r="J315">
        <v>7.8180790000000001E-4</v>
      </c>
    </row>
    <row r="316" spans="1:10" x14ac:dyDescent="0.25">
      <c r="A316" t="s">
        <v>131</v>
      </c>
      <c r="B316">
        <v>35990</v>
      </c>
      <c r="C316" s="51">
        <v>0.71922453703703704</v>
      </c>
      <c r="D316" s="47">
        <v>2.4708509999999999E-8</v>
      </c>
      <c r="E316" s="47">
        <v>6.8339120000000003E-10</v>
      </c>
      <c r="F316" s="47">
        <v>2.077092E-10</v>
      </c>
      <c r="G316" s="47">
        <v>1.9114650000000002E-11</v>
      </c>
      <c r="H316">
        <v>36.155740000000002</v>
      </c>
      <c r="I316">
        <v>8.4063829999999999E-3</v>
      </c>
      <c r="J316">
        <v>7.7360579999999997E-4</v>
      </c>
    </row>
    <row r="317" spans="1:10" x14ac:dyDescent="0.25">
      <c r="A317" t="s">
        <v>98</v>
      </c>
      <c r="B317" t="s">
        <v>86</v>
      </c>
    </row>
    <row r="318" spans="1:10" x14ac:dyDescent="0.25">
      <c r="A318" t="s">
        <v>98</v>
      </c>
      <c r="B318" t="s">
        <v>86</v>
      </c>
    </row>
    <row r="319" spans="1:10" x14ac:dyDescent="0.25">
      <c r="A319" t="s">
        <v>98</v>
      </c>
      <c r="B319" t="s">
        <v>86</v>
      </c>
    </row>
    <row r="320" spans="1:10" x14ac:dyDescent="0.25">
      <c r="A320" t="s">
        <v>132</v>
      </c>
      <c r="B320">
        <v>36503</v>
      </c>
      <c r="C320" s="51">
        <v>0.72104166666666669</v>
      </c>
      <c r="D320" s="47">
        <v>3.786763E-8</v>
      </c>
      <c r="E320" s="47">
        <v>8.2849010000000003E-10</v>
      </c>
      <c r="F320" s="47">
        <v>2.6988739999999998E-10</v>
      </c>
      <c r="G320" s="47">
        <v>2.360465E-11</v>
      </c>
      <c r="H320">
        <v>45.706800000000001</v>
      </c>
      <c r="I320">
        <v>7.1271279999999999E-3</v>
      </c>
      <c r="J320">
        <v>6.2334640000000002E-4</v>
      </c>
    </row>
    <row r="321" spans="1:10" x14ac:dyDescent="0.25">
      <c r="A321" t="s">
        <v>132</v>
      </c>
      <c r="B321">
        <v>36544</v>
      </c>
      <c r="C321" s="51">
        <v>0.72119212962962964</v>
      </c>
      <c r="D321" s="47">
        <v>3.8337650000000003E-8</v>
      </c>
      <c r="E321" s="47">
        <v>8.3568190000000004E-10</v>
      </c>
      <c r="F321" s="47">
        <v>2.7238339999999999E-10</v>
      </c>
      <c r="G321" s="47">
        <v>2.3961820000000001E-11</v>
      </c>
      <c r="H321">
        <v>45.875900000000001</v>
      </c>
      <c r="I321">
        <v>7.1048550000000002E-3</v>
      </c>
      <c r="J321">
        <v>6.2502049999999996E-4</v>
      </c>
    </row>
    <row r="322" spans="1:10" x14ac:dyDescent="0.25">
      <c r="A322" t="s">
        <v>132</v>
      </c>
      <c r="B322">
        <v>36608</v>
      </c>
      <c r="C322" s="51">
        <v>0.72141203703703705</v>
      </c>
      <c r="D322" s="47">
        <v>3.887765E-8</v>
      </c>
      <c r="E322" s="47">
        <v>8.4543399999999998E-10</v>
      </c>
      <c r="F322" s="47">
        <v>2.7711439999999999E-10</v>
      </c>
      <c r="G322" s="47">
        <v>2.408772E-11</v>
      </c>
      <c r="H322">
        <v>45.985430000000001</v>
      </c>
      <c r="I322">
        <v>7.1278579999999999E-3</v>
      </c>
      <c r="J322">
        <v>6.1957750000000002E-4</v>
      </c>
    </row>
    <row r="323" spans="1:10" x14ac:dyDescent="0.25">
      <c r="A323" t="s">
        <v>85</v>
      </c>
      <c r="B323" t="s">
        <v>86</v>
      </c>
    </row>
    <row r="324" spans="1:10" x14ac:dyDescent="0.25">
      <c r="A324" t="s">
        <v>85</v>
      </c>
      <c r="B324" t="s">
        <v>86</v>
      </c>
    </row>
    <row r="325" spans="1:10" x14ac:dyDescent="0.25">
      <c r="A325" t="s">
        <v>85</v>
      </c>
      <c r="B325" t="s">
        <v>86</v>
      </c>
    </row>
    <row r="326" spans="1:10" x14ac:dyDescent="0.25">
      <c r="A326" t="s">
        <v>133</v>
      </c>
      <c r="B326">
        <v>36909</v>
      </c>
      <c r="C326" s="51">
        <v>0.72247685185185184</v>
      </c>
      <c r="D326" s="47">
        <v>3.8527590000000001E-8</v>
      </c>
      <c r="E326" s="47">
        <v>8.3870070000000003E-10</v>
      </c>
      <c r="F326" s="47">
        <v>3.1297990000000001E-10</v>
      </c>
      <c r="G326" s="47">
        <v>2.511391E-11</v>
      </c>
      <c r="H326">
        <v>45.937240000000003</v>
      </c>
      <c r="I326">
        <v>8.1235270000000002E-3</v>
      </c>
      <c r="J326">
        <v>6.5184219999999998E-4</v>
      </c>
    </row>
    <row r="327" spans="1:10" x14ac:dyDescent="0.25">
      <c r="A327" t="s">
        <v>133</v>
      </c>
      <c r="B327">
        <v>36939</v>
      </c>
      <c r="C327" s="51">
        <v>0.72258101851851853</v>
      </c>
      <c r="D327" s="47">
        <v>3.8471710000000002E-8</v>
      </c>
      <c r="E327" s="47">
        <v>8.3992610000000001E-10</v>
      </c>
      <c r="F327" s="47">
        <v>3.1201759999999998E-10</v>
      </c>
      <c r="G327" s="47">
        <v>2.5042910000000001E-11</v>
      </c>
      <c r="H327">
        <v>45.80368</v>
      </c>
      <c r="I327">
        <v>8.1103140000000004E-3</v>
      </c>
      <c r="J327">
        <v>6.5094369999999999E-4</v>
      </c>
    </row>
    <row r="328" spans="1:10" x14ac:dyDescent="0.25">
      <c r="A328" t="s">
        <v>133</v>
      </c>
      <c r="B328">
        <v>36976</v>
      </c>
      <c r="C328" s="51">
        <v>0.72270833333333329</v>
      </c>
      <c r="D328" s="47">
        <v>3.8509390000000003E-8</v>
      </c>
      <c r="E328" s="47">
        <v>8.4088639999999997E-10</v>
      </c>
      <c r="F328" s="47">
        <v>3.1364810000000001E-10</v>
      </c>
      <c r="G328" s="47">
        <v>2.5324129999999999E-11</v>
      </c>
      <c r="H328">
        <v>45.796190000000003</v>
      </c>
      <c r="I328">
        <v>8.1447159999999998E-3</v>
      </c>
      <c r="J328">
        <v>6.5760910000000001E-4</v>
      </c>
    </row>
    <row r="329" spans="1:10" x14ac:dyDescent="0.25">
      <c r="A329" t="s">
        <v>88</v>
      </c>
      <c r="B329" t="s">
        <v>86</v>
      </c>
    </row>
    <row r="330" spans="1:10" x14ac:dyDescent="0.25">
      <c r="A330" t="s">
        <v>88</v>
      </c>
      <c r="B330" t="s">
        <v>86</v>
      </c>
    </row>
    <row r="331" spans="1:10" x14ac:dyDescent="0.25">
      <c r="A331" t="s">
        <v>88</v>
      </c>
      <c r="B331" t="s">
        <v>86</v>
      </c>
    </row>
    <row r="332" spans="1:10" x14ac:dyDescent="0.25">
      <c r="A332" t="s">
        <v>134</v>
      </c>
      <c r="B332">
        <v>37483</v>
      </c>
      <c r="C332" s="51">
        <v>0.72449074074074082</v>
      </c>
      <c r="D332" s="47">
        <v>4.1972380000000002E-8</v>
      </c>
      <c r="E332" s="47">
        <v>9.0328560000000003E-10</v>
      </c>
      <c r="F332" s="47">
        <v>3.4571270000000002E-10</v>
      </c>
      <c r="G332" s="47">
        <v>2.7197999999999999E-11</v>
      </c>
      <c r="H332">
        <v>46.466349999999998</v>
      </c>
      <c r="I332">
        <v>8.2366709999999992E-3</v>
      </c>
      <c r="J332">
        <v>6.4799740000000001E-4</v>
      </c>
    </row>
    <row r="333" spans="1:10" x14ac:dyDescent="0.25">
      <c r="A333" t="s">
        <v>134</v>
      </c>
      <c r="B333">
        <v>37520</v>
      </c>
      <c r="C333" s="51">
        <v>0.72462962962962973</v>
      </c>
      <c r="D333" s="47">
        <v>4.205898E-8</v>
      </c>
      <c r="E333" s="47">
        <v>9.0689199999999997E-10</v>
      </c>
      <c r="F333" s="47">
        <v>3.4249249999999999E-10</v>
      </c>
      <c r="G333" s="47">
        <v>2.729066E-11</v>
      </c>
      <c r="H333">
        <v>46.37706</v>
      </c>
      <c r="I333">
        <v>8.1431469999999999E-3</v>
      </c>
      <c r="J333">
        <v>6.488663E-4</v>
      </c>
    </row>
    <row r="334" spans="1:10" x14ac:dyDescent="0.25">
      <c r="A334" t="s">
        <v>134</v>
      </c>
      <c r="B334">
        <v>37572</v>
      </c>
      <c r="C334" s="51">
        <v>0.72480324074074087</v>
      </c>
      <c r="D334" s="47">
        <v>4.2310059999999999E-8</v>
      </c>
      <c r="E334" s="47">
        <v>9.1281150000000004E-10</v>
      </c>
      <c r="F334" s="47">
        <v>3.4042590000000002E-10</v>
      </c>
      <c r="G334" s="47">
        <v>2.6868960000000001E-11</v>
      </c>
      <c r="H334">
        <v>46.35136</v>
      </c>
      <c r="I334">
        <v>8.0459810000000007E-3</v>
      </c>
      <c r="J334">
        <v>6.3504900000000005E-4</v>
      </c>
    </row>
    <row r="335" spans="1:10" x14ac:dyDescent="0.25">
      <c r="A335" t="s">
        <v>90</v>
      </c>
      <c r="B335" t="s">
        <v>86</v>
      </c>
    </row>
    <row r="336" spans="1:10" x14ac:dyDescent="0.25">
      <c r="A336" t="s">
        <v>90</v>
      </c>
      <c r="B336" t="s">
        <v>86</v>
      </c>
    </row>
    <row r="337" spans="1:10" x14ac:dyDescent="0.25">
      <c r="A337" t="s">
        <v>90</v>
      </c>
      <c r="B337" t="s">
        <v>86</v>
      </c>
    </row>
    <row r="338" spans="1:10" x14ac:dyDescent="0.25">
      <c r="A338" t="s">
        <v>135</v>
      </c>
      <c r="B338">
        <v>38071</v>
      </c>
      <c r="C338" s="51">
        <v>0.72657407407407415</v>
      </c>
      <c r="D338" s="47">
        <v>3.4533279999999999E-8</v>
      </c>
      <c r="E338" s="47">
        <v>8.0141480000000001E-10</v>
      </c>
      <c r="F338" s="47">
        <v>3.232977E-10</v>
      </c>
      <c r="G338" s="47">
        <v>2.5558910000000001E-11</v>
      </c>
      <c r="H338">
        <v>43.090400000000002</v>
      </c>
      <c r="I338">
        <v>9.3619170000000008E-3</v>
      </c>
      <c r="J338">
        <v>7.4012410000000002E-4</v>
      </c>
    </row>
    <row r="339" spans="1:10" x14ac:dyDescent="0.25">
      <c r="A339" t="s">
        <v>135</v>
      </c>
      <c r="B339">
        <v>38141</v>
      </c>
      <c r="C339" s="51">
        <v>0.72681712962962974</v>
      </c>
      <c r="D339" s="47">
        <v>3.480637E-8</v>
      </c>
      <c r="E339" s="47">
        <v>8.0603450000000005E-10</v>
      </c>
      <c r="F339" s="47">
        <v>3.2522549999999998E-10</v>
      </c>
      <c r="G339" s="47">
        <v>2.6024719999999999E-11</v>
      </c>
      <c r="H339">
        <v>43.182229999999997</v>
      </c>
      <c r="I339">
        <v>9.3438519999999997E-3</v>
      </c>
      <c r="J339">
        <v>7.4770000000000001E-4</v>
      </c>
    </row>
    <row r="340" spans="1:10" x14ac:dyDescent="0.25">
      <c r="A340" t="s">
        <v>135</v>
      </c>
      <c r="B340">
        <v>38177</v>
      </c>
      <c r="C340" s="51">
        <v>0.7269444444444445</v>
      </c>
      <c r="D340" s="47">
        <v>3.510765E-8</v>
      </c>
      <c r="E340" s="47">
        <v>8.1078600000000002E-10</v>
      </c>
      <c r="F340" s="47">
        <v>3.2753930000000002E-10</v>
      </c>
      <c r="G340" s="47">
        <v>2.5702719999999999E-11</v>
      </c>
      <c r="H340">
        <v>43.300759999999997</v>
      </c>
      <c r="I340">
        <v>9.3295700000000006E-3</v>
      </c>
      <c r="J340">
        <v>7.3211179999999997E-4</v>
      </c>
    </row>
    <row r="341" spans="1:10" x14ac:dyDescent="0.25">
      <c r="A341" t="s">
        <v>92</v>
      </c>
      <c r="B341" t="s">
        <v>86</v>
      </c>
    </row>
    <row r="342" spans="1:10" x14ac:dyDescent="0.25">
      <c r="A342" t="s">
        <v>92</v>
      </c>
      <c r="B342" t="s">
        <v>86</v>
      </c>
    </row>
    <row r="343" spans="1:10" x14ac:dyDescent="0.25">
      <c r="A343" t="s">
        <v>92</v>
      </c>
      <c r="B343" t="s">
        <v>86</v>
      </c>
    </row>
    <row r="344" spans="1:10" x14ac:dyDescent="0.25">
      <c r="A344" t="s">
        <v>71</v>
      </c>
      <c r="B344">
        <v>40885</v>
      </c>
      <c r="C344" s="51">
        <v>0.73646990740740748</v>
      </c>
      <c r="D344" s="47">
        <v>5.9283370000000001E-8</v>
      </c>
      <c r="E344" s="47">
        <v>1.256696E-9</v>
      </c>
      <c r="F344" s="47">
        <v>4.2010859999999998E-10</v>
      </c>
      <c r="G344" s="47">
        <v>3.398462E-11</v>
      </c>
      <c r="H344">
        <v>47.17398</v>
      </c>
      <c r="I344">
        <v>7.0864500000000002E-3</v>
      </c>
      <c r="J344">
        <v>5.7325720000000004E-4</v>
      </c>
    </row>
    <row r="345" spans="1:10" x14ac:dyDescent="0.25">
      <c r="A345" t="s">
        <v>71</v>
      </c>
      <c r="B345">
        <v>40897</v>
      </c>
      <c r="C345" s="51">
        <v>0.73651620370370374</v>
      </c>
      <c r="D345" s="47">
        <v>5.934415E-8</v>
      </c>
      <c r="E345" s="47">
        <v>1.259141E-9</v>
      </c>
      <c r="F345" s="47">
        <v>4.195258E-10</v>
      </c>
      <c r="G345" s="47">
        <v>3.3969990000000001E-11</v>
      </c>
      <c r="H345">
        <v>47.130659999999999</v>
      </c>
      <c r="I345">
        <v>7.069372E-3</v>
      </c>
      <c r="J345">
        <v>5.7242369999999999E-4</v>
      </c>
    </row>
    <row r="346" spans="1:10" x14ac:dyDescent="0.25">
      <c r="A346" t="s">
        <v>71</v>
      </c>
      <c r="B346">
        <v>40935</v>
      </c>
      <c r="C346" s="51">
        <v>0.73664351851851861</v>
      </c>
      <c r="D346" s="47">
        <v>5.9549329999999999E-8</v>
      </c>
      <c r="E346" s="47">
        <v>1.2591400000000001E-9</v>
      </c>
      <c r="F346" s="47">
        <v>4.2198970000000002E-10</v>
      </c>
      <c r="G346" s="47">
        <v>3.4202099999999999E-11</v>
      </c>
      <c r="H346">
        <v>47.293660000000003</v>
      </c>
      <c r="I346">
        <v>7.0863879999999999E-3</v>
      </c>
      <c r="J346">
        <v>5.7434900000000004E-4</v>
      </c>
    </row>
    <row r="347" spans="1:10" x14ac:dyDescent="0.25">
      <c r="A347" t="s">
        <v>136</v>
      </c>
      <c r="B347">
        <v>41225</v>
      </c>
      <c r="C347" s="51">
        <v>0.73767361111111118</v>
      </c>
      <c r="D347" s="47">
        <v>5.0508140000000003E-8</v>
      </c>
      <c r="E347" s="47">
        <v>1.0619910000000001E-9</v>
      </c>
      <c r="F347" s="47">
        <v>4.310564E-10</v>
      </c>
      <c r="G347" s="47">
        <v>3.3756790000000003E-11</v>
      </c>
      <c r="H347">
        <v>47.55986</v>
      </c>
      <c r="I347">
        <v>8.5343940000000007E-3</v>
      </c>
      <c r="J347">
        <v>6.6834350000000002E-4</v>
      </c>
    </row>
    <row r="348" spans="1:10" x14ac:dyDescent="0.25">
      <c r="A348" t="s">
        <v>136</v>
      </c>
      <c r="B348">
        <v>41288</v>
      </c>
      <c r="C348" s="51">
        <v>0.73789351851851859</v>
      </c>
      <c r="D348" s="47">
        <v>4.981089E-8</v>
      </c>
      <c r="E348" s="47">
        <v>1.0479519999999999E-9</v>
      </c>
      <c r="F348" s="47">
        <v>4.232686E-10</v>
      </c>
      <c r="G348" s="47">
        <v>3.3162180000000003E-11</v>
      </c>
      <c r="H348">
        <v>47.531669999999998</v>
      </c>
      <c r="I348">
        <v>8.4975120000000005E-3</v>
      </c>
      <c r="J348">
        <v>6.6576160000000005E-4</v>
      </c>
    </row>
    <row r="349" spans="1:10" x14ac:dyDescent="0.25">
      <c r="A349" t="s">
        <v>136</v>
      </c>
      <c r="B349">
        <v>41311</v>
      </c>
      <c r="C349" s="51">
        <v>0.73797453703703708</v>
      </c>
      <c r="D349" s="47">
        <v>4.9517869999999999E-8</v>
      </c>
      <c r="E349" s="47">
        <v>1.0422419999999999E-9</v>
      </c>
      <c r="F349" s="47">
        <v>4.1809330000000002E-10</v>
      </c>
      <c r="G349" s="47">
        <v>3.2613020000000003E-11</v>
      </c>
      <c r="H349">
        <v>47.510930000000002</v>
      </c>
      <c r="I349">
        <v>8.4432799999999992E-3</v>
      </c>
      <c r="J349">
        <v>6.5861109999999995E-4</v>
      </c>
    </row>
    <row r="350" spans="1:10" x14ac:dyDescent="0.25">
      <c r="A350" t="s">
        <v>94</v>
      </c>
      <c r="B350" t="s">
        <v>86</v>
      </c>
    </row>
    <row r="351" spans="1:10" x14ac:dyDescent="0.25">
      <c r="A351" t="s">
        <v>94</v>
      </c>
      <c r="B351" t="s">
        <v>86</v>
      </c>
    </row>
    <row r="352" spans="1:10" x14ac:dyDescent="0.25">
      <c r="A352" t="s">
        <v>94</v>
      </c>
      <c r="B352" t="s">
        <v>86</v>
      </c>
    </row>
    <row r="353" spans="1:10" x14ac:dyDescent="0.25">
      <c r="A353" t="s">
        <v>137</v>
      </c>
      <c r="B353">
        <v>41707</v>
      </c>
      <c r="C353" s="51">
        <v>0.73936342592592597</v>
      </c>
      <c r="D353" s="47">
        <v>4.8161850000000003E-8</v>
      </c>
      <c r="E353" s="47">
        <v>1.013734E-9</v>
      </c>
      <c r="F353" s="47">
        <v>4.2126159999999999E-10</v>
      </c>
      <c r="G353" s="47">
        <v>3.210409E-11</v>
      </c>
      <c r="H353">
        <v>47.50938</v>
      </c>
      <c r="I353">
        <v>8.7467889999999996E-3</v>
      </c>
      <c r="J353">
        <v>6.6658760000000005E-4</v>
      </c>
    </row>
    <row r="354" spans="1:10" x14ac:dyDescent="0.25">
      <c r="A354" t="s">
        <v>137</v>
      </c>
      <c r="B354">
        <v>41746</v>
      </c>
      <c r="C354" s="51">
        <v>0.73950231481481488</v>
      </c>
      <c r="D354" s="47">
        <v>4.8125230000000003E-8</v>
      </c>
      <c r="E354" s="47">
        <v>1.01342E-9</v>
      </c>
      <c r="F354" s="47">
        <v>4.1884630000000002E-10</v>
      </c>
      <c r="G354" s="47">
        <v>3.195558E-11</v>
      </c>
      <c r="H354">
        <v>47.487949999999998</v>
      </c>
      <c r="I354">
        <v>8.7032580000000002E-3</v>
      </c>
      <c r="J354">
        <v>6.6400900000000002E-4</v>
      </c>
    </row>
    <row r="355" spans="1:10" x14ac:dyDescent="0.25">
      <c r="A355" t="s">
        <v>137</v>
      </c>
      <c r="B355">
        <v>41760</v>
      </c>
      <c r="C355" s="51">
        <v>0.73954861111111114</v>
      </c>
      <c r="D355" s="47">
        <v>4.8121729999999999E-8</v>
      </c>
      <c r="E355" s="47">
        <v>1.012186E-9</v>
      </c>
      <c r="F355" s="47">
        <v>4.1899630000000001E-10</v>
      </c>
      <c r="G355" s="47">
        <v>3.2202740000000001E-11</v>
      </c>
      <c r="H355">
        <v>47.542369999999998</v>
      </c>
      <c r="I355">
        <v>8.7070069999999992E-3</v>
      </c>
      <c r="J355">
        <v>6.6919319999999996E-4</v>
      </c>
    </row>
    <row r="356" spans="1:10" x14ac:dyDescent="0.25">
      <c r="A356" t="s">
        <v>96</v>
      </c>
      <c r="B356" t="s">
        <v>86</v>
      </c>
    </row>
    <row r="357" spans="1:10" x14ac:dyDescent="0.25">
      <c r="A357" t="s">
        <v>96</v>
      </c>
      <c r="B357" t="s">
        <v>86</v>
      </c>
    </row>
    <row r="358" spans="1:10" x14ac:dyDescent="0.25">
      <c r="A358" t="s">
        <v>96</v>
      </c>
      <c r="B358" t="s">
        <v>86</v>
      </c>
    </row>
    <row r="359" spans="1:10" x14ac:dyDescent="0.25">
      <c r="A359" t="s">
        <v>71</v>
      </c>
      <c r="B359">
        <v>42418</v>
      </c>
      <c r="C359" s="51">
        <v>0.74187500000000006</v>
      </c>
      <c r="D359" s="47">
        <v>5.9975729999999994E-8</v>
      </c>
      <c r="E359" s="47">
        <v>1.272453E-9</v>
      </c>
      <c r="F359" s="47">
        <v>4.256162E-10</v>
      </c>
      <c r="G359" s="47">
        <v>3.5079609999999998E-11</v>
      </c>
      <c r="H359">
        <v>47.133949999999999</v>
      </c>
      <c r="I359">
        <v>7.0964729999999998E-3</v>
      </c>
      <c r="J359">
        <v>5.8489670000000003E-4</v>
      </c>
    </row>
    <row r="360" spans="1:10" x14ac:dyDescent="0.25">
      <c r="A360" t="s">
        <v>71</v>
      </c>
      <c r="B360">
        <v>42487</v>
      </c>
      <c r="C360" s="51">
        <v>0.74211805555555554</v>
      </c>
      <c r="D360" s="47">
        <v>6.0687360000000002E-8</v>
      </c>
      <c r="E360" s="47">
        <v>1.2812000000000001E-9</v>
      </c>
      <c r="F360" s="47">
        <v>4.3097409999999997E-10</v>
      </c>
      <c r="G360" s="47">
        <v>3.5362700000000002E-11</v>
      </c>
      <c r="H360">
        <v>47.367570000000001</v>
      </c>
      <c r="I360">
        <v>7.1015469999999997E-3</v>
      </c>
      <c r="J360">
        <v>5.8270290000000003E-4</v>
      </c>
    </row>
    <row r="361" spans="1:10" x14ac:dyDescent="0.25">
      <c r="A361" t="s">
        <v>71</v>
      </c>
      <c r="B361">
        <v>42514</v>
      </c>
      <c r="C361" s="51">
        <v>0.74221064814814819</v>
      </c>
      <c r="D361" s="47">
        <v>6.0824850000000002E-8</v>
      </c>
      <c r="E361" s="47">
        <v>1.285997E-9</v>
      </c>
      <c r="F361" s="47">
        <v>4.3229490000000002E-10</v>
      </c>
      <c r="G361" s="47">
        <v>3.530708E-11</v>
      </c>
      <c r="H361">
        <v>47.297800000000002</v>
      </c>
      <c r="I361">
        <v>7.1072080000000003E-3</v>
      </c>
      <c r="J361">
        <v>5.8047120000000001E-4</v>
      </c>
    </row>
    <row r="362" spans="1:10" x14ac:dyDescent="0.25">
      <c r="A362" t="s">
        <v>71</v>
      </c>
      <c r="B362">
        <v>42551</v>
      </c>
      <c r="C362" s="51">
        <v>0.74233796296296295</v>
      </c>
      <c r="D362" s="47">
        <v>6.1035540000000004E-8</v>
      </c>
      <c r="E362" s="47">
        <v>1.2881589999999999E-9</v>
      </c>
      <c r="F362" s="47">
        <v>4.337499E-10</v>
      </c>
      <c r="G362" s="47">
        <v>3.5976330000000002E-11</v>
      </c>
      <c r="H362">
        <v>47.381990000000002</v>
      </c>
      <c r="I362">
        <v>7.1065140000000004E-3</v>
      </c>
      <c r="J362">
        <v>5.8943259999999996E-4</v>
      </c>
    </row>
    <row r="363" spans="1:10" x14ac:dyDescent="0.25">
      <c r="A363" t="s">
        <v>71</v>
      </c>
      <c r="B363">
        <v>42574</v>
      </c>
      <c r="C363" s="51">
        <v>0.74241898148148155</v>
      </c>
      <c r="D363" s="47">
        <v>6.1113140000000004E-8</v>
      </c>
      <c r="E363" s="47">
        <v>1.2910820000000001E-9</v>
      </c>
      <c r="F363" s="47">
        <v>4.3273329999999998E-10</v>
      </c>
      <c r="G363" s="47">
        <v>3.6176359999999997E-11</v>
      </c>
      <c r="H363">
        <v>47.334820000000001</v>
      </c>
      <c r="I363">
        <v>7.0808549999999996E-3</v>
      </c>
      <c r="J363">
        <v>5.9195709999999998E-4</v>
      </c>
    </row>
    <row r="364" spans="1:10" x14ac:dyDescent="0.25">
      <c r="A364" t="s">
        <v>71</v>
      </c>
      <c r="B364">
        <v>42593</v>
      </c>
      <c r="C364" s="51">
        <v>0.7424884259259259</v>
      </c>
      <c r="D364" s="47">
        <v>6.1180269999999996E-8</v>
      </c>
      <c r="E364" s="47">
        <v>1.292729E-9</v>
      </c>
      <c r="F364" s="47">
        <v>4.3255639999999999E-10</v>
      </c>
      <c r="G364" s="47">
        <v>3.6110469999999999E-11</v>
      </c>
      <c r="H364">
        <v>47.32647</v>
      </c>
      <c r="I364">
        <v>7.0701940000000001E-3</v>
      </c>
      <c r="J364">
        <v>5.9023059999999995E-4</v>
      </c>
    </row>
    <row r="365" spans="1:10" x14ac:dyDescent="0.25">
      <c r="A365" t="s">
        <v>71</v>
      </c>
      <c r="B365">
        <v>42622</v>
      </c>
      <c r="C365" s="51">
        <v>0.74259259259259258</v>
      </c>
      <c r="D365" s="47">
        <v>6.1254169999999995E-8</v>
      </c>
      <c r="E365" s="47">
        <v>1.295329E-9</v>
      </c>
      <c r="F365" s="47">
        <v>4.3401870000000002E-10</v>
      </c>
      <c r="G365" s="47">
        <v>3.6465869999999998E-11</v>
      </c>
      <c r="H365">
        <v>47.288499999999999</v>
      </c>
      <c r="I365">
        <v>7.0855370000000003E-3</v>
      </c>
      <c r="J365">
        <v>5.9532070000000001E-4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37B-4B3B-A44D-B320-28766892C8E5}">
  <dimension ref="A1:AF274"/>
  <sheetViews>
    <sheetView workbookViewId="0">
      <selection activeCell="B1" sqref="B1:I2"/>
    </sheetView>
  </sheetViews>
  <sheetFormatPr defaultColWidth="11" defaultRowHeight="15.75" x14ac:dyDescent="0.25"/>
  <cols>
    <col min="1" max="1" width="28.125" bestFit="1" customWidth="1"/>
    <col min="3" max="3" width="11.875" bestFit="1" customWidth="1"/>
    <col min="4" max="4" width="13.375" bestFit="1" customWidth="1"/>
    <col min="5" max="5" width="11.875" bestFit="1" customWidth="1"/>
    <col min="6" max="6" width="13.375" bestFit="1" customWidth="1"/>
    <col min="8" max="8" width="13.125" bestFit="1" customWidth="1"/>
    <col min="10" max="10" width="12.5" bestFit="1" customWidth="1"/>
    <col min="11" max="11" width="12.125" bestFit="1" customWidth="1"/>
    <col min="12" max="12" width="14.125" customWidth="1"/>
    <col min="15" max="15" width="11.875" bestFit="1" customWidth="1"/>
    <col min="16" max="16" width="15.625" customWidth="1"/>
    <col min="23" max="23" width="11.625" customWidth="1"/>
    <col min="24" max="25" width="10.125" customWidth="1"/>
    <col min="26" max="26" width="12" customWidth="1"/>
  </cols>
  <sheetData>
    <row r="1" spans="1:32" ht="39" x14ac:dyDescent="0.25">
      <c r="A1" s="1"/>
      <c r="B1" s="1" t="s">
        <v>340</v>
      </c>
      <c r="D1" s="1"/>
      <c r="E1" s="1" t="s">
        <v>342</v>
      </c>
      <c r="F1" s="1" t="s">
        <v>343</v>
      </c>
      <c r="G1" s="1" t="s">
        <v>341</v>
      </c>
      <c r="H1" s="1" t="s">
        <v>345</v>
      </c>
      <c r="I1" s="1" t="s">
        <v>344</v>
      </c>
      <c r="L1" s="58" t="s">
        <v>0</v>
      </c>
      <c r="M1" s="58"/>
      <c r="N1" s="58"/>
      <c r="O1" s="58"/>
      <c r="P1" s="58"/>
      <c r="Q1" s="58"/>
      <c r="R1" s="58"/>
      <c r="S1" s="2"/>
      <c r="T1" s="3"/>
      <c r="U1" s="1"/>
      <c r="V1" s="4"/>
      <c r="W1" s="1"/>
      <c r="X1" s="1"/>
      <c r="Y1" s="1"/>
      <c r="Z1" s="1"/>
      <c r="AA1" s="1"/>
      <c r="AB1" s="1"/>
      <c r="AC1" s="1"/>
      <c r="AD1" s="1"/>
      <c r="AE1" s="1"/>
    </row>
    <row r="2" spans="1:32" ht="26.25" x14ac:dyDescent="0.25">
      <c r="A2" s="4"/>
      <c r="B2" s="5">
        <v>471.26748912421021</v>
      </c>
      <c r="D2" s="4"/>
      <c r="E2" s="5">
        <v>521.69652316110739</v>
      </c>
      <c r="F2" s="5">
        <v>13.638251903917553</v>
      </c>
      <c r="G2" s="5">
        <v>37.966935408423197</v>
      </c>
      <c r="H2" s="5">
        <v>12.412576470937832</v>
      </c>
      <c r="I2" s="5">
        <v>13.638251903917553</v>
      </c>
      <c r="L2" s="1" t="s">
        <v>1</v>
      </c>
      <c r="M2" s="1" t="s">
        <v>2</v>
      </c>
      <c r="N2" s="6" t="s">
        <v>3</v>
      </c>
      <c r="O2" s="4" t="s">
        <v>4</v>
      </c>
      <c r="P2" s="6" t="s">
        <v>5</v>
      </c>
      <c r="Q2" s="4" t="s">
        <v>6</v>
      </c>
      <c r="R2" s="6" t="s">
        <v>7</v>
      </c>
      <c r="S2" s="7"/>
      <c r="T2" s="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2" x14ac:dyDescent="0.25">
      <c r="F3" t="s">
        <v>8</v>
      </c>
      <c r="G3">
        <v>38.19</v>
      </c>
      <c r="L3" s="1"/>
      <c r="M3" s="1"/>
      <c r="N3" s="4"/>
      <c r="O3" s="4" t="s">
        <v>9</v>
      </c>
      <c r="P3" s="4" t="s">
        <v>10</v>
      </c>
      <c r="Q3" s="4" t="s">
        <v>9</v>
      </c>
      <c r="R3" s="4" t="s">
        <v>10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2" ht="78.75" x14ac:dyDescent="0.25">
      <c r="A4" t="s">
        <v>11</v>
      </c>
      <c r="L4" s="8" t="s">
        <v>12</v>
      </c>
      <c r="M4" s="8" t="s">
        <v>13</v>
      </c>
      <c r="N4" s="9" t="s">
        <v>14</v>
      </c>
      <c r="O4" t="s">
        <v>15</v>
      </c>
      <c r="P4" s="8" t="s">
        <v>16</v>
      </c>
      <c r="Q4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59" t="s">
        <v>27</v>
      </c>
      <c r="AB4" s="60"/>
      <c r="AC4" s="11" t="s">
        <v>28</v>
      </c>
      <c r="AD4" s="12" t="s">
        <v>29</v>
      </c>
      <c r="AE4" s="8"/>
    </row>
    <row r="5" spans="1:32" x14ac:dyDescent="0.25">
      <c r="C5" s="61" t="s">
        <v>30</v>
      </c>
      <c r="D5" s="61"/>
      <c r="E5" s="61"/>
      <c r="F5" s="61"/>
      <c r="G5" s="61"/>
      <c r="H5" s="61"/>
      <c r="I5" s="61"/>
      <c r="J5" s="61"/>
      <c r="K5" s="61"/>
      <c r="Z5" t="s">
        <v>31</v>
      </c>
      <c r="AB5" s="13"/>
      <c r="AC5" s="13"/>
    </row>
    <row r="6" spans="1:32" x14ac:dyDescent="0.25">
      <c r="A6" t="s">
        <v>32</v>
      </c>
      <c r="B6" t="s">
        <v>33</v>
      </c>
      <c r="C6" s="14" t="s">
        <v>34</v>
      </c>
      <c r="D6" s="15" t="s">
        <v>35</v>
      </c>
      <c r="E6" s="16" t="s">
        <v>36</v>
      </c>
      <c r="F6" s="17" t="s">
        <v>37</v>
      </c>
      <c r="G6" s="18"/>
      <c r="I6" s="19"/>
      <c r="J6" s="20"/>
      <c r="K6" s="18"/>
    </row>
    <row r="7" spans="1:32" x14ac:dyDescent="0.25">
      <c r="A7" t="s">
        <v>38</v>
      </c>
      <c r="C7" s="21">
        <f>AVERAGE(L79:L80)</f>
        <v>1.159063136153854E-7</v>
      </c>
      <c r="D7" s="22">
        <f t="shared" ref="D7:F7" si="0">AVERAGE(M79:M80)</f>
        <v>7.9392327599679285E-10</v>
      </c>
      <c r="E7" s="23">
        <f t="shared" si="0"/>
        <v>4.8784389201049148E-11</v>
      </c>
      <c r="F7" s="24">
        <f t="shared" si="0"/>
        <v>51.10826596505494</v>
      </c>
      <c r="G7" s="25"/>
      <c r="I7" s="26"/>
      <c r="J7" s="27"/>
      <c r="K7" s="28"/>
    </row>
    <row r="8" spans="1:32" x14ac:dyDescent="0.25">
      <c r="A8" t="s">
        <v>38</v>
      </c>
      <c r="C8" s="21">
        <f>AVERAGE(L81:L82)</f>
        <v>1.1604494149231994E-7</v>
      </c>
      <c r="D8" s="22">
        <f t="shared" ref="D8:F8" si="1">AVERAGE(M81:M82)</f>
        <v>7.9540655381684914E-10</v>
      </c>
      <c r="E8" s="23">
        <f t="shared" si="1"/>
        <v>4.8972201589630087E-11</v>
      </c>
      <c r="F8" s="24">
        <f t="shared" si="1"/>
        <v>51.14379265718668</v>
      </c>
      <c r="G8" s="25"/>
      <c r="I8" s="26"/>
      <c r="J8" s="27"/>
      <c r="K8" s="28"/>
      <c r="AA8" s="29"/>
    </row>
    <row r="9" spans="1:32" x14ac:dyDescent="0.25">
      <c r="A9" t="s">
        <v>38</v>
      </c>
      <c r="C9" s="21">
        <f>AVERAGE(L83:L84)</f>
        <v>1.163801821077156E-7</v>
      </c>
      <c r="D9" s="22">
        <f t="shared" ref="D9:F9" si="2">AVERAGE(M83:M84)</f>
        <v>7.9713376777194927E-10</v>
      </c>
      <c r="E9" s="23">
        <f t="shared" si="2"/>
        <v>4.9449045404318147E-11</v>
      </c>
      <c r="F9" s="24">
        <f t="shared" si="2"/>
        <v>51.099521167955778</v>
      </c>
      <c r="G9" s="25"/>
      <c r="I9" s="26"/>
      <c r="J9" s="27"/>
      <c r="K9" s="28"/>
      <c r="AB9" s="29"/>
    </row>
    <row r="10" spans="1:32" x14ac:dyDescent="0.25">
      <c r="A10" t="s">
        <v>38</v>
      </c>
      <c r="C10" s="21">
        <f>AVERAGE(L85:L86)</f>
        <v>1.157746876659175E-7</v>
      </c>
      <c r="D10" s="22">
        <f t="shared" ref="D10:F10" si="3">AVERAGE(M85:M86)</f>
        <v>7.9390322700105362E-10</v>
      </c>
      <c r="E10" s="23">
        <f t="shared" si="3"/>
        <v>4.8483481982555385E-11</v>
      </c>
      <c r="F10" s="24">
        <f t="shared" si="3"/>
        <v>51.111904861883858</v>
      </c>
      <c r="G10" s="25"/>
      <c r="I10" s="26"/>
      <c r="J10" s="27"/>
      <c r="K10" s="28"/>
      <c r="L10" s="30"/>
      <c r="AA10" s="29"/>
    </row>
    <row r="11" spans="1:32" x14ac:dyDescent="0.25">
      <c r="A11" t="s">
        <v>38</v>
      </c>
      <c r="C11" s="21">
        <f>AVERAGE(L87:L88)</f>
        <v>1.1617487521977018E-7</v>
      </c>
      <c r="D11" s="22">
        <f t="shared" ref="D11:F11" si="4">AVERAGE(M87:M88)</f>
        <v>7.9604994190787461E-10</v>
      </c>
      <c r="E11" s="23">
        <f t="shared" si="4"/>
        <v>4.9244522377895003E-11</v>
      </c>
      <c r="F11" s="24">
        <f t="shared" si="4"/>
        <v>51.143254173004657</v>
      </c>
      <c r="G11" s="25"/>
      <c r="I11" s="26"/>
      <c r="J11" s="27"/>
      <c r="K11" s="28"/>
      <c r="L11" s="30">
        <f>G3/AVERAGE(F7:F11)</f>
        <v>0.74704603203231212</v>
      </c>
      <c r="M11" s="29"/>
      <c r="O11" s="28">
        <f>AVERAGE(D7:D11)/AVERAGE(C7:C11)</f>
        <v>6.852571023007242E-3</v>
      </c>
      <c r="Q11" s="28">
        <f>AVERAGE(E7:E11)/AVERAGE(C7:C11)</f>
        <v>4.2209488250135772E-4</v>
      </c>
    </row>
    <row r="12" spans="1:32" x14ac:dyDescent="0.25">
      <c r="A12" s="53" t="s">
        <v>62</v>
      </c>
      <c r="B12" s="13"/>
      <c r="C12" s="21">
        <f>AVERAGE(L92:L94)</f>
        <v>1.125064607693386E-7</v>
      </c>
      <c r="D12" s="22">
        <f t="shared" ref="D12:F12" si="5">AVERAGE(M92:M94)</f>
        <v>7.7062531956169167E-10</v>
      </c>
      <c r="E12" s="23">
        <f t="shared" si="5"/>
        <v>5.0040614143383405E-11</v>
      </c>
      <c r="F12" s="24">
        <f t="shared" si="5"/>
        <v>51.215258557507923</v>
      </c>
      <c r="G12" s="25"/>
      <c r="H12" s="31"/>
      <c r="I12" s="26"/>
      <c r="J12" s="27"/>
      <c r="K12" s="28"/>
      <c r="M12" s="29">
        <f>F12*$L$11</f>
        <v>38.26015568489521</v>
      </c>
      <c r="N12" s="29">
        <f>M12*$H$2</f>
        <v>474.90710822874865</v>
      </c>
      <c r="O12" s="28">
        <f>D12/C12</f>
        <v>6.8496094739095223E-3</v>
      </c>
      <c r="P12" s="29">
        <f>(O12-$O$11)*N12</f>
        <v>-1.4064607178755034E-3</v>
      </c>
      <c r="Q12" s="28">
        <f>E12/C12</f>
        <v>4.4477991575947771E-4</v>
      </c>
      <c r="R12" s="29">
        <f>(Q12-$Q$11)*N12</f>
        <v>1.0773283544686752E-2</v>
      </c>
      <c r="S12" s="29">
        <f>P12+2*R12</f>
        <v>2.0140106371498E-2</v>
      </c>
      <c r="T12" s="29">
        <f t="shared" ref="T12:T16" si="6">(P12+2*R12)*1000</f>
        <v>20.140106371498</v>
      </c>
      <c r="U12" s="30">
        <f>T12/1000</f>
        <v>2.0140106371498E-2</v>
      </c>
      <c r="V12" s="29">
        <f>U12*26</f>
        <v>0.52364276565894796</v>
      </c>
      <c r="W12" s="29">
        <f>V12/4</f>
        <v>0.13091069141473699</v>
      </c>
      <c r="X12" s="32">
        <f>W12*5</f>
        <v>0.65455345707368495</v>
      </c>
      <c r="Y12" s="33" t="s">
        <v>139</v>
      </c>
      <c r="Z12" s="29"/>
      <c r="AA12" s="29">
        <f>X14-X12</f>
        <v>109.09580334649095</v>
      </c>
      <c r="AB12" s="29">
        <f>X15-X12</f>
        <v>115.65423791013325</v>
      </c>
      <c r="AC12" s="34">
        <f>AVERAGE(AA12:AB13)</f>
        <v>112.33984038629032</v>
      </c>
      <c r="AD12" s="34">
        <f>(_xlfn.STDEV.P(AA12:AB13))</f>
        <v>3.2794059874957817</v>
      </c>
    </row>
    <row r="13" spans="1:32" x14ac:dyDescent="0.25">
      <c r="A13" s="53" t="s">
        <v>63</v>
      </c>
      <c r="B13" s="13"/>
      <c r="C13" s="21">
        <f>AVERAGE(L95:L97)</f>
        <v>1.1213036524114766E-7</v>
      </c>
      <c r="D13" s="22">
        <f t="shared" ref="D13:F13" si="7">AVERAGE(M95:M97)</f>
        <v>7.6662525301521716E-10</v>
      </c>
      <c r="E13" s="23">
        <f t="shared" si="7"/>
        <v>5.0842194464443647E-11</v>
      </c>
      <c r="F13" s="24">
        <f t="shared" si="7"/>
        <v>51.190012330049889</v>
      </c>
      <c r="G13" s="25"/>
      <c r="H13" s="31"/>
      <c r="I13" s="26"/>
      <c r="J13" s="27"/>
      <c r="K13" s="28"/>
      <c r="M13" s="29">
        <f t="shared" ref="M13:M69" si="8">F13*$L$11</f>
        <v>38.2412955908489</v>
      </c>
      <c r="N13" s="29">
        <f t="shared" ref="N13:N69" si="9">M13*$H$2</f>
        <v>474.67300586914973</v>
      </c>
      <c r="O13" s="28">
        <f t="shared" ref="O13:O69" si="10">D13/C13</f>
        <v>6.8369103352736993E-3</v>
      </c>
      <c r="P13" s="29">
        <f t="shared" ref="P13:P69" si="11">(O13-$O$11)*N13</f>
        <v>-7.4337057204588181E-3</v>
      </c>
      <c r="Q13" s="28">
        <f t="shared" ref="Q13:Q22" si="12">E13/C13</f>
        <v>4.5342039469061196E-4</v>
      </c>
      <c r="R13" s="29">
        <f t="shared" ref="R13:R22" si="13">(Q13-$Q$11)*N13</f>
        <v>1.4869375031264001E-2</v>
      </c>
      <c r="S13" s="29">
        <f t="shared" ref="S13:S22" si="14">P13+2*R13</f>
        <v>2.2305044342069182E-2</v>
      </c>
      <c r="T13" s="29">
        <f t="shared" si="6"/>
        <v>22.305044342069181</v>
      </c>
      <c r="U13" s="30">
        <f t="shared" ref="U13:U69" si="15">T13/1000</f>
        <v>2.2305044342069182E-2</v>
      </c>
      <c r="V13" s="29">
        <f t="shared" ref="V13:V69" si="16">U13*26</f>
        <v>0.57993115289379871</v>
      </c>
      <c r="W13" s="29">
        <f t="shared" ref="W13:W69" si="17">V13/4</f>
        <v>0.14498278822344968</v>
      </c>
      <c r="X13" s="32">
        <f t="shared" ref="X13:X14" si="18">W13*5</f>
        <v>0.72491394111724838</v>
      </c>
      <c r="Y13" s="33" t="s">
        <v>140</v>
      </c>
      <c r="Z13" s="29"/>
      <c r="AA13" s="29">
        <f>X14-X13</f>
        <v>109.02544286244739</v>
      </c>
      <c r="AB13" s="29">
        <f>X15-X13</f>
        <v>115.58387742608969</v>
      </c>
    </row>
    <row r="14" spans="1:32" x14ac:dyDescent="0.25">
      <c r="A14" s="53" t="s">
        <v>64</v>
      </c>
      <c r="B14" s="13"/>
      <c r="C14" s="21">
        <f>AVERAGE(L98:L100)</f>
        <v>1.1355640497451379E-7</v>
      </c>
      <c r="D14" s="22">
        <f t="shared" ref="D14:F14" si="19">AVERAGE(M98:M100)</f>
        <v>7.8451873448180035E-10</v>
      </c>
      <c r="E14" s="23">
        <f t="shared" si="19"/>
        <v>4.4775168989475482E-10</v>
      </c>
      <c r="F14" s="24">
        <f t="shared" si="19"/>
        <v>51.308207143001887</v>
      </c>
      <c r="G14" s="25"/>
      <c r="H14" s="31"/>
      <c r="I14" s="26"/>
      <c r="J14" s="27"/>
      <c r="K14" s="28"/>
      <c r="M14" s="29">
        <f t="shared" si="8"/>
        <v>38.329592556871496</v>
      </c>
      <c r="N14" s="29">
        <f t="shared" si="9"/>
        <v>475.768998712057</v>
      </c>
      <c r="O14" s="28">
        <f t="shared" si="10"/>
        <v>6.9086260229695986E-3</v>
      </c>
      <c r="P14" s="29">
        <f t="shared" si="11"/>
        <v>2.6669231204894825E-2</v>
      </c>
      <c r="Q14" s="28">
        <f t="shared" si="12"/>
        <v>3.9429893011780947E-3</v>
      </c>
      <c r="R14" s="29">
        <f t="shared" si="13"/>
        <v>1.6751324121447011</v>
      </c>
      <c r="S14" s="29">
        <f t="shared" si="14"/>
        <v>3.376934055494297</v>
      </c>
      <c r="T14" s="29">
        <f t="shared" si="6"/>
        <v>3376.9340554942969</v>
      </c>
      <c r="U14" s="30">
        <f t="shared" si="15"/>
        <v>3.376934055494297</v>
      </c>
      <c r="V14" s="29">
        <f t="shared" si="16"/>
        <v>87.800285442851717</v>
      </c>
      <c r="W14" s="29">
        <f t="shared" si="17"/>
        <v>21.950071360712929</v>
      </c>
      <c r="X14" s="32">
        <f t="shared" si="18"/>
        <v>109.75035680356464</v>
      </c>
      <c r="Y14" s="33" t="s">
        <v>142</v>
      </c>
      <c r="Z14" s="33"/>
      <c r="AD14" s="30"/>
      <c r="AE14" s="35"/>
      <c r="AF14" s="35"/>
    </row>
    <row r="15" spans="1:32" x14ac:dyDescent="0.25">
      <c r="A15" s="53" t="s">
        <v>66</v>
      </c>
      <c r="B15" s="13"/>
      <c r="C15" s="21">
        <f>AVERAGE(L104:L106)</f>
        <v>1.1380530193866215E-7</v>
      </c>
      <c r="D15" s="54">
        <f t="shared" ref="D15:F15" si="20">AVERAGE(M104:M106)</f>
        <v>1.2143548434511997E-9</v>
      </c>
      <c r="E15" s="23">
        <f t="shared" si="20"/>
        <v>2.5765904218676303E-10</v>
      </c>
      <c r="F15" s="24">
        <f t="shared" si="20"/>
        <v>51.446563381301729</v>
      </c>
      <c r="G15" s="25"/>
      <c r="H15" s="31"/>
      <c r="I15" s="26"/>
      <c r="J15" s="27"/>
      <c r="K15" s="28"/>
      <c r="M15" s="29">
        <f t="shared" si="8"/>
        <v>38.432951035700306</v>
      </c>
      <c r="N15" s="29">
        <f t="shared" si="9"/>
        <v>477.05194373443942</v>
      </c>
      <c r="O15" s="28">
        <f t="shared" si="10"/>
        <v>1.0670459308703409E-2</v>
      </c>
      <c r="P15" s="29">
        <f t="shared" si="11"/>
        <v>1.8213310276523029</v>
      </c>
      <c r="Q15" s="28">
        <f t="shared" si="12"/>
        <v>2.2640337295149393E-3</v>
      </c>
      <c r="R15" s="29">
        <f t="shared" si="13"/>
        <v>0.87870050720780135</v>
      </c>
      <c r="S15" s="29">
        <f t="shared" si="14"/>
        <v>3.5787320420679056</v>
      </c>
      <c r="T15" s="29">
        <f t="shared" si="6"/>
        <v>3578.7320420679057</v>
      </c>
      <c r="U15" s="30">
        <f t="shared" si="15"/>
        <v>3.5787320420679056</v>
      </c>
      <c r="V15" s="29">
        <f t="shared" si="16"/>
        <v>93.047033093765549</v>
      </c>
      <c r="W15" s="29">
        <f t="shared" si="17"/>
        <v>23.261758273441387</v>
      </c>
      <c r="X15" s="32">
        <f>W15*5</f>
        <v>116.30879136720694</v>
      </c>
      <c r="Y15" s="33" t="s">
        <v>143</v>
      </c>
      <c r="Z15" s="33"/>
      <c r="AE15" s="36"/>
      <c r="AF15" s="36"/>
    </row>
    <row r="16" spans="1:32" x14ac:dyDescent="0.25">
      <c r="A16" s="53" t="s">
        <v>67</v>
      </c>
      <c r="B16" s="13"/>
      <c r="C16" s="21">
        <f>AVERAGE(L107:L109)</f>
        <v>1.1475041830791552E-7</v>
      </c>
      <c r="D16" s="54">
        <f t="shared" ref="D16:F16" si="21">AVERAGE(M107:M109)</f>
        <v>1.2130575208705156E-9</v>
      </c>
      <c r="E16" s="23">
        <f t="shared" si="21"/>
        <v>2.5984555398568093E-10</v>
      </c>
      <c r="F16" s="24">
        <f t="shared" si="21"/>
        <v>51.57886744776301</v>
      </c>
      <c r="G16" s="25"/>
      <c r="H16" s="31"/>
      <c r="I16" s="26"/>
      <c r="J16" s="27"/>
      <c r="K16" s="28"/>
      <c r="M16" s="29">
        <f t="shared" si="8"/>
        <v>38.531788263571947</v>
      </c>
      <c r="N16" s="29">
        <f>M16*$H$2</f>
        <v>478.27876838357167</v>
      </c>
      <c r="O16" s="28">
        <f>D16/C16</f>
        <v>1.0571268835076992E-2</v>
      </c>
      <c r="P16" s="29">
        <f t="shared" si="11"/>
        <v>1.7785742095474026</v>
      </c>
      <c r="Q16" s="28">
        <f>E16/C16</f>
        <v>2.2644410174473125E-3</v>
      </c>
      <c r="R16" s="29">
        <f t="shared" si="13"/>
        <v>0.88115504035818482</v>
      </c>
      <c r="S16" s="29">
        <f t="shared" si="14"/>
        <v>3.5408842902637723</v>
      </c>
      <c r="T16" s="29">
        <f t="shared" si="6"/>
        <v>3540.8842902637721</v>
      </c>
      <c r="U16" s="30">
        <f t="shared" si="15"/>
        <v>3.5408842902637723</v>
      </c>
      <c r="V16" s="29">
        <f t="shared" si="16"/>
        <v>92.062991546858086</v>
      </c>
      <c r="W16" s="29">
        <f t="shared" si="17"/>
        <v>23.015747886714522</v>
      </c>
      <c r="X16" s="32">
        <f>W16*5</f>
        <v>115.07873943357261</v>
      </c>
      <c r="Y16" s="33" t="s">
        <v>143</v>
      </c>
      <c r="Z16" s="36"/>
      <c r="AA16" s="29">
        <f>X18-X16</f>
        <v>110.24732200019245</v>
      </c>
      <c r="AB16" s="29">
        <f>X19-X16</f>
        <v>-109.34344286354991</v>
      </c>
      <c r="AE16" s="36"/>
      <c r="AF16" s="36"/>
    </row>
    <row r="17" spans="1:32" x14ac:dyDescent="0.25">
      <c r="A17" s="53" t="s">
        <v>68</v>
      </c>
      <c r="B17" s="13"/>
      <c r="C17" s="21">
        <f>AVERAGE(L110:L112)</f>
        <v>1.1465526981563089E-7</v>
      </c>
      <c r="D17" s="54">
        <f t="shared" ref="D17:F17" si="22">AVERAGE(M110:M112)</f>
        <v>8.1698124779894693E-10</v>
      </c>
      <c r="E17" s="23">
        <f t="shared" si="22"/>
        <v>8.801090732874738E-10</v>
      </c>
      <c r="F17" s="24">
        <f t="shared" si="22"/>
        <v>51.465298559147357</v>
      </c>
      <c r="G17" s="25"/>
      <c r="H17" s="31"/>
      <c r="I17" s="26"/>
      <c r="J17" s="27"/>
      <c r="K17" s="28"/>
      <c r="M17" s="29">
        <f t="shared" si="8"/>
        <v>38.446947075969305</v>
      </c>
      <c r="N17" s="29">
        <f t="shared" si="9"/>
        <v>477.22567065456872</v>
      </c>
      <c r="O17" s="28">
        <f t="shared" si="10"/>
        <v>7.1255446793913376E-3</v>
      </c>
      <c r="P17" s="29">
        <f t="shared" si="11"/>
        <v>0.13027003623892985</v>
      </c>
      <c r="Q17" s="28">
        <f t="shared" si="12"/>
        <v>7.6761327647888802E-3</v>
      </c>
      <c r="R17" s="29">
        <f t="shared" si="13"/>
        <v>3.4618130933283102</v>
      </c>
      <c r="S17" s="29">
        <f t="shared" si="14"/>
        <v>7.05389622289555</v>
      </c>
      <c r="T17" s="29">
        <f>(P17+2*R17)*1000</f>
        <v>7053.8962228955497</v>
      </c>
      <c r="U17" s="30">
        <f t="shared" si="15"/>
        <v>7.05389622289555</v>
      </c>
      <c r="V17" s="29">
        <f t="shared" si="16"/>
        <v>183.4013017952843</v>
      </c>
      <c r="W17" s="29">
        <f t="shared" si="17"/>
        <v>45.850325448821074</v>
      </c>
      <c r="X17" s="32">
        <f t="shared" ref="X17:X69" si="23">W17*5</f>
        <v>229.25162724410538</v>
      </c>
      <c r="Y17" s="33" t="s">
        <v>141</v>
      </c>
      <c r="Z17" s="36"/>
      <c r="AA17" s="29">
        <f>X18-X17</f>
        <v>-3.9255658103403164</v>
      </c>
      <c r="AB17" s="29">
        <f>X19-X17</f>
        <v>-223.51633067408267</v>
      </c>
      <c r="AE17" s="36"/>
      <c r="AF17" s="36"/>
    </row>
    <row r="18" spans="1:32" x14ac:dyDescent="0.25">
      <c r="A18" s="53" t="s">
        <v>138</v>
      </c>
      <c r="B18" s="13"/>
      <c r="C18" s="21">
        <f>AVERAGE(L113:L115)</f>
        <v>1.1462779366179966E-7</v>
      </c>
      <c r="D18" s="54">
        <f t="shared" ref="D18:F18" si="24">AVERAGE(M113:M115)</f>
        <v>8.1392840551614553E-10</v>
      </c>
      <c r="E18" s="23">
        <f t="shared" si="24"/>
        <v>8.6567602486284656E-10</v>
      </c>
      <c r="F18" s="24">
        <f t="shared" si="24"/>
        <v>51.536131232407264</v>
      </c>
      <c r="M18" s="29">
        <f t="shared" si="8"/>
        <v>38.499862343466361</v>
      </c>
      <c r="N18" s="29">
        <f t="shared" si="9"/>
        <v>477.88248545885602</v>
      </c>
      <c r="O18" s="28">
        <f t="shared" si="10"/>
        <v>7.1006200112127922E-3</v>
      </c>
      <c r="P18" s="29">
        <f t="shared" si="11"/>
        <v>0.1185382669992228</v>
      </c>
      <c r="Q18" s="28">
        <f t="shared" si="12"/>
        <v>7.552060431494965E-3</v>
      </c>
      <c r="R18" s="29">
        <f t="shared" si="13"/>
        <v>3.4072856577890818</v>
      </c>
      <c r="S18" s="29">
        <f t="shared" si="14"/>
        <v>6.9331095825773863</v>
      </c>
      <c r="T18" s="29">
        <f t="shared" ref="T18:T69" si="25">(P18+2*R18)*1000</f>
        <v>6933.1095825773864</v>
      </c>
      <c r="U18" s="30">
        <f t="shared" si="15"/>
        <v>6.9331095825773863</v>
      </c>
      <c r="V18" s="29">
        <f t="shared" si="16"/>
        <v>180.26084914701204</v>
      </c>
      <c r="W18" s="29">
        <f t="shared" si="17"/>
        <v>45.06521228675301</v>
      </c>
      <c r="X18" s="32">
        <f t="shared" si="23"/>
        <v>225.32606143376506</v>
      </c>
      <c r="Y18" s="33" t="s">
        <v>141</v>
      </c>
      <c r="Z18" s="35"/>
      <c r="AA18" s="35"/>
      <c r="AD18" s="30"/>
      <c r="AE18" s="35"/>
      <c r="AF18" s="35"/>
    </row>
    <row r="19" spans="1:32" x14ac:dyDescent="0.25">
      <c r="A19" s="13" t="s">
        <v>70</v>
      </c>
      <c r="B19" s="13"/>
      <c r="C19" s="21">
        <f>AVERAGE(L116:L118)</f>
        <v>1.10202351959254E-7</v>
      </c>
      <c r="D19" s="54">
        <f t="shared" ref="D19:F19" si="26">AVERAGE(M116:M118)</f>
        <v>7.5631771326339209E-10</v>
      </c>
      <c r="E19" s="23">
        <f t="shared" si="26"/>
        <v>6.6607714851817659E-11</v>
      </c>
      <c r="F19" s="24">
        <f t="shared" si="26"/>
        <v>50.742007348802652</v>
      </c>
      <c r="M19" s="29">
        <f t="shared" si="8"/>
        <v>37.906615247277443</v>
      </c>
      <c r="N19" s="29">
        <f t="shared" si="9"/>
        <v>470.5187605112493</v>
      </c>
      <c r="O19" s="28">
        <f t="shared" si="10"/>
        <v>6.8629906695914398E-3</v>
      </c>
      <c r="P19" s="29">
        <f t="shared" si="11"/>
        <v>4.9026391957620536E-3</v>
      </c>
      <c r="Q19" s="28">
        <f t="shared" si="12"/>
        <v>6.044128248410258E-4</v>
      </c>
      <c r="R19" s="29">
        <f t="shared" si="13"/>
        <v>8.5784012248622046E-2</v>
      </c>
      <c r="S19" s="29">
        <f t="shared" si="14"/>
        <v>0.17647066369300615</v>
      </c>
      <c r="T19" s="29">
        <f t="shared" si="25"/>
        <v>176.47066369300614</v>
      </c>
      <c r="U19" s="30">
        <f t="shared" si="15"/>
        <v>0.17647066369300615</v>
      </c>
      <c r="V19" s="29">
        <f t="shared" si="16"/>
        <v>4.5882372560181599</v>
      </c>
      <c r="W19" s="29">
        <f t="shared" si="17"/>
        <v>1.14705931400454</v>
      </c>
      <c r="X19" s="32">
        <f t="shared" si="23"/>
        <v>5.7352965700227001</v>
      </c>
      <c r="Y19" s="33"/>
      <c r="Z19" s="35"/>
      <c r="AA19" s="35"/>
      <c r="AD19" s="30"/>
      <c r="AE19" s="35"/>
      <c r="AF19" s="35"/>
    </row>
    <row r="20" spans="1:32" x14ac:dyDescent="0.25">
      <c r="A20" s="13" t="s">
        <v>73</v>
      </c>
      <c r="B20" s="13"/>
      <c r="C20" s="21">
        <f>AVERAGE(L119:L121)</f>
        <v>1.2257808973342315E-7</v>
      </c>
      <c r="D20" s="22">
        <f t="shared" ref="D20:F20" si="27">AVERAGE(M119:M121)</f>
        <v>8.4281049234606808E-10</v>
      </c>
      <c r="E20" s="23">
        <f t="shared" si="27"/>
        <v>6.5205134394971785E-11</v>
      </c>
      <c r="F20" s="24">
        <f t="shared" si="27"/>
        <v>50.522598955808498</v>
      </c>
      <c r="M20" s="29">
        <f t="shared" si="8"/>
        <v>37.742707077896576</v>
      </c>
      <c r="N20" s="29">
        <f t="shared" si="9"/>
        <v>468.48423782459781</v>
      </c>
      <c r="O20" s="28">
        <f t="shared" si="10"/>
        <v>6.8757026168295753E-3</v>
      </c>
      <c r="P20" s="29">
        <f t="shared" si="11"/>
        <v>1.083678710152401E-2</v>
      </c>
      <c r="Q20" s="28">
        <f t="shared" si="12"/>
        <v>5.319477121627261E-4</v>
      </c>
      <c r="R20" s="29">
        <f t="shared" si="13"/>
        <v>5.1464319176781535E-2</v>
      </c>
      <c r="S20" s="29">
        <f t="shared" si="14"/>
        <v>0.11376542545508708</v>
      </c>
      <c r="T20" s="29">
        <f t="shared" si="25"/>
        <v>113.76542545508708</v>
      </c>
      <c r="U20" s="30">
        <f t="shared" si="15"/>
        <v>0.11376542545508708</v>
      </c>
      <c r="V20" s="29">
        <f t="shared" si="16"/>
        <v>2.9579010618322643</v>
      </c>
      <c r="W20" s="29">
        <f t="shared" si="17"/>
        <v>0.73947526545806608</v>
      </c>
      <c r="X20" s="32">
        <f t="shared" si="23"/>
        <v>3.6973763272903302</v>
      </c>
      <c r="Y20" s="33"/>
      <c r="Z20" s="35"/>
      <c r="AA20" s="29">
        <f>X22-X20</f>
        <v>1.6606772784819528</v>
      </c>
      <c r="AB20" s="29">
        <f>X23-X20</f>
        <v>38.022115443274274</v>
      </c>
      <c r="AD20" s="30"/>
      <c r="AE20" s="35"/>
      <c r="AF20" s="35"/>
    </row>
    <row r="21" spans="1:32" x14ac:dyDescent="0.25">
      <c r="A21" s="13" t="s">
        <v>74</v>
      </c>
      <c r="B21" s="13"/>
      <c r="C21" s="21">
        <f>AVERAGE(L122:L124)</f>
        <v>1.2462398420526638E-7</v>
      </c>
      <c r="D21" s="22">
        <f t="shared" ref="D21:F21" si="28">AVERAGE(M122:M124)</f>
        <v>1.0579835523272844E-9</v>
      </c>
      <c r="E21" s="23">
        <f t="shared" si="28"/>
        <v>6.8767716761495065E-11</v>
      </c>
      <c r="F21" s="24">
        <f t="shared" si="28"/>
        <v>51.144131214064352</v>
      </c>
      <c r="M21" s="29">
        <f t="shared" si="8"/>
        <v>38.207020285206696</v>
      </c>
      <c r="N21" s="29">
        <f t="shared" si="9"/>
        <v>474.24756101680111</v>
      </c>
      <c r="O21" s="28">
        <f t="shared" si="10"/>
        <v>8.4894056234367764E-3</v>
      </c>
      <c r="P21" s="29">
        <f t="shared" si="11"/>
        <v>0.77626481704161687</v>
      </c>
      <c r="Q21" s="28">
        <f t="shared" si="12"/>
        <v>5.5180162309871866E-4</v>
      </c>
      <c r="R21" s="29">
        <f t="shared" si="13"/>
        <v>6.1513105375737329E-2</v>
      </c>
      <c r="S21" s="29">
        <f t="shared" si="14"/>
        <v>0.89929102779309156</v>
      </c>
      <c r="T21" s="29">
        <f t="shared" si="25"/>
        <v>899.29102779309153</v>
      </c>
      <c r="U21" s="30">
        <f t="shared" si="15"/>
        <v>0.89929102779309156</v>
      </c>
      <c r="V21" s="29">
        <f t="shared" si="16"/>
        <v>23.381566722620381</v>
      </c>
      <c r="W21" s="29">
        <f t="shared" si="17"/>
        <v>5.8453916806550952</v>
      </c>
      <c r="X21" s="32">
        <f t="shared" si="23"/>
        <v>29.226958403275475</v>
      </c>
      <c r="Y21" s="33"/>
      <c r="Z21" s="35"/>
      <c r="AA21" s="29">
        <f>X22-X21</f>
        <v>-23.868904797503191</v>
      </c>
      <c r="AB21" s="29">
        <f>X23-X21</f>
        <v>12.492533367289127</v>
      </c>
      <c r="AD21" s="30"/>
      <c r="AE21" s="35"/>
      <c r="AF21" s="35"/>
    </row>
    <row r="22" spans="1:32" x14ac:dyDescent="0.25">
      <c r="A22" s="13" t="s">
        <v>75</v>
      </c>
      <c r="B22" s="13"/>
      <c r="C22" s="21">
        <f>AVERAGE(L125:L127)</f>
        <v>1.1606466812327289E-7</v>
      </c>
      <c r="D22" s="22">
        <f t="shared" ref="D22:F22" si="29">AVERAGE(M125:M127)</f>
        <v>8.0939945644793517E-10</v>
      </c>
      <c r="E22" s="23">
        <f t="shared" si="29"/>
        <v>6.2421170909450348E-11</v>
      </c>
      <c r="F22" s="24">
        <f t="shared" si="29"/>
        <v>50.429051454532555</v>
      </c>
      <c r="M22" s="29">
        <f t="shared" si="8"/>
        <v>37.672822788261847</v>
      </c>
      <c r="N22" s="29">
        <f t="shared" si="9"/>
        <v>467.61679373538959</v>
      </c>
      <c r="O22" s="28">
        <f t="shared" si="10"/>
        <v>6.9736937996347677E-3</v>
      </c>
      <c r="P22" s="29">
        <f t="shared" si="11"/>
        <v>5.6639044454891367E-2</v>
      </c>
      <c r="Q22" s="28">
        <f t="shared" si="12"/>
        <v>5.378137198751346E-4</v>
      </c>
      <c r="R22" s="29">
        <f t="shared" si="13"/>
        <v>5.4112071707512512E-2</v>
      </c>
      <c r="S22" s="29">
        <f t="shared" si="14"/>
        <v>0.16486318786991638</v>
      </c>
      <c r="T22" s="29">
        <f t="shared" si="25"/>
        <v>164.86318786991637</v>
      </c>
      <c r="U22" s="30">
        <f t="shared" si="15"/>
        <v>0.16486318786991638</v>
      </c>
      <c r="V22" s="29">
        <f t="shared" si="16"/>
        <v>4.2864428846178262</v>
      </c>
      <c r="W22" s="29">
        <f t="shared" si="17"/>
        <v>1.0716107211544565</v>
      </c>
      <c r="X22" s="32">
        <f t="shared" si="23"/>
        <v>5.358053605772283</v>
      </c>
      <c r="Y22" s="33"/>
      <c r="Z22" s="35"/>
      <c r="AA22" s="35"/>
      <c r="AD22" s="30"/>
      <c r="AE22" s="35"/>
      <c r="AF22" s="35"/>
    </row>
    <row r="23" spans="1:32" x14ac:dyDescent="0.25">
      <c r="A23" s="13" t="s">
        <v>76</v>
      </c>
      <c r="B23" s="13"/>
      <c r="C23" s="21">
        <f>AVERAGE(L128:L130)</f>
        <v>1.1399669114895968E-7</v>
      </c>
      <c r="D23" s="22">
        <f t="shared" ref="D23:E23" si="30">AVERAGE(M128:M130)</f>
        <v>1.0573583309285882E-9</v>
      </c>
      <c r="E23" s="23">
        <f t="shared" si="30"/>
        <v>6.4064281236967528E-11</v>
      </c>
      <c r="F23" s="24">
        <f>AVERAGE(O128:O130)</f>
        <v>51.223917427718845</v>
      </c>
      <c r="M23" s="29">
        <f t="shared" si="8"/>
        <v>38.266624259528164</v>
      </c>
      <c r="N23" s="29">
        <f t="shared" si="9"/>
        <v>474.98739990603815</v>
      </c>
      <c r="O23" s="28">
        <f t="shared" si="10"/>
        <v>9.2753422952157102E-3</v>
      </c>
      <c r="P23" s="29">
        <f t="shared" si="11"/>
        <v>1.1507858271533444</v>
      </c>
      <c r="Q23" s="28">
        <f>E23/C23</f>
        <v>5.6198369085340048E-4</v>
      </c>
      <c r="R23" s="29">
        <f>(Q23-$Q$11)*N23</f>
        <v>6.6445421355090864E-2</v>
      </c>
      <c r="S23" s="29">
        <f>P23+2*R23</f>
        <v>1.2836766698635262</v>
      </c>
      <c r="T23" s="29">
        <f t="shared" si="25"/>
        <v>1283.6766698635263</v>
      </c>
      <c r="U23" s="30">
        <f t="shared" si="15"/>
        <v>1.2836766698635262</v>
      </c>
      <c r="V23" s="29">
        <f t="shared" si="16"/>
        <v>33.375593416451679</v>
      </c>
      <c r="W23" s="29">
        <f t="shared" si="17"/>
        <v>8.3438983541129197</v>
      </c>
      <c r="X23" s="32">
        <f t="shared" si="23"/>
        <v>41.719491770564602</v>
      </c>
      <c r="Y23" s="33"/>
      <c r="Z23" s="35"/>
      <c r="AA23" s="35"/>
      <c r="AD23" s="30"/>
      <c r="AE23" s="35"/>
      <c r="AF23" s="35"/>
    </row>
    <row r="24" spans="1:32" x14ac:dyDescent="0.25">
      <c r="A24" s="13" t="s">
        <v>77</v>
      </c>
      <c r="B24" s="13"/>
      <c r="C24" s="21">
        <f>AVERAGE(L131:L133)</f>
        <v>1.1582352531309938E-7</v>
      </c>
      <c r="D24" s="22">
        <f t="shared" ref="D24:F24" si="31">AVERAGE(M131:M133)</f>
        <v>8.0971345451097235E-10</v>
      </c>
      <c r="E24" s="23">
        <f t="shared" si="31"/>
        <v>6.1727714966347393E-11</v>
      </c>
      <c r="F24" s="24">
        <f t="shared" si="31"/>
        <v>50.838368182971159</v>
      </c>
      <c r="M24" s="29">
        <f t="shared" si="8"/>
        <v>37.978601226086347</v>
      </c>
      <c r="N24" s="29">
        <f t="shared" si="9"/>
        <v>471.41229197805012</v>
      </c>
      <c r="O24" s="28">
        <f t="shared" si="10"/>
        <v>6.9909239277782158E-3</v>
      </c>
      <c r="P24" s="29">
        <f t="shared" si="11"/>
        <v>6.5221259939905699E-2</v>
      </c>
      <c r="Q24" s="28">
        <f t="shared" ref="Q24:Q69" si="32">E24/C24</f>
        <v>5.3294626285534173E-4</v>
      </c>
      <c r="R24" s="29">
        <f t="shared" ref="R24:R69" si="33">(Q24-$Q$11)*N24</f>
        <v>5.2256703281602201E-2</v>
      </c>
      <c r="S24" s="29">
        <f t="shared" ref="S24:S69" si="34">P24+2*R24</f>
        <v>0.16973466650311009</v>
      </c>
      <c r="T24" s="29">
        <f t="shared" si="25"/>
        <v>169.73466650311008</v>
      </c>
      <c r="U24" s="30">
        <f t="shared" si="15"/>
        <v>0.16973466650311009</v>
      </c>
      <c r="V24" s="29">
        <f t="shared" si="16"/>
        <v>4.4131013290808623</v>
      </c>
      <c r="W24" s="29">
        <f t="shared" si="17"/>
        <v>1.1032753322702156</v>
      </c>
      <c r="X24" s="32">
        <f t="shared" si="23"/>
        <v>5.5163766613510781</v>
      </c>
      <c r="Y24" s="33" t="s">
        <v>144</v>
      </c>
      <c r="Z24" s="35"/>
      <c r="AA24" s="35"/>
      <c r="AD24" s="30"/>
      <c r="AE24" s="35"/>
      <c r="AF24" s="35"/>
    </row>
    <row r="25" spans="1:32" x14ac:dyDescent="0.25">
      <c r="A25" s="13" t="s">
        <v>78</v>
      </c>
      <c r="B25" s="13"/>
      <c r="C25" s="21">
        <f>AVERAGE(L134:L136)</f>
        <v>1.1355514047216462E-7</v>
      </c>
      <c r="D25" s="22">
        <f t="shared" ref="D25:F25" si="35">AVERAGE(M134:M136)</f>
        <v>7.8662641600817741E-10</v>
      </c>
      <c r="E25" s="23">
        <f t="shared" si="35"/>
        <v>5.900923359387577E-11</v>
      </c>
      <c r="F25" s="24">
        <f t="shared" si="35"/>
        <v>50.661945357299793</v>
      </c>
      <c r="M25" s="29">
        <f t="shared" si="8"/>
        <v>37.846805254208626</v>
      </c>
      <c r="N25" s="29">
        <f t="shared" si="9"/>
        <v>469.77636439855632</v>
      </c>
      <c r="O25" s="28">
        <f t="shared" si="10"/>
        <v>6.9272638185939317E-3</v>
      </c>
      <c r="P25" s="29">
        <f t="shared" si="11"/>
        <v>3.5088909957479639E-2</v>
      </c>
      <c r="Q25" s="28">
        <f t="shared" si="32"/>
        <v>5.1965268457697432E-4</v>
      </c>
      <c r="R25" s="29">
        <f t="shared" si="33"/>
        <v>4.5830349577797101E-2</v>
      </c>
      <c r="S25" s="29">
        <f t="shared" si="34"/>
        <v>0.12674960911307384</v>
      </c>
      <c r="T25" s="29">
        <f t="shared" si="25"/>
        <v>126.74960911307384</v>
      </c>
      <c r="U25" s="30">
        <f t="shared" si="15"/>
        <v>0.12674960911307384</v>
      </c>
      <c r="V25" s="29">
        <f t="shared" si="16"/>
        <v>3.2954898369399199</v>
      </c>
      <c r="W25" s="29">
        <f t="shared" si="17"/>
        <v>0.82387245923497998</v>
      </c>
      <c r="X25" s="32">
        <f t="shared" si="23"/>
        <v>4.1193622961749004</v>
      </c>
      <c r="Y25" s="33" t="s">
        <v>145</v>
      </c>
      <c r="Z25" s="35"/>
      <c r="AA25" s="36"/>
      <c r="AE25" s="36"/>
      <c r="AF25" s="36"/>
    </row>
    <row r="26" spans="1:32" x14ac:dyDescent="0.25">
      <c r="A26" s="13" t="s">
        <v>79</v>
      </c>
      <c r="B26" s="13"/>
      <c r="C26" s="21">
        <f>AVERAGE(L137:L139)</f>
        <v>1.1158825330297556E-7</v>
      </c>
      <c r="D26" s="22">
        <f t="shared" ref="D26:F26" si="36">AVERAGE(M137:M139)</f>
        <v>7.7975642312758694E-10</v>
      </c>
      <c r="E26" s="23">
        <f t="shared" si="36"/>
        <v>5.7868886040428471E-11</v>
      </c>
      <c r="F26" s="24">
        <f t="shared" si="36"/>
        <v>50.724307243980633</v>
      </c>
      <c r="M26" s="29">
        <f t="shared" si="8"/>
        <v>37.8933924542036</v>
      </c>
      <c r="N26" s="29">
        <f t="shared" si="9"/>
        <v>470.3546315810608</v>
      </c>
      <c r="O26" s="28">
        <f t="shared" si="10"/>
        <v>6.9878002392460992E-3</v>
      </c>
      <c r="P26" s="29">
        <f t="shared" si="11"/>
        <v>6.3605688183023326E-2</v>
      </c>
      <c r="Q26" s="28">
        <f t="shared" si="32"/>
        <v>5.185929909961712E-4</v>
      </c>
      <c r="R26" s="29">
        <f t="shared" si="33"/>
        <v>4.5388332269347229E-2</v>
      </c>
      <c r="S26" s="29">
        <f t="shared" si="34"/>
        <v>0.1543823527217178</v>
      </c>
      <c r="T26" s="29">
        <f t="shared" si="25"/>
        <v>154.38235272171781</v>
      </c>
      <c r="U26" s="30">
        <f t="shared" si="15"/>
        <v>0.1543823527217178</v>
      </c>
      <c r="V26" s="29">
        <f t="shared" si="16"/>
        <v>4.0139411707646628</v>
      </c>
      <c r="W26" s="29">
        <f t="shared" si="17"/>
        <v>1.0034852926911657</v>
      </c>
      <c r="X26" s="32">
        <f t="shared" si="23"/>
        <v>5.0174264634558288</v>
      </c>
      <c r="Y26" s="33" t="s">
        <v>146</v>
      </c>
      <c r="Z26" s="35"/>
      <c r="AA26" s="36"/>
      <c r="AE26" s="36"/>
      <c r="AF26" s="36"/>
    </row>
    <row r="27" spans="1:32" x14ac:dyDescent="0.25">
      <c r="A27" s="13" t="s">
        <v>80</v>
      </c>
      <c r="B27" s="13"/>
      <c r="C27" s="21">
        <f>AVERAGE(L140:L142)</f>
        <v>1.0874255288252416E-7</v>
      </c>
      <c r="D27" s="22">
        <f t="shared" ref="D27:F27" si="37">AVERAGE(M140:M142)</f>
        <v>7.6910011292244527E-10</v>
      </c>
      <c r="E27" s="23">
        <f t="shared" si="37"/>
        <v>5.6686412530964298E-11</v>
      </c>
      <c r="F27" s="24">
        <f t="shared" si="37"/>
        <v>50.746344791144757</v>
      </c>
      <c r="M27" s="29">
        <f t="shared" si="8"/>
        <v>37.909855516368282</v>
      </c>
      <c r="N27" s="29">
        <f t="shared" si="9"/>
        <v>470.55898059912573</v>
      </c>
      <c r="O27" s="28">
        <f t="shared" si="10"/>
        <v>7.0726692774383641E-3</v>
      </c>
      <c r="P27" s="29">
        <f t="shared" si="11"/>
        <v>0.10356921023675586</v>
      </c>
      <c r="Q27" s="28">
        <f t="shared" si="32"/>
        <v>5.2129006564893951E-4</v>
      </c>
      <c r="R27" s="29">
        <f t="shared" si="33"/>
        <v>4.6677184262269661E-2</v>
      </c>
      <c r="S27" s="29">
        <f t="shared" si="34"/>
        <v>0.19692357876129518</v>
      </c>
      <c r="T27" s="29">
        <f t="shared" si="25"/>
        <v>196.92357876129518</v>
      </c>
      <c r="U27" s="30">
        <f t="shared" si="15"/>
        <v>0.19692357876129518</v>
      </c>
      <c r="V27" s="29">
        <f t="shared" si="16"/>
        <v>5.1200130477936749</v>
      </c>
      <c r="W27" s="29">
        <f t="shared" si="17"/>
        <v>1.2800032619484187</v>
      </c>
      <c r="X27" s="32">
        <f t="shared" si="23"/>
        <v>6.4000163097420941</v>
      </c>
      <c r="Y27" s="33" t="s">
        <v>147</v>
      </c>
      <c r="Z27" s="35"/>
      <c r="AA27" s="36"/>
      <c r="AE27" s="36"/>
      <c r="AF27" s="36"/>
    </row>
    <row r="28" spans="1:32" x14ac:dyDescent="0.25">
      <c r="A28" s="13" t="s">
        <v>81</v>
      </c>
      <c r="B28" s="13"/>
      <c r="C28" s="21">
        <f>AVERAGE(L143:L145)</f>
        <v>1.0957793558001814E-7</v>
      </c>
      <c r="D28" s="22">
        <f t="shared" ref="D28:F28" si="38">AVERAGE(M143:M145)</f>
        <v>7.8905869410847998E-10</v>
      </c>
      <c r="E28" s="23">
        <f t="shared" si="38"/>
        <v>5.7109861026005907E-11</v>
      </c>
      <c r="F28" s="24">
        <f t="shared" si="38"/>
        <v>50.111117417634944</v>
      </c>
      <c r="M28" s="29">
        <f t="shared" si="8"/>
        <v>37.435311427549465</v>
      </c>
      <c r="N28" s="29">
        <f t="shared" si="9"/>
        <v>464.66866580783062</v>
      </c>
      <c r="O28" s="28">
        <f t="shared" si="10"/>
        <v>7.2008903063544042E-3</v>
      </c>
      <c r="P28" s="29">
        <f t="shared" si="11"/>
        <v>0.16185305666806563</v>
      </c>
      <c r="Q28" s="28">
        <f t="shared" si="32"/>
        <v>5.2118029714387189E-4</v>
      </c>
      <c r="R28" s="29">
        <f t="shared" si="33"/>
        <v>4.6041887422952746E-2</v>
      </c>
      <c r="S28" s="29">
        <f t="shared" si="34"/>
        <v>0.25393683151397112</v>
      </c>
      <c r="T28" s="29">
        <f t="shared" si="25"/>
        <v>253.93683151397113</v>
      </c>
      <c r="U28" s="30">
        <f t="shared" si="15"/>
        <v>0.25393683151397112</v>
      </c>
      <c r="V28" s="29">
        <f t="shared" si="16"/>
        <v>6.6023576193632492</v>
      </c>
      <c r="W28" s="29">
        <f t="shared" si="17"/>
        <v>1.6505894048408123</v>
      </c>
      <c r="X28" s="32">
        <f t="shared" si="23"/>
        <v>8.2529470242040617</v>
      </c>
      <c r="Y28" s="33" t="s">
        <v>148</v>
      </c>
      <c r="Z28" s="35"/>
      <c r="AA28" s="36"/>
      <c r="AE28" s="36"/>
      <c r="AF28" s="36"/>
    </row>
    <row r="29" spans="1:32" x14ac:dyDescent="0.25">
      <c r="A29" s="13" t="s">
        <v>82</v>
      </c>
      <c r="B29" s="13"/>
      <c r="C29" s="21">
        <f>AVERAGE(L146:L148)</f>
        <v>1.0546971839033982E-7</v>
      </c>
      <c r="D29" s="22">
        <f t="shared" ref="D29:F29" si="39">AVERAGE(M146:M148)</f>
        <v>8.127498443321034E-10</v>
      </c>
      <c r="E29" s="23">
        <f t="shared" si="39"/>
        <v>5.6653953610559801E-11</v>
      </c>
      <c r="F29" s="24">
        <f t="shared" si="39"/>
        <v>48.181307460623202</v>
      </c>
      <c r="M29" s="29">
        <f t="shared" si="8"/>
        <v>35.993654556587401</v>
      </c>
      <c r="N29" s="29">
        <f t="shared" si="9"/>
        <v>446.77398965216105</v>
      </c>
      <c r="O29" s="28">
        <f t="shared" si="10"/>
        <v>7.7060018433361506E-3</v>
      </c>
      <c r="P29" s="29">
        <f t="shared" si="11"/>
        <v>0.38129069249046316</v>
      </c>
      <c r="Q29" s="28">
        <f t="shared" si="32"/>
        <v>5.3715847994289178E-4</v>
      </c>
      <c r="R29" s="29">
        <f t="shared" si="33"/>
        <v>5.1407422492684367E-2</v>
      </c>
      <c r="S29" s="29">
        <f t="shared" si="34"/>
        <v>0.4841055374758319</v>
      </c>
      <c r="T29" s="29">
        <f t="shared" si="25"/>
        <v>484.10553747583191</v>
      </c>
      <c r="U29" s="30">
        <f t="shared" si="15"/>
        <v>0.4841055374758319</v>
      </c>
      <c r="V29" s="29">
        <f t="shared" si="16"/>
        <v>12.586743974371629</v>
      </c>
      <c r="W29" s="29">
        <f t="shared" si="17"/>
        <v>3.1466859935929072</v>
      </c>
      <c r="X29" s="32">
        <f t="shared" si="23"/>
        <v>15.733429967964536</v>
      </c>
      <c r="Y29" s="33" t="s">
        <v>149</v>
      </c>
      <c r="Z29" s="35"/>
      <c r="AA29" s="36"/>
      <c r="AE29" s="36"/>
      <c r="AF29" s="36"/>
    </row>
    <row r="30" spans="1:32" x14ac:dyDescent="0.25">
      <c r="A30" s="13" t="s">
        <v>83</v>
      </c>
      <c r="B30" s="13"/>
      <c r="C30" s="21">
        <f>AVERAGE(L149:L151)</f>
        <v>1.1450478795960958E-7</v>
      </c>
      <c r="D30" s="22">
        <f t="shared" ref="D30:F30" si="40">AVERAGE(M149:M151)</f>
        <v>9.0963886248471083E-10</v>
      </c>
      <c r="E30" s="23">
        <f t="shared" si="40"/>
        <v>6.1516008124633184E-11</v>
      </c>
      <c r="F30" s="24">
        <f t="shared" si="40"/>
        <v>50.127605600227149</v>
      </c>
      <c r="M30" s="29">
        <f t="shared" si="8"/>
        <v>37.4476288589304</v>
      </c>
      <c r="N30" s="29">
        <f t="shared" si="9"/>
        <v>464.82155686677203</v>
      </c>
      <c r="O30" s="28">
        <f t="shared" si="10"/>
        <v>7.9441120209364242E-3</v>
      </c>
      <c r="P30" s="29">
        <f t="shared" si="11"/>
        <v>0.50737178604135247</v>
      </c>
      <c r="Q30" s="28">
        <f t="shared" si="32"/>
        <v>5.3723524772022926E-4</v>
      </c>
      <c r="R30" s="29">
        <f t="shared" si="33"/>
        <v>5.3519723819244601E-2</v>
      </c>
      <c r="S30" s="29">
        <f t="shared" si="34"/>
        <v>0.61441123367984163</v>
      </c>
      <c r="T30" s="29">
        <f t="shared" si="25"/>
        <v>614.41123367984164</v>
      </c>
      <c r="U30" s="30">
        <f t="shared" si="15"/>
        <v>0.61441123367984163</v>
      </c>
      <c r="V30" s="29">
        <f t="shared" si="16"/>
        <v>15.974692075675883</v>
      </c>
      <c r="W30" s="29">
        <f t="shared" si="17"/>
        <v>3.9936730189189706</v>
      </c>
      <c r="X30" s="32">
        <f t="shared" si="23"/>
        <v>19.968365094594851</v>
      </c>
      <c r="Y30" s="33" t="s">
        <v>150</v>
      </c>
      <c r="Z30" s="35"/>
      <c r="AA30" s="36"/>
      <c r="AE30" s="36"/>
      <c r="AF30" s="36"/>
    </row>
    <row r="31" spans="1:32" x14ac:dyDescent="0.25">
      <c r="A31" s="13" t="s">
        <v>84</v>
      </c>
      <c r="B31" s="13"/>
      <c r="C31" s="21">
        <f>AVERAGE(L152:L154)</f>
        <v>1.0306182579920135E-7</v>
      </c>
      <c r="D31" s="22">
        <f t="shared" ref="D31:F31" si="41">AVERAGE(M152:M154)</f>
        <v>7.0817948062432748E-10</v>
      </c>
      <c r="E31" s="23">
        <f t="shared" si="41"/>
        <v>4.3282066067896654E-11</v>
      </c>
      <c r="F31" s="24">
        <f t="shared" si="41"/>
        <v>52.390310919217747</v>
      </c>
      <c r="M31" s="29">
        <f t="shared" si="8"/>
        <v>39.137973889140731</v>
      </c>
      <c r="N31" s="29">
        <f t="shared" si="9"/>
        <v>485.80309381652751</v>
      </c>
      <c r="O31" s="28">
        <f t="shared" si="10"/>
        <v>6.8714043743422146E-3</v>
      </c>
      <c r="P31" s="29">
        <f t="shared" si="11"/>
        <v>9.1493003454633254E-3</v>
      </c>
      <c r="Q31" s="28">
        <f t="shared" si="32"/>
        <v>4.1996215118704071E-4</v>
      </c>
      <c r="R31" s="29">
        <f t="shared" si="33"/>
        <v>-1.0360874707745901E-3</v>
      </c>
      <c r="S31" s="29">
        <f t="shared" si="34"/>
        <v>7.0771254039141453E-3</v>
      </c>
      <c r="T31" s="29">
        <f t="shared" si="25"/>
        <v>7.0771254039141454</v>
      </c>
      <c r="U31" s="30">
        <f t="shared" si="15"/>
        <v>7.0771254039141453E-3</v>
      </c>
      <c r="V31" s="29">
        <f t="shared" si="16"/>
        <v>0.18400526050176777</v>
      </c>
      <c r="W31" s="29">
        <f t="shared" si="17"/>
        <v>4.6001315125441943E-2</v>
      </c>
      <c r="X31" s="32">
        <f>W31*5</f>
        <v>0.23000657562720972</v>
      </c>
      <c r="Y31" s="33" t="s">
        <v>144</v>
      </c>
      <c r="Z31" s="35"/>
      <c r="AA31" s="36"/>
      <c r="AE31" s="36"/>
      <c r="AF31" s="36"/>
    </row>
    <row r="32" spans="1:32" x14ac:dyDescent="0.25">
      <c r="A32" s="13" t="s">
        <v>87</v>
      </c>
      <c r="B32" s="13"/>
      <c r="C32" s="21">
        <f>AVERAGE(L155:L157)</f>
        <v>1.0597863440083747E-7</v>
      </c>
      <c r="D32" s="22">
        <f t="shared" ref="D32:F32" si="42">AVERAGE(M155:M157)</f>
        <v>7.2979475908490935E-10</v>
      </c>
      <c r="E32" s="23">
        <f t="shared" si="42"/>
        <v>5.5134897344652303E-11</v>
      </c>
      <c r="F32" s="24">
        <f t="shared" si="42"/>
        <v>52.016271176752298</v>
      </c>
      <c r="M32" s="29">
        <f t="shared" si="8"/>
        <v>38.858548983709532</v>
      </c>
      <c r="N32" s="29">
        <f t="shared" si="9"/>
        <v>482.33471080997816</v>
      </c>
      <c r="O32" s="28">
        <f t="shared" si="10"/>
        <v>6.8862442247051856E-3</v>
      </c>
      <c r="P32" s="29">
        <f t="shared" si="11"/>
        <v>1.6241754003023703E-2</v>
      </c>
      <c r="Q32" s="28">
        <f t="shared" si="32"/>
        <v>5.2024540282448299E-4</v>
      </c>
      <c r="R32" s="29">
        <f t="shared" si="33"/>
        <v>4.7341402835903511E-2</v>
      </c>
      <c r="S32" s="29">
        <f t="shared" si="34"/>
        <v>0.11092455967483072</v>
      </c>
      <c r="T32" s="29">
        <f t="shared" si="25"/>
        <v>110.92455967483073</v>
      </c>
      <c r="U32" s="30">
        <f t="shared" si="15"/>
        <v>0.11092455967483074</v>
      </c>
      <c r="V32" s="29">
        <f t="shared" si="16"/>
        <v>2.8840385515455993</v>
      </c>
      <c r="W32" s="29">
        <f t="shared" si="17"/>
        <v>0.72100963788639982</v>
      </c>
      <c r="X32" s="32">
        <f t="shared" si="23"/>
        <v>3.605048189431999</v>
      </c>
      <c r="Y32" s="33" t="s">
        <v>145</v>
      </c>
      <c r="Z32" s="35"/>
      <c r="AA32" s="36"/>
      <c r="AE32" s="36"/>
      <c r="AF32" s="36"/>
    </row>
    <row r="33" spans="1:32" x14ac:dyDescent="0.25">
      <c r="A33" s="13" t="s">
        <v>89</v>
      </c>
      <c r="B33" s="13"/>
      <c r="C33" s="21">
        <f>AVERAGE(L158:L160)</f>
        <v>1.0445628584703951E-7</v>
      </c>
      <c r="D33" s="22">
        <f t="shared" ref="D33:F33" si="43">AVERAGE(M158:M160)</f>
        <v>7.2790464662239375E-10</v>
      </c>
      <c r="E33" s="23">
        <f t="shared" si="43"/>
        <v>5.3971459888720205E-11</v>
      </c>
      <c r="F33" s="24">
        <f t="shared" si="43"/>
        <v>52.11820877610706</v>
      </c>
      <c r="M33" s="29">
        <f t="shared" si="8"/>
        <v>38.934701062822406</v>
      </c>
      <c r="N33" s="29">
        <f t="shared" si="9"/>
        <v>483.27995431538761</v>
      </c>
      <c r="O33" s="28">
        <f t="shared" si="10"/>
        <v>6.9685097523791003E-3</v>
      </c>
      <c r="P33" s="29">
        <f t="shared" si="11"/>
        <v>5.6030863834215801E-2</v>
      </c>
      <c r="Q33" s="28">
        <f t="shared" si="32"/>
        <v>5.1668944047803195E-4</v>
      </c>
      <c r="R33" s="29">
        <f t="shared" si="33"/>
        <v>4.5715653657451408E-2</v>
      </c>
      <c r="S33" s="29">
        <f t="shared" si="34"/>
        <v>0.14746217114911861</v>
      </c>
      <c r="T33" s="29">
        <f t="shared" si="25"/>
        <v>147.4621711491186</v>
      </c>
      <c r="U33" s="30">
        <f t="shared" si="15"/>
        <v>0.14746217114911861</v>
      </c>
      <c r="V33" s="29">
        <f t="shared" si="16"/>
        <v>3.8340164498770837</v>
      </c>
      <c r="W33" s="29">
        <f t="shared" si="17"/>
        <v>0.95850411246927092</v>
      </c>
      <c r="X33" s="32">
        <f t="shared" si="23"/>
        <v>4.7925205623463549</v>
      </c>
      <c r="Y33" s="33" t="s">
        <v>146</v>
      </c>
      <c r="Z33" s="35"/>
      <c r="AA33" s="36"/>
      <c r="AE33" s="36"/>
      <c r="AF33" s="36"/>
    </row>
    <row r="34" spans="1:32" x14ac:dyDescent="0.25">
      <c r="A34" s="13" t="s">
        <v>91</v>
      </c>
      <c r="B34" s="13"/>
      <c r="C34" s="21">
        <f>AVERAGE(L161:L163)</f>
        <v>1.1231540439069541E-7</v>
      </c>
      <c r="D34" s="22">
        <f t="shared" ref="D34:F34" si="44">AVERAGE(M161:M163)</f>
        <v>8.0256349355342212E-10</v>
      </c>
      <c r="E34" s="23">
        <f t="shared" si="44"/>
        <v>5.7904026883375327E-11</v>
      </c>
      <c r="F34" s="24">
        <f t="shared" si="44"/>
        <v>52.91244237871436</v>
      </c>
      <c r="G34" s="18"/>
      <c r="H34" s="31"/>
      <c r="I34" s="19"/>
      <c r="J34" s="20"/>
      <c r="K34" s="18"/>
      <c r="M34" s="29">
        <f t="shared" si="8"/>
        <v>39.528030124156921</v>
      </c>
      <c r="N34" s="29">
        <f t="shared" si="9"/>
        <v>490.64469666163205</v>
      </c>
      <c r="O34" s="28">
        <f t="shared" si="10"/>
        <v>7.1456226143446913E-3</v>
      </c>
      <c r="P34" s="29">
        <f t="shared" si="11"/>
        <v>0.14378420913797141</v>
      </c>
      <c r="Q34" s="28">
        <f t="shared" si="32"/>
        <v>5.1554839870364476E-4</v>
      </c>
      <c r="R34" s="29">
        <f t="shared" si="33"/>
        <v>4.5852472109034044E-2</v>
      </c>
      <c r="S34" s="29">
        <f t="shared" si="34"/>
        <v>0.23548915335603948</v>
      </c>
      <c r="T34" s="29">
        <f t="shared" si="25"/>
        <v>235.48915335603948</v>
      </c>
      <c r="U34" s="30">
        <f t="shared" si="15"/>
        <v>0.23548915335603948</v>
      </c>
      <c r="V34" s="29">
        <f t="shared" si="16"/>
        <v>6.1227179872570261</v>
      </c>
      <c r="W34" s="29">
        <f t="shared" si="17"/>
        <v>1.5306794968142565</v>
      </c>
      <c r="X34" s="32">
        <f t="shared" si="23"/>
        <v>7.6533974840712826</v>
      </c>
      <c r="Y34" s="33" t="s">
        <v>147</v>
      </c>
      <c r="Z34" s="36"/>
      <c r="AD34" s="36"/>
      <c r="AE34" s="36"/>
    </row>
    <row r="35" spans="1:32" x14ac:dyDescent="0.25">
      <c r="A35" s="13" t="s">
        <v>93</v>
      </c>
      <c r="B35" s="13"/>
      <c r="C35" s="21">
        <f>AVERAGE(L164:L166)</f>
        <v>1.110472208215191E-7</v>
      </c>
      <c r="D35" s="22">
        <f t="shared" ref="D35:F35" si="45">AVERAGE(M164:M166)</f>
        <v>7.9226605457650317E-10</v>
      </c>
      <c r="E35" s="23">
        <f t="shared" si="45"/>
        <v>5.7243464404678667E-11</v>
      </c>
      <c r="F35" s="24">
        <f t="shared" si="45"/>
        <v>52.558184100061716</v>
      </c>
      <c r="G35" s="18"/>
      <c r="H35" s="31"/>
      <c r="I35" s="19"/>
      <c r="J35" s="20"/>
      <c r="K35" s="18"/>
      <c r="M35" s="29">
        <f t="shared" si="8"/>
        <v>39.263382882774863</v>
      </c>
      <c r="N35" s="29">
        <f t="shared" si="9"/>
        <v>487.35974254015451</v>
      </c>
      <c r="O35" s="28">
        <f t="shared" si="10"/>
        <v>7.1344969168555296E-3</v>
      </c>
      <c r="P35" s="29">
        <f t="shared" si="11"/>
        <v>0.13739933104130439</v>
      </c>
      <c r="Q35" s="28">
        <f t="shared" si="32"/>
        <v>5.1548759150562944E-4</v>
      </c>
      <c r="R35" s="29">
        <f t="shared" si="33"/>
        <v>4.5515846615449433E-2</v>
      </c>
      <c r="S35" s="29">
        <f t="shared" si="34"/>
        <v>0.22843102427220324</v>
      </c>
      <c r="T35" s="29">
        <f t="shared" si="25"/>
        <v>228.43102427220325</v>
      </c>
      <c r="U35" s="30">
        <f t="shared" si="15"/>
        <v>0.22843102427220324</v>
      </c>
      <c r="V35" s="29">
        <f t="shared" si="16"/>
        <v>5.9392066310772842</v>
      </c>
      <c r="W35" s="29">
        <f t="shared" si="17"/>
        <v>1.484801657769321</v>
      </c>
      <c r="X35" s="32">
        <f t="shared" si="23"/>
        <v>7.424008288846605</v>
      </c>
      <c r="Y35" s="33" t="s">
        <v>148</v>
      </c>
      <c r="Z35" s="36"/>
      <c r="AD35" s="36"/>
      <c r="AE35" s="36"/>
    </row>
    <row r="36" spans="1:32" x14ac:dyDescent="0.25">
      <c r="A36" s="13" t="s">
        <v>95</v>
      </c>
      <c r="B36" s="13"/>
      <c r="C36" s="21">
        <f>AVERAGE(L167:L169)</f>
        <v>1.0702819179593263E-7</v>
      </c>
      <c r="D36" s="22">
        <f t="shared" ref="D36:F36" si="46">AVERAGE(M167:M169)</f>
        <v>7.9940641791041016E-10</v>
      </c>
      <c r="E36" s="23">
        <f t="shared" si="46"/>
        <v>5.6124705854964147E-11</v>
      </c>
      <c r="F36" s="24">
        <f t="shared" si="46"/>
        <v>52.742646351636189</v>
      </c>
      <c r="G36" s="18"/>
      <c r="H36" s="31"/>
      <c r="I36" s="19"/>
      <c r="J36" s="20"/>
      <c r="K36" s="18"/>
      <c r="M36" s="29">
        <f t="shared" si="8"/>
        <v>39.401184675873317</v>
      </c>
      <c r="N36" s="29">
        <f t="shared" si="9"/>
        <v>489.07021783482139</v>
      </c>
      <c r="O36" s="28">
        <f t="shared" si="10"/>
        <v>7.469120093466718E-3</v>
      </c>
      <c r="P36" s="29">
        <f t="shared" si="11"/>
        <v>0.30153578819547255</v>
      </c>
      <c r="Q36" s="28">
        <f t="shared" si="32"/>
        <v>5.2439179727501513E-4</v>
      </c>
      <c r="R36" s="29">
        <f t="shared" si="33"/>
        <v>5.0030374392182789E-2</v>
      </c>
      <c r="S36" s="29">
        <f t="shared" si="34"/>
        <v>0.4015965369798381</v>
      </c>
      <c r="T36" s="29">
        <f t="shared" si="25"/>
        <v>401.59653697983811</v>
      </c>
      <c r="U36" s="30">
        <f t="shared" si="15"/>
        <v>0.4015965369798381</v>
      </c>
      <c r="V36" s="29">
        <f t="shared" si="16"/>
        <v>10.441509961475791</v>
      </c>
      <c r="W36" s="29">
        <f t="shared" si="17"/>
        <v>2.6103774903689478</v>
      </c>
      <c r="X36" s="32">
        <f t="shared" si="23"/>
        <v>13.051887451844738</v>
      </c>
      <c r="Y36" s="33" t="s">
        <v>149</v>
      </c>
      <c r="Z36" s="36"/>
      <c r="AD36" s="36"/>
      <c r="AE36" s="36"/>
    </row>
    <row r="37" spans="1:32" x14ac:dyDescent="0.25">
      <c r="A37" s="13" t="s">
        <v>97</v>
      </c>
      <c r="B37" s="13"/>
      <c r="C37" s="21">
        <f>AVERAGE(L170:L172)</f>
        <v>1.0459842133446851E-7</v>
      </c>
      <c r="D37" s="22">
        <f t="shared" ref="D37:F37" si="47">AVERAGE(M170:M172)</f>
        <v>8.0020390071933807E-10</v>
      </c>
      <c r="E37" s="23">
        <f t="shared" si="47"/>
        <v>5.5418660576039321E-11</v>
      </c>
      <c r="F37" s="24">
        <f t="shared" si="47"/>
        <v>52.756948392367939</v>
      </c>
      <c r="G37" s="18"/>
      <c r="H37" s="31"/>
      <c r="I37" s="19"/>
      <c r="J37" s="20"/>
      <c r="K37" s="18"/>
      <c r="M37" s="29">
        <f t="shared" si="8"/>
        <v>39.411868958651937</v>
      </c>
      <c r="N37" s="29">
        <f t="shared" si="9"/>
        <v>489.20283731184816</v>
      </c>
      <c r="O37" s="28">
        <f t="shared" si="10"/>
        <v>7.6502483547105449E-3</v>
      </c>
      <c r="P37" s="29">
        <f t="shared" si="11"/>
        <v>0.39022601392860007</v>
      </c>
      <c r="Q37" s="28">
        <f t="shared" si="32"/>
        <v>5.2982310697434118E-4</v>
      </c>
      <c r="R37" s="29">
        <f t="shared" si="33"/>
        <v>5.2700953070751191E-2</v>
      </c>
      <c r="S37" s="29">
        <f t="shared" si="34"/>
        <v>0.49562792007010248</v>
      </c>
      <c r="T37" s="29">
        <f t="shared" si="25"/>
        <v>495.6279200701025</v>
      </c>
      <c r="U37" s="30">
        <f t="shared" si="15"/>
        <v>0.49562792007010248</v>
      </c>
      <c r="V37" s="29">
        <f t="shared" si="16"/>
        <v>12.886325921822664</v>
      </c>
      <c r="W37" s="29">
        <f t="shared" si="17"/>
        <v>3.2215814804556659</v>
      </c>
      <c r="X37" s="32">
        <f t="shared" si="23"/>
        <v>16.107907402278329</v>
      </c>
      <c r="Y37" s="33" t="s">
        <v>150</v>
      </c>
      <c r="Z37" s="36"/>
      <c r="AD37" s="36"/>
      <c r="AE37" s="36"/>
    </row>
    <row r="38" spans="1:32" x14ac:dyDescent="0.25">
      <c r="A38" s="13" t="s">
        <v>99</v>
      </c>
      <c r="B38" s="13"/>
      <c r="C38" s="21">
        <f>AVERAGE(L173:L175)</f>
        <v>1.0715269590895177E-7</v>
      </c>
      <c r="D38" s="22">
        <f t="shared" ref="D38:F38" si="48">AVERAGE(M173:M175)</f>
        <v>7.3124836216973452E-10</v>
      </c>
      <c r="E38" s="23">
        <f t="shared" si="48"/>
        <v>5.5735006065736055E-11</v>
      </c>
      <c r="F38" s="24">
        <f t="shared" si="48"/>
        <v>52.648621288132084</v>
      </c>
      <c r="G38" s="18"/>
      <c r="H38" s="31"/>
      <c r="I38" s="19"/>
      <c r="J38" s="20"/>
      <c r="K38" s="18"/>
      <c r="M38" s="29">
        <f t="shared" si="8"/>
        <v>39.33094362527099</v>
      </c>
      <c r="N38" s="29">
        <f t="shared" si="9"/>
        <v>488.19834542282103</v>
      </c>
      <c r="O38" s="28">
        <f t="shared" si="10"/>
        <v>6.8243580431338871E-3</v>
      </c>
      <c r="P38" s="29">
        <f t="shared" si="11"/>
        <v>-1.3773530093619204E-2</v>
      </c>
      <c r="Q38" s="28">
        <f t="shared" si="32"/>
        <v>5.2014562576283094E-4</v>
      </c>
      <c r="R38" s="29">
        <f t="shared" si="33"/>
        <v>4.7868210627729051E-2</v>
      </c>
      <c r="S38" s="29">
        <f t="shared" si="34"/>
        <v>8.1962891161838899E-2</v>
      </c>
      <c r="T38" s="29">
        <f t="shared" si="25"/>
        <v>81.962891161838897</v>
      </c>
      <c r="U38" s="30">
        <f t="shared" si="15"/>
        <v>8.1962891161838899E-2</v>
      </c>
      <c r="V38" s="29">
        <f t="shared" si="16"/>
        <v>2.1310351702078112</v>
      </c>
      <c r="W38" s="29">
        <f t="shared" si="17"/>
        <v>0.5327587925519528</v>
      </c>
      <c r="X38" s="32">
        <f t="shared" si="23"/>
        <v>2.663793962759764</v>
      </c>
      <c r="Y38" s="33" t="s">
        <v>144</v>
      </c>
      <c r="Z38" s="36"/>
      <c r="AD38" s="36"/>
      <c r="AE38" s="36"/>
    </row>
    <row r="39" spans="1:32" x14ac:dyDescent="0.25">
      <c r="A39" s="13" t="s">
        <v>100</v>
      </c>
      <c r="B39" s="13"/>
      <c r="C39" s="21">
        <f>AVERAGE(L176:L178)</f>
        <v>1.0525228601156899E-7</v>
      </c>
      <c r="D39" s="22">
        <f t="shared" ref="D39:F39" si="49">AVERAGE(M176:M178)</f>
        <v>7.2521547928712099E-10</v>
      </c>
      <c r="E39" s="23">
        <f t="shared" si="49"/>
        <v>5.4238065603045278E-11</v>
      </c>
      <c r="F39" s="24">
        <f t="shared" si="49"/>
        <v>52.727056268497769</v>
      </c>
      <c r="G39" s="18"/>
      <c r="H39" s="31"/>
      <c r="I39" s="19"/>
      <c r="J39" s="20"/>
      <c r="K39" s="18"/>
      <c r="M39" s="29">
        <f t="shared" si="8"/>
        <v>39.38953816612571</v>
      </c>
      <c r="N39" s="29">
        <f t="shared" si="9"/>
        <v>488.92565464195974</v>
      </c>
      <c r="O39" s="28">
        <f t="shared" si="10"/>
        <v>6.8902586990595878E-3</v>
      </c>
      <c r="P39" s="29">
        <f t="shared" si="11"/>
        <v>1.8426471685827298E-2</v>
      </c>
      <c r="Q39" s="28">
        <f t="shared" si="32"/>
        <v>5.1531484643557864E-4</v>
      </c>
      <c r="R39" s="29">
        <f t="shared" si="33"/>
        <v>4.5577631892238846E-2</v>
      </c>
      <c r="S39" s="29">
        <f t="shared" si="34"/>
        <v>0.10958173547030499</v>
      </c>
      <c r="T39" s="29">
        <f t="shared" si="25"/>
        <v>109.58173547030499</v>
      </c>
      <c r="U39" s="30">
        <f t="shared" si="15"/>
        <v>0.10958173547030499</v>
      </c>
      <c r="V39" s="29">
        <f t="shared" si="16"/>
        <v>2.8491251222279299</v>
      </c>
      <c r="W39" s="29">
        <f t="shared" si="17"/>
        <v>0.71228128055698248</v>
      </c>
      <c r="X39" s="32">
        <f t="shared" si="23"/>
        <v>3.5614064027849124</v>
      </c>
      <c r="Y39" s="33" t="s">
        <v>145</v>
      </c>
      <c r="Z39" s="36"/>
      <c r="AD39" s="36"/>
      <c r="AE39" s="36"/>
    </row>
    <row r="40" spans="1:32" x14ac:dyDescent="0.25">
      <c r="A40" s="13" t="s">
        <v>103</v>
      </c>
      <c r="B40" s="13"/>
      <c r="C40" s="21">
        <f>AVERAGE(L179:L181)</f>
        <v>1.0436701422700933E-7</v>
      </c>
      <c r="D40" s="22">
        <f t="shared" ref="D40:F40" si="50">AVERAGE(M179:M181)</f>
        <v>7.2601444857173725E-10</v>
      </c>
      <c r="E40" s="23">
        <f t="shared" si="50"/>
        <v>5.3902560512693924E-11</v>
      </c>
      <c r="F40" s="24">
        <f t="shared" si="50"/>
        <v>52.6578742005997</v>
      </c>
      <c r="G40" s="18"/>
      <c r="H40" s="31"/>
      <c r="I40" s="19"/>
      <c r="J40" s="20"/>
      <c r="K40" s="18"/>
      <c r="M40" s="29">
        <f t="shared" si="8"/>
        <v>39.337855976814666</v>
      </c>
      <c r="N40" s="29">
        <f t="shared" si="9"/>
        <v>488.28414551495092</v>
      </c>
      <c r="O40" s="28">
        <f t="shared" si="10"/>
        <v>6.9563592860152042E-3</v>
      </c>
      <c r="P40" s="29">
        <f t="shared" si="11"/>
        <v>5.0678163317323839E-2</v>
      </c>
      <c r="Q40" s="28">
        <f t="shared" si="32"/>
        <v>5.1647123290746004E-4</v>
      </c>
      <c r="R40" s="29">
        <f t="shared" si="33"/>
        <v>4.6082475614863262E-2</v>
      </c>
      <c r="S40" s="29">
        <f t="shared" si="34"/>
        <v>0.14284311454705037</v>
      </c>
      <c r="T40" s="29">
        <f t="shared" si="25"/>
        <v>142.84311454705036</v>
      </c>
      <c r="U40" s="30">
        <f t="shared" si="15"/>
        <v>0.14284311454705037</v>
      </c>
      <c r="V40" s="29">
        <f t="shared" si="16"/>
        <v>3.7139209782233098</v>
      </c>
      <c r="W40" s="29">
        <f t="shared" si="17"/>
        <v>0.92848024455582745</v>
      </c>
      <c r="X40" s="32">
        <f t="shared" si="23"/>
        <v>4.6424012227791369</v>
      </c>
      <c r="Y40" s="33" t="s">
        <v>146</v>
      </c>
      <c r="Z40" s="36"/>
      <c r="AD40" s="36"/>
      <c r="AE40" s="36"/>
    </row>
    <row r="41" spans="1:32" x14ac:dyDescent="0.25">
      <c r="A41" s="13" t="s">
        <v>107</v>
      </c>
      <c r="B41" s="13"/>
      <c r="C41" s="21">
        <f>AVERAGE(L182:L184)</f>
        <v>1.0423613057579623E-7</v>
      </c>
      <c r="D41" s="22">
        <f t="shared" ref="D41:F41" si="51">AVERAGE(M182:M184)</f>
        <v>7.5422148678039398E-10</v>
      </c>
      <c r="E41" s="23">
        <f t="shared" si="51"/>
        <v>5.3919169368810488E-11</v>
      </c>
      <c r="F41" s="24">
        <f t="shared" si="51"/>
        <v>52.427558747177649</v>
      </c>
      <c r="G41" s="18"/>
      <c r="H41" s="31"/>
      <c r="I41" s="19"/>
      <c r="J41" s="20"/>
      <c r="K41" s="18"/>
      <c r="M41" s="29">
        <f t="shared" si="8"/>
        <v>39.165799731219998</v>
      </c>
      <c r="N41" s="29">
        <f t="shared" si="9"/>
        <v>486.14848420920464</v>
      </c>
      <c r="O41" s="28">
        <f t="shared" si="10"/>
        <v>7.2357011202747509E-3</v>
      </c>
      <c r="P41" s="29">
        <f t="shared" si="11"/>
        <v>0.18625811604152459</v>
      </c>
      <c r="Q41" s="28">
        <f t="shared" si="32"/>
        <v>5.1727907656359796E-4</v>
      </c>
      <c r="R41" s="29">
        <f t="shared" si="33"/>
        <v>4.6273651664032869E-2</v>
      </c>
      <c r="S41" s="29">
        <f t="shared" si="34"/>
        <v>0.27880541936959036</v>
      </c>
      <c r="T41" s="29">
        <f t="shared" si="25"/>
        <v>278.80541936959037</v>
      </c>
      <c r="U41" s="30">
        <f t="shared" si="15"/>
        <v>0.27880541936959036</v>
      </c>
      <c r="V41" s="29">
        <f t="shared" si="16"/>
        <v>7.2489409036093493</v>
      </c>
      <c r="W41" s="29">
        <f t="shared" si="17"/>
        <v>1.8122352259023373</v>
      </c>
      <c r="X41" s="32">
        <f t="shared" si="23"/>
        <v>9.0611761295116864</v>
      </c>
      <c r="Y41" s="33" t="s">
        <v>147</v>
      </c>
      <c r="Z41" s="36"/>
      <c r="AD41" s="36"/>
      <c r="AE41" s="36"/>
    </row>
    <row r="42" spans="1:32" x14ac:dyDescent="0.25">
      <c r="A42" s="13" t="s">
        <v>108</v>
      </c>
      <c r="B42" s="13"/>
      <c r="C42" s="21">
        <f>AVERAGE(L185:L187)</f>
        <v>1.0592026831945945E-7</v>
      </c>
      <c r="D42" s="22">
        <f t="shared" ref="D42:F42" si="52">AVERAGE(M185:M187)</f>
        <v>7.6563080737066307E-10</v>
      </c>
      <c r="E42" s="23">
        <f t="shared" si="52"/>
        <v>5.4837108310942174E-11</v>
      </c>
      <c r="F42" s="24">
        <f t="shared" si="52"/>
        <v>52.58207416007059</v>
      </c>
      <c r="G42" s="18"/>
      <c r="H42" s="31"/>
      <c r="I42" s="19"/>
      <c r="J42" s="20"/>
      <c r="K42" s="18"/>
      <c r="M42" s="29">
        <f t="shared" si="8"/>
        <v>39.281229857309505</v>
      </c>
      <c r="N42" s="29">
        <f t="shared" si="9"/>
        <v>487.58126947634065</v>
      </c>
      <c r="O42" s="28">
        <f t="shared" si="10"/>
        <v>7.2283692207188548E-3</v>
      </c>
      <c r="P42" s="29">
        <f t="shared" si="11"/>
        <v>0.18323216230714903</v>
      </c>
      <c r="Q42" s="28">
        <f t="shared" si="32"/>
        <v>5.1772063251908902E-4</v>
      </c>
      <c r="R42" s="29">
        <f t="shared" si="33"/>
        <v>4.6625324588272635E-2</v>
      </c>
      <c r="S42" s="29">
        <f t="shared" si="34"/>
        <v>0.2764828114836943</v>
      </c>
      <c r="T42" s="29">
        <f t="shared" si="25"/>
        <v>276.48281148369432</v>
      </c>
      <c r="U42" s="30">
        <f t="shared" si="15"/>
        <v>0.2764828114836943</v>
      </c>
      <c r="V42" s="29">
        <f t="shared" si="16"/>
        <v>7.188553098576052</v>
      </c>
      <c r="W42" s="29">
        <f t="shared" si="17"/>
        <v>1.797138274644013</v>
      </c>
      <c r="X42" s="32">
        <f t="shared" si="23"/>
        <v>8.9856913732200656</v>
      </c>
      <c r="Y42" s="33" t="s">
        <v>148</v>
      </c>
      <c r="Z42" s="36"/>
      <c r="AD42" s="36"/>
      <c r="AE42" s="36"/>
    </row>
    <row r="43" spans="1:32" x14ac:dyDescent="0.25">
      <c r="A43" s="13" t="s">
        <v>109</v>
      </c>
      <c r="B43" s="13"/>
      <c r="C43" s="21">
        <f>AVERAGE(L188:L190)</f>
        <v>1.0676211991953604E-7</v>
      </c>
      <c r="D43" s="22">
        <f t="shared" ref="D43:F43" si="53">AVERAGE(M188:M190)</f>
        <v>8.0450586412602405E-10</v>
      </c>
      <c r="E43" s="23">
        <f t="shared" si="53"/>
        <v>5.580677209277936E-11</v>
      </c>
      <c r="F43" s="24">
        <f t="shared" si="53"/>
        <v>52.667003168069719</v>
      </c>
      <c r="G43" s="18"/>
      <c r="H43" s="31"/>
      <c r="I43" s="19"/>
      <c r="J43" s="20"/>
      <c r="K43" s="18"/>
      <c r="M43" s="29">
        <f t="shared" si="8"/>
        <v>39.344675735739699</v>
      </c>
      <c r="N43" s="29">
        <f t="shared" si="9"/>
        <v>488.36879629412124</v>
      </c>
      <c r="O43" s="28">
        <f t="shared" si="10"/>
        <v>7.5354991520621747E-3</v>
      </c>
      <c r="P43" s="29">
        <f t="shared" si="11"/>
        <v>0.33352078834195376</v>
      </c>
      <c r="Q43" s="28">
        <f t="shared" si="32"/>
        <v>5.2272071906065126E-4</v>
      </c>
      <c r="R43" s="29">
        <f t="shared" si="33"/>
        <v>4.9142518676551165E-2</v>
      </c>
      <c r="S43" s="29">
        <f t="shared" si="34"/>
        <v>0.4318058256950561</v>
      </c>
      <c r="T43" s="29">
        <f t="shared" si="25"/>
        <v>431.80582569505611</v>
      </c>
      <c r="U43" s="30">
        <f t="shared" si="15"/>
        <v>0.4318058256950561</v>
      </c>
      <c r="V43" s="29">
        <f t="shared" si="16"/>
        <v>11.226951468071459</v>
      </c>
      <c r="W43" s="29">
        <f t="shared" si="17"/>
        <v>2.8067378670178647</v>
      </c>
      <c r="X43" s="32">
        <f t="shared" si="23"/>
        <v>14.033689335089324</v>
      </c>
      <c r="Y43" s="33" t="s">
        <v>149</v>
      </c>
      <c r="Z43" s="36"/>
      <c r="AD43" s="36"/>
      <c r="AE43" s="36"/>
    </row>
    <row r="44" spans="1:32" x14ac:dyDescent="0.25">
      <c r="A44" s="13" t="s">
        <v>110</v>
      </c>
      <c r="B44" s="13"/>
      <c r="C44" s="21">
        <f>AVERAGE(L191:L193)</f>
        <v>1.1092232550946829E-7</v>
      </c>
      <c r="D44" s="22">
        <f t="shared" ref="D44:F44" si="54">AVERAGE(M191:M193)</f>
        <v>7.5781861358138515E-10</v>
      </c>
      <c r="E44" s="23">
        <f t="shared" si="54"/>
        <v>5.7224714388086478E-11</v>
      </c>
      <c r="F44" s="24">
        <f t="shared" si="54"/>
        <v>52.899162812316632</v>
      </c>
      <c r="G44" s="18"/>
      <c r="H44" s="31"/>
      <c r="I44" s="19"/>
      <c r="J44" s="20"/>
      <c r="K44" s="18"/>
      <c r="M44" s="29">
        <f t="shared" si="8"/>
        <v>39.518109676772383</v>
      </c>
      <c r="N44" s="29">
        <f t="shared" si="9"/>
        <v>490.52155834984552</v>
      </c>
      <c r="O44" s="28">
        <f t="shared" si="10"/>
        <v>6.8319755297295681E-3</v>
      </c>
      <c r="P44" s="29">
        <f t="shared" si="11"/>
        <v>-1.0102533457548371E-2</v>
      </c>
      <c r="Q44" s="28">
        <f t="shared" si="32"/>
        <v>5.1589897818362816E-4</v>
      </c>
      <c r="R44" s="29">
        <f t="shared" si="33"/>
        <v>4.6012931193665313E-2</v>
      </c>
      <c r="S44" s="29">
        <f t="shared" si="34"/>
        <v>8.1923328929782255E-2</v>
      </c>
      <c r="T44" s="29">
        <f t="shared" si="25"/>
        <v>81.923328929782258</v>
      </c>
      <c r="U44" s="30">
        <f t="shared" si="15"/>
        <v>8.1923328929782255E-2</v>
      </c>
      <c r="V44" s="29">
        <f t="shared" si="16"/>
        <v>2.1300065521743385</v>
      </c>
      <c r="W44" s="29">
        <f t="shared" si="17"/>
        <v>0.53250163804358464</v>
      </c>
      <c r="X44" s="32">
        <f t="shared" si="23"/>
        <v>2.6625081902179231</v>
      </c>
      <c r="Y44" s="33" t="s">
        <v>144</v>
      </c>
      <c r="Z44" s="36"/>
      <c r="AD44" s="36"/>
      <c r="AE44" s="36"/>
    </row>
    <row r="45" spans="1:32" x14ac:dyDescent="0.25">
      <c r="A45" s="13" t="s">
        <v>111</v>
      </c>
      <c r="B45" s="13"/>
      <c r="C45" s="21">
        <f>AVERAGE(L194:L196)</f>
        <v>1.1093514821724111E-7</v>
      </c>
      <c r="D45" s="22">
        <f t="shared" ref="D45:F45" si="55">AVERAGE(M194:M196)</f>
        <v>7.6984369974300402E-10</v>
      </c>
      <c r="E45" s="23">
        <f t="shared" si="55"/>
        <v>5.6967194859590532E-11</v>
      </c>
      <c r="F45" s="24">
        <f t="shared" si="55"/>
        <v>52.670831513033654</v>
      </c>
      <c r="G45" s="18"/>
      <c r="H45" s="31"/>
      <c r="I45" s="19"/>
      <c r="J45" s="20"/>
      <c r="K45" s="18"/>
      <c r="M45" s="29">
        <f t="shared" si="8"/>
        <v>39.347535685654258</v>
      </c>
      <c r="N45" s="29">
        <f t="shared" si="9"/>
        <v>488.40429564113873</v>
      </c>
      <c r="O45" s="28">
        <f t="shared" si="10"/>
        <v>6.9395832800929896E-3</v>
      </c>
      <c r="P45" s="29">
        <f t="shared" si="11"/>
        <v>4.2497160134110278E-2</v>
      </c>
      <c r="Q45" s="28">
        <f t="shared" si="32"/>
        <v>5.1351799474800642E-4</v>
      </c>
      <c r="R45" s="29">
        <f t="shared" si="33"/>
        <v>4.4651440742145221E-2</v>
      </c>
      <c r="S45" s="29">
        <f t="shared" si="34"/>
        <v>0.13180004161840073</v>
      </c>
      <c r="T45" s="29">
        <f t="shared" si="25"/>
        <v>131.80004161840071</v>
      </c>
      <c r="U45" s="30">
        <f t="shared" si="15"/>
        <v>0.1318000416184007</v>
      </c>
      <c r="V45" s="29">
        <f t="shared" si="16"/>
        <v>3.426801082078418</v>
      </c>
      <c r="W45" s="29">
        <f t="shared" si="17"/>
        <v>0.85670027051960451</v>
      </c>
      <c r="X45" s="32">
        <f t="shared" si="23"/>
        <v>4.283501352598023</v>
      </c>
      <c r="Y45" s="33" t="s">
        <v>145</v>
      </c>
      <c r="Z45" s="36"/>
      <c r="AD45" s="36"/>
      <c r="AE45" s="36"/>
    </row>
    <row r="46" spans="1:32" x14ac:dyDescent="0.25">
      <c r="A46" s="13" t="s">
        <v>112</v>
      </c>
      <c r="B46" s="13"/>
      <c r="C46" s="21">
        <f>AVERAGE(L197:L199)</f>
        <v>1.0526334329425817E-7</v>
      </c>
      <c r="D46" s="22">
        <f t="shared" ref="D46:F46" si="56">AVERAGE(M197:M199)</f>
        <v>7.19564929583221E-10</v>
      </c>
      <c r="E46" s="23">
        <f t="shared" si="56"/>
        <v>5.4276779695666696E-11</v>
      </c>
      <c r="F46" s="24">
        <f t="shared" si="56"/>
        <v>51.920962017354924</v>
      </c>
      <c r="G46" s="18"/>
      <c r="H46" s="31"/>
      <c r="I46" s="19"/>
      <c r="J46" s="20"/>
      <c r="K46" s="18"/>
      <c r="M46" s="29">
        <f t="shared" si="8"/>
        <v>38.787348654365388</v>
      </c>
      <c r="N46" s="29">
        <f t="shared" si="9"/>
        <v>481.450931277238</v>
      </c>
      <c r="O46" s="28">
        <f t="shared" si="10"/>
        <v>6.8358547910806417E-3</v>
      </c>
      <c r="P46" s="29">
        <f t="shared" si="11"/>
        <v>-8.0480454285080001E-3</v>
      </c>
      <c r="Q46" s="28">
        <f t="shared" si="32"/>
        <v>5.1562849893470319E-4</v>
      </c>
      <c r="R46" s="29">
        <f t="shared" si="33"/>
        <v>4.5031846737562151E-2</v>
      </c>
      <c r="S46" s="29">
        <f t="shared" si="34"/>
        <v>8.2015648046616305E-2</v>
      </c>
      <c r="T46" s="29">
        <f t="shared" si="25"/>
        <v>82.015648046616306</v>
      </c>
      <c r="U46" s="30">
        <f t="shared" si="15"/>
        <v>8.2015648046616305E-2</v>
      </c>
      <c r="V46" s="29">
        <f t="shared" si="16"/>
        <v>2.1324068492120238</v>
      </c>
      <c r="W46" s="29">
        <f t="shared" si="17"/>
        <v>0.53310171230300596</v>
      </c>
      <c r="X46" s="32">
        <f t="shared" si="23"/>
        <v>2.66550856151503</v>
      </c>
      <c r="Y46" s="33" t="s">
        <v>144</v>
      </c>
      <c r="Z46" s="36"/>
      <c r="AD46" s="36"/>
      <c r="AE46" s="36"/>
    </row>
    <row r="47" spans="1:32" x14ac:dyDescent="0.25">
      <c r="A47" s="13" t="s">
        <v>113</v>
      </c>
      <c r="B47" s="13"/>
      <c r="C47" s="21">
        <f>AVERAGE(L200:L202)</f>
        <v>1.0977566791998735E-7</v>
      </c>
      <c r="D47" s="22">
        <f t="shared" ref="D47:F47" si="57">AVERAGE(M200:M202)</f>
        <v>7.5863466762487734E-10</v>
      </c>
      <c r="E47" s="23">
        <f t="shared" si="57"/>
        <v>5.5972178426224707E-11</v>
      </c>
      <c r="F47" s="24">
        <f t="shared" si="57"/>
        <v>52.840828512826448</v>
      </c>
      <c r="G47" s="18"/>
      <c r="H47" s="31"/>
      <c r="I47" s="19"/>
      <c r="J47" s="20"/>
      <c r="K47" s="18"/>
      <c r="M47" s="29">
        <f t="shared" si="8"/>
        <v>39.47453126980686</v>
      </c>
      <c r="N47" s="29">
        <f t="shared" si="9"/>
        <v>489.98063804090435</v>
      </c>
      <c r="O47" s="28">
        <f t="shared" si="10"/>
        <v>6.9107725054137368E-3</v>
      </c>
      <c r="P47" s="29">
        <f t="shared" si="11"/>
        <v>2.8517599484460827E-2</v>
      </c>
      <c r="Q47" s="28">
        <f t="shared" si="32"/>
        <v>5.0987782162274233E-4</v>
      </c>
      <c r="R47" s="29">
        <f t="shared" si="33"/>
        <v>4.3011940519801894E-2</v>
      </c>
      <c r="S47" s="29">
        <f t="shared" si="34"/>
        <v>0.11454148052406461</v>
      </c>
      <c r="T47" s="29">
        <f t="shared" si="25"/>
        <v>114.54148052406461</v>
      </c>
      <c r="U47" s="30">
        <f t="shared" si="15"/>
        <v>0.11454148052406461</v>
      </c>
      <c r="V47" s="29">
        <f t="shared" si="16"/>
        <v>2.9780784936256799</v>
      </c>
      <c r="W47" s="29">
        <f t="shared" si="17"/>
        <v>0.74451962340641997</v>
      </c>
      <c r="X47" s="32">
        <f t="shared" si="23"/>
        <v>3.7225981170321001</v>
      </c>
      <c r="Y47" s="33" t="s">
        <v>145</v>
      </c>
      <c r="Z47" s="36"/>
      <c r="AD47" s="36"/>
      <c r="AE47" s="36"/>
    </row>
    <row r="48" spans="1:32" x14ac:dyDescent="0.25">
      <c r="A48" s="13" t="s">
        <v>114</v>
      </c>
      <c r="B48" s="13"/>
      <c r="C48" s="21">
        <f>AVERAGE(L203:L205)</f>
        <v>1.0555207682264972E-7</v>
      </c>
      <c r="D48" s="22">
        <f t="shared" ref="D48:F48" si="58">AVERAGE(M203:M205)</f>
        <v>7.1840017175881568E-10</v>
      </c>
      <c r="E48" s="23">
        <f t="shared" si="58"/>
        <v>5.3894762930211803E-11</v>
      </c>
      <c r="F48" s="24">
        <f t="shared" si="58"/>
        <v>51.834991361001137</v>
      </c>
      <c r="G48" s="18"/>
      <c r="H48" s="31"/>
      <c r="I48" s="19"/>
      <c r="J48" s="20"/>
      <c r="K48" s="18"/>
      <c r="M48" s="29">
        <f t="shared" si="8"/>
        <v>38.723124616665075</v>
      </c>
      <c r="N48" s="29">
        <f t="shared" si="9"/>
        <v>480.65374549801049</v>
      </c>
      <c r="O48" s="28">
        <f t="shared" si="10"/>
        <v>6.8061206693818361E-3</v>
      </c>
      <c r="P48" s="29">
        <f t="shared" si="11"/>
        <v>-2.2326536449758405E-2</v>
      </c>
      <c r="Q48" s="28">
        <f t="shared" si="32"/>
        <v>5.1059879210872032E-4</v>
      </c>
      <c r="R48" s="29">
        <f t="shared" si="33"/>
        <v>4.2539735643996192E-2</v>
      </c>
      <c r="S48" s="29">
        <f t="shared" si="34"/>
        <v>6.2752934838233979E-2</v>
      </c>
      <c r="T48" s="29">
        <f t="shared" si="25"/>
        <v>62.752934838233976</v>
      </c>
      <c r="U48" s="30">
        <f t="shared" si="15"/>
        <v>6.2752934838233979E-2</v>
      </c>
      <c r="V48" s="29">
        <f t="shared" si="16"/>
        <v>1.6315763057940835</v>
      </c>
      <c r="W48" s="29">
        <f t="shared" si="17"/>
        <v>0.40789407644852088</v>
      </c>
      <c r="X48" s="32">
        <f t="shared" si="23"/>
        <v>2.0394703822426044</v>
      </c>
      <c r="Y48" s="33" t="s">
        <v>144</v>
      </c>
      <c r="Z48" s="36"/>
      <c r="AD48" s="36"/>
      <c r="AE48" s="36"/>
    </row>
    <row r="49" spans="1:31" x14ac:dyDescent="0.25">
      <c r="A49" s="13" t="s">
        <v>115</v>
      </c>
      <c r="B49" s="13"/>
      <c r="C49" s="21">
        <f>AVERAGE(L206:L208)</f>
        <v>1.2090675805347524E-7</v>
      </c>
      <c r="D49" s="22">
        <f t="shared" ref="D49:F49" si="59">AVERAGE(M206:M208)</f>
        <v>8.5890982619670694E-10</v>
      </c>
      <c r="E49" s="23">
        <f t="shared" si="59"/>
        <v>6.0560662605050943E-11</v>
      </c>
      <c r="F49" s="24">
        <f t="shared" si="59"/>
        <v>53.863846868253233</v>
      </c>
      <c r="G49" s="18"/>
      <c r="H49" s="31"/>
      <c r="I49" s="19"/>
      <c r="J49" s="20"/>
      <c r="K49" s="18"/>
      <c r="M49" s="29">
        <f t="shared" si="8"/>
        <v>40.238773072924658</v>
      </c>
      <c r="N49" s="29">
        <f t="shared" si="9"/>
        <v>499.46684786439141</v>
      </c>
      <c r="O49" s="28">
        <f t="shared" si="10"/>
        <v>7.1039025446106505E-3</v>
      </c>
      <c r="P49" s="29">
        <f t="shared" si="11"/>
        <v>0.12553176286421563</v>
      </c>
      <c r="Q49" s="28">
        <f t="shared" si="32"/>
        <v>5.0088732491086958E-4</v>
      </c>
      <c r="R49" s="29">
        <f t="shared" si="33"/>
        <v>3.935421284581548E-2</v>
      </c>
      <c r="S49" s="29">
        <f t="shared" si="34"/>
        <v>0.20424018855584658</v>
      </c>
      <c r="T49" s="29">
        <f t="shared" si="25"/>
        <v>204.24018855584657</v>
      </c>
      <c r="U49" s="30">
        <f t="shared" si="15"/>
        <v>0.20424018855584658</v>
      </c>
      <c r="V49" s="29">
        <f t="shared" si="16"/>
        <v>5.3102449024520109</v>
      </c>
      <c r="W49" s="29">
        <f t="shared" si="17"/>
        <v>1.3275612256130027</v>
      </c>
      <c r="X49" s="32">
        <f t="shared" si="23"/>
        <v>6.637806128065014</v>
      </c>
      <c r="Y49" s="33" t="s">
        <v>145</v>
      </c>
      <c r="Z49" s="36"/>
      <c r="AD49" s="36"/>
      <c r="AE49" s="36"/>
    </row>
    <row r="50" spans="1:31" x14ac:dyDescent="0.25">
      <c r="A50" s="13" t="s">
        <v>116</v>
      </c>
      <c r="B50" s="13"/>
      <c r="C50" s="21">
        <f>AVERAGE(L209:L211)</f>
        <v>1.0885294040235558E-7</v>
      </c>
      <c r="D50" s="22">
        <f t="shared" ref="D50:F50" si="60">AVERAGE(M209:M211)</f>
        <v>7.5347314358105214E-10</v>
      </c>
      <c r="E50" s="23">
        <f t="shared" si="60"/>
        <v>5.5119016829877577E-11</v>
      </c>
      <c r="F50" s="24">
        <f t="shared" si="60"/>
        <v>51.68572127578252</v>
      </c>
      <c r="G50" s="18"/>
      <c r="H50" s="31"/>
      <c r="I50" s="19"/>
      <c r="J50" s="20"/>
      <c r="K50" s="18"/>
      <c r="M50" s="29">
        <f t="shared" si="8"/>
        <v>38.611612991801387</v>
      </c>
      <c r="N50" s="29">
        <f t="shared" si="9"/>
        <v>479.26959892699142</v>
      </c>
      <c r="O50" s="28">
        <f t="shared" si="10"/>
        <v>6.9219365209242153E-3</v>
      </c>
      <c r="P50" s="29">
        <f t="shared" si="11"/>
        <v>3.3244774366038864E-2</v>
      </c>
      <c r="Q50" s="28">
        <f t="shared" si="32"/>
        <v>5.0636222251911533E-4</v>
      </c>
      <c r="R50" s="29">
        <f t="shared" si="33"/>
        <v>4.0386774252955109E-2</v>
      </c>
      <c r="S50" s="29">
        <f t="shared" si="34"/>
        <v>0.11401832287194907</v>
      </c>
      <c r="T50" s="29">
        <f t="shared" si="25"/>
        <v>114.01832287194907</v>
      </c>
      <c r="U50" s="30">
        <f t="shared" si="15"/>
        <v>0.11401832287194907</v>
      </c>
      <c r="V50" s="29">
        <f t="shared" si="16"/>
        <v>2.964476394670676</v>
      </c>
      <c r="W50" s="29">
        <f t="shared" si="17"/>
        <v>0.74111909866766901</v>
      </c>
      <c r="X50" s="32">
        <f t="shared" si="23"/>
        <v>3.705595493338345</v>
      </c>
      <c r="Y50" s="33" t="s">
        <v>144</v>
      </c>
      <c r="Z50" s="36"/>
      <c r="AD50" s="36"/>
      <c r="AE50" s="36"/>
    </row>
    <row r="51" spans="1:31" x14ac:dyDescent="0.25">
      <c r="A51" s="13" t="s">
        <v>117</v>
      </c>
      <c r="B51" s="13"/>
      <c r="C51" s="21">
        <f>AVERAGE(L212:L215)</f>
        <v>9.1315592833269904E-8</v>
      </c>
      <c r="D51" s="22">
        <f t="shared" ref="D51:F51" si="61">AVERAGE(M212:M215)</f>
        <v>7.1250061490251399E-10</v>
      </c>
      <c r="E51" s="23">
        <f t="shared" si="61"/>
        <v>4.9438678438324614E-11</v>
      </c>
      <c r="F51" s="24">
        <f t="shared" si="61"/>
        <v>46.994872150938363</v>
      </c>
      <c r="G51" s="18"/>
      <c r="H51" s="31"/>
      <c r="I51" s="19"/>
      <c r="J51" s="20"/>
      <c r="K51" s="18"/>
      <c r="M51" s="29">
        <f t="shared" si="8"/>
        <v>35.10733276622431</v>
      </c>
      <c r="N51" s="29">
        <f t="shared" si="9"/>
        <v>435.77245265142068</v>
      </c>
      <c r="O51" s="28">
        <f t="shared" si="10"/>
        <v>7.8026171959858504E-3</v>
      </c>
      <c r="P51" s="29">
        <f t="shared" si="11"/>
        <v>0.41400395093098402</v>
      </c>
      <c r="Q51" s="28">
        <f t="shared" si="32"/>
        <v>5.4140456086829603E-4</v>
      </c>
      <c r="R51" s="29">
        <f t="shared" si="33"/>
        <v>5.1991871167012857E-2</v>
      </c>
      <c r="S51" s="29">
        <f t="shared" si="34"/>
        <v>0.51798769326500971</v>
      </c>
      <c r="T51" s="29">
        <f t="shared" si="25"/>
        <v>517.98769326500974</v>
      </c>
      <c r="U51" s="30">
        <f t="shared" si="15"/>
        <v>0.51798769326500971</v>
      </c>
      <c r="V51" s="29">
        <f t="shared" si="16"/>
        <v>13.467680024890253</v>
      </c>
      <c r="W51" s="29">
        <f t="shared" si="17"/>
        <v>3.3669200062225633</v>
      </c>
      <c r="X51" s="32">
        <f t="shared" si="23"/>
        <v>16.834600031112817</v>
      </c>
      <c r="Y51" s="33" t="s">
        <v>145</v>
      </c>
      <c r="Z51" s="36"/>
      <c r="AD51" s="36"/>
      <c r="AE51" s="36"/>
    </row>
    <row r="52" spans="1:31" x14ac:dyDescent="0.25">
      <c r="A52" s="13" t="s">
        <v>118</v>
      </c>
      <c r="B52" s="13"/>
      <c r="C52" s="21">
        <f>AVERAGE(L215:L217)</f>
        <v>1.0574956965396214E-7</v>
      </c>
      <c r="D52" s="22">
        <f t="shared" ref="D52:F52" si="62">AVERAGE(M215:M217)</f>
        <v>8.4097406795102552E-10</v>
      </c>
      <c r="E52" s="23">
        <f t="shared" si="62"/>
        <v>5.5126140932444511E-11</v>
      </c>
      <c r="F52" s="24">
        <f t="shared" si="62"/>
        <v>51.285537704819092</v>
      </c>
      <c r="G52" s="18"/>
      <c r="H52" s="31"/>
      <c r="I52" s="19"/>
      <c r="J52" s="20"/>
      <c r="K52" s="18"/>
      <c r="M52" s="29">
        <f t="shared" si="8"/>
        <v>38.312657443028634</v>
      </c>
      <c r="N52" s="29">
        <f t="shared" si="9"/>
        <v>475.55879031643843</v>
      </c>
      <c r="O52" s="28">
        <f t="shared" si="10"/>
        <v>7.9525058182543309E-3</v>
      </c>
      <c r="P52" s="29">
        <f t="shared" si="11"/>
        <v>0.52308366065466505</v>
      </c>
      <c r="Q52" s="28">
        <f t="shared" si="32"/>
        <v>5.2128950607392937E-4</v>
      </c>
      <c r="R52" s="29">
        <f t="shared" si="33"/>
        <v>4.7172875192066643E-2</v>
      </c>
      <c r="S52" s="29">
        <f t="shared" si="34"/>
        <v>0.61742941103879834</v>
      </c>
      <c r="T52" s="29">
        <f t="shared" si="25"/>
        <v>617.42941103879832</v>
      </c>
      <c r="U52" s="30">
        <f t="shared" si="15"/>
        <v>0.61742941103879834</v>
      </c>
      <c r="V52" s="29">
        <f t="shared" si="16"/>
        <v>16.053164687008756</v>
      </c>
      <c r="W52" s="29">
        <f t="shared" si="17"/>
        <v>4.0132911717521891</v>
      </c>
      <c r="X52" s="32">
        <f t="shared" si="23"/>
        <v>20.066455858760946</v>
      </c>
      <c r="Y52" s="33" t="s">
        <v>146</v>
      </c>
      <c r="Z52" s="36"/>
      <c r="AD52" s="36"/>
      <c r="AE52" s="36"/>
    </row>
    <row r="53" spans="1:31" x14ac:dyDescent="0.25">
      <c r="A53" s="13" t="s">
        <v>119</v>
      </c>
      <c r="B53" s="13"/>
      <c r="C53" s="21">
        <f>AVERAGE(L218:L220)</f>
        <v>1.1015795699762899E-7</v>
      </c>
      <c r="D53" s="22">
        <f t="shared" ref="D53:F53" si="63">AVERAGE(M218:M220)</f>
        <v>9.3328804203758154E-10</v>
      </c>
      <c r="E53" s="23">
        <f t="shared" si="63"/>
        <v>5.7282627514981142E-11</v>
      </c>
      <c r="F53" s="24">
        <f t="shared" si="63"/>
        <v>52.480647356188165</v>
      </c>
      <c r="G53" s="18"/>
      <c r="H53" s="31"/>
      <c r="I53" s="19"/>
      <c r="J53" s="20"/>
      <c r="K53" s="18"/>
      <c r="M53" s="29">
        <f t="shared" si="8"/>
        <v>39.205459365927418</v>
      </c>
      <c r="N53" s="29">
        <f t="shared" si="9"/>
        <v>486.6407624578199</v>
      </c>
      <c r="O53" s="28">
        <f t="shared" si="10"/>
        <v>8.4722707961774335E-3</v>
      </c>
      <c r="P53" s="29">
        <f t="shared" si="11"/>
        <v>0.78821193256829991</v>
      </c>
      <c r="Q53" s="28">
        <f t="shared" si="32"/>
        <v>5.2000444703430803E-4</v>
      </c>
      <c r="R53" s="29">
        <f t="shared" si="33"/>
        <v>4.7646785136228061E-2</v>
      </c>
      <c r="S53" s="29">
        <f t="shared" si="34"/>
        <v>0.88350550284075602</v>
      </c>
      <c r="T53" s="29">
        <f t="shared" si="25"/>
        <v>883.50550284075598</v>
      </c>
      <c r="U53" s="30">
        <f t="shared" si="15"/>
        <v>0.88350550284075602</v>
      </c>
      <c r="V53" s="29">
        <f t="shared" si="16"/>
        <v>22.971143073859658</v>
      </c>
      <c r="W53" s="29">
        <f t="shared" si="17"/>
        <v>5.7427857684649144</v>
      </c>
      <c r="X53" s="32">
        <f t="shared" si="23"/>
        <v>28.71392884232457</v>
      </c>
      <c r="Y53" s="33" t="s">
        <v>147</v>
      </c>
      <c r="Z53" s="36"/>
      <c r="AD53" s="36"/>
      <c r="AE53" s="36"/>
    </row>
    <row r="54" spans="1:31" x14ac:dyDescent="0.25">
      <c r="A54" s="13" t="s">
        <v>122</v>
      </c>
      <c r="B54" s="13"/>
      <c r="C54" s="21">
        <f>AVERAGE(L221:L223)</f>
        <v>1.0745144454647333E-7</v>
      </c>
      <c r="D54" s="22">
        <f t="shared" ref="D54:F54" si="64">AVERAGE(M221:M223)</f>
        <v>9.2614890614609248E-10</v>
      </c>
      <c r="E54" s="23">
        <f t="shared" si="64"/>
        <v>6.0208730874142275E-11</v>
      </c>
      <c r="F54" s="24">
        <f t="shared" si="64"/>
        <v>51.533516158765472</v>
      </c>
      <c r="G54" s="18"/>
      <c r="H54" s="31"/>
      <c r="I54" s="19"/>
      <c r="J54" s="20"/>
      <c r="K54" s="18"/>
      <c r="M54" s="29">
        <f t="shared" si="8"/>
        <v>38.497908763078783</v>
      </c>
      <c r="N54" s="29">
        <f t="shared" si="9"/>
        <v>477.85823649290307</v>
      </c>
      <c r="O54" s="28">
        <f t="shared" si="10"/>
        <v>8.6192317846925555E-3</v>
      </c>
      <c r="P54" s="29">
        <f t="shared" si="11"/>
        <v>0.84421339606015289</v>
      </c>
      <c r="Q54" s="28">
        <f t="shared" si="32"/>
        <v>5.6033430847085238E-4</v>
      </c>
      <c r="R54" s="29">
        <f t="shared" si="33"/>
        <v>6.6058848307573942E-2</v>
      </c>
      <c r="S54" s="29">
        <f t="shared" si="34"/>
        <v>0.97633109267530083</v>
      </c>
      <c r="T54" s="29">
        <f t="shared" si="25"/>
        <v>976.33109267530085</v>
      </c>
      <c r="U54" s="30">
        <f t="shared" si="15"/>
        <v>0.97633109267530083</v>
      </c>
      <c r="V54" s="29">
        <f t="shared" si="16"/>
        <v>25.384608409557821</v>
      </c>
      <c r="W54" s="29">
        <f t="shared" si="17"/>
        <v>6.3461521023894552</v>
      </c>
      <c r="X54" s="32">
        <f t="shared" si="23"/>
        <v>31.730760511947274</v>
      </c>
      <c r="Y54" s="33" t="s">
        <v>148</v>
      </c>
      <c r="Z54" s="36"/>
      <c r="AD54" s="36"/>
      <c r="AE54" s="36"/>
    </row>
    <row r="55" spans="1:31" x14ac:dyDescent="0.25">
      <c r="A55" s="13" t="s">
        <v>123</v>
      </c>
      <c r="B55" s="13"/>
      <c r="C55" s="21">
        <f>AVERAGE(L224:L226)</f>
        <v>1.0499119932600869E-7</v>
      </c>
      <c r="D55" s="22">
        <f t="shared" ref="D55:F55" si="65">AVERAGE(M224:M226)</f>
        <v>8.6524799368357685E-10</v>
      </c>
      <c r="E55" s="23">
        <f t="shared" si="65"/>
        <v>5.6359143418210171E-11</v>
      </c>
      <c r="F55" s="24">
        <f t="shared" si="65"/>
        <v>51.284597091453556</v>
      </c>
      <c r="G55" s="18"/>
      <c r="H55" s="31"/>
      <c r="I55" s="19"/>
      <c r="J55" s="20"/>
      <c r="K55" s="18"/>
      <c r="M55" s="29">
        <f t="shared" si="8"/>
        <v>38.311954761546232</v>
      </c>
      <c r="N55" s="29">
        <f t="shared" si="9"/>
        <v>475.55006822880341</v>
      </c>
      <c r="O55" s="28">
        <f t="shared" si="10"/>
        <v>8.2411478222749988E-3</v>
      </c>
      <c r="P55" s="29">
        <f t="shared" si="11"/>
        <v>0.66033779163271522</v>
      </c>
      <c r="Q55" s="28">
        <f t="shared" si="32"/>
        <v>5.367987391324974E-4</v>
      </c>
      <c r="R55" s="29">
        <f t="shared" si="33"/>
        <v>5.454742684704536E-2</v>
      </c>
      <c r="S55" s="29">
        <f t="shared" si="34"/>
        <v>0.76943264532680589</v>
      </c>
      <c r="T55" s="29">
        <f t="shared" si="25"/>
        <v>769.43264532680587</v>
      </c>
      <c r="U55" s="30">
        <f t="shared" si="15"/>
        <v>0.76943264532680589</v>
      </c>
      <c r="V55" s="29">
        <f t="shared" si="16"/>
        <v>20.005248778496952</v>
      </c>
      <c r="W55" s="29">
        <f t="shared" si="17"/>
        <v>5.001312194624238</v>
      </c>
      <c r="X55" s="32">
        <f t="shared" si="23"/>
        <v>25.006560973121189</v>
      </c>
      <c r="Y55" s="33" t="s">
        <v>149</v>
      </c>
      <c r="Z55" s="36"/>
      <c r="AD55" s="36"/>
      <c r="AE55" s="36"/>
    </row>
    <row r="56" spans="1:31" x14ac:dyDescent="0.25">
      <c r="A56" s="13" t="s">
        <v>124</v>
      </c>
      <c r="B56" s="13"/>
      <c r="C56" s="21">
        <f>AVERAGE(L227:L229)</f>
        <v>1.0291320882349768E-7</v>
      </c>
      <c r="D56" s="22">
        <f t="shared" ref="D56:F56" si="66">AVERAGE(M227:M229)</f>
        <v>8.4932844297888354E-10</v>
      </c>
      <c r="E56" s="23">
        <f t="shared" si="66"/>
        <v>5.3295614324361656E-11</v>
      </c>
      <c r="F56" s="24">
        <f t="shared" si="66"/>
        <v>51.6505518067057</v>
      </c>
      <c r="G56" s="18"/>
      <c r="H56" s="31"/>
      <c r="I56" s="19"/>
      <c r="J56" s="20"/>
      <c r="K56" s="18"/>
      <c r="M56" s="29">
        <f t="shared" si="8"/>
        <v>38.585339779478865</v>
      </c>
      <c r="N56" s="29">
        <f t="shared" si="9"/>
        <v>478.94348066990091</v>
      </c>
      <c r="O56" s="28">
        <f t="shared" si="10"/>
        <v>8.2528613448982317E-3</v>
      </c>
      <c r="P56" s="29">
        <f t="shared" si="11"/>
        <v>0.67065992071484659</v>
      </c>
      <c r="Q56" s="28">
        <f t="shared" si="32"/>
        <v>5.1786952261654608E-4</v>
      </c>
      <c r="R56" s="29">
        <f t="shared" si="33"/>
        <v>4.5870639496675435E-2</v>
      </c>
      <c r="S56" s="29">
        <f t="shared" si="34"/>
        <v>0.76240119970819742</v>
      </c>
      <c r="T56" s="29">
        <f t="shared" si="25"/>
        <v>762.4011997081974</v>
      </c>
      <c r="U56" s="30">
        <f t="shared" si="15"/>
        <v>0.76240119970819742</v>
      </c>
      <c r="V56" s="29">
        <f t="shared" si="16"/>
        <v>19.822431192413134</v>
      </c>
      <c r="W56" s="29">
        <f t="shared" si="17"/>
        <v>4.9556077981032836</v>
      </c>
      <c r="X56" s="32">
        <f t="shared" si="23"/>
        <v>24.778038990516418</v>
      </c>
      <c r="Y56" s="33" t="s">
        <v>150</v>
      </c>
      <c r="Z56" s="36"/>
      <c r="AD56" s="36"/>
      <c r="AE56" s="36"/>
    </row>
    <row r="57" spans="1:31" x14ac:dyDescent="0.25">
      <c r="A57" s="13" t="s">
        <v>125</v>
      </c>
      <c r="B57" s="13"/>
      <c r="C57" s="21">
        <f>AVERAGE(L230:L232)</f>
        <v>1.0007545484405761E-7</v>
      </c>
      <c r="D57" s="22">
        <f t="shared" ref="D57:F57" si="67">AVERAGE(M230:M232)</f>
        <v>6.9291402803189775E-10</v>
      </c>
      <c r="E57" s="23">
        <f t="shared" si="67"/>
        <v>4.7820172635872954E-11</v>
      </c>
      <c r="F57" s="24">
        <f t="shared" si="67"/>
        <v>50.834141187540325</v>
      </c>
      <c r="G57" s="18"/>
      <c r="H57" s="31"/>
      <c r="I57" s="19"/>
      <c r="J57" s="20"/>
      <c r="K57" s="18"/>
      <c r="M57" s="29">
        <f t="shared" si="8"/>
        <v>37.975443465922325</v>
      </c>
      <c r="N57" s="29">
        <f t="shared" si="9"/>
        <v>471.37309603853731</v>
      </c>
      <c r="O57" s="28">
        <f t="shared" si="10"/>
        <v>6.9239158504113699E-3</v>
      </c>
      <c r="P57" s="29">
        <f t="shared" si="11"/>
        <v>3.3630032179818872E-2</v>
      </c>
      <c r="Q57" s="28">
        <f t="shared" si="32"/>
        <v>4.7784117204751806E-4</v>
      </c>
      <c r="R57" s="29">
        <f t="shared" si="33"/>
        <v>2.6277301096034347E-2</v>
      </c>
      <c r="S57" s="29">
        <f t="shared" si="34"/>
        <v>8.6184634371887558E-2</v>
      </c>
      <c r="T57" s="29">
        <f t="shared" si="25"/>
        <v>86.184634371887554</v>
      </c>
      <c r="U57" s="30">
        <f t="shared" si="15"/>
        <v>8.6184634371887558E-2</v>
      </c>
      <c r="V57" s="29">
        <f t="shared" si="16"/>
        <v>2.2408004936690764</v>
      </c>
      <c r="W57" s="29">
        <f t="shared" si="17"/>
        <v>0.5602001234172691</v>
      </c>
      <c r="X57" s="32">
        <f t="shared" si="23"/>
        <v>2.8010006170863457</v>
      </c>
      <c r="Y57" s="33" t="s">
        <v>144</v>
      </c>
      <c r="Z57" s="36"/>
      <c r="AD57" s="36"/>
      <c r="AE57" s="36"/>
    </row>
    <row r="58" spans="1:31" x14ac:dyDescent="0.25">
      <c r="A58" s="13" t="s">
        <v>126</v>
      </c>
      <c r="B58" s="13"/>
      <c r="C58" s="21">
        <f>AVERAGE(L233:L235)</f>
        <v>9.9453996885131851E-8</v>
      </c>
      <c r="D58" s="22">
        <f t="shared" ref="D58:F58" si="68">AVERAGE(M233:M235)</f>
        <v>8.1961912943433839E-10</v>
      </c>
      <c r="E58" s="23">
        <f t="shared" si="68"/>
        <v>5.2237502087167069E-11</v>
      </c>
      <c r="F58" s="24">
        <f t="shared" si="68"/>
        <v>51.021151968257719</v>
      </c>
      <c r="G58" s="18"/>
      <c r="H58" s="31"/>
      <c r="I58" s="19"/>
      <c r="J58" s="20"/>
      <c r="K58" s="18"/>
      <c r="M58" s="29">
        <f t="shared" si="8"/>
        <v>38.115149127604518</v>
      </c>
      <c r="N58" s="29">
        <f t="shared" si="9"/>
        <v>473.10720324759046</v>
      </c>
      <c r="O58" s="28">
        <f t="shared" si="10"/>
        <v>8.2411884399275423E-3</v>
      </c>
      <c r="P58" s="29">
        <f t="shared" si="11"/>
        <v>0.65696490250005657</v>
      </c>
      <c r="Q58" s="28">
        <f t="shared" si="32"/>
        <v>5.2524286326572419E-4</v>
      </c>
      <c r="R58" s="29">
        <f t="shared" si="33"/>
        <v>4.8800052700065676E-2</v>
      </c>
      <c r="S58" s="29">
        <f t="shared" si="34"/>
        <v>0.75456500790018788</v>
      </c>
      <c r="T58" s="29">
        <f t="shared" si="25"/>
        <v>754.56500790018788</v>
      </c>
      <c r="U58" s="30">
        <f t="shared" si="15"/>
        <v>0.75456500790018788</v>
      </c>
      <c r="V58" s="29">
        <f t="shared" si="16"/>
        <v>19.618690205404885</v>
      </c>
      <c r="W58" s="29">
        <f t="shared" si="17"/>
        <v>4.9046725513512213</v>
      </c>
      <c r="X58" s="32">
        <f t="shared" si="23"/>
        <v>24.523362756756107</v>
      </c>
      <c r="Y58" s="33" t="s">
        <v>145</v>
      </c>
      <c r="Z58" s="36"/>
      <c r="AD58" s="36"/>
      <c r="AE58" s="36"/>
    </row>
    <row r="59" spans="1:31" x14ac:dyDescent="0.25">
      <c r="A59" s="13" t="s">
        <v>127</v>
      </c>
      <c r="B59" s="13"/>
      <c r="C59" s="21">
        <f>AVERAGE(L236:L238)</f>
        <v>7.6543502362168055E-8</v>
      </c>
      <c r="D59" s="22">
        <f t="shared" ref="D59:F59" si="69">AVERAGE(M236:M238)</f>
        <v>5.8098785679672897E-10</v>
      </c>
      <c r="E59" s="23">
        <f t="shared" si="69"/>
        <v>3.7945909535369199E-11</v>
      </c>
      <c r="F59" s="24">
        <f t="shared" si="69"/>
        <v>42.222780557912102</v>
      </c>
      <c r="G59" s="18"/>
      <c r="H59" s="31"/>
      <c r="I59" s="19"/>
      <c r="J59" s="20"/>
      <c r="K59" s="18"/>
      <c r="M59" s="29">
        <f t="shared" si="8"/>
        <v>31.542360677159291</v>
      </c>
      <c r="N59" s="29">
        <f t="shared" si="9"/>
        <v>391.52196397914213</v>
      </c>
      <c r="O59" s="28">
        <f t="shared" si="10"/>
        <v>7.5902962219806212E-3</v>
      </c>
      <c r="P59" s="29">
        <f t="shared" si="11"/>
        <v>0.28883561877896086</v>
      </c>
      <c r="Q59" s="28">
        <f t="shared" si="32"/>
        <v>4.9574305283062311E-4</v>
      </c>
      <c r="R59" s="29">
        <f t="shared" si="33"/>
        <v>2.8834876290784368E-2</v>
      </c>
      <c r="S59" s="29">
        <f t="shared" si="34"/>
        <v>0.34650537136052961</v>
      </c>
      <c r="T59" s="29">
        <f t="shared" si="25"/>
        <v>346.50537136052964</v>
      </c>
      <c r="U59" s="30">
        <f t="shared" si="15"/>
        <v>0.34650537136052961</v>
      </c>
      <c r="V59" s="29">
        <f t="shared" si="16"/>
        <v>9.0091396553737706</v>
      </c>
      <c r="W59" s="29">
        <f t="shared" si="17"/>
        <v>2.2522849138434426</v>
      </c>
      <c r="X59" s="32">
        <f t="shared" si="23"/>
        <v>11.261424569217214</v>
      </c>
      <c r="Y59" s="33" t="s">
        <v>146</v>
      </c>
      <c r="Z59" s="36"/>
      <c r="AD59" s="36"/>
      <c r="AE59" s="36"/>
    </row>
    <row r="60" spans="1:31" x14ac:dyDescent="0.25">
      <c r="A60" s="13" t="s">
        <v>128</v>
      </c>
      <c r="B60" s="13"/>
      <c r="C60" s="21">
        <f>AVERAGE(L239:L241)</f>
        <v>8.7052628680175483E-8</v>
      </c>
      <c r="D60" s="22">
        <f t="shared" ref="D60:F60" si="70">AVERAGE(M239:M241)</f>
        <v>7.1872412429145172E-10</v>
      </c>
      <c r="E60" s="23">
        <f t="shared" si="70"/>
        <v>4.5089088093425727E-11</v>
      </c>
      <c r="F60" s="24">
        <f t="shared" si="70"/>
        <v>49.533454357999325</v>
      </c>
      <c r="G60" s="18"/>
      <c r="H60" s="31"/>
      <c r="I60" s="19"/>
      <c r="J60" s="20"/>
      <c r="K60" s="18"/>
      <c r="M60" s="29">
        <f t="shared" si="8"/>
        <v>37.003770530997038</v>
      </c>
      <c r="N60" s="29">
        <f t="shared" si="9"/>
        <v>459.31213142903658</v>
      </c>
      <c r="O60" s="28">
        <f t="shared" si="10"/>
        <v>8.2562024282114184E-3</v>
      </c>
      <c r="P60" s="29">
        <f t="shared" si="11"/>
        <v>0.644704932465064</v>
      </c>
      <c r="Q60" s="28">
        <f t="shared" si="32"/>
        <v>5.1795205701460768E-4</v>
      </c>
      <c r="R60" s="29">
        <f t="shared" si="33"/>
        <v>4.4028363138445964E-2</v>
      </c>
      <c r="S60" s="29">
        <f t="shared" si="34"/>
        <v>0.73276165874195587</v>
      </c>
      <c r="T60" s="29">
        <f t="shared" si="25"/>
        <v>732.7616587419559</v>
      </c>
      <c r="U60" s="30">
        <f t="shared" si="15"/>
        <v>0.73276165874195587</v>
      </c>
      <c r="V60" s="29">
        <f t="shared" si="16"/>
        <v>19.051803127290853</v>
      </c>
      <c r="W60" s="29">
        <f t="shared" si="17"/>
        <v>4.7629507818227133</v>
      </c>
      <c r="X60" s="32">
        <f t="shared" si="23"/>
        <v>23.814753909113566</v>
      </c>
      <c r="Y60" s="33" t="s">
        <v>147</v>
      </c>
      <c r="Z60" s="36"/>
      <c r="AD60" s="36"/>
      <c r="AE60" s="36"/>
    </row>
    <row r="61" spans="1:31" x14ac:dyDescent="0.25">
      <c r="A61" s="13" t="s">
        <v>129</v>
      </c>
      <c r="B61" s="13"/>
      <c r="C61" s="21">
        <f>AVERAGE(L242:L244)</f>
        <v>6.1478789213591328E-8</v>
      </c>
      <c r="D61" s="22">
        <f t="shared" ref="D61:F61" si="71">AVERAGE(M242:M244)</f>
        <v>4.3594147631161243E-10</v>
      </c>
      <c r="E61" s="23">
        <f t="shared" si="71"/>
        <v>2.8632163874254285E-11</v>
      </c>
      <c r="F61" s="24">
        <f t="shared" si="71"/>
        <v>42.576194836855535</v>
      </c>
      <c r="G61" s="25"/>
      <c r="H61" s="31"/>
      <c r="I61" s="26"/>
      <c r="J61" s="28"/>
      <c r="M61" s="29">
        <f t="shared" si="8"/>
        <v>31.806377411907544</v>
      </c>
      <c r="N61" s="29">
        <f t="shared" si="9"/>
        <v>394.79909188881214</v>
      </c>
      <c r="O61" s="28">
        <f t="shared" si="10"/>
        <v>7.090924884630573E-3</v>
      </c>
      <c r="P61" s="29">
        <f t="shared" si="11"/>
        <v>9.4101888117082672E-2</v>
      </c>
      <c r="Q61" s="28">
        <f t="shared" si="32"/>
        <v>4.6572426426258365E-4</v>
      </c>
      <c r="R61" s="29">
        <f t="shared" si="33"/>
        <v>1.72248402990023E-2</v>
      </c>
      <c r="S61" s="29">
        <f t="shared" si="34"/>
        <v>0.12855156871508727</v>
      </c>
      <c r="T61" s="29">
        <f t="shared" si="25"/>
        <v>128.55156871508728</v>
      </c>
      <c r="U61" s="30">
        <f t="shared" si="15"/>
        <v>0.12855156871508727</v>
      </c>
      <c r="V61" s="29">
        <f t="shared" si="16"/>
        <v>3.3423407865922692</v>
      </c>
      <c r="W61" s="29">
        <f t="shared" si="17"/>
        <v>0.8355851966480673</v>
      </c>
      <c r="X61" s="32">
        <f t="shared" si="23"/>
        <v>4.1779259832403364</v>
      </c>
      <c r="Y61" s="33" t="s">
        <v>148</v>
      </c>
      <c r="AC61" s="36"/>
      <c r="AD61" s="36"/>
    </row>
    <row r="62" spans="1:31" x14ac:dyDescent="0.25">
      <c r="A62" s="13" t="s">
        <v>130</v>
      </c>
      <c r="B62" s="13"/>
      <c r="C62" s="21">
        <f>AVERAGE(L245:L247)</f>
        <v>7.0591201634400613E-8</v>
      </c>
      <c r="D62" s="22">
        <f t="shared" ref="D62:F62" si="72">AVERAGE(M245:M247)</f>
        <v>5.24357510839919E-10</v>
      </c>
      <c r="E62" s="23">
        <f t="shared" si="72"/>
        <v>3.1418631681787074E-11</v>
      </c>
      <c r="F62" s="24">
        <f t="shared" si="72"/>
        <v>38.978746106830151</v>
      </c>
      <c r="G62" s="25"/>
      <c r="H62" s="31"/>
      <c r="I62" s="26"/>
      <c r="J62" s="28"/>
      <c r="M62" s="29">
        <f t="shared" si="8"/>
        <v>29.118917612702397</v>
      </c>
      <c r="N62" s="29">
        <f t="shared" si="9"/>
        <v>361.44079161860702</v>
      </c>
      <c r="O62" s="28">
        <f t="shared" si="10"/>
        <v>7.4280859186336371E-3</v>
      </c>
      <c r="P62" s="29">
        <f t="shared" si="11"/>
        <v>0.20801455946350425</v>
      </c>
      <c r="Q62" s="28">
        <f t="shared" si="32"/>
        <v>4.4507857855299773E-4</v>
      </c>
      <c r="R62" s="29">
        <f t="shared" si="33"/>
        <v>8.307245295226218E-3</v>
      </c>
      <c r="S62" s="29">
        <f t="shared" si="34"/>
        <v>0.2246290500539567</v>
      </c>
      <c r="T62" s="29">
        <f t="shared" si="25"/>
        <v>224.62905005395669</v>
      </c>
      <c r="U62" s="30">
        <f t="shared" si="15"/>
        <v>0.2246290500539567</v>
      </c>
      <c r="V62" s="29">
        <f t="shared" si="16"/>
        <v>5.840355301402874</v>
      </c>
      <c r="W62" s="29">
        <f t="shared" si="17"/>
        <v>1.4600888253507185</v>
      </c>
      <c r="X62" s="32">
        <f t="shared" si="23"/>
        <v>7.3004441267535922</v>
      </c>
      <c r="Y62" s="33" t="s">
        <v>149</v>
      </c>
      <c r="AC62" s="36"/>
      <c r="AD62" s="36"/>
    </row>
    <row r="63" spans="1:31" x14ac:dyDescent="0.25">
      <c r="A63" s="13" t="s">
        <v>131</v>
      </c>
      <c r="B63" s="13"/>
      <c r="C63" s="21">
        <f>AVERAGE(L248:L250)</f>
        <v>7.1041709008812767E-8</v>
      </c>
      <c r="D63" s="22">
        <f t="shared" ref="D63:F63" si="73">AVERAGE(M248:M250)</f>
        <v>5.1246042911271847E-10</v>
      </c>
      <c r="E63" s="23">
        <f t="shared" si="73"/>
        <v>3.0331139850254045E-11</v>
      </c>
      <c r="F63" s="24">
        <f t="shared" si="73"/>
        <v>39.477911352309398</v>
      </c>
      <c r="G63" s="25"/>
      <c r="H63" s="31"/>
      <c r="I63" s="26"/>
      <c r="J63" s="28"/>
      <c r="M63" s="29">
        <f t="shared" si="8"/>
        <v>29.491817028666105</v>
      </c>
      <c r="N63" s="29">
        <f t="shared" si="9"/>
        <v>366.06943413522458</v>
      </c>
      <c r="O63" s="28">
        <f t="shared" si="10"/>
        <v>7.213514937389069E-3</v>
      </c>
      <c r="P63" s="29">
        <f t="shared" si="11"/>
        <v>0.13213053449230838</v>
      </c>
      <c r="Q63" s="28">
        <f t="shared" si="32"/>
        <v>4.2694834166350713E-4</v>
      </c>
      <c r="R63" s="29">
        <f t="shared" si="33"/>
        <v>1.7767030490864566E-3</v>
      </c>
      <c r="S63" s="29">
        <f t="shared" si="34"/>
        <v>0.13568394059048131</v>
      </c>
      <c r="T63" s="29">
        <f t="shared" si="25"/>
        <v>135.68394059048131</v>
      </c>
      <c r="U63" s="30">
        <f t="shared" si="15"/>
        <v>0.13568394059048131</v>
      </c>
      <c r="V63" s="29">
        <f t="shared" si="16"/>
        <v>3.5277824553525141</v>
      </c>
      <c r="W63" s="29">
        <f t="shared" si="17"/>
        <v>0.88194561383812853</v>
      </c>
      <c r="X63" s="32">
        <f t="shared" si="23"/>
        <v>4.4097280691906429</v>
      </c>
      <c r="Y63" s="33" t="s">
        <v>150</v>
      </c>
      <c r="AC63" s="36"/>
      <c r="AD63" s="36"/>
    </row>
    <row r="64" spans="1:31" x14ac:dyDescent="0.25">
      <c r="A64" s="13" t="s">
        <v>132</v>
      </c>
      <c r="B64" s="13"/>
      <c r="C64" s="21">
        <f>AVERAGE(L251:L253)</f>
        <v>8.5516299911445484E-8</v>
      </c>
      <c r="D64" s="22">
        <f t="shared" ref="D64:E64" si="74">AVERAGE(M251:M253)</f>
        <v>5.8362165692265811E-10</v>
      </c>
      <c r="E64" s="23">
        <f t="shared" si="74"/>
        <v>3.5154124359284282E-11</v>
      </c>
      <c r="F64" s="24">
        <f>AVERAGE(O251:O253)</f>
        <v>49.09513684619872</v>
      </c>
      <c r="G64" s="25"/>
      <c r="H64" s="31"/>
      <c r="I64" s="26"/>
      <c r="J64" s="28"/>
      <c r="M64" s="29">
        <f t="shared" si="8"/>
        <v>36.676327173036114</v>
      </c>
      <c r="N64" s="29">
        <f t="shared" si="9"/>
        <v>455.24771570844592</v>
      </c>
      <c r="O64" s="28">
        <f t="shared" si="10"/>
        <v>6.8246832186029402E-3</v>
      </c>
      <c r="P64" s="29">
        <f t="shared" si="11"/>
        <v>-1.2695859251182299E-2</v>
      </c>
      <c r="Q64" s="28">
        <f t="shared" si="32"/>
        <v>4.1108097983293666E-4</v>
      </c>
      <c r="R64" s="29">
        <f t="shared" si="33"/>
        <v>-5.0140540308338446E-3</v>
      </c>
      <c r="S64" s="29">
        <f t="shared" si="34"/>
        <v>-2.2723967312849987E-2</v>
      </c>
      <c r="T64" s="29">
        <f t="shared" si="25"/>
        <v>-22.723967312849986</v>
      </c>
      <c r="U64" s="30">
        <f t="shared" si="15"/>
        <v>-2.2723967312849987E-2</v>
      </c>
      <c r="V64" s="29">
        <f t="shared" si="16"/>
        <v>-0.59082315013409969</v>
      </c>
      <c r="W64" s="29">
        <f t="shared" si="17"/>
        <v>-0.14770578753352492</v>
      </c>
      <c r="X64" s="32">
        <f t="shared" si="23"/>
        <v>-0.73852893766762462</v>
      </c>
      <c r="Y64" s="33" t="s">
        <v>144</v>
      </c>
      <c r="AC64" s="36"/>
      <c r="AD64" s="36"/>
    </row>
    <row r="65" spans="1:32" x14ac:dyDescent="0.25">
      <c r="A65" s="13" t="s">
        <v>133</v>
      </c>
      <c r="B65" s="13"/>
      <c r="C65" s="21">
        <f>AVERAGE(L254:L256)</f>
        <v>8.6173287306358273E-8</v>
      </c>
      <c r="D65" s="22">
        <f t="shared" ref="D65:F65" si="75">AVERAGE(M254:M256)</f>
        <v>6.2676657426714066E-10</v>
      </c>
      <c r="E65" s="23">
        <f t="shared" si="75"/>
        <v>3.6552804182682181E-11</v>
      </c>
      <c r="F65" s="24">
        <f t="shared" si="75"/>
        <v>49.120176763941835</v>
      </c>
      <c r="G65" s="25"/>
      <c r="H65" s="31"/>
      <c r="I65" s="26"/>
      <c r="J65" s="28"/>
      <c r="M65" s="29">
        <f t="shared" si="8"/>
        <v>36.695033144228525</v>
      </c>
      <c r="N65" s="29">
        <f t="shared" si="9"/>
        <v>455.47990500633489</v>
      </c>
      <c r="O65" s="28">
        <f t="shared" si="10"/>
        <v>7.2733278938158239E-3</v>
      </c>
      <c r="P65" s="29">
        <f t="shared" si="11"/>
        <v>0.1916462995466556</v>
      </c>
      <c r="Q65" s="28">
        <f t="shared" si="32"/>
        <v>4.2417790158952361E-4</v>
      </c>
      <c r="R65" s="29">
        <f t="shared" si="33"/>
        <v>9.4877333640418172E-4</v>
      </c>
      <c r="S65" s="29">
        <f t="shared" si="34"/>
        <v>0.19354384621946397</v>
      </c>
      <c r="T65" s="29">
        <f t="shared" si="25"/>
        <v>193.54384621946397</v>
      </c>
      <c r="U65" s="30">
        <f t="shared" si="15"/>
        <v>0.19354384621946397</v>
      </c>
      <c r="V65" s="29">
        <f t="shared" si="16"/>
        <v>5.0321400017060629</v>
      </c>
      <c r="W65" s="29">
        <f t="shared" si="17"/>
        <v>1.2580350004265157</v>
      </c>
      <c r="X65" s="32">
        <f t="shared" si="23"/>
        <v>6.2901750021325782</v>
      </c>
      <c r="Y65" s="33" t="s">
        <v>145</v>
      </c>
      <c r="AC65" s="36"/>
      <c r="AD65" s="36"/>
    </row>
    <row r="66" spans="1:32" x14ac:dyDescent="0.25">
      <c r="A66" s="13" t="s">
        <v>134</v>
      </c>
      <c r="B66" s="13"/>
      <c r="C66" s="21">
        <f>AVERAGE(L257:L259)</f>
        <v>9.0555696885906865E-8</v>
      </c>
      <c r="D66" s="22">
        <f t="shared" ref="D66:F66" si="76">AVERAGE(M257:M259)</f>
        <v>6.6184166406199883E-10</v>
      </c>
      <c r="E66" s="23">
        <f t="shared" si="76"/>
        <v>3.8696070673218008E-11</v>
      </c>
      <c r="F66" s="24">
        <f t="shared" si="76"/>
        <v>49.725724311105971</v>
      </c>
      <c r="G66" s="25"/>
      <c r="H66" s="31"/>
      <c r="I66" s="26"/>
      <c r="J66" s="28"/>
      <c r="M66" s="29">
        <f t="shared" si="8"/>
        <v>37.147405036544392</v>
      </c>
      <c r="N66" s="29">
        <f t="shared" si="9"/>
        <v>461.09500571300845</v>
      </c>
      <c r="O66" s="28">
        <f t="shared" si="10"/>
        <v>7.3086695461674579E-3</v>
      </c>
      <c r="P66" s="29">
        <f t="shared" si="11"/>
        <v>0.21030475114225447</v>
      </c>
      <c r="Q66" s="28">
        <f t="shared" si="32"/>
        <v>4.2731790493503736E-4</v>
      </c>
      <c r="R66" s="29">
        <f t="shared" si="33"/>
        <v>2.4083095588966863E-3</v>
      </c>
      <c r="S66" s="29">
        <f t="shared" si="34"/>
        <v>0.21512137026004785</v>
      </c>
      <c r="T66" s="29">
        <f t="shared" si="25"/>
        <v>215.12137026004785</v>
      </c>
      <c r="U66" s="30">
        <f t="shared" si="15"/>
        <v>0.21512137026004785</v>
      </c>
      <c r="V66" s="29">
        <f t="shared" si="16"/>
        <v>5.5931556267612441</v>
      </c>
      <c r="W66" s="29">
        <f t="shared" si="17"/>
        <v>1.398288906690311</v>
      </c>
      <c r="X66" s="32">
        <f t="shared" si="23"/>
        <v>6.9914445334515554</v>
      </c>
      <c r="Y66" s="33" t="s">
        <v>146</v>
      </c>
      <c r="AC66" s="36"/>
      <c r="AD66" s="36"/>
    </row>
    <row r="67" spans="1:32" x14ac:dyDescent="0.25">
      <c r="A67" s="13" t="s">
        <v>135</v>
      </c>
      <c r="B67" s="13"/>
      <c r="C67" s="21">
        <f>AVERAGE(L260:L262)</f>
        <v>8.4056914588534587E-8</v>
      </c>
      <c r="D67" s="22">
        <f t="shared" ref="D67:F67" si="77">AVERAGE(M260:M262)</f>
        <v>6.495814933145438E-10</v>
      </c>
      <c r="E67" s="23">
        <f t="shared" si="77"/>
        <v>3.7529990926691454E-11</v>
      </c>
      <c r="F67" s="24">
        <f t="shared" si="77"/>
        <v>46.573498560423921</v>
      </c>
      <c r="G67" s="25"/>
      <c r="H67" s="31"/>
      <c r="I67" s="26"/>
      <c r="J67" s="28"/>
      <c r="M67" s="29">
        <f t="shared" si="8"/>
        <v>34.792547297427291</v>
      </c>
      <c r="N67" s="29">
        <f t="shared" si="9"/>
        <v>431.86515394803763</v>
      </c>
      <c r="O67" s="28">
        <f t="shared" si="10"/>
        <v>7.7278769568725888E-3</v>
      </c>
      <c r="P67" s="29">
        <f t="shared" si="11"/>
        <v>0.37801413188038885</v>
      </c>
      <c r="Q67" s="28">
        <f t="shared" si="32"/>
        <v>4.4648308958761815E-4</v>
      </c>
      <c r="R67" s="29">
        <f t="shared" si="33"/>
        <v>1.0532416807824485E-2</v>
      </c>
      <c r="S67" s="29">
        <f t="shared" si="34"/>
        <v>0.39907896549603783</v>
      </c>
      <c r="T67" s="29">
        <f t="shared" si="25"/>
        <v>399.07896549603782</v>
      </c>
      <c r="U67" s="30">
        <f t="shared" si="15"/>
        <v>0.39907896549603783</v>
      </c>
      <c r="V67" s="29">
        <f t="shared" si="16"/>
        <v>10.376053102896984</v>
      </c>
      <c r="W67" s="29">
        <f t="shared" si="17"/>
        <v>2.594013275724246</v>
      </c>
      <c r="X67" s="32">
        <f t="shared" si="23"/>
        <v>12.97006637862123</v>
      </c>
      <c r="Y67" s="33" t="s">
        <v>147</v>
      </c>
      <c r="AC67" s="36"/>
      <c r="AD67" s="36"/>
    </row>
    <row r="68" spans="1:32" x14ac:dyDescent="0.25">
      <c r="A68" s="13" t="s">
        <v>136</v>
      </c>
      <c r="B68" s="13"/>
      <c r="C68" s="21">
        <f>AVERAGE(L263:L265)</f>
        <v>1.0334389064014752E-7</v>
      </c>
      <c r="D68" s="22">
        <f t="shared" ref="D68:F68" si="78">AVERAGE(M263:M265)</f>
        <v>7.757391613030196E-10</v>
      </c>
      <c r="E68" s="23">
        <f t="shared" si="78"/>
        <v>4.5938689233300383E-11</v>
      </c>
      <c r="F68" s="24">
        <f t="shared" si="78"/>
        <v>51.202073240127085</v>
      </c>
      <c r="G68" s="25"/>
      <c r="H68" s="31"/>
      <c r="I68" s="26"/>
      <c r="J68" s="28"/>
      <c r="M68" s="29">
        <f t="shared" si="8"/>
        <v>38.250305645864771</v>
      </c>
      <c r="N68" s="29">
        <f t="shared" si="9"/>
        <v>474.78484386604157</v>
      </c>
      <c r="O68" s="28">
        <f t="shared" si="10"/>
        <v>7.5063862652917854E-3</v>
      </c>
      <c r="P68" s="29">
        <f t="shared" si="11"/>
        <v>0.3104215677253051</v>
      </c>
      <c r="Q68" s="28">
        <f t="shared" si="32"/>
        <v>4.4452254457172434E-4</v>
      </c>
      <c r="R68" s="29">
        <f t="shared" si="33"/>
        <v>1.064831403435936E-2</v>
      </c>
      <c r="S68" s="29">
        <f t="shared" si="34"/>
        <v>0.33171819579402384</v>
      </c>
      <c r="T68" s="29">
        <f t="shared" si="25"/>
        <v>331.71819579402381</v>
      </c>
      <c r="U68" s="30">
        <f t="shared" si="15"/>
        <v>0.33171819579402384</v>
      </c>
      <c r="V68" s="29">
        <f t="shared" si="16"/>
        <v>8.6246730906446203</v>
      </c>
      <c r="W68" s="29">
        <f t="shared" si="17"/>
        <v>2.1561682726611551</v>
      </c>
      <c r="X68" s="32">
        <f t="shared" si="23"/>
        <v>10.780841363305775</v>
      </c>
      <c r="Y68" s="33" t="s">
        <v>148</v>
      </c>
      <c r="AC68" s="36"/>
      <c r="AD68" s="36"/>
    </row>
    <row r="69" spans="1:32" x14ac:dyDescent="0.25">
      <c r="A69" s="13" t="s">
        <v>137</v>
      </c>
      <c r="B69" s="13"/>
      <c r="C69" s="21">
        <f>AVERAGE(L266:L268)</f>
        <v>1.0214652782993981E-7</v>
      </c>
      <c r="D69" s="22">
        <f t="shared" ref="D69:F69" si="79">AVERAGE(M266:M268)</f>
        <v>7.7533083283836587E-10</v>
      </c>
      <c r="E69" s="23">
        <f t="shared" si="79"/>
        <v>4.4995087911401048E-11</v>
      </c>
      <c r="F69" s="24">
        <f t="shared" si="79"/>
        <v>51.223191482851803</v>
      </c>
      <c r="G69" s="25"/>
      <c r="H69" s="31"/>
      <c r="I69" s="26"/>
      <c r="J69" s="28"/>
      <c r="M69" s="29">
        <f t="shared" si="8"/>
        <v>38.266081945295767</v>
      </c>
      <c r="N69" s="29">
        <f t="shared" si="9"/>
        <v>474.98066838915724</v>
      </c>
      <c r="O69" s="28">
        <f t="shared" si="10"/>
        <v>7.5903787364088099E-3</v>
      </c>
      <c r="P69" s="29">
        <f t="shared" si="11"/>
        <v>0.35044440085415252</v>
      </c>
      <c r="Q69" s="28">
        <f t="shared" si="32"/>
        <v>4.4049552018363071E-4</v>
      </c>
      <c r="R69" s="29">
        <f t="shared" si="33"/>
        <v>8.739947185112739E-3</v>
      </c>
      <c r="S69" s="29">
        <f t="shared" si="34"/>
        <v>0.36792429522437797</v>
      </c>
      <c r="T69" s="29">
        <f t="shared" si="25"/>
        <v>367.924295224378</v>
      </c>
      <c r="U69" s="30">
        <f t="shared" si="15"/>
        <v>0.36792429522437797</v>
      </c>
      <c r="V69" s="29">
        <f t="shared" si="16"/>
        <v>9.5660316758338269</v>
      </c>
      <c r="W69" s="29">
        <f t="shared" si="17"/>
        <v>2.3915079189584567</v>
      </c>
      <c r="X69" s="32">
        <f t="shared" si="23"/>
        <v>11.957539594792284</v>
      </c>
      <c r="Y69" s="33" t="s">
        <v>149</v>
      </c>
      <c r="AC69" s="36"/>
      <c r="AD69" s="36"/>
    </row>
    <row r="70" spans="1:32" x14ac:dyDescent="0.25">
      <c r="A70" s="13"/>
      <c r="B70" s="13"/>
      <c r="C70" s="21"/>
      <c r="D70" s="22"/>
      <c r="E70" s="23"/>
      <c r="F70" s="24"/>
      <c r="G70" s="25"/>
      <c r="H70" s="31"/>
      <c r="I70" s="26"/>
      <c r="J70" s="28"/>
      <c r="M70" s="29"/>
      <c r="N70" s="29"/>
      <c r="O70" s="28"/>
      <c r="P70" s="29"/>
      <c r="Q70" s="28"/>
      <c r="R70" s="29"/>
      <c r="S70" s="29"/>
      <c r="T70" s="29"/>
      <c r="U70" s="30"/>
      <c r="V70" s="29"/>
      <c r="W70" s="29"/>
      <c r="X70" s="32"/>
      <c r="Y70" s="33"/>
      <c r="AC70" s="36"/>
      <c r="AD70" s="36"/>
    </row>
    <row r="71" spans="1:32" x14ac:dyDescent="0.25">
      <c r="A71" s="13"/>
      <c r="B71" s="13"/>
      <c r="C71" s="21"/>
      <c r="D71" s="22"/>
      <c r="E71" s="23"/>
      <c r="F71" s="24"/>
      <c r="G71" s="25"/>
      <c r="H71" s="31"/>
      <c r="I71" s="26"/>
      <c r="J71" s="28"/>
      <c r="M71" s="29"/>
      <c r="N71" s="29"/>
      <c r="O71" s="28"/>
      <c r="P71" s="29"/>
      <c r="Q71" s="28"/>
      <c r="R71" s="29"/>
      <c r="S71" s="29"/>
      <c r="T71" s="29"/>
      <c r="U71" s="30"/>
      <c r="V71" s="29"/>
      <c r="W71" s="29"/>
      <c r="X71" s="32"/>
      <c r="Y71" s="33"/>
      <c r="AC71" s="36"/>
      <c r="AD71" s="36"/>
    </row>
    <row r="72" spans="1:32" x14ac:dyDescent="0.25">
      <c r="A72" s="13"/>
      <c r="B72" s="13"/>
      <c r="C72" s="21"/>
      <c r="D72" s="22"/>
      <c r="E72" s="23"/>
      <c r="F72" s="24"/>
      <c r="G72" s="25"/>
      <c r="H72" s="31"/>
      <c r="I72" s="26"/>
      <c r="J72" s="28"/>
      <c r="M72" s="29"/>
      <c r="N72" s="29"/>
      <c r="O72" s="28"/>
      <c r="P72" s="29"/>
      <c r="Q72" s="28"/>
      <c r="R72" s="29"/>
      <c r="S72" s="29"/>
      <c r="T72" s="29"/>
      <c r="U72" s="30"/>
      <c r="V72" s="29"/>
      <c r="W72" s="29"/>
      <c r="X72" s="32"/>
      <c r="Y72" s="33"/>
      <c r="AC72" s="36"/>
      <c r="AD72" s="36"/>
    </row>
    <row r="73" spans="1:32" x14ac:dyDescent="0.25">
      <c r="A73" s="13"/>
      <c r="B73" s="13"/>
      <c r="C73" s="21"/>
      <c r="D73" s="22"/>
      <c r="E73" s="23"/>
      <c r="F73" s="24"/>
      <c r="G73" s="25"/>
      <c r="H73" s="31"/>
      <c r="I73" s="26"/>
      <c r="J73" s="28"/>
      <c r="M73" s="29"/>
      <c r="N73" s="29"/>
      <c r="O73" s="28"/>
      <c r="P73" s="29"/>
      <c r="Q73" s="28"/>
      <c r="R73" s="29"/>
      <c r="S73" s="29"/>
      <c r="T73" s="29"/>
      <c r="U73" s="30"/>
      <c r="V73" s="29"/>
      <c r="W73" s="29"/>
      <c r="X73" s="32"/>
      <c r="Y73" s="33"/>
      <c r="AC73" s="36"/>
      <c r="AD73" s="36"/>
    </row>
    <row r="74" spans="1:32" x14ac:dyDescent="0.25">
      <c r="A74" s="13"/>
      <c r="B74" s="13"/>
      <c r="C74" s="21"/>
      <c r="D74" s="22"/>
      <c r="E74" s="23"/>
      <c r="F74" s="24"/>
      <c r="G74" s="25"/>
      <c r="H74" s="31"/>
      <c r="I74" s="26"/>
      <c r="J74" s="28"/>
      <c r="M74" s="29"/>
      <c r="N74" s="29"/>
      <c r="O74" s="28"/>
      <c r="P74" s="29"/>
      <c r="Q74" s="28"/>
      <c r="R74" s="29"/>
      <c r="S74" s="29"/>
      <c r="T74" s="29"/>
      <c r="U74" s="30"/>
      <c r="V74" s="29"/>
      <c r="W74" s="29"/>
      <c r="X74" s="32"/>
      <c r="Y74" s="33"/>
      <c r="AC74" s="36"/>
      <c r="AD74" s="36"/>
    </row>
    <row r="75" spans="1:32" x14ac:dyDescent="0.25">
      <c r="A75" s="13"/>
      <c r="B75" s="13"/>
      <c r="C75" s="21"/>
      <c r="D75" s="22"/>
      <c r="E75" s="23"/>
      <c r="F75" s="24"/>
      <c r="G75" s="25"/>
      <c r="H75" s="31"/>
      <c r="I75" s="26"/>
      <c r="J75" s="28"/>
      <c r="M75" s="29"/>
      <c r="N75" s="29"/>
      <c r="O75" s="28"/>
      <c r="P75" s="29"/>
      <c r="Q75" s="28"/>
      <c r="R75" s="29"/>
      <c r="S75" s="29"/>
      <c r="T75" s="29"/>
      <c r="U75" s="30"/>
      <c r="V75" s="29"/>
      <c r="W75" s="29"/>
      <c r="X75" s="32"/>
      <c r="Y75" s="33"/>
      <c r="AC75" s="36"/>
      <c r="AD75" s="36"/>
    </row>
    <row r="76" spans="1:32" x14ac:dyDescent="0.25">
      <c r="B76" s="13"/>
      <c r="C76" s="40"/>
      <c r="D76" s="37"/>
      <c r="E76" s="38"/>
      <c r="F76" s="39"/>
      <c r="G76" s="25"/>
      <c r="H76" s="31"/>
      <c r="I76" s="26"/>
      <c r="J76" s="28"/>
      <c r="M76" s="29"/>
      <c r="N76" s="29"/>
      <c r="O76" s="28"/>
      <c r="P76" s="29"/>
      <c r="Q76" s="28"/>
      <c r="R76" s="29"/>
      <c r="S76" s="29"/>
      <c r="T76" s="29"/>
      <c r="W76" s="36"/>
      <c r="X76" s="36"/>
      <c r="Y76" s="36"/>
      <c r="AC76" s="36"/>
      <c r="AD76" s="36"/>
    </row>
    <row r="77" spans="1:32" x14ac:dyDescent="0.25">
      <c r="C77" s="41"/>
      <c r="D77" s="42"/>
      <c r="E77" s="43"/>
      <c r="F77" s="25"/>
      <c r="G77" s="31"/>
      <c r="H77" s="26"/>
      <c r="I77" s="27"/>
      <c r="J77" s="28"/>
      <c r="L77" s="29"/>
      <c r="N77" s="29"/>
      <c r="P77" s="29"/>
      <c r="V77" s="36"/>
      <c r="W77" s="36"/>
      <c r="AB77" s="36"/>
      <c r="AC77" s="36"/>
    </row>
    <row r="78" spans="1:32" x14ac:dyDescent="0.25">
      <c r="A78" s="13" t="s">
        <v>39</v>
      </c>
      <c r="B78" s="13" t="s">
        <v>40</v>
      </c>
      <c r="C78" s="13" t="s">
        <v>41</v>
      </c>
      <c r="D78" s="13" t="s">
        <v>42</v>
      </c>
      <c r="E78" s="13">
        <v>28</v>
      </c>
      <c r="F78" s="13">
        <v>40</v>
      </c>
      <c r="G78" s="13">
        <v>29</v>
      </c>
      <c r="H78" s="13">
        <v>30</v>
      </c>
      <c r="I78" s="13" t="s">
        <v>37</v>
      </c>
      <c r="J78" s="13" t="s">
        <v>43</v>
      </c>
      <c r="K78" s="13" t="s">
        <v>44</v>
      </c>
      <c r="L78" s="44" t="s">
        <v>45</v>
      </c>
      <c r="M78" s="45" t="s">
        <v>46</v>
      </c>
      <c r="N78" s="44" t="s">
        <v>47</v>
      </c>
      <c r="O78" s="45" t="s">
        <v>48</v>
      </c>
      <c r="P78" s="29"/>
      <c r="V78" s="36"/>
      <c r="W78" s="36"/>
      <c r="AB78" s="36"/>
      <c r="AC78" s="36"/>
    </row>
    <row r="79" spans="1:32" x14ac:dyDescent="0.25">
      <c r="A79" s="13" t="s">
        <v>49</v>
      </c>
      <c r="B79" s="13"/>
      <c r="C79">
        <v>877</v>
      </c>
      <c r="D79" s="51">
        <v>0.55165509259259249</v>
      </c>
      <c r="E79" s="47">
        <v>1.159073E-7</v>
      </c>
      <c r="F79" s="47">
        <v>2.269121E-9</v>
      </c>
      <c r="G79" s="47">
        <v>7.943054E-10</v>
      </c>
      <c r="H79" s="47">
        <v>4.886815E-11</v>
      </c>
      <c r="I79">
        <v>51.080289999999998</v>
      </c>
      <c r="J79">
        <v>6.8529339999999998E-3</v>
      </c>
      <c r="K79">
        <v>4.2161390000000003E-4</v>
      </c>
      <c r="L79" s="47">
        <f t="shared" ref="L79:L90" si="80">E79+((($C$79*$D$273)+$D$274)-((C79*$D$273)+$D$274))</f>
        <v>1.159073E-7</v>
      </c>
      <c r="M79" s="47">
        <f t="shared" ref="M79:M90" si="81">G79+((($C$79*$F$273)+$F$274)-((C79*$F$273)+$F$274))</f>
        <v>7.943054E-10</v>
      </c>
      <c r="N79" s="47">
        <f t="shared" ref="N79:N90" si="82">H79+((($C$79*$H$273)+$H$274)-((C79*$H$273)+$H$274))</f>
        <v>4.886815E-11</v>
      </c>
      <c r="O79" s="47">
        <f t="shared" ref="O79:O90" si="83">I79+((($C$79*$J$273)+$J$274)-((C79*$J$273)+$J$274))</f>
        <v>51.080289999999998</v>
      </c>
      <c r="P79" s="29"/>
      <c r="Z79" s="36"/>
      <c r="AA79" s="36"/>
      <c r="AE79" s="36"/>
      <c r="AF79" s="36"/>
    </row>
    <row r="80" spans="1:32" x14ac:dyDescent="0.25">
      <c r="A80" s="13" t="s">
        <v>49</v>
      </c>
      <c r="B80" s="13"/>
      <c r="C80">
        <v>892</v>
      </c>
      <c r="D80" s="51">
        <v>0.55171296296296291</v>
      </c>
      <c r="E80" s="47">
        <v>1.158855E-7</v>
      </c>
      <c r="F80" s="47">
        <v>2.2662720000000001E-9</v>
      </c>
      <c r="G80" s="47">
        <v>7.9341060000000004E-10</v>
      </c>
      <c r="H80" s="47">
        <v>4.8695890000000003E-11</v>
      </c>
      <c r="I80">
        <v>51.134880000000003</v>
      </c>
      <c r="J80">
        <v>6.846502E-3</v>
      </c>
      <c r="K80">
        <v>4.2020680000000001E-4</v>
      </c>
      <c r="L80" s="47">
        <f t="shared" si="80"/>
        <v>1.159053272307708E-7</v>
      </c>
      <c r="M80" s="47">
        <f t="shared" si="81"/>
        <v>7.9354115199358581E-10</v>
      </c>
      <c r="N80" s="47">
        <f t="shared" si="82"/>
        <v>4.8700628402098297E-11</v>
      </c>
      <c r="O80" s="47">
        <f t="shared" si="83"/>
        <v>51.136241930109875</v>
      </c>
      <c r="P80" s="29"/>
      <c r="Z80" s="36"/>
      <c r="AA80" s="36"/>
      <c r="AE80" s="36"/>
      <c r="AF80" s="36"/>
    </row>
    <row r="81" spans="1:32" x14ac:dyDescent="0.25">
      <c r="A81" s="13" t="s">
        <v>49</v>
      </c>
      <c r="B81" s="13"/>
      <c r="C81">
        <v>905</v>
      </c>
      <c r="D81" s="51">
        <v>0.55175925925925917</v>
      </c>
      <c r="E81" s="47">
        <v>1.159006E-7</v>
      </c>
      <c r="F81" s="47">
        <v>2.2676500000000001E-9</v>
      </c>
      <c r="G81" s="47">
        <v>7.9558719999999998E-10</v>
      </c>
      <c r="H81" s="47">
        <v>4.8788310000000001E-11</v>
      </c>
      <c r="I81">
        <v>51.11045</v>
      </c>
      <c r="J81">
        <v>6.8643920000000004E-3</v>
      </c>
      <c r="K81">
        <v>4.2094950000000001E-4</v>
      </c>
      <c r="L81" s="47">
        <f t="shared" si="80"/>
        <v>1.1593761083077218E-7</v>
      </c>
      <c r="M81" s="47">
        <f t="shared" si="81"/>
        <v>7.9583089705469336E-10</v>
      </c>
      <c r="N81" s="47">
        <f t="shared" si="82"/>
        <v>4.8797155017250155E-11</v>
      </c>
      <c r="O81" s="47">
        <f t="shared" si="83"/>
        <v>51.112992269538431</v>
      </c>
      <c r="P81" s="29"/>
      <c r="R81" s="8"/>
      <c r="S81" s="8"/>
      <c r="Z81" s="36"/>
      <c r="AA81" s="36"/>
      <c r="AE81" s="36"/>
      <c r="AF81" s="36"/>
    </row>
    <row r="82" spans="1:32" x14ac:dyDescent="0.25">
      <c r="A82" s="13" t="s">
        <v>49</v>
      </c>
      <c r="B82" s="13"/>
      <c r="C82">
        <v>1082</v>
      </c>
      <c r="D82" s="51">
        <v>0.55241898148148139</v>
      </c>
      <c r="E82" s="47">
        <v>1.1588129999999999E-7</v>
      </c>
      <c r="F82" s="47">
        <v>2.2652539999999998E-9</v>
      </c>
      <c r="G82" s="47">
        <v>7.9319799999999999E-10</v>
      </c>
      <c r="H82" s="47">
        <v>4.9082490000000003E-11</v>
      </c>
      <c r="I82">
        <v>51.15598</v>
      </c>
      <c r="J82">
        <v>6.8449180000000002E-3</v>
      </c>
      <c r="K82">
        <v>4.2355829999999998E-4</v>
      </c>
      <c r="L82" s="47">
        <f t="shared" si="80"/>
        <v>1.161522721538677E-7</v>
      </c>
      <c r="M82" s="47">
        <f t="shared" si="81"/>
        <v>7.9498221057900503E-10</v>
      </c>
      <c r="N82" s="47">
        <f t="shared" si="82"/>
        <v>4.9147248162010019E-11</v>
      </c>
      <c r="O82" s="47">
        <f t="shared" si="83"/>
        <v>51.174593044834921</v>
      </c>
      <c r="P82" s="29"/>
      <c r="Q82" s="29"/>
      <c r="R82" s="29"/>
      <c r="S82" s="29"/>
      <c r="Z82" s="36"/>
      <c r="AA82" s="36"/>
      <c r="AE82" s="36"/>
      <c r="AF82" s="36"/>
    </row>
    <row r="83" spans="1:32" x14ac:dyDescent="0.25">
      <c r="A83" s="13" t="s">
        <v>49</v>
      </c>
      <c r="B83" s="13"/>
      <c r="C83">
        <v>1089</v>
      </c>
      <c r="D83" s="51">
        <v>0.55244212962962957</v>
      </c>
      <c r="E83" s="47">
        <v>1.16004E-7</v>
      </c>
      <c r="F83" s="47">
        <v>2.268864E-9</v>
      </c>
      <c r="G83" s="47">
        <v>7.9410609999999996E-10</v>
      </c>
      <c r="H83" s="47">
        <v>4.9036310000000002E-11</v>
      </c>
      <c r="I83">
        <v>51.128689999999999</v>
      </c>
      <c r="J83">
        <v>6.8455039999999997E-3</v>
      </c>
      <c r="K83">
        <v>4.2271209999999998E-4</v>
      </c>
      <c r="L83" s="47">
        <f t="shared" si="80"/>
        <v>1.1628422486156076E-7</v>
      </c>
      <c r="M83" s="47">
        <f t="shared" si="81"/>
        <v>7.9595123484267836E-10</v>
      </c>
      <c r="N83" s="47">
        <f t="shared" si="82"/>
        <v>4.9103279416322558E-11</v>
      </c>
      <c r="O83" s="47">
        <f t="shared" si="83"/>
        <v>51.147938612219527</v>
      </c>
      <c r="P83" s="29"/>
      <c r="W83" s="29"/>
      <c r="Z83" s="36"/>
      <c r="AA83" s="36"/>
      <c r="AE83" s="36"/>
      <c r="AF83" s="36"/>
    </row>
    <row r="84" spans="1:32" x14ac:dyDescent="0.25">
      <c r="A84" s="13" t="s">
        <v>49</v>
      </c>
      <c r="B84" s="13"/>
      <c r="C84">
        <v>1108</v>
      </c>
      <c r="D84" s="51">
        <v>0.55251157407407403</v>
      </c>
      <c r="E84" s="47">
        <v>1.161708E-7</v>
      </c>
      <c r="F84" s="47">
        <v>2.2765140000000001E-9</v>
      </c>
      <c r="G84" s="47">
        <v>7.9630580000000002E-10</v>
      </c>
      <c r="H84" s="47">
        <v>4.972184E-11</v>
      </c>
      <c r="I84">
        <v>51.03013</v>
      </c>
      <c r="J84">
        <v>6.854611E-3</v>
      </c>
      <c r="K84">
        <v>4.2800629999999997E-4</v>
      </c>
      <c r="L84" s="47">
        <f t="shared" si="80"/>
        <v>1.1647613935387045E-7</v>
      </c>
      <c r="M84" s="47">
        <f t="shared" si="81"/>
        <v>7.9831630070122029E-10</v>
      </c>
      <c r="N84" s="47">
        <f t="shared" si="82"/>
        <v>4.979481139231373E-11</v>
      </c>
      <c r="O84" s="47">
        <f t="shared" si="83"/>
        <v>51.05110372369203</v>
      </c>
      <c r="P84" s="29"/>
      <c r="Q84" s="29"/>
      <c r="R84" s="29"/>
      <c r="S84" s="29"/>
      <c r="T84" s="30"/>
      <c r="U84" s="29"/>
      <c r="V84" s="29"/>
      <c r="W84" s="29"/>
      <c r="X84" s="29"/>
      <c r="Y84" s="29"/>
      <c r="Z84" s="35"/>
      <c r="AA84" s="35"/>
      <c r="AD84" s="30"/>
      <c r="AE84" s="35"/>
      <c r="AF84" s="35"/>
    </row>
    <row r="85" spans="1:32" x14ac:dyDescent="0.25">
      <c r="A85" t="s">
        <v>49</v>
      </c>
      <c r="B85" s="13"/>
      <c r="C85">
        <v>42487</v>
      </c>
      <c r="D85" s="51">
        <v>0.74211805555555554</v>
      </c>
      <c r="E85" s="47">
        <v>6.0687360000000002E-8</v>
      </c>
      <c r="F85" s="47">
        <v>1.2812000000000001E-9</v>
      </c>
      <c r="G85" s="47">
        <v>4.3097409999999997E-10</v>
      </c>
      <c r="H85" s="47">
        <v>3.5362700000000002E-11</v>
      </c>
      <c r="I85">
        <v>47.367570000000001</v>
      </c>
      <c r="J85">
        <v>7.1015469999999997E-3</v>
      </c>
      <c r="K85">
        <v>5.8270290000000003E-4</v>
      </c>
      <c r="L85" s="47">
        <f t="shared" si="80"/>
        <v>1.1568809815822376E-7</v>
      </c>
      <c r="M85" s="47">
        <f t="shared" si="81"/>
        <v>7.9312533020682639E-10</v>
      </c>
      <c r="N85" s="47">
        <f t="shared" si="82"/>
        <v>4.8507027420666926E-11</v>
      </c>
      <c r="O85" s="47">
        <f t="shared" si="83"/>
        <v>51.145564124784968</v>
      </c>
      <c r="P85" s="29"/>
    </row>
    <row r="86" spans="1:32" x14ac:dyDescent="0.25">
      <c r="A86" t="s">
        <v>49</v>
      </c>
      <c r="B86" s="13"/>
      <c r="C86">
        <v>42514</v>
      </c>
      <c r="D86" s="51">
        <v>0.74221064814814819</v>
      </c>
      <c r="E86" s="47">
        <v>6.0824850000000002E-8</v>
      </c>
      <c r="F86" s="47">
        <v>1.285997E-9</v>
      </c>
      <c r="G86" s="47">
        <v>4.3229490000000002E-10</v>
      </c>
      <c r="H86" s="47">
        <v>3.530708E-11</v>
      </c>
      <c r="I86">
        <v>47.297800000000002</v>
      </c>
      <c r="J86">
        <v>7.1072080000000003E-3</v>
      </c>
      <c r="K86">
        <v>5.8047120000000001E-4</v>
      </c>
      <c r="L86" s="47">
        <f t="shared" si="80"/>
        <v>1.1586127717361123E-7</v>
      </c>
      <c r="M86" s="47">
        <f t="shared" si="81"/>
        <v>7.9468112379528086E-10</v>
      </c>
      <c r="N86" s="47">
        <f t="shared" si="82"/>
        <v>4.8459936544443851E-11</v>
      </c>
      <c r="O86" s="47">
        <f t="shared" si="83"/>
        <v>51.07824559898274</v>
      </c>
    </row>
    <row r="87" spans="1:32" x14ac:dyDescent="0.25">
      <c r="A87" t="s">
        <v>49</v>
      </c>
      <c r="B87" s="13"/>
      <c r="C87">
        <v>42551</v>
      </c>
      <c r="D87" s="51">
        <v>0.74233796296296295</v>
      </c>
      <c r="E87" s="47">
        <v>6.1035540000000004E-8</v>
      </c>
      <c r="F87" s="47">
        <v>1.2881589999999999E-9</v>
      </c>
      <c r="G87" s="47">
        <v>4.337499E-10</v>
      </c>
      <c r="H87" s="47">
        <v>3.5976330000000002E-11</v>
      </c>
      <c r="I87">
        <v>47.381990000000002</v>
      </c>
      <c r="J87">
        <v>7.1065140000000004E-3</v>
      </c>
      <c r="K87">
        <v>5.8943259999999996E-4</v>
      </c>
      <c r="L87" s="47">
        <f t="shared" si="80"/>
        <v>1.1612087434284589E-7</v>
      </c>
      <c r="M87" s="47">
        <f t="shared" si="81"/>
        <v>7.9645815204612563E-10</v>
      </c>
      <c r="N87" s="47">
        <f t="shared" si="82"/>
        <v>4.9140874602952982E-11</v>
      </c>
      <c r="O87" s="47">
        <f t="shared" si="83"/>
        <v>51.165795026587091</v>
      </c>
    </row>
    <row r="88" spans="1:32" x14ac:dyDescent="0.25">
      <c r="A88" t="s">
        <v>49</v>
      </c>
      <c r="B88" s="13"/>
      <c r="C88">
        <v>42574</v>
      </c>
      <c r="D88" s="51">
        <v>0.74241898148148155</v>
      </c>
      <c r="E88" s="47">
        <v>6.1113140000000004E-8</v>
      </c>
      <c r="F88" s="47">
        <v>1.2910820000000001E-9</v>
      </c>
      <c r="G88" s="47">
        <v>4.3273329999999998E-10</v>
      </c>
      <c r="H88" s="47">
        <v>3.6176359999999997E-11</v>
      </c>
      <c r="I88">
        <v>47.334820000000001</v>
      </c>
      <c r="J88">
        <v>7.0808549999999996E-3</v>
      </c>
      <c r="K88">
        <v>5.9195709999999998E-4</v>
      </c>
      <c r="L88" s="47">
        <f t="shared" si="80"/>
        <v>1.1622887609669446E-7</v>
      </c>
      <c r="M88" s="47">
        <f t="shared" si="81"/>
        <v>7.9564173176962368E-10</v>
      </c>
      <c r="N88" s="47">
        <f t="shared" si="82"/>
        <v>4.9348170152837024E-11</v>
      </c>
      <c r="O88" s="47">
        <f t="shared" si="83"/>
        <v>51.120713319422222</v>
      </c>
    </row>
    <row r="89" spans="1:32" x14ac:dyDescent="0.25">
      <c r="A89" t="s">
        <v>49</v>
      </c>
      <c r="B89" s="13"/>
      <c r="C89">
        <v>42593</v>
      </c>
      <c r="D89" s="51">
        <v>0.7424884259259259</v>
      </c>
      <c r="E89" s="47">
        <v>6.1180269999999996E-8</v>
      </c>
      <c r="F89" s="47">
        <v>1.292729E-9</v>
      </c>
      <c r="G89" s="47">
        <v>4.3255639999999999E-10</v>
      </c>
      <c r="H89" s="47">
        <v>3.6110469999999999E-11</v>
      </c>
      <c r="I89">
        <v>47.32647</v>
      </c>
      <c r="J89">
        <v>7.0701940000000001E-3</v>
      </c>
      <c r="K89">
        <v>5.9023059999999995E-4</v>
      </c>
      <c r="L89" s="47">
        <f t="shared" si="80"/>
        <v>1.1632112058900416E-7</v>
      </c>
      <c r="M89" s="47">
        <f t="shared" si="81"/>
        <v>7.9563019762816561E-10</v>
      </c>
      <c r="N89" s="47">
        <f t="shared" si="82"/>
        <v>4.92882821288282E-11</v>
      </c>
      <c r="O89" s="47">
        <f t="shared" si="83"/>
        <v>51.114088430894725</v>
      </c>
    </row>
    <row r="90" spans="1:32" x14ac:dyDescent="0.25">
      <c r="A90" t="s">
        <v>49</v>
      </c>
      <c r="B90" s="13"/>
      <c r="C90">
        <v>42622</v>
      </c>
      <c r="D90" s="51">
        <v>0.74259259259259258</v>
      </c>
      <c r="E90" s="47">
        <v>6.1254169999999995E-8</v>
      </c>
      <c r="F90" s="47">
        <v>1.295329E-9</v>
      </c>
      <c r="G90" s="47">
        <v>4.3401870000000002E-10</v>
      </c>
      <c r="H90" s="47">
        <v>3.6465869999999998E-11</v>
      </c>
      <c r="I90">
        <v>47.288499999999999</v>
      </c>
      <c r="J90">
        <v>7.0855370000000003E-3</v>
      </c>
      <c r="K90">
        <v>5.9532070000000001E-4</v>
      </c>
      <c r="L90" s="47">
        <f t="shared" si="80"/>
        <v>1.1643335323516105E-7</v>
      </c>
      <c r="M90" s="47">
        <f t="shared" si="81"/>
        <v>7.9734489814909815E-10</v>
      </c>
      <c r="N90" s="47">
        <f t="shared" si="82"/>
        <v>4.9652843039551567E-11</v>
      </c>
      <c r="O90" s="47">
        <f t="shared" si="83"/>
        <v>51.078751495773815</v>
      </c>
    </row>
    <row r="91" spans="1:32" x14ac:dyDescent="0.25">
      <c r="B91" s="13"/>
      <c r="D91" s="46"/>
      <c r="E91" s="47"/>
      <c r="F91" s="47"/>
      <c r="G91" s="47"/>
      <c r="H91" s="47"/>
      <c r="L91" s="47"/>
      <c r="M91" s="47"/>
      <c r="N91" s="47"/>
      <c r="O91" s="47"/>
    </row>
    <row r="92" spans="1:32" x14ac:dyDescent="0.25">
      <c r="A92" t="s">
        <v>62</v>
      </c>
      <c r="C92">
        <v>1812</v>
      </c>
      <c r="D92" s="51">
        <v>0.56812499999999999</v>
      </c>
      <c r="E92" s="47">
        <v>1.119E-7</v>
      </c>
      <c r="F92" s="47">
        <v>2.188287E-9</v>
      </c>
      <c r="G92" s="47">
        <v>7.6617939999999995E-10</v>
      </c>
      <c r="H92" s="47">
        <v>4.9373060000000002E-11</v>
      </c>
      <c r="I92">
        <v>51.135869999999997</v>
      </c>
      <c r="J92">
        <v>6.8470029999999999E-3</v>
      </c>
      <c r="K92">
        <v>4.41225E-4</v>
      </c>
      <c r="L92" s="47">
        <f t="shared" ref="L92:L123" si="84">E92+((($C$79*$D$273)+$D$274)-((C92*$D$273)+$D$274))</f>
        <v>1.1313589738471375E-7</v>
      </c>
      <c r="M92" s="47">
        <f t="shared" ref="M92:M123" si="85">G92+((($C$79*$F$273)+$F$274)-((C92*$F$273)+$F$274))</f>
        <v>7.743171409335107E-10</v>
      </c>
      <c r="N92" s="47">
        <f t="shared" ref="N92:N123" si="86">H92+((($C$79*$H$273)+$H$274)-((C92*$H$273)+$H$274))</f>
        <v>4.9668420397460317E-11</v>
      </c>
      <c r="O92" s="47">
        <f t="shared" ref="O92:O123" si="87">I92+((($C$79*$J$273)+$J$274)-((C92*$J$273)+$J$274))</f>
        <v>51.220763643515355</v>
      </c>
    </row>
    <row r="93" spans="1:32" x14ac:dyDescent="0.25">
      <c r="A93" t="s">
        <v>62</v>
      </c>
      <c r="C93">
        <v>1912</v>
      </c>
      <c r="D93" s="51">
        <v>0.56888888888888889</v>
      </c>
      <c r="E93" s="47">
        <v>1.108701E-7</v>
      </c>
      <c r="F93" s="47">
        <v>2.1698730000000002E-9</v>
      </c>
      <c r="G93" s="47">
        <v>7.5936619999999996E-10</v>
      </c>
      <c r="H93" s="47">
        <v>5.015116E-11</v>
      </c>
      <c r="I93">
        <v>51.095219999999998</v>
      </c>
      <c r="J93">
        <v>6.8491519999999998E-3</v>
      </c>
      <c r="K93">
        <v>4.5234149999999999E-4</v>
      </c>
      <c r="L93" s="47">
        <f t="shared" si="84"/>
        <v>1.1223817892318581E-7</v>
      </c>
      <c r="M93" s="47">
        <f t="shared" si="85"/>
        <v>7.6837428755741556E-10</v>
      </c>
      <c r="N93" s="47">
        <f t="shared" si="86"/>
        <v>5.0478109744782273E-11</v>
      </c>
      <c r="O93" s="47">
        <f t="shared" si="87"/>
        <v>51.189193177581167</v>
      </c>
    </row>
    <row r="94" spans="1:32" x14ac:dyDescent="0.25">
      <c r="A94" t="s">
        <v>62</v>
      </c>
      <c r="C94">
        <v>1982</v>
      </c>
      <c r="D94" s="51">
        <v>0.56937499999999996</v>
      </c>
      <c r="E94" s="47">
        <v>1.106847E-7</v>
      </c>
      <c r="F94" s="47">
        <v>2.1645369999999999E-9</v>
      </c>
      <c r="G94" s="47">
        <v>7.5956720000000003E-10</v>
      </c>
      <c r="H94" s="47">
        <v>4.9626250000000001E-11</v>
      </c>
      <c r="I94">
        <v>51.135489999999997</v>
      </c>
      <c r="J94">
        <v>6.8624430000000002E-3</v>
      </c>
      <c r="K94">
        <v>4.4835710000000001E-4</v>
      </c>
      <c r="L94" s="47">
        <f t="shared" si="84"/>
        <v>1.1214530600011624E-7</v>
      </c>
      <c r="M94" s="47">
        <f t="shared" si="85"/>
        <v>7.6918453019414916E-10</v>
      </c>
      <c r="N94" s="47">
        <f t="shared" si="86"/>
        <v>4.9975312287907644E-11</v>
      </c>
      <c r="O94" s="47">
        <f t="shared" si="87"/>
        <v>51.23581885142724</v>
      </c>
    </row>
    <row r="95" spans="1:32" x14ac:dyDescent="0.25">
      <c r="A95" t="s">
        <v>63</v>
      </c>
      <c r="C95">
        <v>2004</v>
      </c>
      <c r="D95" s="51">
        <v>0.56952546296296291</v>
      </c>
      <c r="E95" s="47">
        <v>1.1062780000000001E-7</v>
      </c>
      <c r="F95" s="47">
        <v>2.1638320000000002E-9</v>
      </c>
      <c r="G95" s="47">
        <v>7.5458860000000005E-10</v>
      </c>
      <c r="H95" s="47">
        <v>5.0422729999999998E-11</v>
      </c>
      <c r="I95">
        <v>51.125889999999998</v>
      </c>
      <c r="J95">
        <v>6.820965E-3</v>
      </c>
      <c r="K95">
        <v>4.5578699999999998E-4</v>
      </c>
      <c r="L95" s="47">
        <f t="shared" si="84"/>
        <v>1.1211748593858011E-7</v>
      </c>
      <c r="M95" s="47">
        <f t="shared" si="85"/>
        <v>7.6439740645140821E-10</v>
      </c>
      <c r="N95" s="47">
        <f t="shared" si="86"/>
        <v>5.0778741944318475E-11</v>
      </c>
      <c r="O95" s="47">
        <f t="shared" si="87"/>
        <v>51.22821634892172</v>
      </c>
    </row>
    <row r="96" spans="1:32" x14ac:dyDescent="0.25">
      <c r="A96" t="s">
        <v>63</v>
      </c>
      <c r="C96">
        <v>2041</v>
      </c>
      <c r="D96" s="51">
        <v>0.56983796296296296</v>
      </c>
      <c r="E96" s="47">
        <v>1.1057250000000001E-7</v>
      </c>
      <c r="F96" s="47">
        <v>2.167018E-9</v>
      </c>
      <c r="G96" s="47">
        <v>7.5669609999999998E-10</v>
      </c>
      <c r="H96" s="47">
        <v>5.0714219999999998E-11</v>
      </c>
      <c r="I96">
        <v>51.025170000000003</v>
      </c>
      <c r="J96">
        <v>6.8434409999999996E-3</v>
      </c>
      <c r="K96">
        <v>4.5865149999999998E-4</v>
      </c>
      <c r="L96" s="47">
        <f t="shared" si="84"/>
        <v>1.1211109310781477E-7</v>
      </c>
      <c r="M96" s="47">
        <f t="shared" si="85"/>
        <v>7.6682693470225295E-10</v>
      </c>
      <c r="N96" s="47">
        <f t="shared" si="86"/>
        <v>5.1081920002827597E-11</v>
      </c>
      <c r="O96" s="47">
        <f t="shared" si="87"/>
        <v>51.130855776526076</v>
      </c>
    </row>
    <row r="97" spans="1:15" x14ac:dyDescent="0.25">
      <c r="A97" t="s">
        <v>63</v>
      </c>
      <c r="C97">
        <v>2065</v>
      </c>
      <c r="D97" s="51">
        <v>0.57003472222222218</v>
      </c>
      <c r="E97" s="47">
        <v>1.105922E-7</v>
      </c>
      <c r="F97" s="47">
        <v>2.1641E-9</v>
      </c>
      <c r="G97" s="47">
        <v>7.5831169999999996E-10</v>
      </c>
      <c r="H97" s="47">
        <v>5.0290640000000003E-11</v>
      </c>
      <c r="I97">
        <v>51.103099999999998</v>
      </c>
      <c r="J97">
        <v>6.8568270000000002E-3</v>
      </c>
      <c r="K97">
        <v>4.5473939999999999E-4</v>
      </c>
      <c r="L97" s="47">
        <f t="shared" si="84"/>
        <v>1.1216251667704806E-7</v>
      </c>
      <c r="M97" s="47">
        <f t="shared" si="85"/>
        <v>7.6865141789199012E-10</v>
      </c>
      <c r="N97" s="47">
        <f t="shared" si="86"/>
        <v>5.0665921446184869E-11</v>
      </c>
      <c r="O97" s="47">
        <f t="shared" si="87"/>
        <v>51.210964864701864</v>
      </c>
    </row>
    <row r="98" spans="1:15" x14ac:dyDescent="0.25">
      <c r="A98" t="s">
        <v>64</v>
      </c>
      <c r="C98">
        <v>2316</v>
      </c>
      <c r="D98" s="51">
        <v>0.57146990740740733</v>
      </c>
      <c r="E98" s="47">
        <v>1.116299E-7</v>
      </c>
      <c r="F98" s="47">
        <v>2.181212E-9</v>
      </c>
      <c r="G98" s="47">
        <v>7.720129E-10</v>
      </c>
      <c r="H98" s="47">
        <v>4.4719599999999998E-10</v>
      </c>
      <c r="I98">
        <v>51.17792</v>
      </c>
      <c r="J98">
        <v>6.9158249999999996E-3</v>
      </c>
      <c r="K98">
        <v>4.0060590000000002E-3</v>
      </c>
      <c r="L98" s="47">
        <f t="shared" si="84"/>
        <v>1.1353199233861292E-7</v>
      </c>
      <c r="M98" s="47">
        <f t="shared" si="85"/>
        <v>7.8453718791799142E-10</v>
      </c>
      <c r="N98" s="47">
        <f t="shared" si="86"/>
        <v>4.4765057070796295E-10</v>
      </c>
      <c r="O98" s="47">
        <f t="shared" si="87"/>
        <v>51.308574495207061</v>
      </c>
    </row>
    <row r="99" spans="1:15" x14ac:dyDescent="0.25">
      <c r="A99" t="s">
        <v>64</v>
      </c>
      <c r="C99">
        <v>2354</v>
      </c>
      <c r="D99" s="51">
        <v>0.57172453703703696</v>
      </c>
      <c r="E99" s="47">
        <v>1.1157749999999999E-7</v>
      </c>
      <c r="F99" s="47">
        <v>2.1820589999999999E-9</v>
      </c>
      <c r="G99" s="47">
        <v>7.716535E-10</v>
      </c>
      <c r="H99" s="47">
        <v>4.4683330000000001E-10</v>
      </c>
      <c r="I99">
        <v>51.134039999999999</v>
      </c>
      <c r="J99">
        <v>6.9158539999999999E-3</v>
      </c>
      <c r="K99">
        <v>4.0046919999999998E-3</v>
      </c>
      <c r="L99" s="47">
        <f t="shared" si="84"/>
        <v>1.135298213232323E-7</v>
      </c>
      <c r="M99" s="47">
        <f t="shared" si="85"/>
        <v>7.8450851963507525E-10</v>
      </c>
      <c r="N99" s="47">
        <f t="shared" si="86"/>
        <v>4.4729987465994533E-10</v>
      </c>
      <c r="O99" s="47">
        <f t="shared" si="87"/>
        <v>51.268144718152065</v>
      </c>
    </row>
    <row r="100" spans="1:15" x14ac:dyDescent="0.25">
      <c r="A100" t="s">
        <v>64</v>
      </c>
      <c r="C100">
        <v>2376</v>
      </c>
      <c r="D100" s="51">
        <v>0.57185185185185183</v>
      </c>
      <c r="E100" s="47">
        <v>1.11626E-7</v>
      </c>
      <c r="F100" s="47">
        <v>2.179694E-9</v>
      </c>
      <c r="G100" s="47">
        <v>7.7146399999999997E-10</v>
      </c>
      <c r="H100" s="47">
        <v>4.4783109999999998E-10</v>
      </c>
      <c r="I100">
        <v>51.211799999999997</v>
      </c>
      <c r="J100">
        <v>6.9111479999999998E-3</v>
      </c>
      <c r="K100">
        <v>4.0118879999999999E-3</v>
      </c>
      <c r="L100" s="47">
        <f t="shared" si="84"/>
        <v>1.1360740126169615E-7</v>
      </c>
      <c r="M100" s="47">
        <f t="shared" si="85"/>
        <v>7.8451049589233437E-10</v>
      </c>
      <c r="N100" s="47">
        <f t="shared" si="86"/>
        <v>4.4830462431635613E-10</v>
      </c>
      <c r="O100" s="47">
        <f t="shared" si="87"/>
        <v>51.347902215646542</v>
      </c>
    </row>
    <row r="101" spans="1:15" x14ac:dyDescent="0.25">
      <c r="A101" t="s">
        <v>65</v>
      </c>
      <c r="C101">
        <v>2527</v>
      </c>
      <c r="D101" s="51">
        <v>0.573125</v>
      </c>
      <c r="E101" s="47">
        <v>1.111111E-7</v>
      </c>
      <c r="F101" s="47">
        <v>2.1737520000000001E-9</v>
      </c>
      <c r="G101" s="47">
        <v>7.6812460000000005E-10</v>
      </c>
      <c r="H101" s="47">
        <v>4.571076E-10</v>
      </c>
      <c r="I101">
        <v>51.114910000000002</v>
      </c>
      <c r="J101">
        <v>6.9131189999999997E-3</v>
      </c>
      <c r="K101">
        <v>4.1139669999999996E-3</v>
      </c>
      <c r="L101" s="47">
        <f t="shared" si="84"/>
        <v>1.1329209538478897E-7</v>
      </c>
      <c r="M101" s="47">
        <f t="shared" si="85"/>
        <v>7.8248531929443085E-10</v>
      </c>
      <c r="N101" s="47">
        <f t="shared" si="86"/>
        <v>4.5762882423081234E-10</v>
      </c>
      <c r="O101" s="47">
        <f t="shared" si="87"/>
        <v>51.264722312085922</v>
      </c>
    </row>
    <row r="102" spans="1:15" x14ac:dyDescent="0.25">
      <c r="A102" t="s">
        <v>65</v>
      </c>
      <c r="C102">
        <v>2576</v>
      </c>
      <c r="D102" s="51">
        <v>0.57392361111111112</v>
      </c>
      <c r="E102" s="47">
        <v>1.109344E-7</v>
      </c>
      <c r="F102" s="47">
        <v>2.1709709999999999E-9</v>
      </c>
      <c r="G102" s="47">
        <v>7.6835169999999996E-10</v>
      </c>
      <c r="H102" s="47">
        <v>4.5399429999999998E-10</v>
      </c>
      <c r="I102">
        <v>51.098999999999997</v>
      </c>
      <c r="J102">
        <v>6.9261799999999997E-3</v>
      </c>
      <c r="K102">
        <v>4.0924569999999999E-3</v>
      </c>
      <c r="L102" s="47">
        <f t="shared" si="84"/>
        <v>1.1318016433864028E-7</v>
      </c>
      <c r="M102" s="47">
        <f t="shared" si="85"/>
        <v>7.8313888914014406E-10</v>
      </c>
      <c r="N102" s="47">
        <f t="shared" si="86"/>
        <v>4.5453100301100008E-10</v>
      </c>
      <c r="O102" s="47">
        <f t="shared" si="87"/>
        <v>51.253261283778173</v>
      </c>
    </row>
    <row r="103" spans="1:15" x14ac:dyDescent="0.25">
      <c r="A103" t="s">
        <v>65</v>
      </c>
      <c r="C103">
        <v>2598</v>
      </c>
      <c r="D103" s="51">
        <v>0.57408564814814811</v>
      </c>
      <c r="E103" s="47">
        <v>1.108894E-7</v>
      </c>
      <c r="F103" s="47">
        <v>2.1703750000000002E-9</v>
      </c>
      <c r="G103" s="47">
        <v>7.6595850000000005E-10</v>
      </c>
      <c r="H103" s="47">
        <v>4.5381670000000002E-10</v>
      </c>
      <c r="I103">
        <v>51.092300000000002</v>
      </c>
      <c r="J103">
        <v>6.907407E-3</v>
      </c>
      <c r="K103">
        <v>4.0925149999999997E-3</v>
      </c>
      <c r="L103" s="47">
        <f t="shared" si="84"/>
        <v>1.1316424427710413E-7</v>
      </c>
      <c r="M103" s="47">
        <f t="shared" si="85"/>
        <v>7.8093716539740329E-10</v>
      </c>
      <c r="N103" s="47">
        <f t="shared" si="86"/>
        <v>4.5436035266741095E-10</v>
      </c>
      <c r="O103" s="47">
        <f t="shared" si="87"/>
        <v>51.248558781272656</v>
      </c>
    </row>
    <row r="104" spans="1:15" x14ac:dyDescent="0.25">
      <c r="A104" t="s">
        <v>66</v>
      </c>
      <c r="B104" s="13"/>
      <c r="C104">
        <v>2752</v>
      </c>
      <c r="D104" s="51">
        <v>0.57586805555555554</v>
      </c>
      <c r="E104" s="47">
        <v>1.113045E-7</v>
      </c>
      <c r="F104" s="47">
        <v>2.1711610000000001E-9</v>
      </c>
      <c r="G104" s="47">
        <v>1.1995599999999999E-9</v>
      </c>
      <c r="H104" s="47">
        <v>2.581731E-10</v>
      </c>
      <c r="I104">
        <v>51.264949999999999</v>
      </c>
      <c r="J104">
        <v>1.077729E-2</v>
      </c>
      <c r="K104">
        <v>2.3195220000000001E-3</v>
      </c>
      <c r="L104" s="47">
        <f t="shared" si="84"/>
        <v>1.137829038463511E-7</v>
      </c>
      <c r="M104" s="47">
        <f t="shared" si="85"/>
        <v>1.2158789991982166E-9</v>
      </c>
      <c r="N104" s="47">
        <f t="shared" si="86"/>
        <v>2.5876540026228673E-10</v>
      </c>
      <c r="O104" s="47">
        <f t="shared" si="87"/>
        <v>51.435191263734005</v>
      </c>
    </row>
    <row r="105" spans="1:15" x14ac:dyDescent="0.25">
      <c r="A105" t="s">
        <v>66</v>
      </c>
      <c r="B105" s="13"/>
      <c r="C105">
        <v>2786</v>
      </c>
      <c r="D105" s="51">
        <v>0.57633101851851842</v>
      </c>
      <c r="E105" s="47">
        <v>1.112743E-7</v>
      </c>
      <c r="F105" s="47">
        <v>2.1686440000000001E-9</v>
      </c>
      <c r="G105" s="47">
        <v>1.198478E-9</v>
      </c>
      <c r="H105" s="47">
        <v>2.5704309999999998E-10</v>
      </c>
      <c r="I105">
        <v>51.310549999999999</v>
      </c>
      <c r="J105">
        <v>1.0770490000000001E-2</v>
      </c>
      <c r="K105">
        <v>2.3099959999999999E-3</v>
      </c>
      <c r="L105" s="47">
        <f t="shared" si="84"/>
        <v>1.137976455694316E-7</v>
      </c>
      <c r="M105" s="47">
        <f t="shared" si="85"/>
        <v>1.2150929170503444E-9</v>
      </c>
      <c r="N105" s="47">
        <f t="shared" si="86"/>
        <v>2.5764614064037614E-10</v>
      </c>
      <c r="O105" s="47">
        <f t="shared" si="87"/>
        <v>51.483878305316381</v>
      </c>
    </row>
    <row r="106" spans="1:15" x14ac:dyDescent="0.25">
      <c r="A106" t="s">
        <v>66</v>
      </c>
      <c r="B106" s="13"/>
      <c r="C106">
        <v>2814</v>
      </c>
      <c r="D106" s="51">
        <v>0.57670138888888889</v>
      </c>
      <c r="E106" s="47">
        <v>1.11275E-7</v>
      </c>
      <c r="F106" s="47">
        <v>2.1714419999999999E-9</v>
      </c>
      <c r="G106" s="47">
        <v>1.1952340000000001E-9</v>
      </c>
      <c r="H106" s="47">
        <v>2.5595370000000002E-10</v>
      </c>
      <c r="I106">
        <v>51.244750000000003</v>
      </c>
      <c r="J106">
        <v>1.0741260000000001E-2</v>
      </c>
      <c r="K106">
        <v>2.3001900000000001E-3</v>
      </c>
      <c r="L106" s="47">
        <f t="shared" si="84"/>
        <v>1.1383535640020378E-7</v>
      </c>
      <c r="M106" s="47">
        <f t="shared" si="85"/>
        <v>1.212092614105038E-9</v>
      </c>
      <c r="N106" s="47">
        <f t="shared" si="86"/>
        <v>2.5656558565762637E-10</v>
      </c>
      <c r="O106" s="47">
        <f t="shared" si="87"/>
        <v>51.420620574854809</v>
      </c>
    </row>
    <row r="107" spans="1:15" x14ac:dyDescent="0.25">
      <c r="A107" t="s">
        <v>67</v>
      </c>
      <c r="B107" s="13"/>
      <c r="C107">
        <v>2963</v>
      </c>
      <c r="D107" s="51">
        <v>0.57832175925925922</v>
      </c>
      <c r="E107" s="47">
        <v>1.1207750000000001E-7</v>
      </c>
      <c r="F107" s="47">
        <v>2.1795299999999998E-9</v>
      </c>
      <c r="G107" s="47">
        <v>1.2094899999999999E-9</v>
      </c>
      <c r="H107" s="47">
        <v>2.6444439999999997E-10</v>
      </c>
      <c r="I107">
        <v>51.42277</v>
      </c>
      <c r="J107">
        <v>1.079155E-2</v>
      </c>
      <c r="K107">
        <v>2.3594789999999998E-3</v>
      </c>
      <c r="L107" s="47">
        <f t="shared" si="84"/>
        <v>1.1483480689252715E-7</v>
      </c>
      <c r="M107" s="47">
        <f t="shared" si="85"/>
        <v>1.2276454305746561E-9</v>
      </c>
      <c r="N107" s="47">
        <f t="shared" si="86"/>
        <v>2.6510335378513601E-10</v>
      </c>
      <c r="O107" s="47">
        <f t="shared" si="87"/>
        <v>51.612169080612873</v>
      </c>
    </row>
    <row r="108" spans="1:15" x14ac:dyDescent="0.25">
      <c r="A108" t="s">
        <v>67</v>
      </c>
      <c r="B108" s="13"/>
      <c r="C108">
        <v>2997</v>
      </c>
      <c r="D108" s="51">
        <v>0.57880787037037029</v>
      </c>
      <c r="E108" s="47">
        <v>1.11874E-7</v>
      </c>
      <c r="F108" s="47">
        <v>2.1753629999999999E-9</v>
      </c>
      <c r="G108" s="47">
        <v>1.195088E-9</v>
      </c>
      <c r="H108" s="47">
        <v>2.5938270000000002E-10</v>
      </c>
      <c r="I108">
        <v>51.427759999999999</v>
      </c>
      <c r="J108">
        <v>1.068244E-2</v>
      </c>
      <c r="K108">
        <v>2.3185250000000001E-3</v>
      </c>
      <c r="L108" s="47">
        <f t="shared" si="84"/>
        <v>1.1467624861560765E-7</v>
      </c>
      <c r="M108" s="47">
        <f t="shared" si="85"/>
        <v>1.2135393484267837E-9</v>
      </c>
      <c r="N108" s="47">
        <f t="shared" si="86"/>
        <v>2.6005239416322556E-10</v>
      </c>
      <c r="O108" s="47">
        <f t="shared" si="87"/>
        <v>51.620246122195248</v>
      </c>
    </row>
    <row r="109" spans="1:15" x14ac:dyDescent="0.25">
      <c r="A109" t="s">
        <v>67</v>
      </c>
      <c r="B109" s="13"/>
      <c r="C109">
        <v>3036</v>
      </c>
      <c r="D109" s="51">
        <v>0.57956018518518515</v>
      </c>
      <c r="E109" s="47">
        <v>1.118864E-7</v>
      </c>
      <c r="F109" s="47">
        <v>2.180675E-9</v>
      </c>
      <c r="G109" s="47">
        <v>1.1791970000000001E-9</v>
      </c>
      <c r="H109" s="47">
        <v>2.5369890000000002E-10</v>
      </c>
      <c r="I109">
        <v>51.308160000000001</v>
      </c>
      <c r="J109">
        <v>1.053923E-2</v>
      </c>
      <c r="K109">
        <v>2.2674679999999999E-3</v>
      </c>
      <c r="L109" s="47">
        <f t="shared" si="84"/>
        <v>1.1474019941561175E-7</v>
      </c>
      <c r="M109" s="47">
        <f t="shared" si="85"/>
        <v>1.1979877836101069E-9</v>
      </c>
      <c r="N109" s="47">
        <f t="shared" si="86"/>
        <v>2.5438091400868111E-10</v>
      </c>
      <c r="O109" s="47">
        <f t="shared" si="87"/>
        <v>51.504187140480916</v>
      </c>
    </row>
    <row r="110" spans="1:15" x14ac:dyDescent="0.25">
      <c r="A110" t="s">
        <v>68</v>
      </c>
      <c r="B110" s="13"/>
      <c r="C110">
        <v>3222</v>
      </c>
      <c r="D110" s="51">
        <v>0.58239583333333322</v>
      </c>
      <c r="E110" s="47">
        <v>1.115879E-7</v>
      </c>
      <c r="F110" s="47">
        <v>2.1766939999999999E-9</v>
      </c>
      <c r="G110" s="47">
        <v>7.9640060000000005E-10</v>
      </c>
      <c r="H110" s="47">
        <v>8.7898319999999998E-10</v>
      </c>
      <c r="I110">
        <v>51.264850000000003</v>
      </c>
      <c r="J110">
        <v>7.1369789999999999E-3</v>
      </c>
      <c r="K110">
        <v>7.8770460000000004E-3</v>
      </c>
      <c r="L110" s="47">
        <f t="shared" si="84"/>
        <v>1.1468755707716978E-7</v>
      </c>
      <c r="M110" s="47">
        <f t="shared" si="85"/>
        <v>8.168102283305698E-10</v>
      </c>
      <c r="N110" s="47">
        <f t="shared" si="86"/>
        <v>8.7972397019469995E-10</v>
      </c>
      <c r="O110" s="47">
        <f t="shared" si="87"/>
        <v>51.477765073843329</v>
      </c>
    </row>
    <row r="111" spans="1:15" x14ac:dyDescent="0.25">
      <c r="A111" t="s">
        <v>68</v>
      </c>
      <c r="B111" s="13"/>
      <c r="C111">
        <v>3234</v>
      </c>
      <c r="D111" s="51">
        <v>0.58254629629629617</v>
      </c>
      <c r="E111" s="47">
        <v>1.115776E-7</v>
      </c>
      <c r="F111" s="47">
        <v>2.1767199999999999E-9</v>
      </c>
      <c r="G111" s="47">
        <v>7.9629099999999995E-10</v>
      </c>
      <c r="H111" s="47">
        <v>8.8000169999999998E-10</v>
      </c>
      <c r="I111">
        <v>51.259529999999998</v>
      </c>
      <c r="J111">
        <v>7.1366529999999997E-3</v>
      </c>
      <c r="K111">
        <v>7.8869000000000005E-3</v>
      </c>
      <c r="L111" s="47">
        <f t="shared" si="84"/>
        <v>1.1469311886178643E-7</v>
      </c>
      <c r="M111" s="47">
        <f t="shared" si="85"/>
        <v>8.1680506992543831E-10</v>
      </c>
      <c r="N111" s="47">
        <f t="shared" si="86"/>
        <v>8.8074626091637857E-10</v>
      </c>
      <c r="O111" s="47">
        <f t="shared" si="87"/>
        <v>51.473534617931222</v>
      </c>
    </row>
    <row r="112" spans="1:15" x14ac:dyDescent="0.25">
      <c r="A112" t="s">
        <v>68</v>
      </c>
      <c r="B112" s="13"/>
      <c r="C112">
        <v>3198</v>
      </c>
      <c r="D112" s="51">
        <v>0.58199074074074064</v>
      </c>
      <c r="E112" s="47">
        <v>1.115172E-7</v>
      </c>
      <c r="F112" s="47">
        <v>2.1766300000000002E-9</v>
      </c>
      <c r="G112" s="47">
        <v>7.9712770000000001E-10</v>
      </c>
      <c r="H112" s="47">
        <v>8.7912380000000003E-10</v>
      </c>
      <c r="I112">
        <v>51.23386</v>
      </c>
      <c r="J112">
        <v>7.1480270000000004E-3</v>
      </c>
      <c r="K112">
        <v>7.8833050000000002E-3</v>
      </c>
      <c r="L112" s="47">
        <f t="shared" si="84"/>
        <v>1.1458513350793648E-7</v>
      </c>
      <c r="M112" s="47">
        <f t="shared" si="85"/>
        <v>8.1732844514083258E-10</v>
      </c>
      <c r="N112" s="47">
        <f t="shared" si="86"/>
        <v>8.7985698875134267E-10</v>
      </c>
      <c r="O112" s="47">
        <f t="shared" si="87"/>
        <v>51.444595985667533</v>
      </c>
    </row>
    <row r="113" spans="1:15" x14ac:dyDescent="0.25">
      <c r="A113" t="s">
        <v>69</v>
      </c>
      <c r="B113" s="13"/>
      <c r="C113">
        <v>3333</v>
      </c>
      <c r="D113" s="51">
        <v>0.58412037037037046</v>
      </c>
      <c r="E113" s="47">
        <v>1.113055E-7</v>
      </c>
      <c r="F113" s="47">
        <v>2.1702970000000001E-9</v>
      </c>
      <c r="G113" s="47">
        <v>7.922444E-10</v>
      </c>
      <c r="H113" s="47">
        <v>8.7008069999999997E-10</v>
      </c>
      <c r="I113">
        <v>51.285829999999997</v>
      </c>
      <c r="J113">
        <v>7.1177469999999998E-3</v>
      </c>
      <c r="K113">
        <v>7.8170500000000007E-3</v>
      </c>
      <c r="L113" s="47">
        <f t="shared" si="84"/>
        <v>1.1455187858487377E-7</v>
      </c>
      <c r="M113" s="47">
        <f t="shared" si="85"/>
        <v>8.1362011308310418E-10</v>
      </c>
      <c r="N113" s="47">
        <f t="shared" si="86"/>
        <v>8.7085653437022728E-10</v>
      </c>
      <c r="O113" s="47">
        <f t="shared" si="87"/>
        <v>51.508823356656379</v>
      </c>
    </row>
    <row r="114" spans="1:15" x14ac:dyDescent="0.25">
      <c r="A114" t="s">
        <v>69</v>
      </c>
      <c r="B114" s="13"/>
      <c r="C114">
        <v>3358</v>
      </c>
      <c r="D114" s="51">
        <v>0.58454861111111112</v>
      </c>
      <c r="E114" s="47">
        <v>1.113857E-7</v>
      </c>
      <c r="F114" s="47">
        <v>2.1708810000000002E-9</v>
      </c>
      <c r="G114" s="47">
        <v>7.9242160000000003E-10</v>
      </c>
      <c r="H114" s="47">
        <v>8.6574120000000002E-10</v>
      </c>
      <c r="I114">
        <v>51.308970000000002</v>
      </c>
      <c r="J114">
        <v>7.1142130000000003E-3</v>
      </c>
      <c r="K114">
        <v>7.7724630000000003E-3</v>
      </c>
      <c r="L114" s="47">
        <f t="shared" si="84"/>
        <v>1.1466512396949178E-7</v>
      </c>
      <c r="M114" s="47">
        <f t="shared" si="85"/>
        <v>8.1401489973908043E-10</v>
      </c>
      <c r="N114" s="47">
        <f t="shared" si="86"/>
        <v>8.6652493170705786E-10</v>
      </c>
      <c r="O114" s="47">
        <f t="shared" si="87"/>
        <v>51.534233240172838</v>
      </c>
    </row>
    <row r="115" spans="1:15" x14ac:dyDescent="0.25">
      <c r="A115" t="s">
        <v>69</v>
      </c>
      <c r="B115" s="13"/>
      <c r="C115">
        <v>3388</v>
      </c>
      <c r="D115" s="51">
        <v>0.58484953703703701</v>
      </c>
      <c r="E115" s="47">
        <v>1.113473E-7</v>
      </c>
      <c r="F115" s="47">
        <v>2.1689339999999999E-9</v>
      </c>
      <c r="G115" s="47">
        <v>7.9229580000000005E-10</v>
      </c>
      <c r="H115" s="47">
        <v>8.5885340000000004E-10</v>
      </c>
      <c r="I115">
        <v>51.337350000000001</v>
      </c>
      <c r="J115">
        <v>7.1155360000000004E-3</v>
      </c>
      <c r="K115">
        <v>7.7132829999999996E-3</v>
      </c>
      <c r="L115" s="47">
        <f t="shared" si="84"/>
        <v>1.146663784310334E-7</v>
      </c>
      <c r="M115" s="47">
        <f t="shared" si="85"/>
        <v>8.1415020372625198E-10</v>
      </c>
      <c r="N115" s="47">
        <f t="shared" si="86"/>
        <v>8.5964660851125442E-10</v>
      </c>
      <c r="O115" s="47">
        <f t="shared" si="87"/>
        <v>51.565337100392576</v>
      </c>
    </row>
    <row r="116" spans="1:15" x14ac:dyDescent="0.25">
      <c r="A116" t="s">
        <v>70</v>
      </c>
      <c r="B116" s="13"/>
      <c r="C116">
        <v>3505</v>
      </c>
      <c r="D116" s="51">
        <v>0.58685185185185185</v>
      </c>
      <c r="E116" s="47">
        <v>1.065481E-7</v>
      </c>
      <c r="F116" s="47">
        <v>2.109642E-9</v>
      </c>
      <c r="G116" s="47">
        <v>7.3176440000000002E-10</v>
      </c>
      <c r="H116" s="47">
        <v>6.9223269999999995E-11</v>
      </c>
      <c r="I116">
        <v>50.505290000000002</v>
      </c>
      <c r="J116">
        <v>6.8679259999999999E-3</v>
      </c>
      <c r="K116">
        <v>6.4969029999999996E-4</v>
      </c>
      <c r="L116" s="47">
        <f t="shared" si="84"/>
        <v>1.1002183083104571E-7</v>
      </c>
      <c r="M116" s="47">
        <f t="shared" si="85"/>
        <v>7.5463710927622063E-10</v>
      </c>
      <c r="N116" s="47">
        <f t="shared" si="86"/>
        <v>7.005343804762106E-11</v>
      </c>
      <c r="O116" s="47">
        <f t="shared" si="87"/>
        <v>50.743900155249584</v>
      </c>
    </row>
    <row r="117" spans="1:15" x14ac:dyDescent="0.25">
      <c r="A117" t="s">
        <v>70</v>
      </c>
      <c r="B117" s="13"/>
      <c r="C117">
        <v>3535</v>
      </c>
      <c r="D117" s="51">
        <v>0.58726851851851858</v>
      </c>
      <c r="E117" s="47">
        <v>1.076727E-7</v>
      </c>
      <c r="F117" s="47">
        <v>2.1334090000000001E-9</v>
      </c>
      <c r="G117" s="47">
        <v>7.4000070000000005E-10</v>
      </c>
      <c r="H117" s="47">
        <v>6.5680920000000001E-11</v>
      </c>
      <c r="I117">
        <v>50.469810000000003</v>
      </c>
      <c r="J117">
        <v>6.8726849999999999E-3</v>
      </c>
      <c r="K117">
        <v>6.1000509999999998E-4</v>
      </c>
      <c r="L117" s="47">
        <f t="shared" si="84"/>
        <v>1.1118608529258733E-7</v>
      </c>
      <c r="M117" s="47">
        <f t="shared" si="85"/>
        <v>7.6313451326339208E-10</v>
      </c>
      <c r="N117" s="47">
        <f t="shared" si="86"/>
        <v>6.6520564851817653E-11</v>
      </c>
      <c r="O117" s="47">
        <f t="shared" si="87"/>
        <v>50.711144015469323</v>
      </c>
    </row>
    <row r="118" spans="1:15" x14ac:dyDescent="0.25">
      <c r="A118" t="s">
        <v>70</v>
      </c>
      <c r="B118" s="13"/>
      <c r="C118">
        <v>3565</v>
      </c>
      <c r="D118" s="51">
        <v>0.58781250000000007</v>
      </c>
      <c r="E118" s="47">
        <v>1.058461E-7</v>
      </c>
      <c r="F118" s="47">
        <v>2.0948469999999999E-9</v>
      </c>
      <c r="G118" s="47">
        <v>7.2778659999999998E-10</v>
      </c>
      <c r="H118" s="47">
        <v>6.2400019999999998E-11</v>
      </c>
      <c r="I118">
        <v>50.526919999999997</v>
      </c>
      <c r="J118">
        <v>6.8758910000000003E-3</v>
      </c>
      <c r="K118">
        <v>5.8953510000000001E-4</v>
      </c>
      <c r="L118" s="47">
        <f t="shared" si="84"/>
        <v>1.0939913975412894E-7</v>
      </c>
      <c r="M118" s="47">
        <f t="shared" si="85"/>
        <v>7.5118151725056356E-10</v>
      </c>
      <c r="N118" s="47">
        <f t="shared" si="86"/>
        <v>6.3249141656014251E-11</v>
      </c>
      <c r="O118" s="47">
        <f t="shared" si="87"/>
        <v>50.770977875689063</v>
      </c>
    </row>
    <row r="119" spans="1:15" x14ac:dyDescent="0.25">
      <c r="A119" t="s">
        <v>73</v>
      </c>
      <c r="B119" s="13"/>
      <c r="C119">
        <v>1652</v>
      </c>
      <c r="D119" s="51">
        <v>0.5982291666666667</v>
      </c>
      <c r="E119" s="47">
        <v>1.215936E-7</v>
      </c>
      <c r="F119" s="47">
        <v>2.4109680000000002E-9</v>
      </c>
      <c r="G119" s="47">
        <v>8.3676739999999999E-10</v>
      </c>
      <c r="H119" s="47">
        <v>6.5331160000000006E-11</v>
      </c>
      <c r="I119">
        <v>50.433509999999998</v>
      </c>
      <c r="J119">
        <v>6.8816759999999998E-3</v>
      </c>
      <c r="K119">
        <v>5.3729129999999996E-4</v>
      </c>
      <c r="L119" s="47">
        <f t="shared" si="84"/>
        <v>1.2261800692315843E-7</v>
      </c>
      <c r="M119" s="47">
        <f t="shared" si="85"/>
        <v>8.4351258633526292E-10</v>
      </c>
      <c r="N119" s="47">
        <f t="shared" si="86"/>
        <v>6.5575977441745187E-11</v>
      </c>
      <c r="O119" s="47">
        <f t="shared" si="87"/>
        <v>50.503876389010053</v>
      </c>
    </row>
    <row r="120" spans="1:15" x14ac:dyDescent="0.25">
      <c r="A120" t="s">
        <v>73</v>
      </c>
      <c r="B120" s="13"/>
      <c r="C120">
        <v>1727</v>
      </c>
      <c r="D120" s="51">
        <v>0.59849537037037037</v>
      </c>
      <c r="E120" s="47">
        <v>1.2164860000000001E-7</v>
      </c>
      <c r="F120" s="47">
        <v>2.4117129999999999E-9</v>
      </c>
      <c r="G120" s="47">
        <v>8.3508999999999996E-10</v>
      </c>
      <c r="H120" s="47">
        <v>6.4935629999999995E-11</v>
      </c>
      <c r="I120">
        <v>50.440739999999998</v>
      </c>
      <c r="J120">
        <v>6.8647719999999999E-3</v>
      </c>
      <c r="K120">
        <v>5.3379670000000003E-4</v>
      </c>
      <c r="L120" s="47">
        <f t="shared" si="84"/>
        <v>1.2277214307701253E-7</v>
      </c>
      <c r="M120" s="47">
        <f t="shared" si="85"/>
        <v>8.4248794630319152E-10</v>
      </c>
      <c r="N120" s="47">
        <f t="shared" si="86"/>
        <v>6.5204139452236646E-11</v>
      </c>
      <c r="O120" s="47">
        <f t="shared" si="87"/>
        <v>50.517916039559417</v>
      </c>
    </row>
    <row r="121" spans="1:15" x14ac:dyDescent="0.25">
      <c r="A121" t="s">
        <v>73</v>
      </c>
      <c r="B121" s="13"/>
      <c r="C121">
        <v>1813</v>
      </c>
      <c r="D121" s="51">
        <v>0.59879629629629627</v>
      </c>
      <c r="E121" s="47">
        <v>1.2110690000000001E-7</v>
      </c>
      <c r="F121" s="47">
        <v>2.4000080000000001E-9</v>
      </c>
      <c r="G121" s="47">
        <v>8.3428450000000003E-10</v>
      </c>
      <c r="H121" s="47">
        <v>6.4539609999999999E-11</v>
      </c>
      <c r="I121">
        <v>50.461019999999998</v>
      </c>
      <c r="J121">
        <v>6.888829E-3</v>
      </c>
      <c r="K121">
        <v>5.3291449999999995E-4</v>
      </c>
      <c r="L121" s="47">
        <f t="shared" si="84"/>
        <v>1.2234411920009849E-7</v>
      </c>
      <c r="M121" s="47">
        <f t="shared" si="85"/>
        <v>8.424309443997498E-10</v>
      </c>
      <c r="N121" s="47">
        <f t="shared" si="86"/>
        <v>6.4835286290933534E-11</v>
      </c>
      <c r="O121" s="47">
        <f t="shared" si="87"/>
        <v>50.546004438856016</v>
      </c>
    </row>
    <row r="122" spans="1:15" x14ac:dyDescent="0.25">
      <c r="A122" t="s">
        <v>74</v>
      </c>
      <c r="B122" s="13"/>
      <c r="C122">
        <v>2149</v>
      </c>
      <c r="D122" s="51">
        <v>0.5999768518518519</v>
      </c>
      <c r="E122" s="47">
        <v>1.2259480000000001E-7</v>
      </c>
      <c r="F122" s="47">
        <v>2.4025900000000001E-9</v>
      </c>
      <c r="G122" s="47">
        <v>1.0429269999999999E-9</v>
      </c>
      <c r="H122" s="47">
        <v>6.8237979999999999E-11</v>
      </c>
      <c r="I122">
        <v>51.026110000000003</v>
      </c>
      <c r="J122">
        <v>8.5071020000000008E-3</v>
      </c>
      <c r="K122">
        <v>5.5661399999999998E-4</v>
      </c>
      <c r="L122" s="47">
        <f t="shared" si="84"/>
        <v>1.2427614916936461E-7</v>
      </c>
      <c r="M122" s="47">
        <f t="shared" si="85"/>
        <v>1.0539978090560701E-9</v>
      </c>
      <c r="N122" s="47">
        <f t="shared" si="86"/>
        <v>6.8639796497935322E-11</v>
      </c>
      <c r="O122" s="47">
        <f t="shared" si="87"/>
        <v>51.141601673317155</v>
      </c>
    </row>
    <row r="123" spans="1:15" x14ac:dyDescent="0.25">
      <c r="A123" t="s">
        <v>74</v>
      </c>
      <c r="B123" s="13"/>
      <c r="C123">
        <v>2190</v>
      </c>
      <c r="D123" s="51">
        <v>0.60012731481481485</v>
      </c>
      <c r="E123" s="47">
        <v>1.2308099999999999E-7</v>
      </c>
      <c r="F123" s="47">
        <v>2.4157129999999998E-9</v>
      </c>
      <c r="G123" s="47">
        <v>1.048836E-9</v>
      </c>
      <c r="H123" s="47">
        <v>6.8390930000000003E-11</v>
      </c>
      <c r="I123">
        <v>50.950159999999997</v>
      </c>
      <c r="J123">
        <v>8.5215099999999995E-3</v>
      </c>
      <c r="K123">
        <v>5.5565810000000003E-4</v>
      </c>
      <c r="L123" s="47">
        <f t="shared" si="84"/>
        <v>1.2481654360013812E-7</v>
      </c>
      <c r="M123" s="47">
        <f t="shared" si="85"/>
        <v>1.0602636511718713E-9</v>
      </c>
      <c r="N123" s="47">
        <f t="shared" si="86"/>
        <v>6.8805698130337328E-11</v>
      </c>
      <c r="O123" s="47">
        <f t="shared" si="87"/>
        <v>51.06937428228413</v>
      </c>
    </row>
    <row r="124" spans="1:15" x14ac:dyDescent="0.25">
      <c r="A124" t="s">
        <v>74</v>
      </c>
      <c r="B124" s="13"/>
      <c r="C124">
        <v>2232</v>
      </c>
      <c r="D124" s="51">
        <v>0.60027777777777791</v>
      </c>
      <c r="E124" s="47">
        <v>1.229882E-7</v>
      </c>
      <c r="F124" s="47">
        <v>2.4068889999999998E-9</v>
      </c>
      <c r="G124" s="47">
        <v>1.047896E-9</v>
      </c>
      <c r="H124" s="47">
        <v>6.8429620000000003E-11</v>
      </c>
      <c r="I124">
        <v>51.098390000000002</v>
      </c>
      <c r="J124">
        <v>8.5203029999999999E-3</v>
      </c>
      <c r="K124">
        <v>5.5639199999999995E-4</v>
      </c>
      <c r="L124" s="47">
        <f t="shared" ref="L124:L155" si="88">E124+((($C$79*$D$273)+$D$274)-((C124*$D$273)+$D$274))</f>
        <v>1.2477925984629639E-7</v>
      </c>
      <c r="M124" s="47">
        <f t="shared" ref="M124:M155" si="89">G124+((($C$79*$F$273)+$F$274)-((C124*$F$273)+$F$274))</f>
        <v>1.0596891967539115E-9</v>
      </c>
      <c r="N124" s="47">
        <f t="shared" ref="N124:N155" si="90">H124+((($C$79*$H$273)+$H$274)-((C124*$H$273)+$H$274))</f>
        <v>6.8857655656212544E-11</v>
      </c>
      <c r="O124" s="47">
        <f t="shared" ref="O124:O155" si="91">I124+((($C$79*$J$273)+$J$274)-((C124*$J$273)+$J$274))</f>
        <v>51.221417686591778</v>
      </c>
    </row>
    <row r="125" spans="1:15" x14ac:dyDescent="0.25">
      <c r="A125" t="s">
        <v>75</v>
      </c>
      <c r="B125" s="13"/>
      <c r="C125">
        <v>2697</v>
      </c>
      <c r="D125" s="51">
        <v>0.60190972222222228</v>
      </c>
      <c r="E125" s="47">
        <v>1.147513E-7</v>
      </c>
      <c r="F125" s="47">
        <v>2.2715739999999999E-9</v>
      </c>
      <c r="G125" s="47">
        <v>8.0134550000000004E-10</v>
      </c>
      <c r="H125" s="47">
        <v>6.2247510000000002E-11</v>
      </c>
      <c r="I125">
        <v>50.51623</v>
      </c>
      <c r="J125">
        <v>6.9833220000000001E-3</v>
      </c>
      <c r="K125">
        <v>5.4245560000000005E-4</v>
      </c>
      <c r="L125" s="47">
        <f t="shared" si="88"/>
        <v>1.1715700400019147E-7</v>
      </c>
      <c r="M125" s="47">
        <f t="shared" si="89"/>
        <v>8.1718580855506911E-10</v>
      </c>
      <c r="N125" s="47">
        <f t="shared" si="90"/>
        <v>6.2822436121259644E-11</v>
      </c>
      <c r="O125" s="47">
        <f t="shared" si="91"/>
        <v>50.681477519997806</v>
      </c>
    </row>
    <row r="126" spans="1:15" x14ac:dyDescent="0.25">
      <c r="A126" t="s">
        <v>75</v>
      </c>
      <c r="B126" s="13"/>
      <c r="C126">
        <v>2750</v>
      </c>
      <c r="D126" s="51">
        <v>0.6021064814814816</v>
      </c>
      <c r="E126" s="47">
        <v>1.1331230000000001E-7</v>
      </c>
      <c r="F126" s="47">
        <v>2.2600300000000001E-9</v>
      </c>
      <c r="G126" s="47">
        <v>7.9119090000000001E-10</v>
      </c>
      <c r="H126" s="47">
        <v>6.1694650000000005E-11</v>
      </c>
      <c r="I126">
        <v>50.137500000000003</v>
      </c>
      <c r="J126">
        <v>6.9823940000000003E-3</v>
      </c>
      <c r="K126">
        <v>5.4446569999999997E-4</v>
      </c>
      <c r="L126" s="47">
        <f t="shared" si="88"/>
        <v>1.1578806021558166E-7</v>
      </c>
      <c r="M126" s="47">
        <f t="shared" si="89"/>
        <v>8.0749249226573869E-10</v>
      </c>
      <c r="N126" s="47">
        <f t="shared" si="90"/>
        <v>6.2286318475340289E-11</v>
      </c>
      <c r="O126" s="47">
        <f t="shared" si="91"/>
        <v>50.307559673052694</v>
      </c>
    </row>
    <row r="127" spans="1:15" x14ac:dyDescent="0.25">
      <c r="A127" t="s">
        <v>75</v>
      </c>
      <c r="B127" s="13"/>
      <c r="C127">
        <v>2772</v>
      </c>
      <c r="D127" s="51">
        <v>0.60217592592592606</v>
      </c>
      <c r="E127" s="47">
        <v>1.127441E-7</v>
      </c>
      <c r="F127" s="47">
        <v>2.2492109999999998E-9</v>
      </c>
      <c r="G127" s="47">
        <v>7.87027E-10</v>
      </c>
      <c r="H127" s="47">
        <v>6.155614E-11</v>
      </c>
      <c r="I127">
        <v>50.126060000000003</v>
      </c>
      <c r="J127">
        <v>6.9806490000000002E-3</v>
      </c>
      <c r="K127">
        <v>5.4598099999999996E-4</v>
      </c>
      <c r="L127" s="47">
        <f t="shared" si="88"/>
        <v>1.1524894015404551E-7</v>
      </c>
      <c r="M127" s="47">
        <f t="shared" si="89"/>
        <v>8.0352006852299771E-10</v>
      </c>
      <c r="N127" s="47">
        <f t="shared" si="90"/>
        <v>6.2154758131751111E-11</v>
      </c>
      <c r="O127" s="47">
        <f t="shared" si="91"/>
        <v>50.298117170547172</v>
      </c>
    </row>
    <row r="128" spans="1:15" x14ac:dyDescent="0.25">
      <c r="A128" t="s">
        <v>76</v>
      </c>
      <c r="C128">
        <v>3134</v>
      </c>
      <c r="D128" s="51">
        <v>0.60346064814814826</v>
      </c>
      <c r="E128" s="47">
        <v>1.114584E-7</v>
      </c>
      <c r="F128" s="47">
        <v>2.18389E-9</v>
      </c>
      <c r="G128" s="47">
        <v>1.0504100000000001E-9</v>
      </c>
      <c r="H128" s="47">
        <v>6.3683919999999995E-11</v>
      </c>
      <c r="I128">
        <v>51.036630000000002</v>
      </c>
      <c r="J128">
        <v>9.4242360000000008E-3</v>
      </c>
      <c r="K128">
        <v>5.7136939999999998E-4</v>
      </c>
      <c r="L128" s="47">
        <f t="shared" si="88"/>
        <v>1.1444173732331437E-7</v>
      </c>
      <c r="M128" s="47">
        <f t="shared" si="89"/>
        <v>1.0700537233015335E-9</v>
      </c>
      <c r="N128" s="47">
        <f t="shared" si="90"/>
        <v>6.4396891569056602E-11</v>
      </c>
      <c r="O128" s="47">
        <f t="shared" si="91"/>
        <v>51.241555083865414</v>
      </c>
    </row>
    <row r="129" spans="1:15" x14ac:dyDescent="0.25">
      <c r="A129" t="s">
        <v>76</v>
      </c>
      <c r="C129">
        <v>3186</v>
      </c>
      <c r="D129" s="51">
        <v>0.60364583333333344</v>
      </c>
      <c r="E129" s="47">
        <v>1.108191E-7</v>
      </c>
      <c r="F129" s="47">
        <v>2.1722319999999999E-9</v>
      </c>
      <c r="G129" s="47">
        <v>1.03258E-9</v>
      </c>
      <c r="H129" s="47">
        <v>6.3476389999999994E-11</v>
      </c>
      <c r="I129">
        <v>51.01623</v>
      </c>
      <c r="J129">
        <v>9.3177139999999995E-3</v>
      </c>
      <c r="K129">
        <v>5.7279309999999997E-4</v>
      </c>
      <c r="L129" s="47">
        <f t="shared" si="88"/>
        <v>1.1387117172331984E-7</v>
      </c>
      <c r="M129" s="47">
        <f t="shared" si="89"/>
        <v>1.0526763035459638E-9</v>
      </c>
      <c r="N129" s="47">
        <f t="shared" si="90"/>
        <v>6.4205788029664017E-11</v>
      </c>
      <c r="O129" s="47">
        <f t="shared" si="91"/>
        <v>51.225876441579636</v>
      </c>
    </row>
    <row r="130" spans="1:15" x14ac:dyDescent="0.25">
      <c r="A130" t="s">
        <v>76</v>
      </c>
      <c r="C130">
        <v>3204</v>
      </c>
      <c r="D130" s="51">
        <v>0.60370370370370374</v>
      </c>
      <c r="E130" s="47">
        <v>1.106013E-7</v>
      </c>
      <c r="F130" s="47">
        <v>2.1689490000000001E-9</v>
      </c>
      <c r="G130" s="47">
        <v>1.029092E-9</v>
      </c>
      <c r="H130" s="47">
        <v>6.2855080000000006E-11</v>
      </c>
      <c r="I130">
        <v>50.993040000000001</v>
      </c>
      <c r="J130">
        <v>9.3045200000000002E-3</v>
      </c>
      <c r="K130">
        <v>5.683032E-4</v>
      </c>
      <c r="L130" s="47">
        <f t="shared" si="88"/>
        <v>1.136771644002448E-7</v>
      </c>
      <c r="M130" s="47">
        <f t="shared" si="89"/>
        <v>1.0493449659382669E-9</v>
      </c>
      <c r="N130" s="47">
        <f t="shared" si="90"/>
        <v>6.3590164112181977E-11</v>
      </c>
      <c r="O130" s="47">
        <f t="shared" si="91"/>
        <v>51.204320757711479</v>
      </c>
    </row>
    <row r="131" spans="1:15" x14ac:dyDescent="0.25">
      <c r="A131" t="s">
        <v>77</v>
      </c>
      <c r="C131">
        <v>3498</v>
      </c>
      <c r="D131" s="51">
        <v>0.60474537037037046</v>
      </c>
      <c r="E131" s="47">
        <v>1.121701E-7</v>
      </c>
      <c r="F131" s="47">
        <v>2.219627E-9</v>
      </c>
      <c r="G131" s="47">
        <v>7.8664349999999996E-10</v>
      </c>
      <c r="H131" s="47">
        <v>6.1002450000000002E-11</v>
      </c>
      <c r="I131">
        <v>50.535580000000003</v>
      </c>
      <c r="J131">
        <v>7.0129500000000004E-3</v>
      </c>
      <c r="K131">
        <v>5.4383869999999996E-4</v>
      </c>
      <c r="L131" s="47">
        <f t="shared" si="88"/>
        <v>1.1563457812335266E-7</v>
      </c>
      <c r="M131" s="47">
        <f t="shared" si="89"/>
        <v>8.0945528501254719E-10</v>
      </c>
      <c r="N131" s="47">
        <f t="shared" si="90"/>
        <v>6.1830406793308545E-11</v>
      </c>
      <c r="O131" s="47">
        <f t="shared" si="91"/>
        <v>50.773554587864979</v>
      </c>
    </row>
    <row r="132" spans="1:15" x14ac:dyDescent="0.25">
      <c r="A132" t="s">
        <v>77</v>
      </c>
      <c r="C132">
        <v>3534</v>
      </c>
      <c r="D132" s="51">
        <v>0.60487268518518522</v>
      </c>
      <c r="E132" s="47">
        <v>1.123741E-7</v>
      </c>
      <c r="F132" s="47">
        <v>2.2196430000000001E-9</v>
      </c>
      <c r="G132" s="47">
        <v>7.8607069999999997E-10</v>
      </c>
      <c r="H132" s="47">
        <v>6.0586860000000004E-11</v>
      </c>
      <c r="I132">
        <v>50.627110000000002</v>
      </c>
      <c r="J132">
        <v>6.995121E-3</v>
      </c>
      <c r="K132">
        <v>5.3915310000000004E-4</v>
      </c>
      <c r="L132" s="47">
        <f t="shared" si="88"/>
        <v>1.158861634772026E-7</v>
      </c>
      <c r="M132" s="47">
        <f t="shared" si="89"/>
        <v>8.0919580979715299E-10</v>
      </c>
      <c r="N132" s="47">
        <f t="shared" si="90"/>
        <v>6.1426188958344443E-11</v>
      </c>
      <c r="O132" s="47">
        <f t="shared" si="91"/>
        <v>50.868353220128668</v>
      </c>
    </row>
    <row r="133" spans="1:15" x14ac:dyDescent="0.25">
      <c r="A133" t="s">
        <v>77</v>
      </c>
      <c r="C133">
        <v>3551</v>
      </c>
      <c r="D133" s="51">
        <v>0.60493055555555564</v>
      </c>
      <c r="E133" s="47">
        <v>1.1241529999999999E-7</v>
      </c>
      <c r="F133" s="47">
        <v>2.2203129999999999E-9</v>
      </c>
      <c r="G133" s="47">
        <v>7.8721620000000003E-10</v>
      </c>
      <c r="H133" s="47">
        <v>6.1081850000000006E-11</v>
      </c>
      <c r="I133">
        <v>50.630409999999998</v>
      </c>
      <c r="J133">
        <v>7.0027470000000001E-3</v>
      </c>
      <c r="K133">
        <v>5.4335869999999999E-4</v>
      </c>
      <c r="L133" s="47">
        <f t="shared" si="88"/>
        <v>1.1594983433874284E-7</v>
      </c>
      <c r="M133" s="47">
        <f t="shared" si="89"/>
        <v>8.1048926872321686E-10</v>
      </c>
      <c r="N133" s="47">
        <f t="shared" si="90"/>
        <v>6.1926549147389179E-11</v>
      </c>
      <c r="O133" s="47">
        <f t="shared" si="91"/>
        <v>50.873196740919852</v>
      </c>
    </row>
    <row r="134" spans="1:15" x14ac:dyDescent="0.25">
      <c r="A134" t="s">
        <v>78</v>
      </c>
      <c r="C134">
        <v>4351</v>
      </c>
      <c r="D134" s="51">
        <v>0.60775462962962967</v>
      </c>
      <c r="E134" s="47">
        <v>1.087102E-7</v>
      </c>
      <c r="F134" s="47">
        <v>2.156253E-9</v>
      </c>
      <c r="G134" s="47">
        <v>7.5613970000000005E-10</v>
      </c>
      <c r="H134" s="47">
        <v>5.7914720000000001E-11</v>
      </c>
      <c r="I134">
        <v>50.416269999999997</v>
      </c>
      <c r="J134">
        <v>6.9555540000000001E-3</v>
      </c>
      <c r="K134">
        <v>5.3274409999999996E-4</v>
      </c>
      <c r="L134" s="47">
        <f t="shared" si="88"/>
        <v>1.1330218664651932E-7</v>
      </c>
      <c r="M134" s="47">
        <f t="shared" si="89"/>
        <v>7.8637554171445612E-10</v>
      </c>
      <c r="N134" s="47">
        <f t="shared" si="90"/>
        <v>5.9012133925964843E-11</v>
      </c>
      <c r="O134" s="47">
        <f t="shared" si="91"/>
        <v>50.73169301344636</v>
      </c>
    </row>
    <row r="135" spans="1:15" x14ac:dyDescent="0.25">
      <c r="A135" t="s">
        <v>78</v>
      </c>
      <c r="C135">
        <v>4382</v>
      </c>
      <c r="D135" s="51">
        <v>0.60785879629629636</v>
      </c>
      <c r="E135" s="47">
        <v>1.0877280000000001E-7</v>
      </c>
      <c r="F135" s="47">
        <v>2.163594E-9</v>
      </c>
      <c r="G135" s="47">
        <v>7.5302759999999999E-10</v>
      </c>
      <c r="H135" s="47">
        <v>5.7882930000000003E-11</v>
      </c>
      <c r="I135">
        <v>50.274120000000003</v>
      </c>
      <c r="J135">
        <v>6.9229410000000002E-3</v>
      </c>
      <c r="K135">
        <v>5.3214530000000003E-4</v>
      </c>
      <c r="L135" s="47">
        <f t="shared" si="88"/>
        <v>1.1340576292344567E-7</v>
      </c>
      <c r="M135" s="47">
        <f t="shared" si="89"/>
        <v>7.8353324916786652E-10</v>
      </c>
      <c r="N135" s="47">
        <f t="shared" si="90"/>
        <v>5.8990136623634646E-11</v>
      </c>
      <c r="O135" s="47">
        <f t="shared" si="91"/>
        <v>50.592357669006766</v>
      </c>
    </row>
    <row r="136" spans="1:15" x14ac:dyDescent="0.25">
      <c r="A136" t="s">
        <v>78</v>
      </c>
      <c r="C136">
        <v>4442</v>
      </c>
      <c r="D136" s="51">
        <v>0.60806712962962972</v>
      </c>
      <c r="E136" s="47">
        <v>1.0924519999999999E-7</v>
      </c>
      <c r="F136" s="47">
        <v>2.170229E-9</v>
      </c>
      <c r="G136" s="47">
        <v>7.5894259999999997E-10</v>
      </c>
      <c r="H136" s="47">
        <v>5.789927E-11</v>
      </c>
      <c r="I136">
        <v>50.338099999999997</v>
      </c>
      <c r="J136">
        <v>6.9471469999999999E-3</v>
      </c>
      <c r="K136">
        <v>5.2999359999999997E-4</v>
      </c>
      <c r="L136" s="47">
        <f t="shared" si="88"/>
        <v>1.1395747184652889E-7</v>
      </c>
      <c r="M136" s="47">
        <f t="shared" si="89"/>
        <v>7.8997045714220947E-10</v>
      </c>
      <c r="N136" s="47">
        <f t="shared" si="90"/>
        <v>5.902543023202782E-11</v>
      </c>
      <c r="O136" s="47">
        <f t="shared" si="91"/>
        <v>50.661785389446251</v>
      </c>
    </row>
    <row r="137" spans="1:15" x14ac:dyDescent="0.25">
      <c r="A137" t="s">
        <v>79</v>
      </c>
      <c r="C137">
        <v>4740</v>
      </c>
      <c r="D137" s="51">
        <v>0.60912037037037048</v>
      </c>
      <c r="E137" s="47">
        <v>1.056958E-7</v>
      </c>
      <c r="F137" s="47">
        <v>2.1002829999999998E-9</v>
      </c>
      <c r="G137" s="47">
        <v>7.4045779999999997E-10</v>
      </c>
      <c r="H137" s="47">
        <v>5.6251930000000002E-11</v>
      </c>
      <c r="I137">
        <v>50.324550000000002</v>
      </c>
      <c r="J137">
        <v>7.0055559999999996E-3</v>
      </c>
      <c r="K137">
        <v>5.3220600000000002E-4</v>
      </c>
      <c r="L137" s="47">
        <f t="shared" si="88"/>
        <v>1.1080197283117564E-7</v>
      </c>
      <c r="M137" s="47">
        <f t="shared" si="89"/>
        <v>7.7407929008144598E-10</v>
      </c>
      <c r="N137" s="47">
        <f t="shared" si="90"/>
        <v>5.7472226487047262E-11</v>
      </c>
      <c r="O137" s="47">
        <f t="shared" si="91"/>
        <v>50.675292400962377</v>
      </c>
    </row>
    <row r="138" spans="1:15" x14ac:dyDescent="0.25">
      <c r="A138" t="s">
        <v>79</v>
      </c>
      <c r="C138">
        <v>4792</v>
      </c>
      <c r="D138" s="51">
        <v>0.60930555555555566</v>
      </c>
      <c r="E138" s="47">
        <v>1.063947E-7</v>
      </c>
      <c r="F138" s="47">
        <v>2.1117950000000002E-9</v>
      </c>
      <c r="G138" s="47">
        <v>7.4580109999999999E-10</v>
      </c>
      <c r="H138" s="47">
        <v>5.6825450000000003E-11</v>
      </c>
      <c r="I138">
        <v>50.381169999999997</v>
      </c>
      <c r="J138">
        <v>7.0097570000000001E-3</v>
      </c>
      <c r="K138">
        <v>5.3410040000000005E-4</v>
      </c>
      <c r="L138" s="47">
        <f t="shared" si="88"/>
        <v>1.1156960723118112E-7</v>
      </c>
      <c r="M138" s="47">
        <f t="shared" si="89"/>
        <v>7.7987517032587658E-10</v>
      </c>
      <c r="N138" s="47">
        <f t="shared" si="90"/>
        <v>5.8062172947654678E-11</v>
      </c>
      <c r="O138" s="47">
        <f t="shared" si="91"/>
        <v>50.736633758676597</v>
      </c>
    </row>
    <row r="139" spans="1:15" x14ac:dyDescent="0.25">
      <c r="A139" t="s">
        <v>79</v>
      </c>
      <c r="C139">
        <v>4832</v>
      </c>
      <c r="D139" s="51">
        <v>0.60944444444444446</v>
      </c>
      <c r="E139" s="47">
        <v>1.071654E-7</v>
      </c>
      <c r="F139" s="47">
        <v>2.1262179999999999E-9</v>
      </c>
      <c r="G139" s="47">
        <v>7.5089259999999998E-10</v>
      </c>
      <c r="H139" s="47">
        <v>5.6822899999999998E-11</v>
      </c>
      <c r="I139">
        <v>50.401899999999998</v>
      </c>
      <c r="J139">
        <v>7.0068559999999997E-3</v>
      </c>
      <c r="K139">
        <v>5.3023549999999995E-4</v>
      </c>
      <c r="L139" s="47">
        <f t="shared" si="88"/>
        <v>1.1239317984656993E-7</v>
      </c>
      <c r="M139" s="47">
        <f t="shared" si="89"/>
        <v>7.8531480897543856E-10</v>
      </c>
      <c r="N139" s="47">
        <f t="shared" si="90"/>
        <v>5.8072258686583461E-11</v>
      </c>
      <c r="O139" s="47">
        <f t="shared" si="91"/>
        <v>50.760995572302924</v>
      </c>
    </row>
    <row r="140" spans="1:15" x14ac:dyDescent="0.25">
      <c r="A140" t="s">
        <v>80</v>
      </c>
      <c r="C140">
        <v>5330</v>
      </c>
      <c r="D140" s="51">
        <v>0.61119212962962965</v>
      </c>
      <c r="E140" s="47">
        <v>1.023354E-7</v>
      </c>
      <c r="F140" s="47">
        <v>2.0340559999999999E-9</v>
      </c>
      <c r="G140" s="47">
        <v>7.277656E-10</v>
      </c>
      <c r="H140" s="47">
        <v>5.495283E-11</v>
      </c>
      <c r="I140">
        <v>50.311</v>
      </c>
      <c r="J140">
        <v>7.111572E-3</v>
      </c>
      <c r="K140">
        <v>5.3698739999999997E-4</v>
      </c>
      <c r="L140" s="47">
        <f t="shared" si="88"/>
        <v>1.0822144390816079E-7</v>
      </c>
      <c r="M140" s="47">
        <f t="shared" si="89"/>
        <v>7.665221351624849E-10</v>
      </c>
      <c r="N140" s="47">
        <f t="shared" si="90"/>
        <v>5.6359503636246813E-11</v>
      </c>
      <c r="O140" s="47">
        <f t="shared" si="91"/>
        <v>50.715311651950671</v>
      </c>
    </row>
    <row r="141" spans="1:15" x14ac:dyDescent="0.25">
      <c r="A141" t="s">
        <v>80</v>
      </c>
      <c r="C141">
        <v>5371</v>
      </c>
      <c r="D141" s="51">
        <v>0.6113425925925926</v>
      </c>
      <c r="E141" s="47">
        <v>1.0263940000000001E-7</v>
      </c>
      <c r="F141" s="47">
        <v>2.0394270000000001E-9</v>
      </c>
      <c r="G141" s="47">
        <v>7.2842990000000001E-10</v>
      </c>
      <c r="H141" s="47">
        <v>5.52507E-11</v>
      </c>
      <c r="I141">
        <v>50.327599999999997</v>
      </c>
      <c r="J141">
        <v>7.0969780000000003E-3</v>
      </c>
      <c r="K141">
        <v>5.3829889999999997E-4</v>
      </c>
      <c r="L141" s="47">
        <f t="shared" si="88"/>
        <v>1.0857963833893434E-7</v>
      </c>
      <c r="M141" s="47">
        <f t="shared" si="89"/>
        <v>7.6754327727828591E-10</v>
      </c>
      <c r="N141" s="47">
        <f t="shared" si="90"/>
        <v>5.6670325268648815E-11</v>
      </c>
      <c r="O141" s="47">
        <f t="shared" si="91"/>
        <v>50.735634260917656</v>
      </c>
    </row>
    <row r="142" spans="1:15" x14ac:dyDescent="0.25">
      <c r="A142" t="s">
        <v>80</v>
      </c>
      <c r="C142">
        <v>5414</v>
      </c>
      <c r="D142" s="51">
        <v>0.61149305555555555</v>
      </c>
      <c r="E142" s="47">
        <v>1.0342950000000001E-7</v>
      </c>
      <c r="F142" s="47">
        <v>2.0531439999999998E-9</v>
      </c>
      <c r="G142" s="47">
        <v>7.3374730000000004E-10</v>
      </c>
      <c r="H142" s="47">
        <v>5.5596199999999998E-11</v>
      </c>
      <c r="I142">
        <v>50.376150000000003</v>
      </c>
      <c r="J142">
        <v>7.0941779999999996E-3</v>
      </c>
      <c r="K142">
        <v>5.3752759999999998E-4</v>
      </c>
      <c r="L142" s="47">
        <f t="shared" si="88"/>
        <v>1.0942657640047732E-7</v>
      </c>
      <c r="M142" s="47">
        <f t="shared" si="89"/>
        <v>7.732349263265651E-10</v>
      </c>
      <c r="N142" s="47">
        <f t="shared" si="90"/>
        <v>5.7029408687997254E-11</v>
      </c>
      <c r="O142" s="47">
        <f t="shared" si="91"/>
        <v>50.788088460565959</v>
      </c>
    </row>
    <row r="143" spans="1:15" x14ac:dyDescent="0.25">
      <c r="A143" t="s">
        <v>81</v>
      </c>
      <c r="C143">
        <v>5869</v>
      </c>
      <c r="D143" s="51">
        <v>0.6130902777777778</v>
      </c>
      <c r="E143" s="47">
        <v>1.026942E-7</v>
      </c>
      <c r="F143" s="47">
        <v>2.0688130000000001E-9</v>
      </c>
      <c r="G143" s="47">
        <v>7.435348E-10</v>
      </c>
      <c r="H143" s="47">
        <v>5.5479539999999998E-11</v>
      </c>
      <c r="I143">
        <v>49.639180000000003</v>
      </c>
      <c r="J143">
        <v>7.2402810000000003E-3</v>
      </c>
      <c r="K143">
        <v>5.4024029999999998E-4</v>
      </c>
      <c r="L143" s="47">
        <f t="shared" si="88"/>
        <v>1.0929270240052518E-7</v>
      </c>
      <c r="M143" s="47">
        <f t="shared" si="89"/>
        <v>7.8698250346533232E-10</v>
      </c>
      <c r="N143" s="47">
        <f t="shared" si="90"/>
        <v>5.7056480218312168E-11</v>
      </c>
      <c r="O143" s="47">
        <f t="shared" si="91"/>
        <v>50.092430340565414</v>
      </c>
    </row>
    <row r="144" spans="1:15" x14ac:dyDescent="0.25">
      <c r="A144" t="s">
        <v>81</v>
      </c>
      <c r="C144">
        <v>5929</v>
      </c>
      <c r="D144" s="51">
        <v>0.61329861111111117</v>
      </c>
      <c r="E144" s="47">
        <v>1.029516E-7</v>
      </c>
      <c r="F144" s="47">
        <v>2.0710420000000001E-9</v>
      </c>
      <c r="G144" s="47">
        <v>7.4557220000000002E-10</v>
      </c>
      <c r="H144" s="47">
        <v>5.5731119999999998E-11</v>
      </c>
      <c r="I144">
        <v>49.710030000000003</v>
      </c>
      <c r="J144">
        <v>7.241969E-3</v>
      </c>
      <c r="K144">
        <v>5.4133339999999999E-4</v>
      </c>
      <c r="L144" s="47">
        <f t="shared" si="88"/>
        <v>1.0962941132360841E-7</v>
      </c>
      <c r="M144" s="47">
        <f t="shared" si="89"/>
        <v>7.8954211143967522E-10</v>
      </c>
      <c r="N144" s="47">
        <f t="shared" si="90"/>
        <v>5.7327013826705344E-11</v>
      </c>
      <c r="O144" s="47">
        <f t="shared" si="91"/>
        <v>50.168728061004899</v>
      </c>
    </row>
    <row r="145" spans="1:15" x14ac:dyDescent="0.25">
      <c r="A145" t="s">
        <v>81</v>
      </c>
      <c r="C145">
        <v>5974</v>
      </c>
      <c r="D145" s="51">
        <v>0.61346064814814816</v>
      </c>
      <c r="E145" s="47">
        <v>1.030744E-7</v>
      </c>
      <c r="F145" s="47">
        <v>2.0777189999999998E-9</v>
      </c>
      <c r="G145" s="47">
        <v>7.4628989999999998E-10</v>
      </c>
      <c r="H145" s="47">
        <v>5.5335979999999999E-11</v>
      </c>
      <c r="I145">
        <v>49.609409999999997</v>
      </c>
      <c r="J145">
        <v>7.2403019999999997E-3</v>
      </c>
      <c r="K145">
        <v>5.3685460000000001E-4</v>
      </c>
      <c r="L145" s="47">
        <f t="shared" si="88"/>
        <v>1.0981169301592083E-7</v>
      </c>
      <c r="M145" s="47">
        <f t="shared" si="89"/>
        <v>7.9065146742043249E-10</v>
      </c>
      <c r="N145" s="47">
        <f t="shared" si="90"/>
        <v>5.6946089033000227E-11</v>
      </c>
      <c r="O145" s="47">
        <f t="shared" si="91"/>
        <v>50.072193851334511</v>
      </c>
    </row>
    <row r="146" spans="1:15" x14ac:dyDescent="0.25">
      <c r="A146" t="s">
        <v>82</v>
      </c>
      <c r="C146">
        <v>6439</v>
      </c>
      <c r="D146" s="51">
        <v>0.61510416666666667</v>
      </c>
      <c r="E146" s="47">
        <v>9.6468270000000001E-8</v>
      </c>
      <c r="F146" s="47">
        <v>2.0191790000000001E-9</v>
      </c>
      <c r="G146" s="47">
        <v>7.6785460000000001E-10</v>
      </c>
      <c r="H146" s="47">
        <v>5.4639909999999998E-11</v>
      </c>
      <c r="I146">
        <v>47.77599</v>
      </c>
      <c r="J146">
        <v>7.9596589999999991E-3</v>
      </c>
      <c r="K146">
        <v>5.6640290000000001E-4</v>
      </c>
      <c r="L146" s="47">
        <f t="shared" si="88"/>
        <v>1.0382020716981591E-7</v>
      </c>
      <c r="M146" s="47">
        <f t="shared" si="89"/>
        <v>8.1626327922159023E-10</v>
      </c>
      <c r="N146" s="47">
        <f t="shared" si="90"/>
        <v>5.6396909498047334E-11</v>
      </c>
      <c r="O146" s="47">
        <f t="shared" si="91"/>
        <v>48.280993684740544</v>
      </c>
    </row>
    <row r="147" spans="1:15" x14ac:dyDescent="0.25">
      <c r="A147" t="s">
        <v>82</v>
      </c>
      <c r="C147">
        <v>6581</v>
      </c>
      <c r="D147" s="51">
        <v>0.6156018518518519</v>
      </c>
      <c r="E147" s="47">
        <v>9.8640949999999994E-8</v>
      </c>
      <c r="F147" s="47">
        <v>2.073477E-9</v>
      </c>
      <c r="G147" s="47">
        <v>7.6336090000000002E-10</v>
      </c>
      <c r="H147" s="47">
        <v>5.4850580000000002E-11</v>
      </c>
      <c r="I147">
        <v>47.57273</v>
      </c>
      <c r="J147">
        <v>7.7387829999999999E-3</v>
      </c>
      <c r="K147">
        <v>5.5606299999999998E-4</v>
      </c>
      <c r="L147" s="47">
        <f t="shared" si="88"/>
        <v>1.0618058495444623E-7</v>
      </c>
      <c r="M147" s="47">
        <f t="shared" si="89"/>
        <v>8.1300547142753522E-10</v>
      </c>
      <c r="N147" s="47">
        <f t="shared" si="90"/>
        <v>5.6652436371244517E-11</v>
      </c>
      <c r="O147" s="47">
        <f t="shared" si="91"/>
        <v>48.090626623113998</v>
      </c>
    </row>
    <row r="148" spans="1:15" x14ac:dyDescent="0.25">
      <c r="A148" t="s">
        <v>82</v>
      </c>
      <c r="C148">
        <v>6613</v>
      </c>
      <c r="D148" s="51">
        <v>0.61571759259259262</v>
      </c>
      <c r="E148" s="47">
        <v>9.8826429999999999E-8</v>
      </c>
      <c r="F148" s="47">
        <v>2.0739420000000002E-9</v>
      </c>
      <c r="G148" s="47">
        <v>7.5905769999999995E-10</v>
      </c>
      <c r="H148" s="47">
        <v>5.5100550000000003E-11</v>
      </c>
      <c r="I148">
        <v>47.651499999999999</v>
      </c>
      <c r="J148">
        <v>7.6807159999999998E-3</v>
      </c>
      <c r="K148">
        <v>5.5754869999999996E-4</v>
      </c>
      <c r="L148" s="47">
        <f t="shared" si="88"/>
        <v>1.0640836304675731E-7</v>
      </c>
      <c r="M148" s="47">
        <f t="shared" si="89"/>
        <v>8.0898078234718464E-10</v>
      </c>
      <c r="N148" s="47">
        <f t="shared" si="90"/>
        <v>5.6912514962387546E-11</v>
      </c>
      <c r="O148" s="47">
        <f t="shared" si="91"/>
        <v>48.172302074015057</v>
      </c>
    </row>
    <row r="149" spans="1:15" x14ac:dyDescent="0.25">
      <c r="A149" t="s">
        <v>83</v>
      </c>
      <c r="C149">
        <v>6895</v>
      </c>
      <c r="D149" s="51">
        <v>0.61670138888888892</v>
      </c>
      <c r="E149" s="47">
        <v>1.068393E-7</v>
      </c>
      <c r="F149" s="47">
        <v>2.1565029999999999E-9</v>
      </c>
      <c r="G149" s="47">
        <v>8.5808750000000001E-10</v>
      </c>
      <c r="H149" s="47">
        <v>5.9815740000000003E-11</v>
      </c>
      <c r="I149">
        <v>49.542850000000001</v>
      </c>
      <c r="J149">
        <v>8.0315679999999993E-3</v>
      </c>
      <c r="K149">
        <v>5.5986619999999997E-4</v>
      </c>
      <c r="L149" s="47">
        <f t="shared" si="88"/>
        <v>1.1479398498524851E-7</v>
      </c>
      <c r="M149" s="47">
        <f t="shared" si="89"/>
        <v>9.1046495982659652E-10</v>
      </c>
      <c r="N149" s="47">
        <f t="shared" si="90"/>
        <v>6.1716786921835472E-11</v>
      </c>
      <c r="O149" s="47">
        <f t="shared" si="91"/>
        <v>50.089256360080654</v>
      </c>
    </row>
    <row r="150" spans="1:15" x14ac:dyDescent="0.25">
      <c r="A150" t="s">
        <v>83</v>
      </c>
      <c r="C150">
        <v>6911</v>
      </c>
      <c r="D150" s="51">
        <v>0.61675925925925934</v>
      </c>
      <c r="E150" s="47">
        <v>1.069382E-7</v>
      </c>
      <c r="F150" s="47">
        <v>2.1552679999999999E-9</v>
      </c>
      <c r="G150" s="47">
        <v>8.6104389999999996E-10</v>
      </c>
      <c r="H150" s="47">
        <v>5.9504959999999995E-11</v>
      </c>
      <c r="I150">
        <v>49.61712</v>
      </c>
      <c r="J150">
        <v>8.0517899999999996E-3</v>
      </c>
      <c r="K150">
        <v>5.5644250000000004E-4</v>
      </c>
      <c r="L150" s="47">
        <f t="shared" si="88"/>
        <v>1.1491403403140403E-7</v>
      </c>
      <c r="M150" s="47">
        <f t="shared" si="89"/>
        <v>9.1356061528642126E-10</v>
      </c>
      <c r="N150" s="47">
        <f t="shared" si="90"/>
        <v>6.1411061217406972E-11</v>
      </c>
      <c r="O150" s="47">
        <f t="shared" si="91"/>
        <v>50.164979085531186</v>
      </c>
    </row>
    <row r="151" spans="1:15" x14ac:dyDescent="0.25">
      <c r="A151" t="s">
        <v>83</v>
      </c>
      <c r="C151">
        <v>6939</v>
      </c>
      <c r="D151" s="51">
        <v>0.61686342592592591</v>
      </c>
      <c r="E151" s="47">
        <v>1.057935E-7</v>
      </c>
      <c r="F151" s="47">
        <v>2.1338729999999999E-9</v>
      </c>
      <c r="G151" s="47">
        <v>8.5213060000000002E-10</v>
      </c>
      <c r="H151" s="47">
        <v>5.9505229999999996E-11</v>
      </c>
      <c r="I151">
        <v>49.578180000000003</v>
      </c>
      <c r="J151">
        <v>8.0546560000000003E-3</v>
      </c>
      <c r="K151">
        <v>5.6246560000000004E-4</v>
      </c>
      <c r="L151" s="47">
        <f t="shared" si="88"/>
        <v>1.1380634486217621E-7</v>
      </c>
      <c r="M151" s="47">
        <f t="shared" si="89"/>
        <v>9.0489101234111471E-10</v>
      </c>
      <c r="N151" s="47">
        <f t="shared" si="90"/>
        <v>6.1420176234657121E-11</v>
      </c>
      <c r="O151" s="47">
        <f t="shared" si="91"/>
        <v>50.128581355069613</v>
      </c>
    </row>
    <row r="152" spans="1:15" x14ac:dyDescent="0.25">
      <c r="A152" t="s">
        <v>84</v>
      </c>
      <c r="C152">
        <v>41987</v>
      </c>
      <c r="D152" s="51">
        <v>0.74034722222222227</v>
      </c>
      <c r="E152" s="47">
        <v>4.8657419999999998E-8</v>
      </c>
      <c r="F152" s="47">
        <v>1.0008059999999999E-9</v>
      </c>
      <c r="G152" s="47">
        <v>3.5201609999999999E-10</v>
      </c>
      <c r="H152" s="47">
        <v>3.016378E-11</v>
      </c>
      <c r="I152">
        <v>48.618229999999997</v>
      </c>
      <c r="J152">
        <v>7.2345810000000003E-3</v>
      </c>
      <c r="K152">
        <v>6.1992160000000004E-4</v>
      </c>
      <c r="L152" s="47">
        <f t="shared" si="88"/>
        <v>1.0299725046586347E-7</v>
      </c>
      <c r="M152" s="47">
        <f t="shared" si="89"/>
        <v>7.0981559708730203E-10</v>
      </c>
      <c r="N152" s="47">
        <f t="shared" si="90"/>
        <v>4.3150160684057134E-11</v>
      </c>
      <c r="O152" s="47">
        <f t="shared" si="91"/>
        <v>52.350826454455898</v>
      </c>
    </row>
    <row r="153" spans="1:15" x14ac:dyDescent="0.25">
      <c r="A153" t="s">
        <v>84</v>
      </c>
      <c r="C153">
        <v>42026</v>
      </c>
      <c r="D153" s="51">
        <v>0.74048611111111118</v>
      </c>
      <c r="E153" s="47">
        <v>4.8703979999999997E-8</v>
      </c>
      <c r="F153" s="47">
        <v>9.9965389999999996E-10</v>
      </c>
      <c r="G153" s="47">
        <v>3.497271E-10</v>
      </c>
      <c r="H153" s="47">
        <v>3.0222559999999998E-11</v>
      </c>
      <c r="I153">
        <v>48.720849999999999</v>
      </c>
      <c r="J153">
        <v>7.1806680000000003E-3</v>
      </c>
      <c r="K153">
        <v>6.2053569999999999E-4</v>
      </c>
      <c r="L153" s="47">
        <f t="shared" si="88"/>
        <v>1.0309536126586757E-7</v>
      </c>
      <c r="M153" s="47">
        <f t="shared" si="89"/>
        <v>7.078660322706249E-10</v>
      </c>
      <c r="N153" s="47">
        <f t="shared" si="90"/>
        <v>4.3221260529512694E-11</v>
      </c>
      <c r="O153" s="47">
        <f t="shared" si="91"/>
        <v>52.456987472741567</v>
      </c>
    </row>
    <row r="154" spans="1:15" x14ac:dyDescent="0.25">
      <c r="A154" t="s">
        <v>84</v>
      </c>
      <c r="C154">
        <v>42078</v>
      </c>
      <c r="D154" s="51">
        <v>0.74067129629629636</v>
      </c>
      <c r="E154" s="47">
        <v>4.8632750000000002E-8</v>
      </c>
      <c r="F154" s="47">
        <v>1.0002160000000001E-9</v>
      </c>
      <c r="G154" s="47">
        <v>3.4826529999999998E-10</v>
      </c>
      <c r="H154" s="47">
        <v>3.0459650000000002E-11</v>
      </c>
      <c r="I154">
        <v>48.622259999999997</v>
      </c>
      <c r="J154">
        <v>7.1611269999999998E-3</v>
      </c>
      <c r="K154">
        <v>6.2631969999999999E-4</v>
      </c>
      <c r="L154" s="47">
        <f t="shared" si="88"/>
        <v>1.0309286566587304E-7</v>
      </c>
      <c r="M154" s="47">
        <f t="shared" si="89"/>
        <v>7.0685681251505551E-10</v>
      </c>
      <c r="N154" s="47">
        <f t="shared" si="90"/>
        <v>4.3474776990120114E-11</v>
      </c>
      <c r="O154" s="47">
        <f t="shared" si="91"/>
        <v>52.363118830455782</v>
      </c>
    </row>
    <row r="155" spans="1:15" x14ac:dyDescent="0.25">
      <c r="A155" t="s">
        <v>87</v>
      </c>
      <c r="C155">
        <v>8783</v>
      </c>
      <c r="D155" s="51">
        <v>0.62334490740740744</v>
      </c>
      <c r="E155" s="47">
        <v>9.4762750000000006E-8</v>
      </c>
      <c r="F155" s="47">
        <v>1.8431439999999999E-9</v>
      </c>
      <c r="G155" s="47">
        <v>6.5685860000000001E-10</v>
      </c>
      <c r="H155" s="47">
        <v>5.2680880000000003E-11</v>
      </c>
      <c r="I155">
        <v>51.413649999999997</v>
      </c>
      <c r="J155">
        <v>6.9316120000000002E-3</v>
      </c>
      <c r="K155">
        <v>5.5592399999999996E-4</v>
      </c>
      <c r="L155" s="47">
        <f t="shared" si="88"/>
        <v>1.0521302243160098E-7</v>
      </c>
      <c r="M155" s="47">
        <f t="shared" si="89"/>
        <v>7.2566820408592097E-10</v>
      </c>
      <c r="N155" s="47">
        <f t="shared" si="90"/>
        <v>5.5178333799274044E-11</v>
      </c>
      <c r="O155" s="47">
        <f t="shared" si="91"/>
        <v>52.131477963243206</v>
      </c>
    </row>
    <row r="156" spans="1:15" x14ac:dyDescent="0.25">
      <c r="A156" t="s">
        <v>87</v>
      </c>
      <c r="C156">
        <v>8852</v>
      </c>
      <c r="D156" s="51">
        <v>0.62358796296296293</v>
      </c>
      <c r="E156" s="47">
        <v>9.56806E-8</v>
      </c>
      <c r="F156" s="47">
        <v>1.8648489999999999E-9</v>
      </c>
      <c r="G156" s="47">
        <v>6.6250309999999999E-10</v>
      </c>
      <c r="H156" s="47">
        <v>5.2635609999999998E-11</v>
      </c>
      <c r="I156">
        <v>51.307429999999997</v>
      </c>
      <c r="J156">
        <v>6.9241110000000002E-3</v>
      </c>
      <c r="K156">
        <v>5.5011790000000001E-4</v>
      </c>
      <c r="L156" s="47">
        <f t="shared" ref="L156:L187" si="92">E156+((($C$79*$D$273)+$D$274)-((C156*$D$273)+$D$274))</f>
        <v>1.062220776931467E-7</v>
      </c>
      <c r="M156" s="47">
        <f t="shared" ref="M156:M187" si="93">G156+((($C$79*$F$273)+$F$274)-((C156*$F$273)+$F$274))</f>
        <v>7.3191324325641534E-10</v>
      </c>
      <c r="N156" s="47">
        <f t="shared" ref="N156:N187" si="94">H156+((($C$79*$H$273)+$H$274)-((C156*$H$273)+$H$274))</f>
        <v>5.5154860448926188E-11</v>
      </c>
      <c r="O156" s="47">
        <f t="shared" ref="O156:O187" si="95">I156+((($C$79*$J$273)+$J$274)-((C156*$J$273)+$J$274))</f>
        <v>52.031522841748618</v>
      </c>
    </row>
    <row r="157" spans="1:15" x14ac:dyDescent="0.25">
      <c r="A157" t="s">
        <v>87</v>
      </c>
      <c r="C157">
        <v>8877</v>
      </c>
      <c r="D157" s="51">
        <v>0.62366898148148153</v>
      </c>
      <c r="E157" s="47">
        <v>9.5926280000000005E-8</v>
      </c>
      <c r="F157" s="47">
        <v>1.8750450000000001E-9</v>
      </c>
      <c r="G157" s="47">
        <v>6.6217509999999997E-10</v>
      </c>
      <c r="H157" s="47">
        <v>5.2544349999999998E-11</v>
      </c>
      <c r="I157">
        <v>51.15945</v>
      </c>
      <c r="J157">
        <v>6.9029579999999998E-3</v>
      </c>
      <c r="K157">
        <v>5.4775760000000005E-4</v>
      </c>
      <c r="L157" s="47">
        <f t="shared" si="92"/>
        <v>1.0650080307776473E-7</v>
      </c>
      <c r="M157" s="47">
        <f t="shared" si="93"/>
        <v>7.3180282991239153E-10</v>
      </c>
      <c r="N157" s="47">
        <f t="shared" si="94"/>
        <v>5.5071497785756676E-11</v>
      </c>
      <c r="O157" s="47">
        <f t="shared" si="95"/>
        <v>51.885812725265076</v>
      </c>
    </row>
    <row r="158" spans="1:15" x14ac:dyDescent="0.25">
      <c r="A158" t="s">
        <v>89</v>
      </c>
      <c r="C158">
        <v>9234</v>
      </c>
      <c r="D158" s="51">
        <v>0.62493055555555554</v>
      </c>
      <c r="E158" s="47">
        <v>9.2186770000000003E-8</v>
      </c>
      <c r="F158" s="47">
        <v>1.7947749999999999E-9</v>
      </c>
      <c r="G158" s="47">
        <v>6.4753380000000001E-10</v>
      </c>
      <c r="H158" s="47">
        <v>5.0672889999999999E-11</v>
      </c>
      <c r="I158">
        <v>51.363979999999998</v>
      </c>
      <c r="J158">
        <v>7.0241510000000002E-3</v>
      </c>
      <c r="K158">
        <v>5.4967639999999995E-4</v>
      </c>
      <c r="L158" s="47">
        <f t="shared" si="92"/>
        <v>1.0323318117010997E-7</v>
      </c>
      <c r="M158" s="47">
        <f t="shared" si="93"/>
        <v>7.2026866735973203E-10</v>
      </c>
      <c r="N158" s="47">
        <f t="shared" si="94"/>
        <v>5.3312811755696073E-11</v>
      </c>
      <c r="O158" s="47">
        <f t="shared" si="95"/>
        <v>52.122756661880025</v>
      </c>
    </row>
    <row r="159" spans="1:15" x14ac:dyDescent="0.25">
      <c r="A159" t="s">
        <v>89</v>
      </c>
      <c r="C159">
        <v>9297</v>
      </c>
      <c r="D159" s="51">
        <v>0.62515046296296295</v>
      </c>
      <c r="E159" s="47">
        <v>9.3449559999999998E-8</v>
      </c>
      <c r="F159" s="47">
        <v>1.817792E-9</v>
      </c>
      <c r="G159" s="47">
        <v>6.5513409999999995E-10</v>
      </c>
      <c r="H159" s="47">
        <v>5.1463519999999999E-11</v>
      </c>
      <c r="I159">
        <v>51.408270000000002</v>
      </c>
      <c r="J159">
        <v>7.0105640000000004E-3</v>
      </c>
      <c r="K159">
        <v>5.5070909999999995E-4</v>
      </c>
      <c r="L159" s="47">
        <f t="shared" si="92"/>
        <v>1.0457924553934737E-7</v>
      </c>
      <c r="M159" s="47">
        <f t="shared" si="93"/>
        <v>7.2841728573279202E-10</v>
      </c>
      <c r="N159" s="47">
        <f t="shared" si="94"/>
        <v>5.4123343044508902E-11</v>
      </c>
      <c r="O159" s="47">
        <f t="shared" si="95"/>
        <v>52.172766768341496</v>
      </c>
    </row>
    <row r="160" spans="1:15" x14ac:dyDescent="0.25">
      <c r="A160" t="s">
        <v>89</v>
      </c>
      <c r="C160">
        <v>9355</v>
      </c>
      <c r="D160" s="51">
        <v>0.62535879629629632</v>
      </c>
      <c r="E160" s="47">
        <v>9.4350079999999994E-8</v>
      </c>
      <c r="F160" s="47">
        <v>1.8395649999999999E-9</v>
      </c>
      <c r="G160" s="47">
        <v>6.6123999999999998E-10</v>
      </c>
      <c r="H160" s="47">
        <v>5.1800079999999999E-11</v>
      </c>
      <c r="I160">
        <v>51.289340000000003</v>
      </c>
      <c r="J160">
        <v>7.0083669999999997E-3</v>
      </c>
      <c r="K160">
        <v>5.4902E-4</v>
      </c>
      <c r="L160" s="47">
        <f t="shared" si="92"/>
        <v>1.0555643083166116E-7</v>
      </c>
      <c r="M160" s="47">
        <f t="shared" si="93"/>
        <v>7.3502798677465687E-10</v>
      </c>
      <c r="N160" s="47">
        <f t="shared" si="94"/>
        <v>5.4478224865955639E-11</v>
      </c>
      <c r="O160" s="47">
        <f t="shared" si="95"/>
        <v>52.059102898099667</v>
      </c>
    </row>
    <row r="161" spans="1:15" x14ac:dyDescent="0.25">
      <c r="A161" t="s">
        <v>91</v>
      </c>
      <c r="C161">
        <v>9888</v>
      </c>
      <c r="D161" s="51">
        <v>0.62723379629629628</v>
      </c>
      <c r="E161" s="47">
        <v>9.9545999999999997E-8</v>
      </c>
      <c r="F161" s="47">
        <v>1.909649E-9</v>
      </c>
      <c r="G161" s="47">
        <v>7.1890630000000001E-10</v>
      </c>
      <c r="H161" s="47">
        <v>5.5102080000000001E-11</v>
      </c>
      <c r="I161">
        <v>52.127899999999997</v>
      </c>
      <c r="J161">
        <v>7.2218509999999996E-3</v>
      </c>
      <c r="K161">
        <v>5.5353379999999999E-4</v>
      </c>
      <c r="L161" s="47">
        <f t="shared" si="92"/>
        <v>1.1145687843171723E-7</v>
      </c>
      <c r="M161" s="47">
        <f t="shared" si="93"/>
        <v>7.9733323428006999E-10</v>
      </c>
      <c r="N161" s="47">
        <f t="shared" si="94"/>
        <v>5.7948596087181684E-11</v>
      </c>
      <c r="O161" s="47">
        <f t="shared" si="95"/>
        <v>52.946056814670449</v>
      </c>
    </row>
    <row r="162" spans="1:15" x14ac:dyDescent="0.25">
      <c r="A162" t="s">
        <v>91</v>
      </c>
      <c r="C162">
        <v>9922</v>
      </c>
      <c r="D162" s="51">
        <v>0.62736111111111115</v>
      </c>
      <c r="E162" s="47">
        <v>1.00136E-7</v>
      </c>
      <c r="F162" s="47">
        <v>1.921557E-9</v>
      </c>
      <c r="G162" s="47">
        <v>7.2090039999999999E-10</v>
      </c>
      <c r="H162" s="47">
        <v>5.481538E-11</v>
      </c>
      <c r="I162">
        <v>52.111919999999998</v>
      </c>
      <c r="J162">
        <v>7.1992100000000002E-3</v>
      </c>
      <c r="K162">
        <v>5.4740910000000004E-4</v>
      </c>
      <c r="L162" s="47">
        <f t="shared" si="92"/>
        <v>1.1209182015479774E-7</v>
      </c>
      <c r="M162" s="47">
        <f t="shared" si="93"/>
        <v>7.996232521321977E-10</v>
      </c>
      <c r="N162" s="47">
        <f t="shared" si="94"/>
        <v>5.7672636465271145E-11</v>
      </c>
      <c r="O162" s="47">
        <f t="shared" si="95"/>
        <v>52.933163856252825</v>
      </c>
    </row>
    <row r="163" spans="1:15" x14ac:dyDescent="0.25">
      <c r="A163" t="s">
        <v>91</v>
      </c>
      <c r="C163">
        <v>9963</v>
      </c>
      <c r="D163" s="51">
        <v>0.62749999999999995</v>
      </c>
      <c r="E163" s="47">
        <v>1.0138749999999999E-7</v>
      </c>
      <c r="F163" s="47">
        <v>1.948518E-9</v>
      </c>
      <c r="G163" s="47">
        <v>7.3165429999999998E-10</v>
      </c>
      <c r="H163" s="47">
        <v>5.5220639999999999E-11</v>
      </c>
      <c r="I163">
        <v>52.033140000000003</v>
      </c>
      <c r="J163">
        <v>7.2164129999999996E-3</v>
      </c>
      <c r="K163">
        <v>5.4464930000000002E-4</v>
      </c>
      <c r="L163" s="47">
        <f t="shared" si="92"/>
        <v>1.1339751458557127E-7</v>
      </c>
      <c r="M163" s="47">
        <f t="shared" si="93"/>
        <v>8.1073399424799869E-10</v>
      </c>
      <c r="N163" s="47">
        <f t="shared" si="94"/>
        <v>5.8090848097673152E-11</v>
      </c>
      <c r="O163" s="47">
        <f t="shared" si="95"/>
        <v>52.858106465219812</v>
      </c>
    </row>
    <row r="164" spans="1:15" x14ac:dyDescent="0.25">
      <c r="A164" t="s">
        <v>93</v>
      </c>
      <c r="C164">
        <v>10377</v>
      </c>
      <c r="D164" s="51">
        <v>0.62895833333333329</v>
      </c>
      <c r="E164" s="47">
        <v>9.6508189999999994E-8</v>
      </c>
      <c r="F164" s="47">
        <v>1.8592459999999999E-9</v>
      </c>
      <c r="G164" s="47">
        <v>6.9907369999999999E-10</v>
      </c>
      <c r="H164" s="47">
        <v>5.3541440000000001E-11</v>
      </c>
      <c r="I164">
        <v>51.907170000000001</v>
      </c>
      <c r="J164">
        <v>7.243673E-3</v>
      </c>
      <c r="K164">
        <v>5.5478649999999999E-4</v>
      </c>
      <c r="L164" s="47">
        <f t="shared" si="92"/>
        <v>1.090654361548456E-7</v>
      </c>
      <c r="M164" s="47">
        <f t="shared" si="93"/>
        <v>7.8175662927096496E-10</v>
      </c>
      <c r="N164" s="47">
        <f t="shared" si="94"/>
        <v>5.654242799558606E-11</v>
      </c>
      <c r="O164" s="47">
        <f t="shared" si="95"/>
        <v>52.769725736252276</v>
      </c>
    </row>
    <row r="165" spans="1:15" x14ac:dyDescent="0.25">
      <c r="A165" t="s">
        <v>93</v>
      </c>
      <c r="C165">
        <v>10416</v>
      </c>
      <c r="D165" s="51">
        <v>0.6290972222222222</v>
      </c>
      <c r="E165" s="47">
        <v>9.7015880000000001E-8</v>
      </c>
      <c r="F165" s="47">
        <v>1.8803930000000001E-9</v>
      </c>
      <c r="G165" s="47">
        <v>7.0217749999999998E-10</v>
      </c>
      <c r="H165" s="47">
        <v>5.3788120000000003E-11</v>
      </c>
      <c r="I165">
        <v>51.593400000000003</v>
      </c>
      <c r="J165">
        <v>7.2377589999999999E-3</v>
      </c>
      <c r="K165">
        <v>5.5442589999999997E-4</v>
      </c>
      <c r="L165" s="47">
        <f t="shared" si="92"/>
        <v>1.0962467695484971E-7</v>
      </c>
      <c r="M165" s="47">
        <f t="shared" si="93"/>
        <v>7.8519986445428781E-10</v>
      </c>
      <c r="N165" s="47">
        <f t="shared" si="94"/>
        <v>5.6801427841041623E-11</v>
      </c>
      <c r="O165" s="47">
        <f t="shared" si="95"/>
        <v>52.459496754537945</v>
      </c>
    </row>
    <row r="166" spans="1:15" x14ac:dyDescent="0.25">
      <c r="A166" t="s">
        <v>93</v>
      </c>
      <c r="C166">
        <v>10533</v>
      </c>
      <c r="D166" s="51">
        <v>0.62951388888888893</v>
      </c>
      <c r="E166" s="47">
        <v>1.016881E-7</v>
      </c>
      <c r="F166" s="47">
        <v>1.9719000000000002E-9</v>
      </c>
      <c r="G166" s="47">
        <v>7.2580100000000003E-10</v>
      </c>
      <c r="H166" s="47">
        <v>5.5336269999999998E-11</v>
      </c>
      <c r="I166">
        <v>51.56861</v>
      </c>
      <c r="J166">
        <v>7.1375199999999996E-3</v>
      </c>
      <c r="K166">
        <v>5.4417639999999998E-4</v>
      </c>
      <c r="L166" s="47">
        <f t="shared" si="92"/>
        <v>1.1445154935486201E-7</v>
      </c>
      <c r="M166" s="47">
        <f t="shared" si="93"/>
        <v>8.0984167000425663E-10</v>
      </c>
      <c r="N166" s="47">
        <f t="shared" si="94"/>
        <v>5.8386537377408317E-11</v>
      </c>
      <c r="O166" s="47">
        <f t="shared" si="95"/>
        <v>52.445329809394948</v>
      </c>
    </row>
    <row r="167" spans="1:15" x14ac:dyDescent="0.25">
      <c r="A167" t="s">
        <v>95</v>
      </c>
      <c r="C167">
        <v>10911</v>
      </c>
      <c r="D167" s="51">
        <v>0.6308449074074074</v>
      </c>
      <c r="E167" s="47">
        <v>9.3613379999999995E-8</v>
      </c>
      <c r="F167" s="47">
        <v>1.8013679999999999E-9</v>
      </c>
      <c r="G167" s="47">
        <v>7.0903089999999996E-10</v>
      </c>
      <c r="H167" s="47">
        <v>5.2996770000000001E-11</v>
      </c>
      <c r="I167">
        <v>51.967939999999999</v>
      </c>
      <c r="J167">
        <v>7.574033E-3</v>
      </c>
      <c r="K167">
        <v>5.6612389999999996E-4</v>
      </c>
      <c r="L167" s="47">
        <f t="shared" si="92"/>
        <v>1.068764755702864E-7</v>
      </c>
      <c r="M167" s="47">
        <f t="shared" si="93"/>
        <v>7.9636148024261704E-10</v>
      </c>
      <c r="N167" s="47">
        <f t="shared" si="94"/>
        <v>5.6166445110285317E-11</v>
      </c>
      <c r="O167" s="47">
        <f t="shared" si="95"/>
        <v>52.878980448163716</v>
      </c>
    </row>
    <row r="168" spans="1:15" x14ac:dyDescent="0.25">
      <c r="A168" t="s">
        <v>95</v>
      </c>
      <c r="C168">
        <v>10959</v>
      </c>
      <c r="D168" s="51">
        <v>0.63101851851851853</v>
      </c>
      <c r="E168" s="47">
        <v>9.3436749999999998E-8</v>
      </c>
      <c r="F168" s="47">
        <v>1.80403E-9</v>
      </c>
      <c r="G168" s="47">
        <v>7.1091769999999995E-10</v>
      </c>
      <c r="H168" s="47">
        <v>5.2896200000000003E-11</v>
      </c>
      <c r="I168">
        <v>51.793349999999997</v>
      </c>
      <c r="J168">
        <v>7.6085440000000001E-3</v>
      </c>
      <c r="K168">
        <v>5.6611770000000001E-4</v>
      </c>
      <c r="L168" s="47">
        <f t="shared" si="92"/>
        <v>1.0676329270875298E-7</v>
      </c>
      <c r="M168" s="47">
        <f t="shared" si="93"/>
        <v>7.9866604662209141E-10</v>
      </c>
      <c r="N168" s="47">
        <f t="shared" si="94"/>
        <v>5.6081037996999861E-11</v>
      </c>
      <c r="O168" s="47">
        <f t="shared" si="95"/>
        <v>52.708748624515309</v>
      </c>
    </row>
    <row r="169" spans="1:15" x14ac:dyDescent="0.25">
      <c r="A169" t="s">
        <v>95</v>
      </c>
      <c r="C169">
        <v>11011</v>
      </c>
      <c r="D169" s="51">
        <v>0.63119212962962956</v>
      </c>
      <c r="E169" s="47">
        <v>9.4049530000000001E-8</v>
      </c>
      <c r="F169" s="47">
        <v>1.818433E-9</v>
      </c>
      <c r="G169" s="47">
        <v>7.1499079999999997E-10</v>
      </c>
      <c r="H169" s="47">
        <v>5.2925370000000001E-11</v>
      </c>
      <c r="I169">
        <v>51.720089999999999</v>
      </c>
      <c r="J169">
        <v>7.6022800000000003E-3</v>
      </c>
      <c r="K169">
        <v>5.6273939999999995E-4</v>
      </c>
      <c r="L169" s="47">
        <f t="shared" si="92"/>
        <v>1.0744480710875846E-7</v>
      </c>
      <c r="M169" s="47">
        <f t="shared" si="93"/>
        <v>8.0319172686652191E-10</v>
      </c>
      <c r="N169" s="47">
        <f t="shared" si="94"/>
        <v>5.6126634457607275E-11</v>
      </c>
      <c r="O169" s="47">
        <f t="shared" si="95"/>
        <v>52.640209982229536</v>
      </c>
    </row>
    <row r="170" spans="1:15" x14ac:dyDescent="0.25">
      <c r="A170" t="s">
        <v>97</v>
      </c>
      <c r="C170">
        <v>11622</v>
      </c>
      <c r="D170" s="51">
        <v>0.63334490740740734</v>
      </c>
      <c r="E170" s="47">
        <v>9.0501049999999994E-8</v>
      </c>
      <c r="F170" s="47">
        <v>1.7406569999999999E-9</v>
      </c>
      <c r="G170" s="47">
        <v>7.0630070000000005E-10</v>
      </c>
      <c r="H170" s="47">
        <v>5.2302609999999997E-11</v>
      </c>
      <c r="I170">
        <v>51.99248</v>
      </c>
      <c r="J170">
        <v>7.8043360000000003E-3</v>
      </c>
      <c r="K170">
        <v>5.7792270000000005E-4</v>
      </c>
      <c r="L170" s="47">
        <f t="shared" si="92"/>
        <v>1.0470395630882273E-7</v>
      </c>
      <c r="M170" s="47">
        <f t="shared" si="93"/>
        <v>7.9981944473858099E-10</v>
      </c>
      <c r="N170" s="47">
        <f t="shared" si="94"/>
        <v>5.5696885369744438E-11</v>
      </c>
      <c r="O170" s="47">
        <f t="shared" si="95"/>
        <v>52.968075935371658</v>
      </c>
    </row>
    <row r="171" spans="1:15" x14ac:dyDescent="0.25">
      <c r="A171" t="s">
        <v>97</v>
      </c>
      <c r="C171">
        <v>11673</v>
      </c>
      <c r="D171" s="51">
        <v>0.63351851851851848</v>
      </c>
      <c r="E171" s="47">
        <v>9.0244950000000002E-8</v>
      </c>
      <c r="F171" s="47">
        <v>1.7444649999999999E-9</v>
      </c>
      <c r="G171" s="47">
        <v>7.0651479999999995E-10</v>
      </c>
      <c r="H171" s="47">
        <v>5.2002029999999997E-11</v>
      </c>
      <c r="I171">
        <v>51.732170000000004</v>
      </c>
      <c r="J171">
        <v>7.8288569999999998E-3</v>
      </c>
      <c r="K171">
        <v>5.7623199999999998E-4</v>
      </c>
      <c r="L171" s="47">
        <f t="shared" si="92"/>
        <v>1.045152688934435E-7</v>
      </c>
      <c r="M171" s="47">
        <f t="shared" si="93"/>
        <v>8.0047742151677234E-10</v>
      </c>
      <c r="N171" s="47">
        <f t="shared" si="94"/>
        <v>5.541241593687864E-11</v>
      </c>
      <c r="O171" s="47">
        <f t="shared" si="95"/>
        <v>52.712396497745225</v>
      </c>
    </row>
    <row r="172" spans="1:15" x14ac:dyDescent="0.25">
      <c r="A172" t="s">
        <v>97</v>
      </c>
      <c r="C172">
        <v>11706</v>
      </c>
      <c r="D172" s="51">
        <v>0.6336342592592592</v>
      </c>
      <c r="E172" s="47">
        <v>9.0262099999999997E-8</v>
      </c>
      <c r="F172" s="47">
        <v>1.7490229999999999E-9</v>
      </c>
      <c r="G172" s="47">
        <v>7.0606499999999998E-10</v>
      </c>
      <c r="H172" s="47">
        <v>5.1725869999999999E-11</v>
      </c>
      <c r="I172">
        <v>51.607149999999997</v>
      </c>
      <c r="J172">
        <v>7.8223860000000006E-3</v>
      </c>
      <c r="K172">
        <v>5.7306299999999996E-4</v>
      </c>
      <c r="L172" s="47">
        <f t="shared" si="92"/>
        <v>1.0457603880113927E-7</v>
      </c>
      <c r="M172" s="47">
        <f t="shared" si="93"/>
        <v>8.0031483590266098E-10</v>
      </c>
      <c r="N172" s="47">
        <f t="shared" si="94"/>
        <v>5.5146680421494884E-11</v>
      </c>
      <c r="O172" s="47">
        <f t="shared" si="95"/>
        <v>52.590372743986933</v>
      </c>
    </row>
    <row r="173" spans="1:15" x14ac:dyDescent="0.25">
      <c r="A173" t="s">
        <v>99</v>
      </c>
      <c r="C173">
        <v>12800</v>
      </c>
      <c r="D173" s="51">
        <v>0.63748842592592592</v>
      </c>
      <c r="E173" s="47">
        <v>9.1296579999999999E-8</v>
      </c>
      <c r="F173" s="47">
        <v>1.766446E-9</v>
      </c>
      <c r="G173" s="47">
        <v>6.2772059999999996E-10</v>
      </c>
      <c r="H173" s="47">
        <v>5.2048510000000003E-11</v>
      </c>
      <c r="I173">
        <v>51.683770000000003</v>
      </c>
      <c r="J173">
        <v>6.8756199999999998E-3</v>
      </c>
      <c r="K173">
        <v>5.7010369999999999E-4</v>
      </c>
      <c r="L173" s="47">
        <f t="shared" si="92"/>
        <v>1.0705658483202359E-7</v>
      </c>
      <c r="M173" s="47">
        <f t="shared" si="93"/>
        <v>7.3149202796818051E-10</v>
      </c>
      <c r="N173" s="47">
        <f t="shared" si="94"/>
        <v>5.5814907881197117E-11</v>
      </c>
      <c r="O173" s="47">
        <f t="shared" si="95"/>
        <v>52.766322846666938</v>
      </c>
    </row>
    <row r="174" spans="1:15" x14ac:dyDescent="0.25">
      <c r="A174" t="s">
        <v>99</v>
      </c>
      <c r="C174">
        <v>12845</v>
      </c>
      <c r="D174" s="51">
        <v>0.63765046296296291</v>
      </c>
      <c r="E174" s="47">
        <v>9.1096630000000006E-8</v>
      </c>
      <c r="F174" s="47">
        <v>1.765517E-9</v>
      </c>
      <c r="G174" s="47">
        <v>6.243681E-10</v>
      </c>
      <c r="H174" s="47">
        <v>5.1845970000000001E-11</v>
      </c>
      <c r="I174">
        <v>51.597709999999999</v>
      </c>
      <c r="J174">
        <v>6.853909E-3</v>
      </c>
      <c r="K174">
        <v>5.6913150000000002E-4</v>
      </c>
      <c r="L174" s="47">
        <f t="shared" si="92"/>
        <v>1.0691611652433603E-7</v>
      </c>
      <c r="M174" s="47">
        <f t="shared" si="93"/>
        <v>7.2853118394893776E-10</v>
      </c>
      <c r="N174" s="47">
        <f t="shared" si="94"/>
        <v>5.5626583087491996E-11</v>
      </c>
      <c r="O174" s="47">
        <f t="shared" si="95"/>
        <v>52.684348636996553</v>
      </c>
    </row>
    <row r="175" spans="1:15" x14ac:dyDescent="0.25">
      <c r="A175" t="s">
        <v>99</v>
      </c>
      <c r="C175">
        <v>12900</v>
      </c>
      <c r="D175" s="51">
        <v>0.63784722222222223</v>
      </c>
      <c r="E175" s="47">
        <v>9.1593200000000003E-8</v>
      </c>
      <c r="F175" s="47">
        <v>1.7818450000000001E-9</v>
      </c>
      <c r="G175" s="47">
        <v>6.2908009999999999E-10</v>
      </c>
      <c r="H175" s="47">
        <v>5.196554E-11</v>
      </c>
      <c r="I175">
        <v>51.403559999999999</v>
      </c>
      <c r="J175">
        <v>6.8681970000000004E-3</v>
      </c>
      <c r="K175">
        <v>5.6735149999999996E-4</v>
      </c>
      <c r="L175" s="47">
        <f t="shared" si="92"/>
        <v>1.0748538637049566E-7</v>
      </c>
      <c r="M175" s="47">
        <f t="shared" si="93"/>
        <v>7.337218745920854E-10</v>
      </c>
      <c r="N175" s="47">
        <f t="shared" si="94"/>
        <v>5.5763527228519071E-11</v>
      </c>
      <c r="O175" s="47">
        <f t="shared" si="95"/>
        <v>52.495192380732746</v>
      </c>
    </row>
    <row r="176" spans="1:15" x14ac:dyDescent="0.25">
      <c r="A176" t="s">
        <v>100</v>
      </c>
      <c r="C176">
        <v>13311</v>
      </c>
      <c r="D176" s="51">
        <v>0.63929398148148142</v>
      </c>
      <c r="E176" s="47">
        <v>8.8545110000000005E-8</v>
      </c>
      <c r="F176" s="47">
        <v>1.713933E-9</v>
      </c>
      <c r="G176" s="47">
        <v>6.142483E-10</v>
      </c>
      <c r="H176" s="47">
        <v>5.0554500000000002E-11</v>
      </c>
      <c r="I176">
        <v>51.661929999999998</v>
      </c>
      <c r="J176">
        <v>6.9371220000000004E-3</v>
      </c>
      <c r="K176">
        <v>5.7094619999999998E-4</v>
      </c>
      <c r="L176" s="47">
        <f t="shared" si="92"/>
        <v>1.0498056249361583E-7</v>
      </c>
      <c r="M176" s="47">
        <f t="shared" si="93"/>
        <v>7.2246719921633459E-10</v>
      </c>
      <c r="N176" s="47">
        <f t="shared" si="94"/>
        <v>5.4482319446012319E-11</v>
      </c>
      <c r="O176" s="47">
        <f t="shared" si="95"/>
        <v>52.790879265743243</v>
      </c>
    </row>
    <row r="177" spans="1:15" x14ac:dyDescent="0.25">
      <c r="A177" t="s">
        <v>100</v>
      </c>
      <c r="C177">
        <v>13357</v>
      </c>
      <c r="D177" s="51">
        <v>0.63945601851851852</v>
      </c>
      <c r="E177" s="47">
        <v>8.8752460000000001E-8</v>
      </c>
      <c r="F177" s="47">
        <v>1.7208310000000001E-9</v>
      </c>
      <c r="G177" s="47">
        <v>6.1659629999999998E-10</v>
      </c>
      <c r="H177" s="47">
        <v>5.0164360000000001E-11</v>
      </c>
      <c r="I177">
        <v>51.575339999999997</v>
      </c>
      <c r="J177">
        <v>6.9473709999999999E-3</v>
      </c>
      <c r="K177">
        <v>5.6521649999999996E-4</v>
      </c>
      <c r="L177" s="47">
        <f t="shared" si="92"/>
        <v>1.0524871600131296E-7</v>
      </c>
      <c r="M177" s="47">
        <f t="shared" si="93"/>
        <v>7.252155586633308E-10</v>
      </c>
      <c r="N177" s="47">
        <f t="shared" si="94"/>
        <v>5.410671054578042E-11</v>
      </c>
      <c r="O177" s="47">
        <f t="shared" si="95"/>
        <v>52.708465851413514</v>
      </c>
    </row>
    <row r="178" spans="1:15" x14ac:dyDescent="0.25">
      <c r="A178" t="s">
        <v>100</v>
      </c>
      <c r="C178">
        <v>13392</v>
      </c>
      <c r="D178" s="51">
        <v>0.63958333333333328</v>
      </c>
      <c r="E178" s="47">
        <v>8.8985060000000005E-8</v>
      </c>
      <c r="F178" s="47">
        <v>1.7263400000000001E-9</v>
      </c>
      <c r="G178" s="47">
        <v>6.190398E-10</v>
      </c>
      <c r="H178" s="47">
        <v>5.0171760000000001E-11</v>
      </c>
      <c r="I178">
        <v>51.545520000000003</v>
      </c>
      <c r="J178">
        <v>6.9566710000000002E-3</v>
      </c>
      <c r="K178">
        <v>5.6382220000000002E-4</v>
      </c>
      <c r="L178" s="47">
        <f t="shared" si="92"/>
        <v>1.0552757953977819E-7</v>
      </c>
      <c r="M178" s="47">
        <f t="shared" si="93"/>
        <v>7.2796367998169748E-10</v>
      </c>
      <c r="N178" s="47">
        <f t="shared" si="94"/>
        <v>5.4125166817343108E-11</v>
      </c>
      <c r="O178" s="47">
        <f t="shared" si="95"/>
        <v>52.681823688336557</v>
      </c>
    </row>
    <row r="179" spans="1:15" x14ac:dyDescent="0.25">
      <c r="A179" t="s">
        <v>103</v>
      </c>
      <c r="C179">
        <v>13809</v>
      </c>
      <c r="D179" s="51">
        <v>0.64105324074074077</v>
      </c>
      <c r="E179" s="47">
        <v>8.7004019999999996E-8</v>
      </c>
      <c r="F179" s="47">
        <v>1.682266E-9</v>
      </c>
      <c r="G179" s="47">
        <v>6.1240479999999995E-10</v>
      </c>
      <c r="H179" s="47">
        <v>4.947503E-11</v>
      </c>
      <c r="I179">
        <v>51.718359999999997</v>
      </c>
      <c r="J179">
        <v>7.0388109999999999E-3</v>
      </c>
      <c r="K179">
        <v>5.6865219999999996E-4</v>
      </c>
      <c r="L179" s="47">
        <f t="shared" si="92"/>
        <v>1.0409773655520666E-7</v>
      </c>
      <c r="M179" s="47">
        <f t="shared" si="93"/>
        <v>7.2495802540338087E-10</v>
      </c>
      <c r="N179" s="47">
        <f t="shared" si="94"/>
        <v>5.3560164395675673E-11</v>
      </c>
      <c r="O179" s="47">
        <f t="shared" si="95"/>
        <v>52.892525345390993</v>
      </c>
    </row>
    <row r="180" spans="1:15" x14ac:dyDescent="0.25">
      <c r="A180" t="s">
        <v>103</v>
      </c>
      <c r="C180">
        <v>13865</v>
      </c>
      <c r="D180" s="51">
        <v>0.6412500000000001</v>
      </c>
      <c r="E180" s="47">
        <v>8.6794770000000003E-8</v>
      </c>
      <c r="F180" s="47">
        <v>1.684333E-9</v>
      </c>
      <c r="G180" s="47">
        <v>6.1080899999999997E-10</v>
      </c>
      <c r="H180" s="47">
        <v>4.9948629999999997E-11</v>
      </c>
      <c r="I180">
        <v>51.530650000000001</v>
      </c>
      <c r="J180">
        <v>7.0373939999999998E-3</v>
      </c>
      <c r="K180">
        <v>5.7547969999999996E-4</v>
      </c>
      <c r="L180" s="47">
        <f t="shared" si="92"/>
        <v>1.0396250821675102E-7</v>
      </c>
      <c r="M180" s="47">
        <f t="shared" si="93"/>
        <v>7.2384961951276767E-10</v>
      </c>
      <c r="N180" s="47">
        <f t="shared" si="94"/>
        <v>5.4051454430175965E-11</v>
      </c>
      <c r="O180" s="47">
        <f t="shared" si="95"/>
        <v>52.709899884467852</v>
      </c>
    </row>
    <row r="181" spans="1:15" x14ac:dyDescent="0.25">
      <c r="A181" t="s">
        <v>103</v>
      </c>
      <c r="C181">
        <v>13975</v>
      </c>
      <c r="D181" s="51">
        <v>0.64163194444444449</v>
      </c>
      <c r="E181" s="47">
        <v>8.7727660000000001E-8</v>
      </c>
      <c r="F181" s="47">
        <v>1.7140350000000001E-9</v>
      </c>
      <c r="G181" s="47">
        <v>6.1523770000000003E-10</v>
      </c>
      <c r="H181" s="47">
        <v>4.9958490000000002E-11</v>
      </c>
      <c r="I181">
        <v>51.181959999999997</v>
      </c>
      <c r="J181">
        <v>7.0130419999999997E-3</v>
      </c>
      <c r="K181">
        <v>5.6947249999999997E-4</v>
      </c>
      <c r="L181" s="47">
        <f t="shared" si="92"/>
        <v>1.0504079790907029E-7</v>
      </c>
      <c r="M181" s="47">
        <f t="shared" si="93"/>
        <v>7.2923570079906312E-10</v>
      </c>
      <c r="N181" s="47">
        <f t="shared" si="94"/>
        <v>5.4096062712230128E-11</v>
      </c>
      <c r="O181" s="47">
        <f t="shared" si="95"/>
        <v>52.371197371940241</v>
      </c>
    </row>
    <row r="182" spans="1:15" x14ac:dyDescent="0.25">
      <c r="A182" t="s">
        <v>107</v>
      </c>
      <c r="C182">
        <v>14487</v>
      </c>
      <c r="D182" s="51">
        <v>0.6434375</v>
      </c>
      <c r="E182" s="47">
        <v>8.5922090000000002E-8</v>
      </c>
      <c r="F182" s="47">
        <v>1.6757200000000001E-9</v>
      </c>
      <c r="G182" s="47">
        <v>6.3617419999999998E-10</v>
      </c>
      <c r="H182" s="47">
        <v>4.944514E-11</v>
      </c>
      <c r="I182">
        <v>51.274729999999998</v>
      </c>
      <c r="J182">
        <v>7.4040820000000002E-3</v>
      </c>
      <c r="K182">
        <v>5.7546479999999998E-4</v>
      </c>
      <c r="L182" s="47">
        <f t="shared" si="92"/>
        <v>1.0391199738604723E-7</v>
      </c>
      <c r="M182" s="47">
        <f t="shared" si="93"/>
        <v>7.5462837551345604E-10</v>
      </c>
      <c r="N182" s="47">
        <f t="shared" si="94"/>
        <v>5.374445017051855E-11</v>
      </c>
      <c r="O182" s="47">
        <f t="shared" si="95"/>
        <v>52.510454586357206</v>
      </c>
    </row>
    <row r="183" spans="1:15" x14ac:dyDescent="0.25">
      <c r="A183" t="s">
        <v>107</v>
      </c>
      <c r="C183">
        <v>14531</v>
      </c>
      <c r="D183" s="51">
        <v>0.64358796296296306</v>
      </c>
      <c r="E183" s="47">
        <v>8.6176960000000005E-8</v>
      </c>
      <c r="F183" s="47">
        <v>1.67962E-9</v>
      </c>
      <c r="G183" s="47">
        <v>6.3793730000000004E-10</v>
      </c>
      <c r="H183" s="47">
        <v>4.9987489999999999E-11</v>
      </c>
      <c r="I183">
        <v>51.307400000000001</v>
      </c>
      <c r="J183">
        <v>7.4026430000000004E-3</v>
      </c>
      <c r="K183">
        <v>5.8005630000000001E-4</v>
      </c>
      <c r="L183" s="47">
        <f t="shared" si="92"/>
        <v>1.0422502726297494E-7</v>
      </c>
      <c r="M183" s="47">
        <f t="shared" si="93"/>
        <v>7.5677442802797428E-10</v>
      </c>
      <c r="N183" s="47">
        <f t="shared" si="94"/>
        <v>5.430069948334021E-11</v>
      </c>
      <c r="O183" s="47">
        <f t="shared" si="95"/>
        <v>52.547119581346166</v>
      </c>
    </row>
    <row r="184" spans="1:15" x14ac:dyDescent="0.25">
      <c r="A184" t="s">
        <v>107</v>
      </c>
      <c r="C184">
        <v>14597</v>
      </c>
      <c r="D184" s="51">
        <v>0.6438194444444445</v>
      </c>
      <c r="E184" s="47">
        <v>8.643606E-8</v>
      </c>
      <c r="F184" s="47">
        <v>1.6955100000000001E-9</v>
      </c>
      <c r="G184" s="47">
        <v>6.3185009999999997E-10</v>
      </c>
      <c r="H184" s="47">
        <v>4.9378300000000003E-11</v>
      </c>
      <c r="I184">
        <v>50.979390000000002</v>
      </c>
      <c r="J184">
        <v>7.310029E-3</v>
      </c>
      <c r="K184">
        <v>5.7126970000000003E-4</v>
      </c>
      <c r="L184" s="47">
        <f t="shared" si="92"/>
        <v>1.0457136707836649E-7</v>
      </c>
      <c r="M184" s="47">
        <f t="shared" si="93"/>
        <v>7.5126165679975143E-10</v>
      </c>
      <c r="N184" s="47">
        <f t="shared" si="94"/>
        <v>5.371235845257271E-11</v>
      </c>
      <c r="O184" s="47">
        <f t="shared" si="95"/>
        <v>52.225102073829603</v>
      </c>
    </row>
    <row r="185" spans="1:15" x14ac:dyDescent="0.25">
      <c r="A185" t="s">
        <v>108</v>
      </c>
      <c r="C185">
        <v>15175</v>
      </c>
      <c r="D185" s="51">
        <v>0.64585648148148156</v>
      </c>
      <c r="E185" s="47">
        <v>8.6654960000000005E-8</v>
      </c>
      <c r="F185" s="47">
        <v>1.685443E-9</v>
      </c>
      <c r="G185" s="47">
        <v>6.4265480000000003E-10</v>
      </c>
      <c r="H185" s="47">
        <v>5.0377960000000003E-11</v>
      </c>
      <c r="I185">
        <v>51.41375</v>
      </c>
      <c r="J185">
        <v>7.4162489999999998E-3</v>
      </c>
      <c r="K185">
        <v>5.8136259999999997E-4</v>
      </c>
      <c r="L185" s="47">
        <f t="shared" si="92"/>
        <v>1.0555427637073501E-7</v>
      </c>
      <c r="M185" s="47">
        <f t="shared" si="93"/>
        <v>7.6709696028592177E-10</v>
      </c>
      <c r="N185" s="47">
        <f t="shared" si="94"/>
        <v>5.489460488009363E-11</v>
      </c>
      <c r="O185" s="47">
        <f t="shared" si="95"/>
        <v>52.711941780730008</v>
      </c>
    </row>
    <row r="186" spans="1:15" x14ac:dyDescent="0.25">
      <c r="A186" t="s">
        <v>108</v>
      </c>
      <c r="C186">
        <v>15240</v>
      </c>
      <c r="D186" s="51">
        <v>0.64607638888888896</v>
      </c>
      <c r="E186" s="47">
        <v>8.6996269999999994E-8</v>
      </c>
      <c r="F186" s="47">
        <v>1.696058E-9</v>
      </c>
      <c r="G186" s="47">
        <v>6.4134730000000003E-10</v>
      </c>
      <c r="H186" s="47">
        <v>5.0037210000000001E-11</v>
      </c>
      <c r="I186">
        <v>51.293219999999998</v>
      </c>
      <c r="J186">
        <v>7.3721239999999999E-3</v>
      </c>
      <c r="K186">
        <v>5.7516499999999999E-4</v>
      </c>
      <c r="L186" s="47">
        <f t="shared" si="92"/>
        <v>1.0598150437074184E-7</v>
      </c>
      <c r="M186" s="47">
        <f t="shared" si="93"/>
        <v>7.6635518559145997E-10</v>
      </c>
      <c r="N186" s="47">
        <f t="shared" si="94"/>
        <v>5.4574387955852897E-11</v>
      </c>
      <c r="O186" s="47">
        <f t="shared" si="95"/>
        <v>52.597313477872781</v>
      </c>
    </row>
    <row r="187" spans="1:15" x14ac:dyDescent="0.25">
      <c r="A187" t="s">
        <v>108</v>
      </c>
      <c r="C187">
        <v>15295</v>
      </c>
      <c r="D187" s="51">
        <v>0.64627314814814818</v>
      </c>
      <c r="E187" s="47">
        <v>8.7167089999999998E-8</v>
      </c>
      <c r="F187" s="47">
        <v>1.704884E-9</v>
      </c>
      <c r="G187" s="47">
        <v>6.3795369999999999E-10</v>
      </c>
      <c r="H187" s="47">
        <v>5.0487780000000003E-11</v>
      </c>
      <c r="I187">
        <v>51.127879999999998</v>
      </c>
      <c r="J187">
        <v>7.3187440000000003E-3</v>
      </c>
      <c r="K187">
        <v>5.7920689999999995E-4</v>
      </c>
      <c r="L187" s="47">
        <f t="shared" si="92"/>
        <v>1.0622502421690147E-7</v>
      </c>
      <c r="M187" s="47">
        <f t="shared" si="93"/>
        <v>7.6344027623460769E-10</v>
      </c>
      <c r="N187" s="47">
        <f t="shared" si="94"/>
        <v>5.5042332096879982E-11</v>
      </c>
      <c r="O187" s="47">
        <f t="shared" si="95"/>
        <v>52.436967221608981</v>
      </c>
    </row>
    <row r="188" spans="1:15" x14ac:dyDescent="0.25">
      <c r="A188" t="s">
        <v>109</v>
      </c>
      <c r="C188">
        <v>15941</v>
      </c>
      <c r="D188" s="51">
        <v>0.64855324074074072</v>
      </c>
      <c r="E188" s="47">
        <v>8.6732530000000002E-8</v>
      </c>
      <c r="F188" s="47">
        <v>1.683954E-9</v>
      </c>
      <c r="G188" s="47">
        <v>6.8960120000000005E-10</v>
      </c>
      <c r="H188" s="47">
        <v>5.1227309999999999E-11</v>
      </c>
      <c r="I188">
        <v>51.505290000000002</v>
      </c>
      <c r="J188">
        <v>7.950894E-3</v>
      </c>
      <c r="K188">
        <v>5.9063550000000001E-4</v>
      </c>
      <c r="L188" s="47">
        <f t="shared" ref="L188:L219" si="96">E188+((($C$79*$D$273)+$D$274)-((C188*$D$273)+$D$274))</f>
        <v>1.0664435695543098E-7</v>
      </c>
      <c r="M188" s="47">
        <f t="shared" ref="M188:M219" si="97">G188+((($C$79*$F$273)+$F$274)-((C188*$F$273)+$F$274))</f>
        <v>8.2071021542503329E-10</v>
      </c>
      <c r="N188" s="47">
        <f t="shared" ref="N188:N219" si="98">H188+((($C$79*$H$273)+$H$274)-((C188*$H$273)+$H$274))</f>
        <v>5.5985929280579826E-11</v>
      </c>
      <c r="O188" s="47">
        <f t="shared" ref="O188:O219" si="99">I188+((($C$79*$J$273)+$J$274)-((C188*$J$273)+$J$274))</f>
        <v>52.873031011674136</v>
      </c>
    </row>
    <row r="189" spans="1:15" x14ac:dyDescent="0.25">
      <c r="A189" t="s">
        <v>109</v>
      </c>
      <c r="C189">
        <v>15937</v>
      </c>
      <c r="D189" s="51">
        <v>0.64854166666666668</v>
      </c>
      <c r="E189" s="47">
        <v>8.6734500000000002E-8</v>
      </c>
      <c r="F189" s="47">
        <v>1.680997E-9</v>
      </c>
      <c r="G189" s="47">
        <v>6.8887929999999999E-10</v>
      </c>
      <c r="H189" s="47">
        <v>5.1087070000000003E-11</v>
      </c>
      <c r="I189">
        <v>51.597050000000003</v>
      </c>
      <c r="J189">
        <v>7.9423919999999995E-3</v>
      </c>
      <c r="K189">
        <v>5.8900520000000004E-4</v>
      </c>
      <c r="L189" s="47">
        <f t="shared" si="96"/>
        <v>1.0664103969389209E-7</v>
      </c>
      <c r="M189" s="47">
        <f t="shared" si="97"/>
        <v>8.1995350156007703E-10</v>
      </c>
      <c r="N189" s="47">
        <f t="shared" si="98"/>
        <v>5.5844425706686951E-11</v>
      </c>
      <c r="O189" s="47">
        <f t="shared" si="99"/>
        <v>52.964427830311507</v>
      </c>
    </row>
    <row r="190" spans="1:15" x14ac:dyDescent="0.25">
      <c r="A190" t="s">
        <v>109</v>
      </c>
      <c r="C190">
        <v>16016</v>
      </c>
      <c r="D190" s="51">
        <v>0.6488194444444445</v>
      </c>
      <c r="E190" s="47">
        <v>8.699E-8</v>
      </c>
      <c r="F190" s="47">
        <v>1.7127720000000001E-9</v>
      </c>
      <c r="G190" s="47">
        <v>6.4109209999999995E-10</v>
      </c>
      <c r="H190" s="47">
        <v>5.0807649999999997E-11</v>
      </c>
      <c r="I190">
        <v>50.789000000000001</v>
      </c>
      <c r="J190">
        <v>7.3697210000000001E-3</v>
      </c>
      <c r="K190">
        <v>5.8406319999999997E-4</v>
      </c>
      <c r="L190" s="47">
        <f t="shared" si="96"/>
        <v>1.0700096310928502E-7</v>
      </c>
      <c r="M190" s="47">
        <f t="shared" si="97"/>
        <v>7.7285387539296194E-10</v>
      </c>
      <c r="N190" s="47">
        <f t="shared" si="98"/>
        <v>5.5589961291071295E-11</v>
      </c>
      <c r="O190" s="47">
        <f t="shared" si="99"/>
        <v>52.1635506622235</v>
      </c>
    </row>
    <row r="191" spans="1:15" x14ac:dyDescent="0.25">
      <c r="A191" t="s">
        <v>110</v>
      </c>
      <c r="C191">
        <v>17691</v>
      </c>
      <c r="D191" s="51">
        <v>0.65473379629629636</v>
      </c>
      <c r="E191" s="47">
        <v>8.8531289999999994E-8</v>
      </c>
      <c r="F191" s="47">
        <v>1.720877E-9</v>
      </c>
      <c r="G191" s="47">
        <v>6.1198850000000001E-10</v>
      </c>
      <c r="H191" s="47">
        <v>5.2042060000000002E-11</v>
      </c>
      <c r="I191">
        <v>51.445439999999998</v>
      </c>
      <c r="J191">
        <v>6.91268E-3</v>
      </c>
      <c r="K191">
        <v>5.8783800000000003E-4</v>
      </c>
      <c r="L191" s="47">
        <f t="shared" si="96"/>
        <v>1.10756293878692E-7</v>
      </c>
      <c r="M191" s="47">
        <f t="shared" si="97"/>
        <v>7.5832858134336891E-10</v>
      </c>
      <c r="N191" s="47">
        <f t="shared" si="98"/>
        <v>5.7353492858714102E-11</v>
      </c>
      <c r="O191" s="47">
        <f t="shared" si="99"/>
        <v>52.972072857825871</v>
      </c>
    </row>
    <row r="192" spans="1:15" x14ac:dyDescent="0.25">
      <c r="A192" t="s">
        <v>110</v>
      </c>
      <c r="C192">
        <v>17749</v>
      </c>
      <c r="D192" s="51">
        <v>0.65493055555555557</v>
      </c>
      <c r="E192" s="47">
        <v>8.8449990000000005E-8</v>
      </c>
      <c r="F192" s="47">
        <v>1.7229310000000001E-9</v>
      </c>
      <c r="G192" s="47">
        <v>6.0961320000000001E-10</v>
      </c>
      <c r="H192" s="47">
        <v>5.1457570000000002E-11</v>
      </c>
      <c r="I192">
        <v>51.336930000000002</v>
      </c>
      <c r="J192">
        <v>6.8921800000000004E-3</v>
      </c>
      <c r="K192">
        <v>5.8177019999999997E-4</v>
      </c>
      <c r="L192" s="47">
        <f t="shared" si="96"/>
        <v>1.1075165917100581E-7</v>
      </c>
      <c r="M192" s="47">
        <f t="shared" si="97"/>
        <v>7.5645808238523374E-10</v>
      </c>
      <c r="N192" s="47">
        <f t="shared" si="98"/>
        <v>5.6787324680160837E-11</v>
      </c>
      <c r="O192" s="47">
        <f t="shared" si="99"/>
        <v>52.868828987584045</v>
      </c>
    </row>
    <row r="193" spans="1:15" x14ac:dyDescent="0.25">
      <c r="A193" t="s">
        <v>110</v>
      </c>
      <c r="C193">
        <v>17834</v>
      </c>
      <c r="D193" s="51">
        <v>0.65523148148148147</v>
      </c>
      <c r="E193" s="47">
        <v>8.8844999999999999E-8</v>
      </c>
      <c r="F193" s="47">
        <v>1.7312990000000001E-9</v>
      </c>
      <c r="G193" s="47">
        <v>6.1108450000000001E-10</v>
      </c>
      <c r="H193" s="47">
        <v>5.2176720000000001E-11</v>
      </c>
      <c r="I193">
        <v>51.316969999999998</v>
      </c>
      <c r="J193">
        <v>6.8780960000000002E-3</v>
      </c>
      <c r="K193">
        <v>5.8727810000000003E-4</v>
      </c>
      <c r="L193" s="47">
        <f t="shared" si="96"/>
        <v>1.1125902347870704E-7</v>
      </c>
      <c r="M193" s="47">
        <f t="shared" si="97"/>
        <v>7.5866917701555292E-10</v>
      </c>
      <c r="N193" s="47">
        <f t="shared" si="98"/>
        <v>5.75333256253845E-11</v>
      </c>
      <c r="O193" s="47">
        <f t="shared" si="99"/>
        <v>52.85658659153998</v>
      </c>
    </row>
    <row r="194" spans="1:15" x14ac:dyDescent="0.25">
      <c r="A194" t="s">
        <v>111</v>
      </c>
      <c r="C194">
        <v>18416</v>
      </c>
      <c r="D194" s="51">
        <v>0.65729166666666672</v>
      </c>
      <c r="E194" s="47">
        <v>8.7491140000000004E-8</v>
      </c>
      <c r="F194" s="47">
        <v>1.7092669999999999E-9</v>
      </c>
      <c r="G194" s="47">
        <v>6.1699979999999998E-10</v>
      </c>
      <c r="H194" s="47">
        <v>5.1635089999999998E-11</v>
      </c>
      <c r="I194">
        <v>51.186349999999997</v>
      </c>
      <c r="J194">
        <v>7.0521400000000001E-3</v>
      </c>
      <c r="K194">
        <v>5.9017499999999997E-4</v>
      </c>
      <c r="L194" s="47">
        <f t="shared" si="96"/>
        <v>1.1067446003261444E-7</v>
      </c>
      <c r="M194" s="47">
        <f t="shared" si="97"/>
        <v>7.6964989436667937E-10</v>
      </c>
      <c r="N194" s="47">
        <f t="shared" si="98"/>
        <v>5.7175545626798297E-11</v>
      </c>
      <c r="O194" s="47">
        <f t="shared" si="99"/>
        <v>52.778809479803016</v>
      </c>
    </row>
    <row r="195" spans="1:15" x14ac:dyDescent="0.25">
      <c r="A195" t="s">
        <v>111</v>
      </c>
      <c r="C195">
        <v>18533</v>
      </c>
      <c r="D195" s="51">
        <v>0.6576967592592593</v>
      </c>
      <c r="E195" s="47">
        <v>8.787102E-8</v>
      </c>
      <c r="F195" s="47">
        <v>1.7192450000000001E-9</v>
      </c>
      <c r="G195" s="47">
        <v>6.1919360000000002E-10</v>
      </c>
      <c r="H195" s="47">
        <v>5.1513469999999998E-11</v>
      </c>
      <c r="I195">
        <v>51.110250000000001</v>
      </c>
      <c r="J195">
        <v>7.0466189999999996E-3</v>
      </c>
      <c r="K195">
        <v>5.862396E-4</v>
      </c>
      <c r="L195" s="47">
        <f t="shared" si="96"/>
        <v>1.1120899243262675E-7</v>
      </c>
      <c r="M195" s="47">
        <f t="shared" si="97"/>
        <v>7.7286199991664819E-10</v>
      </c>
      <c r="N195" s="47">
        <f t="shared" si="98"/>
        <v>5.7090885163164989E-11</v>
      </c>
      <c r="O195" s="47">
        <f t="shared" si="99"/>
        <v>52.713332534660019</v>
      </c>
    </row>
    <row r="196" spans="1:15" x14ac:dyDescent="0.25">
      <c r="A196" t="s">
        <v>111</v>
      </c>
      <c r="C196">
        <v>18621</v>
      </c>
      <c r="D196" s="51">
        <v>0.65800925925925924</v>
      </c>
      <c r="E196" s="47">
        <v>8.7467699999999996E-8</v>
      </c>
      <c r="F196" s="47">
        <v>1.7181090000000001E-9</v>
      </c>
      <c r="G196" s="47">
        <v>6.1258489999999998E-10</v>
      </c>
      <c r="H196" s="47">
        <v>5.1029940000000001E-11</v>
      </c>
      <c r="I196">
        <v>50.909280000000003</v>
      </c>
      <c r="J196">
        <v>7.0035549999999998E-3</v>
      </c>
      <c r="K196">
        <v>5.834147E-4</v>
      </c>
      <c r="L196" s="47">
        <f t="shared" si="96"/>
        <v>1.1092199218648215E-7</v>
      </c>
      <c r="M196" s="47">
        <f t="shared" si="97"/>
        <v>7.670192049456844E-10</v>
      </c>
      <c r="N196" s="47">
        <f t="shared" si="98"/>
        <v>5.6635153788808316E-11</v>
      </c>
      <c r="O196" s="47">
        <f t="shared" si="99"/>
        <v>52.520352524637936</v>
      </c>
    </row>
    <row r="197" spans="1:15" x14ac:dyDescent="0.25">
      <c r="A197" t="s">
        <v>112</v>
      </c>
      <c r="C197">
        <v>19365</v>
      </c>
      <c r="D197" s="51">
        <v>0.66063657407407406</v>
      </c>
      <c r="E197" s="47">
        <v>8.0315439999999996E-8</v>
      </c>
      <c r="F197" s="47">
        <v>1.594886E-9</v>
      </c>
      <c r="G197" s="47">
        <v>5.5513819999999995E-10</v>
      </c>
      <c r="H197" s="47">
        <v>4.8521910000000002E-11</v>
      </c>
      <c r="I197">
        <v>50.358110000000003</v>
      </c>
      <c r="J197">
        <v>6.9119730000000001E-3</v>
      </c>
      <c r="K197">
        <v>6.0414170000000001E-4</v>
      </c>
      <c r="L197" s="47">
        <f t="shared" si="96"/>
        <v>1.0475316283271427E-7</v>
      </c>
      <c r="M197" s="47">
        <f t="shared" si="97"/>
        <v>7.1604788382753674E-10</v>
      </c>
      <c r="N197" s="47">
        <f t="shared" si="98"/>
        <v>5.4362148532883689E-11</v>
      </c>
      <c r="O197" s="47">
        <f t="shared" si="99"/>
        <v>52.036734258087591</v>
      </c>
    </row>
    <row r="198" spans="1:15" x14ac:dyDescent="0.25">
      <c r="A198" t="s">
        <v>112</v>
      </c>
      <c r="C198">
        <v>19423</v>
      </c>
      <c r="D198" s="51">
        <v>0.66083333333333327</v>
      </c>
      <c r="E198" s="47">
        <v>8.0933709999999996E-8</v>
      </c>
      <c r="F198" s="47">
        <v>1.611573E-9</v>
      </c>
      <c r="G198" s="47">
        <v>5.5935529999999997E-10</v>
      </c>
      <c r="H198" s="47">
        <v>4.8395939999999998E-11</v>
      </c>
      <c r="I198">
        <v>50.220329999999997</v>
      </c>
      <c r="J198">
        <v>6.9112779999999999E-3</v>
      </c>
      <c r="K198">
        <v>5.979701E-4</v>
      </c>
      <c r="L198" s="47">
        <f t="shared" si="96"/>
        <v>1.0544809812502806E-7</v>
      </c>
      <c r="M198" s="47">
        <f t="shared" si="97"/>
        <v>7.2076978486940168E-10</v>
      </c>
      <c r="N198" s="47">
        <f t="shared" si="98"/>
        <v>5.4254500354330421E-11</v>
      </c>
      <c r="O198" s="47">
        <f t="shared" si="99"/>
        <v>51.904220387845754</v>
      </c>
    </row>
    <row r="199" spans="1:15" x14ac:dyDescent="0.25">
      <c r="A199" t="s">
        <v>112</v>
      </c>
      <c r="C199">
        <v>19462</v>
      </c>
      <c r="D199" s="51">
        <v>0.66097222222222218</v>
      </c>
      <c r="E199" s="47">
        <v>8.1022830000000002E-8</v>
      </c>
      <c r="F199" s="47">
        <v>1.616109E-9</v>
      </c>
      <c r="G199" s="47">
        <v>5.6012320000000001E-10</v>
      </c>
      <c r="H199" s="47">
        <v>4.8342809999999998E-11</v>
      </c>
      <c r="I199">
        <v>50.134500000000003</v>
      </c>
      <c r="J199">
        <v>6.9131519999999997E-3</v>
      </c>
      <c r="K199">
        <v>5.9665659999999998E-4</v>
      </c>
      <c r="L199" s="47">
        <f t="shared" si="96"/>
        <v>1.0558876892503217E-7</v>
      </c>
      <c r="M199" s="47">
        <f t="shared" si="97"/>
        <v>7.2187712005272458E-10</v>
      </c>
      <c r="N199" s="47">
        <f t="shared" si="98"/>
        <v>5.4213690199785983E-11</v>
      </c>
      <c r="O199" s="47">
        <f t="shared" si="99"/>
        <v>51.821931406131426</v>
      </c>
    </row>
    <row r="200" spans="1:15" x14ac:dyDescent="0.25">
      <c r="A200" t="s">
        <v>113</v>
      </c>
      <c r="C200">
        <v>20175</v>
      </c>
      <c r="D200" s="51">
        <v>0.66348379629629628</v>
      </c>
      <c r="E200" s="47">
        <v>8.4525619999999997E-8</v>
      </c>
      <c r="F200" s="47">
        <v>1.651863E-9</v>
      </c>
      <c r="G200" s="47">
        <v>5.9341200000000004E-10</v>
      </c>
      <c r="H200" s="47">
        <v>5.0017659999999999E-11</v>
      </c>
      <c r="I200">
        <v>51.169879999999999</v>
      </c>
      <c r="J200">
        <v>7.0204990000000004E-3</v>
      </c>
      <c r="K200">
        <v>5.9174559999999995E-4</v>
      </c>
      <c r="L200" s="47">
        <f t="shared" si="96"/>
        <v>1.1003401329433795E-7</v>
      </c>
      <c r="M200" s="47">
        <f t="shared" si="97"/>
        <v>7.6137149148116651E-10</v>
      </c>
      <c r="N200" s="47">
        <f t="shared" si="98"/>
        <v>5.6113772246191549E-11</v>
      </c>
      <c r="O200" s="47">
        <f t="shared" si="99"/>
        <v>52.922048484020678</v>
      </c>
    </row>
    <row r="201" spans="1:15" x14ac:dyDescent="0.25">
      <c r="A201" t="s">
        <v>113</v>
      </c>
      <c r="C201">
        <v>20256</v>
      </c>
      <c r="D201" s="51">
        <v>0.66378472222222218</v>
      </c>
      <c r="E201" s="47">
        <v>8.4021160000000006E-8</v>
      </c>
      <c r="F201" s="47">
        <v>1.644381E-9</v>
      </c>
      <c r="G201" s="47">
        <v>5.8873639999999996E-10</v>
      </c>
      <c r="H201" s="47">
        <v>4.9735719999999999E-11</v>
      </c>
      <c r="I201">
        <v>51.095910000000003</v>
      </c>
      <c r="J201">
        <v>7.0070009999999997E-3</v>
      </c>
      <c r="K201">
        <v>5.9194279999999998E-4</v>
      </c>
      <c r="L201" s="47">
        <f t="shared" si="96"/>
        <v>1.0963662034050033E-7</v>
      </c>
      <c r="M201" s="47">
        <f t="shared" si="97"/>
        <v>7.5740087224652942E-10</v>
      </c>
      <c r="N201" s="47">
        <f t="shared" si="98"/>
        <v>5.5857419617522333E-11</v>
      </c>
      <c r="O201" s="47">
        <f t="shared" si="99"/>
        <v>52.855432906613991</v>
      </c>
    </row>
    <row r="202" spans="1:15" x14ac:dyDescent="0.25">
      <c r="A202" t="s">
        <v>113</v>
      </c>
      <c r="C202">
        <v>20333</v>
      </c>
      <c r="D202" s="51">
        <v>0.66405092592592585</v>
      </c>
      <c r="E202" s="47">
        <v>8.3939130000000003E-8</v>
      </c>
      <c r="F202" s="47">
        <v>1.6465599999999999E-9</v>
      </c>
      <c r="G202" s="47">
        <v>5.8779699999999995E-10</v>
      </c>
      <c r="H202" s="47">
        <v>4.979932E-11</v>
      </c>
      <c r="I202">
        <v>50.978490000000001</v>
      </c>
      <c r="J202">
        <v>7.0026569999999998E-3</v>
      </c>
      <c r="K202">
        <v>5.9327900000000005E-4</v>
      </c>
      <c r="L202" s="47">
        <f t="shared" si="96"/>
        <v>1.096563701251238E-7</v>
      </c>
      <c r="M202" s="47">
        <f t="shared" si="97"/>
        <v>7.571316391469362E-10</v>
      </c>
      <c r="N202" s="47">
        <f t="shared" si="98"/>
        <v>5.5945343414960245E-11</v>
      </c>
      <c r="O202" s="47">
        <f t="shared" si="99"/>
        <v>52.745004147844661</v>
      </c>
    </row>
    <row r="203" spans="1:15" x14ac:dyDescent="0.25">
      <c r="A203" t="s">
        <v>114</v>
      </c>
      <c r="C203">
        <v>21151</v>
      </c>
      <c r="D203" s="51">
        <v>0.6669328703703703</v>
      </c>
      <c r="E203" s="47">
        <v>7.8559680000000001E-8</v>
      </c>
      <c r="F203" s="47">
        <v>1.566621E-9</v>
      </c>
      <c r="G203" s="47">
        <v>5.4045220000000001E-10</v>
      </c>
      <c r="H203" s="47">
        <v>4.7118359999999998E-11</v>
      </c>
      <c r="I203">
        <v>50.14593</v>
      </c>
      <c r="J203">
        <v>6.879512E-3</v>
      </c>
      <c r="K203">
        <v>5.997779E-4</v>
      </c>
      <c r="L203" s="47">
        <f t="shared" si="96"/>
        <v>1.0535816510982525E-7</v>
      </c>
      <c r="M203" s="47">
        <f t="shared" si="97"/>
        <v>7.1690627453047823E-10</v>
      </c>
      <c r="N203" s="47">
        <f t="shared" si="98"/>
        <v>5.3522784276053859E-11</v>
      </c>
      <c r="O203" s="47">
        <f t="shared" si="99"/>
        <v>51.986714736503018</v>
      </c>
    </row>
    <row r="204" spans="1:15" x14ac:dyDescent="0.25">
      <c r="A204" t="s">
        <v>114</v>
      </c>
      <c r="C204">
        <v>21188</v>
      </c>
      <c r="D204" s="51">
        <v>0.66706018518518517</v>
      </c>
      <c r="E204" s="47">
        <v>7.877057E-8</v>
      </c>
      <c r="F204" s="47">
        <v>1.5754829999999999E-9</v>
      </c>
      <c r="G204" s="47">
        <v>5.4236730000000003E-10</v>
      </c>
      <c r="H204" s="47">
        <v>4.736728E-11</v>
      </c>
      <c r="I204">
        <v>49.99774</v>
      </c>
      <c r="J204">
        <v>6.8854060000000002E-3</v>
      </c>
      <c r="K204">
        <v>6.0133219999999995E-4</v>
      </c>
      <c r="L204" s="47">
        <f t="shared" si="96"/>
        <v>1.0561796227905991E-7</v>
      </c>
      <c r="M204" s="47">
        <f t="shared" si="97"/>
        <v>7.1914340278132306E-10</v>
      </c>
      <c r="N204" s="47">
        <f t="shared" si="98"/>
        <v>5.378339233456299E-11</v>
      </c>
      <c r="O204" s="47">
        <f t="shared" si="99"/>
        <v>51.841884164107363</v>
      </c>
    </row>
    <row r="205" spans="1:15" x14ac:dyDescent="0.25">
      <c r="A205" t="s">
        <v>114</v>
      </c>
      <c r="C205">
        <v>21227</v>
      </c>
      <c r="D205" s="51">
        <v>0.66719907407407408</v>
      </c>
      <c r="E205" s="47">
        <v>7.8781159999999994E-8</v>
      </c>
      <c r="F205" s="47">
        <v>1.58104E-9</v>
      </c>
      <c r="G205" s="47">
        <v>5.4203529999999997E-10</v>
      </c>
      <c r="H205" s="47">
        <v>4.7949680000000003E-11</v>
      </c>
      <c r="I205">
        <v>49.828690000000002</v>
      </c>
      <c r="J205">
        <v>6.8802660000000003E-3</v>
      </c>
      <c r="K205">
        <v>6.0864399999999998E-4</v>
      </c>
      <c r="L205" s="47">
        <f t="shared" si="96"/>
        <v>1.0568010307906401E-7</v>
      </c>
      <c r="M205" s="47">
        <f t="shared" si="97"/>
        <v>7.1915083796464596E-10</v>
      </c>
      <c r="N205" s="47">
        <f t="shared" si="98"/>
        <v>5.4378112180018554E-11</v>
      </c>
      <c r="O205" s="47">
        <f t="shared" si="99"/>
        <v>51.676375182393038</v>
      </c>
    </row>
    <row r="206" spans="1:15" x14ac:dyDescent="0.25">
      <c r="A206" t="s">
        <v>115</v>
      </c>
      <c r="C206">
        <v>21698</v>
      </c>
      <c r="D206" s="51">
        <v>0.66886574074074068</v>
      </c>
      <c r="E206" s="47">
        <v>9.3044910000000001E-8</v>
      </c>
      <c r="F206" s="47">
        <v>1.7904829999999999E-9</v>
      </c>
      <c r="G206" s="47">
        <v>6.7520390000000001E-10</v>
      </c>
      <c r="H206" s="47">
        <v>5.3797279999999998E-11</v>
      </c>
      <c r="I206">
        <v>51.966369999999998</v>
      </c>
      <c r="J206">
        <v>7.256752E-3</v>
      </c>
      <c r="K206">
        <v>5.7818620000000002E-4</v>
      </c>
      <c r="L206" s="47">
        <f t="shared" si="96"/>
        <v>1.2056642812526742E-7</v>
      </c>
      <c r="M206" s="47">
        <f t="shared" si="97"/>
        <v>8.5641877056323806E-10</v>
      </c>
      <c r="N206" s="47">
        <f t="shared" si="98"/>
        <v>6.0374498005904977E-11</v>
      </c>
      <c r="O206" s="47">
        <f t="shared" si="99"/>
        <v>53.856819787843015</v>
      </c>
    </row>
    <row r="207" spans="1:15" x14ac:dyDescent="0.25">
      <c r="A207" t="s">
        <v>115</v>
      </c>
      <c r="C207">
        <v>21723</v>
      </c>
      <c r="D207" s="51">
        <v>0.66894675925925917</v>
      </c>
      <c r="E207" s="47">
        <v>9.3338750000000006E-8</v>
      </c>
      <c r="F207" s="47">
        <v>1.795376E-9</v>
      </c>
      <c r="G207" s="47">
        <v>6.760589E-10</v>
      </c>
      <c r="H207" s="47">
        <v>5.4123619999999999E-11</v>
      </c>
      <c r="I207">
        <v>51.988430000000001</v>
      </c>
      <c r="J207">
        <v>7.2430680000000001E-3</v>
      </c>
      <c r="K207">
        <v>5.7986229999999999E-4</v>
      </c>
      <c r="L207" s="47">
        <f t="shared" si="96"/>
        <v>1.2089331350988543E-7</v>
      </c>
      <c r="M207" s="47">
        <f t="shared" si="97"/>
        <v>8.5749135721921427E-10</v>
      </c>
      <c r="N207" s="47">
        <f t="shared" si="98"/>
        <v>6.0708735342735465E-11</v>
      </c>
      <c r="O207" s="47">
        <f t="shared" si="99"/>
        <v>53.881149671359466</v>
      </c>
    </row>
    <row r="208" spans="1:15" x14ac:dyDescent="0.25">
      <c r="A208" t="s">
        <v>115</v>
      </c>
      <c r="C208">
        <v>21750</v>
      </c>
      <c r="D208" s="51">
        <v>0.66905092592592585</v>
      </c>
      <c r="E208" s="47">
        <v>9.3670280000000001E-8</v>
      </c>
      <c r="F208" s="47">
        <v>1.802794E-9</v>
      </c>
      <c r="G208" s="47">
        <v>6.8115189999999995E-10</v>
      </c>
      <c r="H208" s="47">
        <v>5.4005109999999997E-11</v>
      </c>
      <c r="I208">
        <v>51.958399999999997</v>
      </c>
      <c r="J208">
        <v>7.2718039999999998E-3</v>
      </c>
      <c r="K208">
        <v>5.7654479999999996E-4</v>
      </c>
      <c r="L208" s="47">
        <f t="shared" si="96"/>
        <v>1.2126053252527288E-7</v>
      </c>
      <c r="M208" s="47">
        <f t="shared" si="97"/>
        <v>8.6281935080766848E-10</v>
      </c>
      <c r="N208" s="47">
        <f t="shared" si="98"/>
        <v>6.0598754466512386E-11</v>
      </c>
      <c r="O208" s="47">
        <f t="shared" si="99"/>
        <v>53.853571145557233</v>
      </c>
    </row>
    <row r="209" spans="1:15" x14ac:dyDescent="0.25">
      <c r="A209" t="s">
        <v>116</v>
      </c>
      <c r="C209">
        <v>23203</v>
      </c>
      <c r="D209" s="51">
        <v>0.67416666666666658</v>
      </c>
      <c r="E209" s="47">
        <v>7.9627850000000002E-8</v>
      </c>
      <c r="F209" s="47">
        <v>1.6032540000000001E-9</v>
      </c>
      <c r="G209" s="47">
        <v>5.6129750000000005E-10</v>
      </c>
      <c r="H209" s="47">
        <v>4.812868E-11</v>
      </c>
      <c r="I209">
        <v>49.666409999999999</v>
      </c>
      <c r="J209">
        <v>7.0490090000000002E-3</v>
      </c>
      <c r="K209">
        <v>6.044202E-4</v>
      </c>
      <c r="L209" s="47">
        <f t="shared" si="96"/>
        <v>1.091387002792719E-7</v>
      </c>
      <c r="M209" s="47">
        <f t="shared" si="97"/>
        <v>7.5561108725300674E-10</v>
      </c>
      <c r="N209" s="47">
        <f t="shared" si="98"/>
        <v>5.5181317683100453E-11</v>
      </c>
      <c r="O209" s="47">
        <f t="shared" si="99"/>
        <v>51.693506775533507</v>
      </c>
    </row>
    <row r="210" spans="1:15" x14ac:dyDescent="0.25">
      <c r="A210" t="s">
        <v>116</v>
      </c>
      <c r="C210">
        <v>23275</v>
      </c>
      <c r="D210" s="51">
        <v>0.67442129629629621</v>
      </c>
      <c r="E210" s="47">
        <v>7.9097009999999993E-8</v>
      </c>
      <c r="F210" s="47">
        <v>1.5942420000000001E-9</v>
      </c>
      <c r="G210" s="47">
        <v>5.5799129999999995E-10</v>
      </c>
      <c r="H210" s="47">
        <v>4.819624E-11</v>
      </c>
      <c r="I210">
        <v>49.614190000000001</v>
      </c>
      <c r="J210">
        <v>7.0545190000000004E-3</v>
      </c>
      <c r="K210">
        <v>6.0933069999999996E-4</v>
      </c>
      <c r="L210" s="47">
        <f t="shared" si="96"/>
        <v>1.0870303098697177E-7</v>
      </c>
      <c r="M210" s="47">
        <f t="shared" si="97"/>
        <v>7.5293153682221811E-10</v>
      </c>
      <c r="N210" s="47">
        <f t="shared" si="98"/>
        <v>5.5271622013172263E-11</v>
      </c>
      <c r="O210" s="47">
        <f t="shared" si="99"/>
        <v>51.64782404006089</v>
      </c>
    </row>
    <row r="211" spans="1:15" x14ac:dyDescent="0.25">
      <c r="A211" t="s">
        <v>116</v>
      </c>
      <c r="C211">
        <v>23324</v>
      </c>
      <c r="D211" s="51">
        <v>0.67458333333333331</v>
      </c>
      <c r="E211" s="47">
        <v>7.9046299999999995E-8</v>
      </c>
      <c r="F211" s="47">
        <v>1.591181E-9</v>
      </c>
      <c r="G211" s="47">
        <v>5.5651010000000001E-10</v>
      </c>
      <c r="H211" s="47">
        <v>4.7813250000000003E-11</v>
      </c>
      <c r="I211">
        <v>49.677750000000003</v>
      </c>
      <c r="J211">
        <v>7.0403050000000002E-3</v>
      </c>
      <c r="K211">
        <v>6.0487650000000002E-4</v>
      </c>
      <c r="L211" s="47">
        <f t="shared" si="96"/>
        <v>1.0871708994082309E-7</v>
      </c>
      <c r="M211" s="47">
        <f t="shared" si="97"/>
        <v>7.5187680666793157E-10</v>
      </c>
      <c r="N211" s="47">
        <f t="shared" si="98"/>
        <v>5.4904110793360021E-11</v>
      </c>
      <c r="O211" s="47">
        <f t="shared" si="99"/>
        <v>51.715833011753141</v>
      </c>
    </row>
    <row r="212" spans="1:15" x14ac:dyDescent="0.25">
      <c r="A212" t="s">
        <v>117</v>
      </c>
      <c r="C212">
        <v>24052</v>
      </c>
      <c r="D212" s="51">
        <v>0.67714120370370368</v>
      </c>
      <c r="E212" s="47">
        <v>5.8051620000000001E-8</v>
      </c>
      <c r="F212" s="47">
        <v>1.316414E-9</v>
      </c>
      <c r="G212" s="47">
        <v>4.8574539999999998E-10</v>
      </c>
      <c r="H212" s="47">
        <v>4.1206690000000001E-11</v>
      </c>
      <c r="I212">
        <v>44.098300000000002</v>
      </c>
      <c r="J212">
        <v>8.3674730000000003E-3</v>
      </c>
      <c r="K212">
        <v>7.0982830000000002E-4</v>
      </c>
      <c r="L212" s="47">
        <f t="shared" si="96"/>
        <v>8.8684691540899696E-8</v>
      </c>
      <c r="M212" s="47">
        <f t="shared" si="97"/>
        <v>6.8744823008995921E-10</v>
      </c>
      <c r="N212" s="47">
        <f t="shared" si="98"/>
        <v>4.8527521241863879E-11</v>
      </c>
      <c r="O212" s="47">
        <f t="shared" si="99"/>
        <v>46.202482019752267</v>
      </c>
    </row>
    <row r="213" spans="1:15" x14ac:dyDescent="0.25">
      <c r="A213" t="s">
        <v>117</v>
      </c>
      <c r="C213">
        <v>24098</v>
      </c>
      <c r="D213" s="51">
        <v>0.6773148148148147</v>
      </c>
      <c r="E213" s="47">
        <v>5.4704619999999997E-8</v>
      </c>
      <c r="F213" s="47">
        <v>1.267659E-9</v>
      </c>
      <c r="G213" s="47">
        <v>4.589354E-10</v>
      </c>
      <c r="H213" s="47">
        <v>3.9789369999999997E-11</v>
      </c>
      <c r="I213">
        <v>43.154049999999998</v>
      </c>
      <c r="J213">
        <v>8.3893349999999995E-3</v>
      </c>
      <c r="K213">
        <v>7.2734939999999999E-4</v>
      </c>
      <c r="L213" s="47">
        <f t="shared" si="96"/>
        <v>8.5398495048596825E-8</v>
      </c>
      <c r="M213" s="47">
        <f t="shared" si="97"/>
        <v>6.6103858953695541E-10</v>
      </c>
      <c r="N213" s="47">
        <f t="shared" si="98"/>
        <v>4.7124732341631977E-11</v>
      </c>
      <c r="O213" s="47">
        <f t="shared" si="99"/>
        <v>45.262408605422536</v>
      </c>
    </row>
    <row r="214" spans="1:15" x14ac:dyDescent="0.25">
      <c r="A214" t="s">
        <v>117</v>
      </c>
      <c r="C214">
        <v>24123</v>
      </c>
      <c r="D214" s="51">
        <v>0.67739583333333331</v>
      </c>
      <c r="E214" s="47">
        <v>5.444188E-8</v>
      </c>
      <c r="F214" s="47">
        <v>1.264844E-9</v>
      </c>
      <c r="G214" s="47">
        <v>4.5551990000000001E-10</v>
      </c>
      <c r="H214" s="47">
        <v>3.9326939999999999E-11</v>
      </c>
      <c r="I214">
        <v>43.042360000000002</v>
      </c>
      <c r="J214">
        <v>8.3670870000000005E-3</v>
      </c>
      <c r="K214">
        <v>7.2236559999999997E-4</v>
      </c>
      <c r="L214" s="47">
        <f t="shared" si="96"/>
        <v>8.5168800433214844E-8</v>
      </c>
      <c r="M214" s="47">
        <f t="shared" si="97"/>
        <v>6.5784067619293163E-10</v>
      </c>
      <c r="N214" s="47">
        <f t="shared" si="98"/>
        <v>4.6670199678462467E-11</v>
      </c>
      <c r="O214" s="47">
        <f t="shared" si="99"/>
        <v>45.152988488938995</v>
      </c>
    </row>
    <row r="215" spans="1:15" x14ac:dyDescent="0.25">
      <c r="A215" t="s">
        <v>118</v>
      </c>
      <c r="C215">
        <v>26312</v>
      </c>
      <c r="D215" s="51">
        <v>0.68511574074074078</v>
      </c>
      <c r="E215" s="47">
        <v>7.2390009999999998E-8</v>
      </c>
      <c r="F215" s="47">
        <v>1.475774E-9</v>
      </c>
      <c r="G215" s="47">
        <v>6.2230230000000002E-10</v>
      </c>
      <c r="H215" s="47">
        <v>4.7397510000000003E-11</v>
      </c>
      <c r="I215">
        <v>49.052230000000002</v>
      </c>
      <c r="J215">
        <v>8.5965220000000005E-3</v>
      </c>
      <c r="K215">
        <v>6.5475199999999998E-4</v>
      </c>
      <c r="L215" s="47">
        <f t="shared" si="96"/>
        <v>1.0601038431036822E-7</v>
      </c>
      <c r="M215" s="47">
        <f t="shared" si="97"/>
        <v>8.4367496379020993E-10</v>
      </c>
      <c r="N215" s="47">
        <f t="shared" si="98"/>
        <v>5.5432260491340142E-11</v>
      </c>
      <c r="O215" s="47">
        <f t="shared" si="99"/>
        <v>51.361609489639648</v>
      </c>
    </row>
    <row r="216" spans="1:15" x14ac:dyDescent="0.25">
      <c r="A216" t="s">
        <v>118</v>
      </c>
      <c r="C216">
        <v>26356</v>
      </c>
      <c r="D216" s="51">
        <v>0.68527777777777776</v>
      </c>
      <c r="E216" s="47">
        <v>7.2007780000000001E-8</v>
      </c>
      <c r="F216" s="47">
        <v>1.4724639999999999E-9</v>
      </c>
      <c r="G216" s="47">
        <v>6.1985410000000005E-10</v>
      </c>
      <c r="H216" s="47">
        <v>4.718739E-11</v>
      </c>
      <c r="I216">
        <v>48.902929999999998</v>
      </c>
      <c r="J216">
        <v>8.6081549999999993E-3</v>
      </c>
      <c r="K216">
        <v>6.5530959999999996E-4</v>
      </c>
      <c r="L216" s="47">
        <f t="shared" si="96"/>
        <v>1.0568631418729592E-7</v>
      </c>
      <c r="M216" s="47">
        <f t="shared" si="97"/>
        <v>8.4160971630472803E-10</v>
      </c>
      <c r="N216" s="47">
        <f t="shared" si="98"/>
        <v>5.5236039804161801E-11</v>
      </c>
      <c r="O216" s="47">
        <f t="shared" si="99"/>
        <v>51.216304484628601</v>
      </c>
    </row>
    <row r="217" spans="1:15" x14ac:dyDescent="0.25">
      <c r="A217" t="s">
        <v>118</v>
      </c>
      <c r="C217">
        <v>26387</v>
      </c>
      <c r="D217" s="51">
        <v>0.68538194444444445</v>
      </c>
      <c r="E217" s="47">
        <v>7.1832500000000005E-8</v>
      </c>
      <c r="F217" s="47">
        <v>1.467092E-9</v>
      </c>
      <c r="G217" s="47">
        <v>6.1561209999999995E-10</v>
      </c>
      <c r="H217" s="47">
        <v>4.6651680000000002E-11</v>
      </c>
      <c r="I217">
        <v>48.962510000000002</v>
      </c>
      <c r="J217">
        <v>8.5701059999999992E-3</v>
      </c>
      <c r="K217">
        <v>6.4945080000000004E-4</v>
      </c>
      <c r="L217" s="47">
        <f t="shared" si="96"/>
        <v>1.0555201046422226E-7</v>
      </c>
      <c r="M217" s="47">
        <f t="shared" si="97"/>
        <v>8.376375237581385E-10</v>
      </c>
      <c r="N217" s="47">
        <f t="shared" si="98"/>
        <v>5.4710122501831611E-11</v>
      </c>
      <c r="O217" s="47">
        <f t="shared" si="99"/>
        <v>51.278699140189005</v>
      </c>
    </row>
    <row r="218" spans="1:15" x14ac:dyDescent="0.25">
      <c r="A218" t="s">
        <v>119</v>
      </c>
      <c r="C218">
        <v>27051</v>
      </c>
      <c r="D218" s="51">
        <v>0.68773148148148144</v>
      </c>
      <c r="E218" s="47">
        <v>7.5950899999999998E-8</v>
      </c>
      <c r="F218" s="47">
        <v>1.5145649999999999E-9</v>
      </c>
      <c r="G218" s="47">
        <v>7.0893109999999999E-10</v>
      </c>
      <c r="H218" s="47">
        <v>4.9373309999999998E-11</v>
      </c>
      <c r="I218">
        <v>50.147010000000002</v>
      </c>
      <c r="J218">
        <v>9.3340720000000005E-3</v>
      </c>
      <c r="K218">
        <v>6.5006869999999998E-4</v>
      </c>
      <c r="L218" s="47">
        <f t="shared" si="96"/>
        <v>1.1054809587967673E-7</v>
      </c>
      <c r="M218" s="47">
        <f t="shared" si="97"/>
        <v>9.3673562534086714E-10</v>
      </c>
      <c r="N218" s="47">
        <f t="shared" si="98"/>
        <v>5.764150576804941E-11</v>
      </c>
      <c r="O218" s="47">
        <f t="shared" si="99"/>
        <v>52.523487246386011</v>
      </c>
    </row>
    <row r="219" spans="1:15" x14ac:dyDescent="0.25">
      <c r="A219" t="s">
        <v>119</v>
      </c>
      <c r="C219">
        <v>27080</v>
      </c>
      <c r="D219" s="51">
        <v>0.68782407407407409</v>
      </c>
      <c r="E219" s="47">
        <v>7.5523539999999994E-8</v>
      </c>
      <c r="F219" s="47">
        <v>1.507315E-9</v>
      </c>
      <c r="G219" s="47">
        <v>7.0389429999999996E-10</v>
      </c>
      <c r="H219" s="47">
        <v>4.8838800000000001E-11</v>
      </c>
      <c r="I219">
        <v>50.104689999999998</v>
      </c>
      <c r="J219">
        <v>9.3201970000000006E-3</v>
      </c>
      <c r="K219">
        <v>6.4666989999999998E-4</v>
      </c>
      <c r="L219" s="47">
        <f t="shared" si="96"/>
        <v>1.1015906852583362E-7</v>
      </c>
      <c r="M219" s="47">
        <f t="shared" si="97"/>
        <v>9.3195122586179941E-10</v>
      </c>
      <c r="N219" s="47">
        <f t="shared" si="98"/>
        <v>5.7116156678772781E-11</v>
      </c>
      <c r="O219" s="47">
        <f t="shared" si="99"/>
        <v>52.483800311265092</v>
      </c>
    </row>
    <row r="220" spans="1:15" x14ac:dyDescent="0.25">
      <c r="A220" t="s">
        <v>119</v>
      </c>
      <c r="C220">
        <v>27123</v>
      </c>
      <c r="D220" s="51">
        <v>0.68797453703703704</v>
      </c>
      <c r="E220" s="47">
        <v>7.5074340000000004E-8</v>
      </c>
      <c r="F220" s="47">
        <v>1.4999380000000001E-9</v>
      </c>
      <c r="G220" s="47">
        <v>7.0274609999999997E-10</v>
      </c>
      <c r="H220" s="47">
        <v>4.879928E-11</v>
      </c>
      <c r="I220">
        <v>50.051639999999999</v>
      </c>
      <c r="J220">
        <v>9.3606699999999998E-3</v>
      </c>
      <c r="K220">
        <v>6.500128E-4</v>
      </c>
      <c r="L220" s="47">
        <f t="shared" ref="L220:L251" si="100">E220+((($C$79*$D$273)+$D$274)-((C220*$D$273)+$D$274))</f>
        <v>1.0976670658737661E-7</v>
      </c>
      <c r="M220" s="47">
        <f t="shared" ref="M220:M251" si="101">G220+((($C$79*$F$273)+$F$274)-((C220*$F$273)+$F$274))</f>
        <v>9.3117727491007859E-10</v>
      </c>
      <c r="N220" s="47">
        <f t="shared" ref="N220:N251" si="102">H220+((($C$79*$H$273)+$H$274)-((C220*$H$273)+$H$274))</f>
        <v>5.7090220098121222E-11</v>
      </c>
      <c r="O220" s="47">
        <f t="shared" ref="O220:O251" si="103">I220+((($C$79*$J$273)+$J$274)-((C220*$J$273)+$J$274))</f>
        <v>52.43465451091339</v>
      </c>
    </row>
    <row r="221" spans="1:15" x14ac:dyDescent="0.25">
      <c r="A221" t="s">
        <v>122</v>
      </c>
      <c r="C221">
        <v>28263</v>
      </c>
      <c r="D221" s="51">
        <v>0.69199074074074074</v>
      </c>
      <c r="E221" s="47">
        <v>7.1093690000000002E-8</v>
      </c>
      <c r="F221" s="47">
        <v>1.4492129999999999E-9</v>
      </c>
      <c r="G221" s="47">
        <v>6.8639930000000001E-10</v>
      </c>
      <c r="H221" s="47">
        <v>5.1508530000000003E-11</v>
      </c>
      <c r="I221">
        <v>49.05677</v>
      </c>
      <c r="J221">
        <v>9.6548539999999992E-3</v>
      </c>
      <c r="K221">
        <v>7.2451609999999995E-4</v>
      </c>
      <c r="L221" s="47">
        <f t="shared" si="100"/>
        <v>1.0729292612595809E-7</v>
      </c>
      <c r="M221" s="47">
        <f t="shared" si="101"/>
        <v>9.247524264225944E-10</v>
      </c>
      <c r="N221" s="47">
        <f t="shared" si="102"/>
        <v>6.0159588657591549E-11</v>
      </c>
      <c r="O221" s="47">
        <f t="shared" si="103"/>
        <v>51.543291199263663</v>
      </c>
    </row>
    <row r="222" spans="1:15" x14ac:dyDescent="0.25">
      <c r="A222" t="s">
        <v>122</v>
      </c>
      <c r="C222">
        <v>28289</v>
      </c>
      <c r="D222" s="51">
        <v>0.69208333333333327</v>
      </c>
      <c r="E222" s="47">
        <v>7.1181799999999998E-8</v>
      </c>
      <c r="F222" s="47">
        <v>1.4504500000000001E-9</v>
      </c>
      <c r="G222" s="47">
        <v>6.8812549999999999E-10</v>
      </c>
      <c r="H222" s="47">
        <v>5.1574009999999997E-11</v>
      </c>
      <c r="I222">
        <v>49.075670000000002</v>
      </c>
      <c r="J222">
        <v>9.6671540000000007E-3</v>
      </c>
      <c r="K222">
        <v>7.2453920000000002E-4</v>
      </c>
      <c r="L222" s="47">
        <f t="shared" si="100"/>
        <v>1.0741540332596082E-7</v>
      </c>
      <c r="M222" s="47">
        <f t="shared" si="101"/>
        <v>9.2670491654480962E-10</v>
      </c>
      <c r="N222" s="47">
        <f t="shared" si="102"/>
        <v>6.0233281887895265E-11</v>
      </c>
      <c r="O222" s="47">
        <f t="shared" si="103"/>
        <v>51.564551878120781</v>
      </c>
    </row>
    <row r="223" spans="1:15" x14ac:dyDescent="0.25">
      <c r="A223" t="s">
        <v>122</v>
      </c>
      <c r="C223">
        <v>28306</v>
      </c>
      <c r="D223" s="51">
        <v>0.69214120370370369</v>
      </c>
      <c r="E223" s="47">
        <v>7.1389930000000004E-8</v>
      </c>
      <c r="F223" s="47">
        <v>1.45687E-9</v>
      </c>
      <c r="G223" s="47">
        <v>6.8826199999999998E-10</v>
      </c>
      <c r="H223" s="47">
        <v>5.1568680000000003E-11</v>
      </c>
      <c r="I223">
        <v>49.002279999999999</v>
      </c>
      <c r="J223">
        <v>9.6408829999999994E-3</v>
      </c>
      <c r="K223">
        <v>7.2235219999999996E-4</v>
      </c>
      <c r="L223" s="47">
        <f t="shared" si="100"/>
        <v>1.0764600418750108E-7</v>
      </c>
      <c r="M223" s="47">
        <f t="shared" si="101"/>
        <v>9.2698937547087342E-10</v>
      </c>
      <c r="N223" s="47">
        <f t="shared" si="102"/>
        <v>6.0233322076939998E-11</v>
      </c>
      <c r="O223" s="47">
        <f t="shared" si="103"/>
        <v>51.492705398911966</v>
      </c>
    </row>
    <row r="224" spans="1:15" x14ac:dyDescent="0.25">
      <c r="A224" t="s">
        <v>123</v>
      </c>
      <c r="C224">
        <v>28697</v>
      </c>
      <c r="D224" s="51">
        <v>0.69351851851851853</v>
      </c>
      <c r="E224" s="47">
        <v>6.816431E-8</v>
      </c>
      <c r="F224" s="47">
        <v>1.398444E-9</v>
      </c>
      <c r="G224" s="47">
        <v>6.2642409999999996E-10</v>
      </c>
      <c r="H224" s="47">
        <v>4.7762819999999998E-11</v>
      </c>
      <c r="I224">
        <v>48.74297</v>
      </c>
      <c r="J224">
        <v>9.1899140000000004E-3</v>
      </c>
      <c r="K224">
        <v>7.0070129999999997E-4</v>
      </c>
      <c r="L224" s="47">
        <f t="shared" si="100"/>
        <v>1.0493721400292683E-7</v>
      </c>
      <c r="M224" s="47">
        <f t="shared" si="101"/>
        <v>8.685545307703416E-10</v>
      </c>
      <c r="N224" s="47">
        <f t="shared" si="102"/>
        <v>5.655097642496885E-11</v>
      </c>
      <c r="O224" s="47">
        <f t="shared" si="103"/>
        <v>51.268896377109293</v>
      </c>
    </row>
    <row r="225" spans="1:15" x14ac:dyDescent="0.25">
      <c r="A225" t="s">
        <v>123</v>
      </c>
      <c r="C225">
        <v>28747</v>
      </c>
      <c r="D225" s="51">
        <v>0.69369212962962956</v>
      </c>
      <c r="E225" s="47">
        <v>6.8157170000000001E-8</v>
      </c>
      <c r="F225" s="47">
        <v>1.398025E-9</v>
      </c>
      <c r="G225" s="47">
        <v>6.2262169999999999E-10</v>
      </c>
      <c r="H225" s="47">
        <v>4.7590119999999999E-11</v>
      </c>
      <c r="I225">
        <v>48.752470000000002</v>
      </c>
      <c r="J225">
        <v>9.1350879999999995E-3</v>
      </c>
      <c r="K225">
        <v>6.9824079999999998E-4</v>
      </c>
      <c r="L225" s="47">
        <f t="shared" si="100"/>
        <v>1.0499616477216285E-7</v>
      </c>
      <c r="M225" s="47">
        <f t="shared" si="101"/>
        <v>8.6518730408229406E-10</v>
      </c>
      <c r="N225" s="47">
        <f t="shared" si="102"/>
        <v>5.6394071098629827E-11</v>
      </c>
      <c r="O225" s="47">
        <f t="shared" si="103"/>
        <v>51.282936144142205</v>
      </c>
    </row>
    <row r="226" spans="1:15" x14ac:dyDescent="0.25">
      <c r="A226" t="s">
        <v>123</v>
      </c>
      <c r="C226">
        <v>28788</v>
      </c>
      <c r="D226" s="51">
        <v>0.69384259259259262</v>
      </c>
      <c r="E226" s="47">
        <v>6.8147029999999998E-8</v>
      </c>
      <c r="F226" s="47">
        <v>1.397378E-9</v>
      </c>
      <c r="G226" s="47">
        <v>6.190797E-10</v>
      </c>
      <c r="H226" s="47">
        <v>4.7315479999999999E-11</v>
      </c>
      <c r="I226">
        <v>48.767769999999999</v>
      </c>
      <c r="J226">
        <v>9.0844710000000002E-3</v>
      </c>
      <c r="K226">
        <v>6.9431470000000004E-4</v>
      </c>
      <c r="L226" s="47">
        <f t="shared" si="100"/>
        <v>1.050402192029364E-7</v>
      </c>
      <c r="M226" s="47">
        <f t="shared" si="101"/>
        <v>8.6200214619809508E-10</v>
      </c>
      <c r="N226" s="47">
        <f t="shared" si="102"/>
        <v>5.6132382731031836E-11</v>
      </c>
      <c r="O226" s="47">
        <f t="shared" si="103"/>
        <v>51.301958753109183</v>
      </c>
    </row>
    <row r="227" spans="1:15" x14ac:dyDescent="0.25">
      <c r="A227" t="s">
        <v>124</v>
      </c>
      <c r="C227">
        <v>29184</v>
      </c>
      <c r="D227" s="51">
        <v>0.69523148148148151</v>
      </c>
      <c r="E227" s="47">
        <v>6.5647770000000006E-8</v>
      </c>
      <c r="F227" s="47">
        <v>1.3366609999999999E-9</v>
      </c>
      <c r="G227" s="47">
        <v>6.0677600000000001E-10</v>
      </c>
      <c r="H227" s="47">
        <v>4.4318369999999998E-11</v>
      </c>
      <c r="I227">
        <v>49.11327</v>
      </c>
      <c r="J227">
        <v>9.2429030000000002E-3</v>
      </c>
      <c r="K227">
        <v>6.7509329999999998E-4</v>
      </c>
      <c r="L227" s="47">
        <f t="shared" si="100"/>
        <v>1.0306439809528576E-7</v>
      </c>
      <c r="M227" s="47">
        <f t="shared" si="101"/>
        <v>8.5314501882875841E-10</v>
      </c>
      <c r="N227" s="47">
        <f t="shared" si="102"/>
        <v>5.3260366546426785E-11</v>
      </c>
      <c r="O227" s="47">
        <f t="shared" si="103"/>
        <v>51.683413708009809</v>
      </c>
    </row>
    <row r="228" spans="1:15" x14ac:dyDescent="0.25">
      <c r="A228" t="s">
        <v>124</v>
      </c>
      <c r="C228">
        <v>29234</v>
      </c>
      <c r="D228" s="51">
        <v>0.69541666666666668</v>
      </c>
      <c r="E228" s="47">
        <v>6.5461459999999994E-8</v>
      </c>
      <c r="F228" s="47">
        <v>1.3326829999999999E-9</v>
      </c>
      <c r="G228" s="47">
        <v>6.0443940000000005E-10</v>
      </c>
      <c r="H228" s="47">
        <v>4.459653E-11</v>
      </c>
      <c r="I228">
        <v>49.120040000000003</v>
      </c>
      <c r="J228">
        <v>9.2335160000000006E-3</v>
      </c>
      <c r="K228">
        <v>6.8126389999999997E-4</v>
      </c>
      <c r="L228" s="47">
        <f t="shared" si="100"/>
        <v>1.0294417886452178E-7</v>
      </c>
      <c r="M228" s="47">
        <f t="shared" si="101"/>
        <v>8.5124359214071087E-10</v>
      </c>
      <c r="N228" s="47">
        <f t="shared" si="102"/>
        <v>5.3554321220087763E-11</v>
      </c>
      <c r="O228" s="47">
        <f t="shared" si="103"/>
        <v>51.694723475042714</v>
      </c>
    </row>
    <row r="229" spans="1:15" x14ac:dyDescent="0.25">
      <c r="A229" t="s">
        <v>124</v>
      </c>
      <c r="C229">
        <v>29328</v>
      </c>
      <c r="D229" s="51">
        <v>0.69574074074074066</v>
      </c>
      <c r="E229" s="47">
        <v>6.5124079999999994E-8</v>
      </c>
      <c r="F229" s="47">
        <v>1.329326E-9</v>
      </c>
      <c r="G229" s="47">
        <v>5.9597440000000002E-10</v>
      </c>
      <c r="H229" s="47">
        <v>4.4084669999999999E-11</v>
      </c>
      <c r="I229">
        <v>48.990299999999998</v>
      </c>
      <c r="J229">
        <v>9.1513670000000005E-3</v>
      </c>
      <c r="K229">
        <v>6.7693349999999996E-4</v>
      </c>
      <c r="L229" s="47">
        <f t="shared" si="100"/>
        <v>1.0273104951068551E-7</v>
      </c>
      <c r="M229" s="47">
        <f t="shared" si="101"/>
        <v>8.4359671796718145E-10</v>
      </c>
      <c r="N229" s="47">
        <f t="shared" si="102"/>
        <v>5.3072155206570406E-11</v>
      </c>
      <c r="O229" s="47">
        <f t="shared" si="103"/>
        <v>51.573518237064576</v>
      </c>
    </row>
    <row r="230" spans="1:15" x14ac:dyDescent="0.25">
      <c r="A230" t="s">
        <v>125</v>
      </c>
      <c r="C230">
        <v>29640</v>
      </c>
      <c r="D230" s="51">
        <v>0.69685185185185183</v>
      </c>
      <c r="E230" s="47">
        <v>6.2079990000000001E-8</v>
      </c>
      <c r="F230" s="47">
        <v>1.2848569999999999E-9</v>
      </c>
      <c r="G230" s="47">
        <v>4.4234690000000002E-10</v>
      </c>
      <c r="H230" s="47">
        <v>3.8985799999999998E-11</v>
      </c>
      <c r="I230">
        <v>48.316659999999999</v>
      </c>
      <c r="J230">
        <v>7.1254339999999999E-3</v>
      </c>
      <c r="K230">
        <v>6.2799299999999998E-4</v>
      </c>
      <c r="L230" s="47">
        <f t="shared" si="100"/>
        <v>1.0009936591071835E-7</v>
      </c>
      <c r="M230" s="47">
        <f t="shared" si="101"/>
        <v>6.9268469943376486E-10</v>
      </c>
      <c r="N230" s="47">
        <f t="shared" si="102"/>
        <v>4.8071843970214913E-11</v>
      </c>
      <c r="O230" s="47">
        <f t="shared" si="103"/>
        <v>50.928206383349917</v>
      </c>
    </row>
    <row r="231" spans="1:15" x14ac:dyDescent="0.25">
      <c r="A231" t="s">
        <v>125</v>
      </c>
      <c r="C231">
        <v>29694</v>
      </c>
      <c r="D231" s="51">
        <v>0.69703703703703701</v>
      </c>
      <c r="E231" s="47">
        <v>6.1981580000000004E-8</v>
      </c>
      <c r="F231" s="47">
        <v>1.285314E-9</v>
      </c>
      <c r="G231" s="47">
        <v>4.420583E-10</v>
      </c>
      <c r="H231" s="47">
        <v>3.8648409999999997E-11</v>
      </c>
      <c r="I231">
        <v>48.222920000000002</v>
      </c>
      <c r="J231">
        <v>7.1320919999999996E-3</v>
      </c>
      <c r="K231">
        <v>6.2354680000000005E-4</v>
      </c>
      <c r="L231" s="47">
        <f t="shared" si="100"/>
        <v>1.0007233394149326E-7</v>
      </c>
      <c r="M231" s="47">
        <f t="shared" si="101"/>
        <v>6.9286608661067331E-10</v>
      </c>
      <c r="N231" s="47">
        <f t="shared" si="102"/>
        <v>4.7751512217768774E-11</v>
      </c>
      <c r="O231" s="47">
        <f t="shared" si="103"/>
        <v>50.839369331745459</v>
      </c>
    </row>
    <row r="232" spans="1:15" x14ac:dyDescent="0.25">
      <c r="A232" t="s">
        <v>125</v>
      </c>
      <c r="C232">
        <v>29755</v>
      </c>
      <c r="D232" s="51">
        <v>0.69725694444444442</v>
      </c>
      <c r="E232" s="47">
        <v>6.1883279999999996E-8</v>
      </c>
      <c r="F232" s="47">
        <v>1.286211E-9</v>
      </c>
      <c r="G232" s="47">
        <v>4.4185259999999998E-10</v>
      </c>
      <c r="H232" s="47">
        <v>3.8514789999999997E-11</v>
      </c>
      <c r="I232">
        <v>48.112859999999998</v>
      </c>
      <c r="J232">
        <v>7.1400949999999999E-3</v>
      </c>
      <c r="K232">
        <v>6.2237800000000004E-4</v>
      </c>
      <c r="L232" s="47">
        <f t="shared" si="100"/>
        <v>1.0005466467996121E-7</v>
      </c>
      <c r="M232" s="47">
        <f t="shared" si="101"/>
        <v>6.9319129805125539E-10</v>
      </c>
      <c r="N232" s="47">
        <f t="shared" si="102"/>
        <v>4.763716171963517E-11</v>
      </c>
      <c r="O232" s="47">
        <f t="shared" si="103"/>
        <v>50.7348478475256</v>
      </c>
    </row>
    <row r="233" spans="1:15" x14ac:dyDescent="0.25">
      <c r="A233" t="s">
        <v>126</v>
      </c>
      <c r="C233">
        <v>30105</v>
      </c>
      <c r="D233" s="51">
        <v>0.69848379629629631</v>
      </c>
      <c r="E233" s="47">
        <v>6.0826179999999996E-8</v>
      </c>
      <c r="F233" s="47">
        <v>1.2572400000000001E-9</v>
      </c>
      <c r="G233" s="47">
        <v>5.6666929999999995E-10</v>
      </c>
      <c r="H233" s="47">
        <v>4.3321329999999998E-11</v>
      </c>
      <c r="I233">
        <v>48.380710000000001</v>
      </c>
      <c r="J233">
        <v>9.316207E-3</v>
      </c>
      <c r="K233">
        <v>7.1221520000000005E-4</v>
      </c>
      <c r="L233" s="47">
        <f t="shared" si="100"/>
        <v>9.946020006461341E-8</v>
      </c>
      <c r="M233" s="47">
        <f t="shared" si="101"/>
        <v>8.2105421123492245E-10</v>
      </c>
      <c r="N233" s="47">
        <f t="shared" si="102"/>
        <v>5.2554264435262026E-11</v>
      </c>
      <c r="O233" s="47">
        <f t="shared" si="103"/>
        <v>51.034476216755948</v>
      </c>
    </row>
    <row r="234" spans="1:15" x14ac:dyDescent="0.25">
      <c r="A234" t="s">
        <v>126</v>
      </c>
      <c r="C234">
        <v>30161</v>
      </c>
      <c r="D234" s="51">
        <v>0.69868055555555553</v>
      </c>
      <c r="E234" s="47">
        <v>6.0739610000000001E-8</v>
      </c>
      <c r="F234" s="47">
        <v>1.255976E-9</v>
      </c>
      <c r="G234" s="47">
        <v>5.6671460000000002E-10</v>
      </c>
      <c r="H234" s="47">
        <v>4.2805499999999999E-11</v>
      </c>
      <c r="I234">
        <v>48.360489999999999</v>
      </c>
      <c r="J234">
        <v>9.3302320000000008E-3</v>
      </c>
      <c r="K234">
        <v>7.0473770000000001E-4</v>
      </c>
      <c r="L234" s="47">
        <f t="shared" si="100"/>
        <v>9.9447651726157768E-8</v>
      </c>
      <c r="M234" s="47">
        <f t="shared" si="101"/>
        <v>8.2158690534430919E-10</v>
      </c>
      <c r="N234" s="47">
        <f t="shared" si="102"/>
        <v>5.2056124469762323E-11</v>
      </c>
      <c r="O234" s="47">
        <f t="shared" si="103"/>
        <v>51.0193407558328</v>
      </c>
    </row>
    <row r="235" spans="1:15" x14ac:dyDescent="0.25">
      <c r="A235" t="s">
        <v>126</v>
      </c>
      <c r="C235">
        <v>30209</v>
      </c>
      <c r="D235" s="51">
        <v>0.69885416666666667</v>
      </c>
      <c r="E235" s="47">
        <v>6.0682650000000002E-8</v>
      </c>
      <c r="F235" s="47">
        <v>1.255163E-9</v>
      </c>
      <c r="G235" s="47">
        <v>5.6092619999999997E-10</v>
      </c>
      <c r="H235" s="47">
        <v>4.2836329999999999E-11</v>
      </c>
      <c r="I235">
        <v>48.346429999999998</v>
      </c>
      <c r="J235">
        <v>9.2436020000000001E-3</v>
      </c>
      <c r="K235">
        <v>7.059074E-4</v>
      </c>
      <c r="L235" s="47">
        <f t="shared" si="100"/>
        <v>9.9454138864624362E-8</v>
      </c>
      <c r="M235" s="47">
        <f t="shared" si="101"/>
        <v>8.1621627172378353E-10</v>
      </c>
      <c r="N235" s="47">
        <f t="shared" si="102"/>
        <v>5.2102117356476859E-11</v>
      </c>
      <c r="O235" s="47">
        <f t="shared" si="103"/>
        <v>51.009638932184394</v>
      </c>
    </row>
    <row r="236" spans="1:15" x14ac:dyDescent="0.25">
      <c r="A236" t="s">
        <v>127</v>
      </c>
      <c r="C236">
        <v>31119</v>
      </c>
      <c r="D236" s="51">
        <v>0.70206018518518509</v>
      </c>
      <c r="E236" s="47">
        <v>3.7228779999999998E-8</v>
      </c>
      <c r="F236" s="47">
        <v>9.3029829999999996E-10</v>
      </c>
      <c r="G236" s="47">
        <v>3.241939E-10</v>
      </c>
      <c r="H236" s="47">
        <v>2.8987179999999999E-11</v>
      </c>
      <c r="I236">
        <v>40.018120000000003</v>
      </c>
      <c r="J236">
        <v>8.7081520000000003E-3</v>
      </c>
      <c r="K236">
        <v>7.7862280000000003E-4</v>
      </c>
      <c r="L236" s="47">
        <f t="shared" si="100"/>
        <v>7.7203120864720099E-8</v>
      </c>
      <c r="M236" s="47">
        <f t="shared" si="101"/>
        <v>5.8740412600131809E-10</v>
      </c>
      <c r="N236" s="47">
        <f t="shared" si="102"/>
        <v>3.8540430417106683E-11</v>
      </c>
      <c r="O236" s="47">
        <f t="shared" si="103"/>
        <v>42.763952692183302</v>
      </c>
    </row>
    <row r="237" spans="1:15" x14ac:dyDescent="0.25">
      <c r="A237" t="s">
        <v>127</v>
      </c>
      <c r="C237">
        <v>31279</v>
      </c>
      <c r="D237" s="51">
        <v>0.70261574074074074</v>
      </c>
      <c r="E237" s="47">
        <v>3.6093140000000003E-8</v>
      </c>
      <c r="F237" s="47">
        <v>9.2024149999999998E-10</v>
      </c>
      <c r="G237" s="47">
        <v>3.1412809999999999E-10</v>
      </c>
      <c r="H237" s="47">
        <v>2.8216229999999999E-11</v>
      </c>
      <c r="I237">
        <v>39.221380000000003</v>
      </c>
      <c r="J237">
        <v>8.7032619999999998E-3</v>
      </c>
      <c r="K237">
        <v>7.8176150000000002E-4</v>
      </c>
      <c r="L237" s="47">
        <f t="shared" si="100"/>
        <v>7.6278971326275389E-8</v>
      </c>
      <c r="M237" s="47">
        <f t="shared" si="101"/>
        <v>5.7873088059956586E-10</v>
      </c>
      <c r="N237" s="47">
        <f t="shared" si="102"/>
        <v>3.7820023372821817E-11</v>
      </c>
      <c r="O237" s="47">
        <f t="shared" si="103"/>
        <v>41.981739946688599</v>
      </c>
    </row>
    <row r="238" spans="1:15" x14ac:dyDescent="0.25">
      <c r="A238" t="s">
        <v>127</v>
      </c>
      <c r="C238">
        <v>31303</v>
      </c>
      <c r="D238" s="51">
        <v>0.70270833333333327</v>
      </c>
      <c r="E238" s="47">
        <v>3.5930860000000001E-8</v>
      </c>
      <c r="F238" s="47">
        <v>9.1753729999999998E-10</v>
      </c>
      <c r="G238" s="47">
        <v>3.1201690000000002E-10</v>
      </c>
      <c r="H238" s="47">
        <v>2.7865900000000001E-11</v>
      </c>
      <c r="I238">
        <v>39.160110000000003</v>
      </c>
      <c r="J238">
        <v>8.6838149999999992E-3</v>
      </c>
      <c r="K238">
        <v>7.7554220000000001E-4</v>
      </c>
      <c r="L238" s="47">
        <f t="shared" si="100"/>
        <v>7.6148414895508677E-8</v>
      </c>
      <c r="M238" s="47">
        <f t="shared" si="101"/>
        <v>5.7682856378930318E-10</v>
      </c>
      <c r="N238" s="47">
        <f t="shared" si="102"/>
        <v>3.747727481617909E-11</v>
      </c>
      <c r="O238" s="47">
        <f t="shared" si="103"/>
        <v>41.922649034864399</v>
      </c>
    </row>
    <row r="239" spans="1:15" x14ac:dyDescent="0.25">
      <c r="A239" t="s">
        <v>128</v>
      </c>
      <c r="C239">
        <v>31740</v>
      </c>
      <c r="D239" s="51">
        <v>0.7042476851851851</v>
      </c>
      <c r="E239" s="47">
        <v>4.6365849999999998E-8</v>
      </c>
      <c r="F239" s="47">
        <v>9.9041490000000001E-10</v>
      </c>
      <c r="G239" s="47">
        <v>4.5418279999999999E-10</v>
      </c>
      <c r="H239" s="47">
        <v>3.5715660000000003E-11</v>
      </c>
      <c r="I239">
        <v>46.814570000000003</v>
      </c>
      <c r="J239">
        <v>9.7956320000000003E-3</v>
      </c>
      <c r="K239">
        <v>7.703009E-4</v>
      </c>
      <c r="L239" s="47">
        <f t="shared" si="100"/>
        <v>8.7161038218631592E-8</v>
      </c>
      <c r="M239" s="47">
        <f t="shared" si="101"/>
        <v>7.2279787853576758E-10</v>
      </c>
      <c r="N239" s="47">
        <f t="shared" si="102"/>
        <v>4.5465080263976051E-11</v>
      </c>
      <c r="O239" s="47">
        <f t="shared" si="103"/>
        <v>49.616786598731998</v>
      </c>
    </row>
    <row r="240" spans="1:15" x14ac:dyDescent="0.25">
      <c r="A240" t="s">
        <v>128</v>
      </c>
      <c r="C240">
        <v>31784</v>
      </c>
      <c r="D240" s="51">
        <v>0.70439814814814805</v>
      </c>
      <c r="E240" s="47">
        <v>4.619482E-8</v>
      </c>
      <c r="F240" s="47">
        <v>9.8792640000000001E-10</v>
      </c>
      <c r="G240" s="47">
        <v>4.5060110000000001E-10</v>
      </c>
      <c r="H240" s="47">
        <v>3.5264790000000002E-11</v>
      </c>
      <c r="I240">
        <v>46.759369999999997</v>
      </c>
      <c r="J240">
        <v>9.7543639999999997E-3</v>
      </c>
      <c r="K240">
        <v>7.6339279999999995E-4</v>
      </c>
      <c r="L240" s="47">
        <f t="shared" si="100"/>
        <v>8.7048168095559293E-8</v>
      </c>
      <c r="M240" s="47">
        <f t="shared" si="101"/>
        <v>7.1959913105028563E-10</v>
      </c>
      <c r="N240" s="47">
        <f t="shared" si="102"/>
        <v>4.5028109576797713E-11</v>
      </c>
      <c r="O240" s="47">
        <f t="shared" si="103"/>
        <v>49.56558159372095</v>
      </c>
    </row>
    <row r="241" spans="1:15" x14ac:dyDescent="0.25">
      <c r="A241" t="s">
        <v>128</v>
      </c>
      <c r="C241">
        <v>31851</v>
      </c>
      <c r="D241" s="51">
        <v>0.70462962962962961</v>
      </c>
      <c r="E241" s="47">
        <v>4.6006770000000002E-8</v>
      </c>
      <c r="F241" s="47">
        <v>9.8714899999999994E-10</v>
      </c>
      <c r="G241" s="47">
        <v>4.4419419999999999E-10</v>
      </c>
      <c r="H241" s="47">
        <v>3.4989590000000003E-11</v>
      </c>
      <c r="I241">
        <v>46.605699999999999</v>
      </c>
      <c r="J241">
        <v>9.6549749999999997E-3</v>
      </c>
      <c r="K241">
        <v>7.6053130000000005E-4</v>
      </c>
      <c r="L241" s="47">
        <f t="shared" si="100"/>
        <v>8.6948679726335563E-8</v>
      </c>
      <c r="M241" s="47">
        <f t="shared" si="101"/>
        <v>7.1377536328830195E-10</v>
      </c>
      <c r="N241" s="47">
        <f t="shared" si="102"/>
        <v>4.4774074439503423E-11</v>
      </c>
      <c r="O241" s="47">
        <f t="shared" si="103"/>
        <v>49.417994881545049</v>
      </c>
    </row>
    <row r="242" spans="1:15" x14ac:dyDescent="0.25">
      <c r="A242" t="s">
        <v>129</v>
      </c>
      <c r="C242">
        <v>32564</v>
      </c>
      <c r="D242" s="51">
        <v>0.70715277777777774</v>
      </c>
      <c r="E242" s="47">
        <v>1.9817479999999999E-8</v>
      </c>
      <c r="F242" s="47">
        <v>4.977686E-10</v>
      </c>
      <c r="G242" s="47">
        <v>1.616443E-10</v>
      </c>
      <c r="H242" s="47">
        <v>1.8857299999999999E-11</v>
      </c>
      <c r="I242">
        <v>39.812629999999999</v>
      </c>
      <c r="J242">
        <v>8.1566520000000003E-3</v>
      </c>
      <c r="K242">
        <v>9.5154899999999999E-4</v>
      </c>
      <c r="L242" s="47">
        <f t="shared" si="100"/>
        <v>6.1701844095641344E-8</v>
      </c>
      <c r="M242" s="47">
        <f t="shared" si="101"/>
        <v>4.3743103471674375E-10</v>
      </c>
      <c r="N242" s="47">
        <f t="shared" si="102"/>
        <v>2.8867016485908984E-11</v>
      </c>
      <c r="O242" s="47">
        <f t="shared" si="103"/>
        <v>42.689661959434297</v>
      </c>
    </row>
    <row r="243" spans="1:15" x14ac:dyDescent="0.25">
      <c r="A243" t="s">
        <v>129</v>
      </c>
      <c r="C243">
        <v>32575</v>
      </c>
      <c r="D243" s="51">
        <v>0.70719907407407401</v>
      </c>
      <c r="E243" s="47">
        <v>1.9419990000000001E-8</v>
      </c>
      <c r="F243" s="47">
        <v>4.9014680000000002E-10</v>
      </c>
      <c r="G243" s="47">
        <v>1.589906E-10</v>
      </c>
      <c r="H243" s="47">
        <v>1.8680700000000001E-11</v>
      </c>
      <c r="I243">
        <v>39.620750000000001</v>
      </c>
      <c r="J243">
        <v>8.1869590000000006E-3</v>
      </c>
      <c r="K243">
        <v>9.6193159999999995E-4</v>
      </c>
      <c r="L243" s="47">
        <f t="shared" si="100"/>
        <v>6.1318894064873281E-8</v>
      </c>
      <c r="M243" s="47">
        <f t="shared" si="101"/>
        <v>4.348730728453734E-10</v>
      </c>
      <c r="N243" s="47">
        <f t="shared" si="102"/>
        <v>2.86938913141144E-11</v>
      </c>
      <c r="O243" s="47">
        <f t="shared" si="103"/>
        <v>42.498780708181542</v>
      </c>
    </row>
    <row r="244" spans="1:15" x14ac:dyDescent="0.25">
      <c r="A244" t="s">
        <v>129</v>
      </c>
      <c r="C244">
        <v>32589</v>
      </c>
      <c r="D244" s="51">
        <v>0.70724537037037027</v>
      </c>
      <c r="E244" s="47">
        <v>1.9498220000000001E-8</v>
      </c>
      <c r="F244" s="47">
        <v>4.9162400000000004E-10</v>
      </c>
      <c r="G244" s="47">
        <v>1.59516E-10</v>
      </c>
      <c r="H244" s="47">
        <v>1.8317969999999999E-11</v>
      </c>
      <c r="I244">
        <v>39.66084</v>
      </c>
      <c r="J244">
        <v>8.1810509999999999E-3</v>
      </c>
      <c r="K244">
        <v>9.3946850000000001E-4</v>
      </c>
      <c r="L244" s="47">
        <f t="shared" si="100"/>
        <v>6.1415629480259359E-8</v>
      </c>
      <c r="M244" s="47">
        <f t="shared" si="101"/>
        <v>4.3552032137272007E-10</v>
      </c>
      <c r="N244" s="47">
        <f t="shared" si="102"/>
        <v>2.8335583822739472E-11</v>
      </c>
      <c r="O244" s="47">
        <f t="shared" si="103"/>
        <v>42.540141842950753</v>
      </c>
    </row>
    <row r="245" spans="1:15" x14ac:dyDescent="0.25">
      <c r="A245" t="s">
        <v>130</v>
      </c>
      <c r="C245">
        <v>35324</v>
      </c>
      <c r="D245" s="51">
        <v>0.71688657407407408</v>
      </c>
      <c r="E245" s="47">
        <v>2.4760759999999999E-8</v>
      </c>
      <c r="F245" s="47">
        <v>6.9133200000000005E-10</v>
      </c>
      <c r="G245" s="47">
        <v>2.2168969999999999E-10</v>
      </c>
      <c r="H245" s="47">
        <v>2.0320550000000001E-11</v>
      </c>
      <c r="I245">
        <v>35.816020000000002</v>
      </c>
      <c r="J245">
        <v>8.9532650000000002E-3</v>
      </c>
      <c r="K245">
        <v>8.2067570000000001E-4</v>
      </c>
      <c r="L245" s="47">
        <f t="shared" si="100"/>
        <v>7.0293334557470168E-8</v>
      </c>
      <c r="M245" s="47">
        <f t="shared" si="101"/>
        <v>5.214980015365189E-10</v>
      </c>
      <c r="N245" s="47">
        <f t="shared" si="102"/>
        <v>3.1202132471995037E-11</v>
      </c>
      <c r="O245" s="47">
        <f t="shared" si="103"/>
        <v>38.943647099650754</v>
      </c>
    </row>
    <row r="246" spans="1:15" x14ac:dyDescent="0.25">
      <c r="A246" t="s">
        <v>130</v>
      </c>
      <c r="C246">
        <v>35406</v>
      </c>
      <c r="D246" s="51">
        <v>0.71717592592592594</v>
      </c>
      <c r="E246" s="47">
        <v>2.5034030000000001E-8</v>
      </c>
      <c r="F246" s="47">
        <v>6.969751E-10</v>
      </c>
      <c r="G246" s="47">
        <v>2.237885E-10</v>
      </c>
      <c r="H246" s="47">
        <v>2.0630959999999999E-11</v>
      </c>
      <c r="I246">
        <v>35.918109999999999</v>
      </c>
      <c r="J246">
        <v>8.9393709999999998E-3</v>
      </c>
      <c r="K246">
        <v>8.2411669999999998E-4</v>
      </c>
      <c r="L246" s="47">
        <f t="shared" si="100"/>
        <v>7.0674993419017263E-8</v>
      </c>
      <c r="M246" s="47">
        <f t="shared" si="101"/>
        <v>5.2431048576812096E-10</v>
      </c>
      <c r="N246" s="47">
        <f t="shared" si="102"/>
        <v>3.1538445736799048E-11</v>
      </c>
      <c r="O246" s="47">
        <f t="shared" si="103"/>
        <v>39.053182317584714</v>
      </c>
    </row>
    <row r="247" spans="1:15" x14ac:dyDescent="0.25">
      <c r="A247" t="s">
        <v>130</v>
      </c>
      <c r="C247">
        <v>35452</v>
      </c>
      <c r="D247" s="51">
        <v>0.71733796296296293</v>
      </c>
      <c r="E247" s="47">
        <v>2.510351E-8</v>
      </c>
      <c r="F247" s="47">
        <v>7.0121219999999998E-10</v>
      </c>
      <c r="G247" s="47">
        <v>2.2634169999999999E-10</v>
      </c>
      <c r="H247" s="47">
        <v>2.0593299999999999E-11</v>
      </c>
      <c r="I247">
        <v>35.800159999999998</v>
      </c>
      <c r="J247">
        <v>9.0163399999999994E-3</v>
      </c>
      <c r="K247">
        <v>8.2033569999999997E-4</v>
      </c>
      <c r="L247" s="47">
        <f t="shared" si="100"/>
        <v>7.0805276926714422E-8</v>
      </c>
      <c r="M247" s="47">
        <f t="shared" si="101"/>
        <v>5.2726404521511724E-10</v>
      </c>
      <c r="N247" s="47">
        <f t="shared" si="102"/>
        <v>3.1515316836567143E-11</v>
      </c>
      <c r="O247" s="47">
        <f t="shared" si="103"/>
        <v>38.939408903254993</v>
      </c>
    </row>
    <row r="248" spans="1:15" x14ac:dyDescent="0.25">
      <c r="A248" t="s">
        <v>131</v>
      </c>
      <c r="C248">
        <v>35835</v>
      </c>
      <c r="D248" s="51">
        <v>0.71868055555555554</v>
      </c>
      <c r="E248" s="47">
        <v>2.509454E-8</v>
      </c>
      <c r="F248" s="47">
        <v>6.8855749999999998E-10</v>
      </c>
      <c r="G248" s="47">
        <v>2.098633E-10</v>
      </c>
      <c r="H248" s="47">
        <v>1.957914E-11</v>
      </c>
      <c r="I248">
        <v>36.445079999999997</v>
      </c>
      <c r="J248">
        <v>8.362909E-3</v>
      </c>
      <c r="K248">
        <v>7.8021510000000004E-4</v>
      </c>
      <c r="L248" s="47">
        <f t="shared" si="100"/>
        <v>7.13025622190624E-8</v>
      </c>
      <c r="M248" s="47">
        <f t="shared" si="101"/>
        <v>5.14119072784673E-10</v>
      </c>
      <c r="N248" s="47">
        <f t="shared" si="102"/>
        <v>3.0622144036810245E-11</v>
      </c>
      <c r="O248" s="47">
        <f t="shared" si="103"/>
        <v>39.619103518727051</v>
      </c>
    </row>
    <row r="249" spans="1:15" x14ac:dyDescent="0.25">
      <c r="A249" t="s">
        <v>131</v>
      </c>
      <c r="C249">
        <v>35873</v>
      </c>
      <c r="D249" s="51">
        <v>0.71881944444444446</v>
      </c>
      <c r="E249" s="47">
        <v>2.44429E-8</v>
      </c>
      <c r="F249" s="47">
        <v>6.7348190000000002E-10</v>
      </c>
      <c r="G249" s="47">
        <v>2.053617E-10</v>
      </c>
      <c r="H249" s="47">
        <v>1.9109650000000001E-11</v>
      </c>
      <c r="I249">
        <v>36.293320000000001</v>
      </c>
      <c r="J249">
        <v>8.4016909999999993E-3</v>
      </c>
      <c r="K249">
        <v>7.8180790000000001E-4</v>
      </c>
      <c r="L249" s="47">
        <f t="shared" si="100"/>
        <v>7.0701151203681788E-8</v>
      </c>
      <c r="M249" s="47">
        <f t="shared" si="101"/>
        <v>5.099482045017568E-10</v>
      </c>
      <c r="N249" s="47">
        <f t="shared" si="102"/>
        <v>3.0164657988792597E-11</v>
      </c>
      <c r="O249" s="47">
        <f t="shared" si="103"/>
        <v>39.470793741672068</v>
      </c>
    </row>
    <row r="250" spans="1:15" x14ac:dyDescent="0.25">
      <c r="A250" t="s">
        <v>131</v>
      </c>
      <c r="C250">
        <v>35990</v>
      </c>
      <c r="D250" s="51">
        <v>0.71922453703703704</v>
      </c>
      <c r="E250" s="47">
        <v>2.4708509999999999E-8</v>
      </c>
      <c r="F250" s="47">
        <v>6.8339120000000003E-10</v>
      </c>
      <c r="G250" s="47">
        <v>2.077092E-10</v>
      </c>
      <c r="H250" s="47">
        <v>1.9114650000000002E-11</v>
      </c>
      <c r="I250">
        <v>36.155740000000002</v>
      </c>
      <c r="J250">
        <v>8.4063829999999999E-3</v>
      </c>
      <c r="K250">
        <v>7.7360579999999997E-4</v>
      </c>
      <c r="L250" s="47">
        <f t="shared" si="100"/>
        <v>7.1121413603694088E-8</v>
      </c>
      <c r="M250" s="47">
        <f t="shared" si="101"/>
        <v>5.133140100517255E-10</v>
      </c>
      <c r="N250" s="47">
        <f t="shared" si="102"/>
        <v>3.0206617525159281E-11</v>
      </c>
      <c r="O250" s="47">
        <f t="shared" si="103"/>
        <v>39.343836796529068</v>
      </c>
    </row>
    <row r="251" spans="1:15" x14ac:dyDescent="0.25">
      <c r="A251" t="s">
        <v>132</v>
      </c>
      <c r="C251">
        <v>36503</v>
      </c>
      <c r="D251" s="51">
        <v>0.72104166666666669</v>
      </c>
      <c r="E251" s="47">
        <v>3.786763E-8</v>
      </c>
      <c r="F251" s="47">
        <v>8.2849010000000003E-10</v>
      </c>
      <c r="G251" s="47">
        <v>2.6988739999999998E-10</v>
      </c>
      <c r="H251" s="47">
        <v>2.360465E-11</v>
      </c>
      <c r="I251">
        <v>45.706800000000001</v>
      </c>
      <c r="J251">
        <v>7.1271279999999999E-3</v>
      </c>
      <c r="K251">
        <v>6.2334640000000002E-4</v>
      </c>
      <c r="L251" s="47">
        <f t="shared" si="100"/>
        <v>8.4958624896055746E-8</v>
      </c>
      <c r="M251" s="47">
        <f t="shared" si="101"/>
        <v>5.7995708823235762E-10</v>
      </c>
      <c r="N251" s="47">
        <f t="shared" si="102"/>
        <v>3.4858670876920926E-11</v>
      </c>
      <c r="O251" s="47">
        <f t="shared" si="103"/>
        <v>48.941474806286692</v>
      </c>
    </row>
    <row r="252" spans="1:15" x14ac:dyDescent="0.25">
      <c r="A252" t="s">
        <v>132</v>
      </c>
      <c r="C252">
        <v>36544</v>
      </c>
      <c r="D252" s="51">
        <v>0.72119212962962964</v>
      </c>
      <c r="E252" s="47">
        <v>3.8337650000000003E-8</v>
      </c>
      <c r="F252" s="47">
        <v>8.3568190000000004E-10</v>
      </c>
      <c r="G252" s="47">
        <v>2.7238339999999999E-10</v>
      </c>
      <c r="H252" s="47">
        <v>2.3961820000000001E-11</v>
      </c>
      <c r="I252">
        <v>45.875900000000001</v>
      </c>
      <c r="J252">
        <v>7.1048550000000002E-3</v>
      </c>
      <c r="K252">
        <v>6.2502049999999996E-4</v>
      </c>
      <c r="L252" s="47">
        <f t="shared" ref="L252:L268" si="104">E252+((($C$79*$D$273)+$D$274)-((C252*$D$273)+$D$274))</f>
        <v>8.5482839326829301E-8</v>
      </c>
      <c r="M252" s="47">
        <f t="shared" ref="M252:M268" si="105">G252+((($C$79*$F$273)+$F$274)-((C252*$F$273)+$F$274))</f>
        <v>5.8280993034815864E-10</v>
      </c>
      <c r="N252" s="47">
        <f t="shared" ref="N252:N268" si="106">H252+((($C$79*$H$273)+$H$274)-((C252*$H$273)+$H$274))</f>
        <v>3.5228792509322935E-11</v>
      </c>
      <c r="O252" s="47">
        <f t="shared" ref="O252:O268" si="107">I252+((($C$79*$J$273)+$J$274)-((C252*$J$273)+$J$274))</f>
        <v>49.114297415253674</v>
      </c>
    </row>
    <row r="253" spans="1:15" x14ac:dyDescent="0.25">
      <c r="A253" t="s">
        <v>132</v>
      </c>
      <c r="C253">
        <v>36608</v>
      </c>
      <c r="D253" s="51">
        <v>0.72141203703703705</v>
      </c>
      <c r="E253" s="47">
        <v>3.887765E-8</v>
      </c>
      <c r="F253" s="47">
        <v>8.4543399999999998E-10</v>
      </c>
      <c r="G253" s="47">
        <v>2.7711439999999999E-10</v>
      </c>
      <c r="H253" s="47">
        <v>2.408772E-11</v>
      </c>
      <c r="I253">
        <v>45.985430000000001</v>
      </c>
      <c r="J253">
        <v>7.1278579999999999E-3</v>
      </c>
      <c r="K253">
        <v>6.1957750000000002E-4</v>
      </c>
      <c r="L253" s="47">
        <f t="shared" si="104"/>
        <v>8.6107435511451418E-8</v>
      </c>
      <c r="M253" s="47">
        <f t="shared" si="105"/>
        <v>5.8809795218745787E-10</v>
      </c>
      <c r="N253" s="47">
        <f t="shared" si="106"/>
        <v>3.5374909691608986E-11</v>
      </c>
      <c r="O253" s="47">
        <f t="shared" si="107"/>
        <v>49.229638317055795</v>
      </c>
    </row>
    <row r="254" spans="1:15" x14ac:dyDescent="0.25">
      <c r="A254" t="s">
        <v>133</v>
      </c>
      <c r="C254">
        <v>36909</v>
      </c>
      <c r="D254" s="51">
        <v>0.72247685185185184</v>
      </c>
      <c r="E254" s="47">
        <v>3.8527590000000001E-8</v>
      </c>
      <c r="F254" s="47">
        <v>8.3870070000000003E-10</v>
      </c>
      <c r="G254" s="47">
        <v>3.1297990000000001E-10</v>
      </c>
      <c r="H254" s="47">
        <v>2.511391E-11</v>
      </c>
      <c r="I254">
        <v>45.937240000000003</v>
      </c>
      <c r="J254">
        <v>8.1235270000000002E-3</v>
      </c>
      <c r="K254">
        <v>6.5184219999999998E-4</v>
      </c>
      <c r="L254" s="47">
        <f t="shared" si="104"/>
        <v>8.6155241942252308E-8</v>
      </c>
      <c r="M254" s="47">
        <f t="shared" si="105"/>
        <v>6.2658319552541146E-10</v>
      </c>
      <c r="N254" s="47">
        <f t="shared" si="106"/>
        <v>3.649618362704808E-11</v>
      </c>
      <c r="O254" s="47">
        <f t="shared" si="107"/>
        <v>49.208777714593893</v>
      </c>
    </row>
    <row r="255" spans="1:15" x14ac:dyDescent="0.25">
      <c r="A255" t="s">
        <v>133</v>
      </c>
      <c r="C255">
        <v>36939</v>
      </c>
      <c r="D255" s="51">
        <v>0.72258101851851853</v>
      </c>
      <c r="E255" s="47">
        <v>3.8471710000000002E-8</v>
      </c>
      <c r="F255" s="47">
        <v>8.3992610000000001E-10</v>
      </c>
      <c r="G255" s="47">
        <v>3.1201759999999998E-10</v>
      </c>
      <c r="H255" s="47">
        <v>2.5042910000000001E-11</v>
      </c>
      <c r="I255">
        <v>45.80368</v>
      </c>
      <c r="J255">
        <v>8.1103140000000004E-3</v>
      </c>
      <c r="K255">
        <v>6.5094369999999999E-4</v>
      </c>
      <c r="L255" s="47">
        <f t="shared" si="104"/>
        <v>8.6139016403793927E-8</v>
      </c>
      <c r="M255" s="47">
        <f t="shared" si="105"/>
        <v>6.2588199951258292E-10</v>
      </c>
      <c r="N255" s="47">
        <f t="shared" si="106"/>
        <v>3.6434660431244666E-11</v>
      </c>
      <c r="O255" s="47">
        <f t="shared" si="107"/>
        <v>49.077941574813636</v>
      </c>
    </row>
    <row r="256" spans="1:15" x14ac:dyDescent="0.25">
      <c r="A256" t="s">
        <v>133</v>
      </c>
      <c r="C256">
        <v>36976</v>
      </c>
      <c r="D256" s="51">
        <v>0.72270833333333329</v>
      </c>
      <c r="E256" s="47">
        <v>3.8509390000000003E-8</v>
      </c>
      <c r="F256" s="47">
        <v>8.4088639999999997E-10</v>
      </c>
      <c r="G256" s="47">
        <v>3.1364810000000001E-10</v>
      </c>
      <c r="H256" s="47">
        <v>2.5324129999999999E-11</v>
      </c>
      <c r="I256">
        <v>45.796190000000003</v>
      </c>
      <c r="J256">
        <v>8.1447159999999998E-3</v>
      </c>
      <c r="K256">
        <v>6.5760910000000001E-4</v>
      </c>
      <c r="L256" s="47">
        <f t="shared" si="104"/>
        <v>8.6225603573028598E-8</v>
      </c>
      <c r="M256" s="47">
        <f t="shared" si="105"/>
        <v>6.2783452776342771E-10</v>
      </c>
      <c r="N256" s="47">
        <f t="shared" si="106"/>
        <v>3.6727568489753792E-11</v>
      </c>
      <c r="O256" s="47">
        <f t="shared" si="107"/>
        <v>49.07381100241799</v>
      </c>
    </row>
    <row r="257" spans="1:15" x14ac:dyDescent="0.25">
      <c r="A257" t="s">
        <v>134</v>
      </c>
      <c r="C257">
        <v>37483</v>
      </c>
      <c r="D257" s="51">
        <v>0.72449074074074082</v>
      </c>
      <c r="E257" s="47">
        <v>4.1972380000000002E-8</v>
      </c>
      <c r="F257" s="47">
        <v>9.0328560000000003E-10</v>
      </c>
      <c r="G257" s="47">
        <v>3.4571270000000002E-10</v>
      </c>
      <c r="H257" s="47">
        <v>2.7197999999999999E-11</v>
      </c>
      <c r="I257">
        <v>46.466349999999998</v>
      </c>
      <c r="J257">
        <v>8.2366709999999992E-3</v>
      </c>
      <c r="K257">
        <v>6.4799740000000001E-4</v>
      </c>
      <c r="L257" s="47">
        <f t="shared" si="104"/>
        <v>9.0358753973081944E-8</v>
      </c>
      <c r="M257" s="47">
        <f t="shared" si="105"/>
        <v>6.6431178514662556E-10</v>
      </c>
      <c r="N257" s="47">
        <f t="shared" si="106"/>
        <v>3.8761596480676122E-11</v>
      </c>
      <c r="O257" s="47">
        <f t="shared" si="107"/>
        <v>49.790004240131658</v>
      </c>
    </row>
    <row r="258" spans="1:15" x14ac:dyDescent="0.25">
      <c r="A258" t="s">
        <v>134</v>
      </c>
      <c r="C258">
        <v>37520</v>
      </c>
      <c r="D258" s="51">
        <v>0.72462962962962973</v>
      </c>
      <c r="E258" s="47">
        <v>4.205898E-8</v>
      </c>
      <c r="F258" s="47">
        <v>9.0689199999999997E-10</v>
      </c>
      <c r="G258" s="47">
        <v>3.4249249999999999E-10</v>
      </c>
      <c r="H258" s="47">
        <v>2.729066E-11</v>
      </c>
      <c r="I258">
        <v>46.37706</v>
      </c>
      <c r="J258">
        <v>8.1431469999999999E-3</v>
      </c>
      <c r="K258">
        <v>6.488663E-4</v>
      </c>
      <c r="L258" s="47">
        <f t="shared" si="104"/>
        <v>9.0494261142316593E-8</v>
      </c>
      <c r="M258" s="47">
        <f t="shared" si="105"/>
        <v>6.614136133974704E-10</v>
      </c>
      <c r="N258" s="47">
        <f t="shared" si="106"/>
        <v>3.8865944539185251E-11</v>
      </c>
      <c r="O258" s="47">
        <f t="shared" si="107"/>
        <v>49.704073667736012</v>
      </c>
    </row>
    <row r="259" spans="1:15" x14ac:dyDescent="0.25">
      <c r="A259" t="s">
        <v>134</v>
      </c>
      <c r="C259">
        <v>37572</v>
      </c>
      <c r="D259" s="51">
        <v>0.72480324074074087</v>
      </c>
      <c r="E259" s="47">
        <v>4.2310059999999999E-8</v>
      </c>
      <c r="F259" s="47">
        <v>9.1281150000000004E-10</v>
      </c>
      <c r="G259" s="47">
        <v>3.4042590000000002E-10</v>
      </c>
      <c r="H259" s="47">
        <v>2.6868960000000001E-11</v>
      </c>
      <c r="I259">
        <v>46.35136</v>
      </c>
      <c r="J259">
        <v>8.0459810000000007E-3</v>
      </c>
      <c r="K259">
        <v>6.3504900000000005E-4</v>
      </c>
      <c r="L259" s="47">
        <f t="shared" si="104"/>
        <v>9.0814075542322072E-8</v>
      </c>
      <c r="M259" s="47">
        <f t="shared" si="105"/>
        <v>6.5979959364190084E-10</v>
      </c>
      <c r="N259" s="47">
        <f t="shared" si="106"/>
        <v>3.8460670999792664E-11</v>
      </c>
      <c r="O259" s="47">
        <f t="shared" si="107"/>
        <v>49.683095025450235</v>
      </c>
    </row>
    <row r="260" spans="1:15" x14ac:dyDescent="0.25">
      <c r="A260" t="s">
        <v>135</v>
      </c>
      <c r="C260">
        <v>38071</v>
      </c>
      <c r="D260" s="51">
        <v>0.72657407407407415</v>
      </c>
      <c r="E260" s="47">
        <v>3.4533279999999999E-8</v>
      </c>
      <c r="F260" s="47">
        <v>8.0141480000000001E-10</v>
      </c>
      <c r="G260" s="47">
        <v>3.232977E-10</v>
      </c>
      <c r="H260" s="47">
        <v>2.5558910000000001E-11</v>
      </c>
      <c r="I260">
        <v>43.090400000000002</v>
      </c>
      <c r="J260">
        <v>9.3619170000000008E-3</v>
      </c>
      <c r="K260">
        <v>7.4012410000000002E-4</v>
      </c>
      <c r="L260" s="47">
        <f t="shared" si="104"/>
        <v>8.3696881419297644E-8</v>
      </c>
      <c r="M260" s="47">
        <f t="shared" si="105"/>
        <v>6.4701442329518633E-10</v>
      </c>
      <c r="N260" s="47">
        <f t="shared" si="106"/>
        <v>3.7308251842929243E-11</v>
      </c>
      <c r="O260" s="47">
        <f t="shared" si="107"/>
        <v>46.467441900438651</v>
      </c>
    </row>
    <row r="261" spans="1:15" x14ac:dyDescent="0.25">
      <c r="A261" t="s">
        <v>135</v>
      </c>
      <c r="C261">
        <v>38141</v>
      </c>
      <c r="D261" s="51">
        <v>0.72681712962962974</v>
      </c>
      <c r="E261" s="47">
        <v>3.480637E-8</v>
      </c>
      <c r="F261" s="47">
        <v>8.0603450000000005E-10</v>
      </c>
      <c r="G261" s="47">
        <v>3.2522549999999998E-10</v>
      </c>
      <c r="H261" s="47">
        <v>2.6024719999999999E-11</v>
      </c>
      <c r="I261">
        <v>43.182229999999997</v>
      </c>
      <c r="J261">
        <v>9.3438519999999997E-3</v>
      </c>
      <c r="K261">
        <v>7.4770000000000001E-4</v>
      </c>
      <c r="L261" s="47">
        <f t="shared" si="104"/>
        <v>8.4062498496228093E-8</v>
      </c>
      <c r="M261" s="47">
        <f t="shared" si="105"/>
        <v>6.4955146593191978E-10</v>
      </c>
      <c r="N261" s="47">
        <f t="shared" si="106"/>
        <v>3.7796174386054604E-11</v>
      </c>
      <c r="O261" s="47">
        <f t="shared" si="107"/>
        <v>46.565627574284711</v>
      </c>
    </row>
    <row r="262" spans="1:15" x14ac:dyDescent="0.25">
      <c r="A262" t="s">
        <v>135</v>
      </c>
      <c r="C262">
        <v>38177</v>
      </c>
      <c r="D262" s="51">
        <v>0.7269444444444445</v>
      </c>
      <c r="E262" s="47">
        <v>3.510765E-8</v>
      </c>
      <c r="F262" s="47">
        <v>8.1078600000000002E-10</v>
      </c>
      <c r="G262" s="47">
        <v>3.2753930000000002E-10</v>
      </c>
      <c r="H262" s="47">
        <v>2.5702719999999999E-11</v>
      </c>
      <c r="I262">
        <v>43.300759999999997</v>
      </c>
      <c r="J262">
        <v>9.3295700000000006E-3</v>
      </c>
      <c r="K262">
        <v>7.3211179999999997E-4</v>
      </c>
      <c r="L262" s="47">
        <f t="shared" si="104"/>
        <v>8.4411363850078025E-8</v>
      </c>
      <c r="M262" s="47">
        <f t="shared" si="105"/>
        <v>6.521785907165256E-10</v>
      </c>
      <c r="N262" s="47">
        <f t="shared" si="106"/>
        <v>3.7485546551090509E-11</v>
      </c>
      <c r="O262" s="47">
        <f t="shared" si="107"/>
        <v>46.687426206548402</v>
      </c>
    </row>
    <row r="263" spans="1:15" x14ac:dyDescent="0.25">
      <c r="A263" t="s">
        <v>136</v>
      </c>
      <c r="C263">
        <v>41225</v>
      </c>
      <c r="D263" s="51">
        <v>0.73767361111111118</v>
      </c>
      <c r="E263" s="47">
        <v>5.0508140000000003E-8</v>
      </c>
      <c r="F263" s="47">
        <v>1.0619910000000001E-9</v>
      </c>
      <c r="G263" s="47">
        <v>4.310564E-10</v>
      </c>
      <c r="H263" s="47">
        <v>3.3756790000000003E-11</v>
      </c>
      <c r="I263">
        <v>47.55986</v>
      </c>
      <c r="J263">
        <v>8.5343940000000007E-3</v>
      </c>
      <c r="K263">
        <v>6.6834350000000002E-4</v>
      </c>
      <c r="L263" s="47">
        <f t="shared" si="104"/>
        <v>1.0384074714270638E-7</v>
      </c>
      <c r="M263" s="47">
        <f t="shared" si="105"/>
        <v>7.8222385581314679E-10</v>
      </c>
      <c r="N263" s="47">
        <f t="shared" si="106"/>
        <v>4.650245985746381E-11</v>
      </c>
      <c r="O263" s="47">
        <f t="shared" si="107"/>
        <v>51.223270404874398</v>
      </c>
    </row>
    <row r="264" spans="1:15" x14ac:dyDescent="0.25">
      <c r="A264" t="s">
        <v>136</v>
      </c>
      <c r="C264">
        <v>41288</v>
      </c>
      <c r="D264" s="51">
        <v>0.73789351851851859</v>
      </c>
      <c r="E264" s="47">
        <v>4.981089E-8</v>
      </c>
      <c r="F264" s="47">
        <v>1.0479519999999999E-9</v>
      </c>
      <c r="G264" s="47">
        <v>4.232686E-10</v>
      </c>
      <c r="H264" s="47">
        <v>3.3162180000000003E-11</v>
      </c>
      <c r="I264">
        <v>47.531669999999998</v>
      </c>
      <c r="J264">
        <v>8.4975120000000005E-3</v>
      </c>
      <c r="K264">
        <v>6.6576160000000005E-4</v>
      </c>
      <c r="L264" s="47">
        <f t="shared" si="104"/>
        <v>1.0322677151194379E-7</v>
      </c>
      <c r="M264" s="47">
        <f t="shared" si="105"/>
        <v>7.7498437418620678E-10</v>
      </c>
      <c r="N264" s="47">
        <f t="shared" si="106"/>
        <v>4.5927751146276646E-11</v>
      </c>
      <c r="O264" s="47">
        <f t="shared" si="107"/>
        <v>51.200800511335864</v>
      </c>
    </row>
    <row r="265" spans="1:15" x14ac:dyDescent="0.25">
      <c r="A265" t="s">
        <v>136</v>
      </c>
      <c r="C265">
        <v>41311</v>
      </c>
      <c r="D265" s="51">
        <v>0.73797453703703708</v>
      </c>
      <c r="E265" s="47">
        <v>4.9517869999999999E-8</v>
      </c>
      <c r="F265" s="47">
        <v>1.0422419999999999E-9</v>
      </c>
      <c r="G265" s="47">
        <v>4.1809330000000002E-10</v>
      </c>
      <c r="H265" s="47">
        <v>3.2613020000000003E-11</v>
      </c>
      <c r="I265">
        <v>47.510930000000002</v>
      </c>
      <c r="J265">
        <v>8.4432799999999992E-3</v>
      </c>
      <c r="K265">
        <v>6.5861109999999995E-4</v>
      </c>
      <c r="L265" s="47">
        <f t="shared" si="104"/>
        <v>1.0296415326579236E-7</v>
      </c>
      <c r="M265" s="47">
        <f t="shared" si="105"/>
        <v>7.7000925390970502E-10</v>
      </c>
      <c r="N265" s="47">
        <f t="shared" si="106"/>
        <v>4.5385856696160693E-11</v>
      </c>
      <c r="O265" s="47">
        <f t="shared" si="107"/>
        <v>51.182148804171</v>
      </c>
    </row>
    <row r="266" spans="1:15" x14ac:dyDescent="0.25">
      <c r="A266" t="s">
        <v>137</v>
      </c>
      <c r="C266">
        <v>41707</v>
      </c>
      <c r="D266" s="51">
        <v>0.73936342592592597</v>
      </c>
      <c r="E266" s="47">
        <v>4.8161850000000003E-8</v>
      </c>
      <c r="F266" s="47">
        <v>1.013734E-9</v>
      </c>
      <c r="G266" s="47">
        <v>4.2126159999999999E-10</v>
      </c>
      <c r="H266" s="47">
        <v>3.210409E-11</v>
      </c>
      <c r="I266">
        <v>47.50938</v>
      </c>
      <c r="J266">
        <v>8.7467889999999996E-3</v>
      </c>
      <c r="K266">
        <v>6.6658760000000005E-4</v>
      </c>
      <c r="L266" s="47">
        <f t="shared" si="104"/>
        <v>1.0213157215814171E-7</v>
      </c>
      <c r="M266" s="47">
        <f t="shared" si="105"/>
        <v>7.7662412654036832E-10</v>
      </c>
      <c r="N266" s="47">
        <f t="shared" si="106"/>
        <v>4.5002020511555648E-11</v>
      </c>
      <c r="O266" s="47">
        <f t="shared" si="107"/>
        <v>51.216553759071623</v>
      </c>
    </row>
    <row r="267" spans="1:15" x14ac:dyDescent="0.25">
      <c r="A267" t="s">
        <v>137</v>
      </c>
      <c r="C267">
        <v>41746</v>
      </c>
      <c r="D267" s="51">
        <v>0.73950231481481488</v>
      </c>
      <c r="E267" s="47">
        <v>4.8125230000000003E-8</v>
      </c>
      <c r="F267" s="47">
        <v>1.01342E-9</v>
      </c>
      <c r="G267" s="47">
        <v>4.1884630000000002E-10</v>
      </c>
      <c r="H267" s="47">
        <v>3.195558E-11</v>
      </c>
      <c r="I267">
        <v>47.487949999999998</v>
      </c>
      <c r="J267">
        <v>8.7032580000000002E-3</v>
      </c>
      <c r="K267">
        <v>6.6400900000000002E-4</v>
      </c>
      <c r="L267" s="47">
        <f t="shared" si="104"/>
        <v>1.0214650295814582E-7</v>
      </c>
      <c r="M267" s="47">
        <f t="shared" si="105"/>
        <v>7.7454826172369125E-10</v>
      </c>
      <c r="N267" s="47">
        <f t="shared" si="106"/>
        <v>4.486583035701121E-11</v>
      </c>
      <c r="O267" s="47">
        <f t="shared" si="107"/>
        <v>51.198664777357287</v>
      </c>
    </row>
    <row r="268" spans="1:15" x14ac:dyDescent="0.25">
      <c r="A268" t="s">
        <v>137</v>
      </c>
      <c r="C268">
        <v>41760</v>
      </c>
      <c r="D268" s="51">
        <v>0.73954861111111114</v>
      </c>
      <c r="E268" s="47">
        <v>4.8121729999999999E-8</v>
      </c>
      <c r="F268" s="47">
        <v>1.012186E-9</v>
      </c>
      <c r="G268" s="47">
        <v>4.1899630000000001E-10</v>
      </c>
      <c r="H268" s="47">
        <v>3.2202740000000001E-11</v>
      </c>
      <c r="I268">
        <v>47.542369999999998</v>
      </c>
      <c r="J268">
        <v>8.7070069999999992E-3</v>
      </c>
      <c r="K268">
        <v>6.6919319999999996E-4</v>
      </c>
      <c r="L268" s="47">
        <f t="shared" si="104"/>
        <v>1.021615083735319E-7</v>
      </c>
      <c r="M268" s="47">
        <f t="shared" si="105"/>
        <v>7.7482011025103793E-10</v>
      </c>
      <c r="N268" s="47">
        <f t="shared" si="106"/>
        <v>4.5117412865636285E-11</v>
      </c>
      <c r="O268" s="47">
        <f t="shared" si="107"/>
        <v>51.254355912126499</v>
      </c>
    </row>
    <row r="269" spans="1:15" x14ac:dyDescent="0.25">
      <c r="A269" s="48"/>
      <c r="L269" s="47"/>
      <c r="M269" s="47"/>
      <c r="N269" s="47"/>
      <c r="O269" s="47"/>
    </row>
    <row r="270" spans="1:15" x14ac:dyDescent="0.25">
      <c r="A270" s="48"/>
      <c r="L270" s="47"/>
      <c r="M270" s="47"/>
      <c r="N270" s="47"/>
      <c r="O270" s="47"/>
    </row>
    <row r="271" spans="1:15" x14ac:dyDescent="0.25">
      <c r="A271" s="48"/>
    </row>
    <row r="273" spans="3:10" x14ac:dyDescent="0.25">
      <c r="C273" s="49" t="s">
        <v>50</v>
      </c>
      <c r="D273">
        <f>SLOPE(E79:E90,C79:C90)</f>
        <v>-1.3218153847205906E-12</v>
      </c>
      <c r="E273" s="49" t="s">
        <v>51</v>
      </c>
      <c r="F273">
        <f>SLOPE(G79:G90,C79:C90)</f>
        <v>-8.7034662390489423E-15</v>
      </c>
      <c r="G273" s="49" t="s">
        <v>52</v>
      </c>
      <c r="H273">
        <f>SLOPE(H79:H90,C79:C90)</f>
        <v>-3.1589347321958473E-16</v>
      </c>
      <c r="I273" s="49" t="s">
        <v>53</v>
      </c>
      <c r="J273">
        <f>SLOPE(I79:I90,C79:C90)</f>
        <v>-9.0795340658134175E-5</v>
      </c>
    </row>
    <row r="274" spans="3:10" x14ac:dyDescent="0.25">
      <c r="C274" s="49" t="s">
        <v>54</v>
      </c>
      <c r="D274">
        <f>INTERCEPT(E79:E90,C79:C90)</f>
        <v>1.1726893826126517E-7</v>
      </c>
      <c r="E274" s="49" t="s">
        <v>55</v>
      </c>
      <c r="F274">
        <f>INTERCEPT(G79:G90,C79:C90)</f>
        <v>8.0311699228883775E-10</v>
      </c>
      <c r="G274" s="49" t="s">
        <v>56</v>
      </c>
      <c r="H274">
        <f>INTERCEPT(H79:H90,C79:C90)</f>
        <v>4.934440576595318E-11</v>
      </c>
      <c r="I274" s="49" t="s">
        <v>57</v>
      </c>
      <c r="J274">
        <f>INTERCEPT(I79:I90,C79:C90)</f>
        <v>51.196820645160543</v>
      </c>
    </row>
  </sheetData>
  <mergeCells count="3">
    <mergeCell ref="L1:R1"/>
    <mergeCell ref="AA4:AB4"/>
    <mergeCell ref="C5:K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206C-5F30-7C46-8DBB-E46EBE6D6B02}">
  <dimension ref="A1:J48"/>
  <sheetViews>
    <sheetView tabSelected="1" workbookViewId="0">
      <selection activeCell="F20" sqref="F20"/>
    </sheetView>
  </sheetViews>
  <sheetFormatPr defaultColWidth="11" defaultRowHeight="15.75" x14ac:dyDescent="0.25"/>
  <cols>
    <col min="1" max="1" width="15.5" bestFit="1" customWidth="1"/>
    <col min="2" max="2" width="15.5" customWidth="1"/>
    <col min="3" max="3" width="17.625" bestFit="1" customWidth="1"/>
  </cols>
  <sheetData>
    <row r="1" spans="1:10" x14ac:dyDescent="0.25">
      <c r="A1" t="s">
        <v>58</v>
      </c>
      <c r="B1" t="s">
        <v>151</v>
      </c>
      <c r="C1" t="s">
        <v>24</v>
      </c>
    </row>
    <row r="2" spans="1:10" x14ac:dyDescent="0.25">
      <c r="A2" s="13" t="s">
        <v>77</v>
      </c>
      <c r="B2" s="13">
        <v>0</v>
      </c>
      <c r="C2">
        <v>5.5163766613510781</v>
      </c>
    </row>
    <row r="3" spans="1:10" x14ac:dyDescent="0.25">
      <c r="A3" s="13" t="s">
        <v>78</v>
      </c>
      <c r="B3" s="13">
        <v>2</v>
      </c>
      <c r="C3">
        <v>4.1193622961749004</v>
      </c>
    </row>
    <row r="4" spans="1:10" x14ac:dyDescent="0.25">
      <c r="A4" s="13" t="s">
        <v>79</v>
      </c>
      <c r="B4" s="13">
        <v>4</v>
      </c>
      <c r="C4">
        <v>5.0174264634558288</v>
      </c>
      <c r="E4" t="s">
        <v>194</v>
      </c>
      <c r="F4" t="s">
        <v>195</v>
      </c>
      <c r="G4" t="s">
        <v>33</v>
      </c>
      <c r="H4" t="s">
        <v>196</v>
      </c>
      <c r="I4" t="s">
        <v>151</v>
      </c>
      <c r="J4" t="s">
        <v>197</v>
      </c>
    </row>
    <row r="5" spans="1:10" x14ac:dyDescent="0.25">
      <c r="A5" s="13" t="s">
        <v>80</v>
      </c>
      <c r="B5" s="13">
        <v>6</v>
      </c>
      <c r="C5">
        <v>6.4000163097420941</v>
      </c>
      <c r="E5" t="s">
        <v>198</v>
      </c>
      <c r="F5" t="s">
        <v>199</v>
      </c>
      <c r="G5" t="s">
        <v>200</v>
      </c>
      <c r="H5" s="29">
        <f>SLOPE(C2:C6,B2:B6)</f>
        <v>0.34275391934093341</v>
      </c>
      <c r="I5">
        <v>10</v>
      </c>
      <c r="J5">
        <v>5</v>
      </c>
    </row>
    <row r="6" spans="1:10" x14ac:dyDescent="0.25">
      <c r="A6" s="13" t="s">
        <v>81</v>
      </c>
      <c r="B6" s="13">
        <v>10</v>
      </c>
      <c r="C6">
        <v>8.2529470242040617</v>
      </c>
      <c r="E6" t="s">
        <v>198</v>
      </c>
      <c r="F6" t="s">
        <v>201</v>
      </c>
      <c r="G6" t="s">
        <v>202</v>
      </c>
      <c r="H6" s="29">
        <f>SLOPE(C9:C13,B9:B13)</f>
        <v>0.71349205371148627</v>
      </c>
      <c r="I6">
        <v>10</v>
      </c>
      <c r="J6">
        <v>5</v>
      </c>
    </row>
    <row r="7" spans="1:10" x14ac:dyDescent="0.25">
      <c r="A7" s="13" t="s">
        <v>82</v>
      </c>
      <c r="B7" s="13">
        <v>20</v>
      </c>
      <c r="C7">
        <v>15.733429967964536</v>
      </c>
      <c r="E7" t="s">
        <v>198</v>
      </c>
      <c r="F7" t="s">
        <v>199</v>
      </c>
      <c r="G7" t="s">
        <v>203</v>
      </c>
      <c r="H7" s="29">
        <f>SLOPE(C16:C20,B16:B20)</f>
        <v>0.72116088184649751</v>
      </c>
      <c r="I7">
        <v>10</v>
      </c>
      <c r="J7">
        <v>5</v>
      </c>
    </row>
    <row r="8" spans="1:10" x14ac:dyDescent="0.25">
      <c r="A8" s="13" t="s">
        <v>83</v>
      </c>
      <c r="B8" s="13">
        <v>28</v>
      </c>
      <c r="C8">
        <v>19.968365094594851</v>
      </c>
      <c r="E8" t="s">
        <v>198</v>
      </c>
      <c r="F8" t="s">
        <v>204</v>
      </c>
      <c r="G8" t="s">
        <v>200</v>
      </c>
      <c r="H8" s="29">
        <f>SLOPE(C22:C23,B22:B23)</f>
        <v>0.81049658119004997</v>
      </c>
      <c r="I8">
        <v>2</v>
      </c>
      <c r="J8">
        <v>2</v>
      </c>
    </row>
    <row r="9" spans="1:10" x14ac:dyDescent="0.25">
      <c r="A9" s="13" t="s">
        <v>84</v>
      </c>
      <c r="B9" s="13">
        <v>0</v>
      </c>
      <c r="C9">
        <v>0.23000657562720972</v>
      </c>
      <c r="E9" t="s">
        <v>198</v>
      </c>
      <c r="F9" t="s">
        <v>204</v>
      </c>
      <c r="G9" t="s">
        <v>202</v>
      </c>
      <c r="H9" s="29">
        <f>SLOPE(C24:C25,B24:B25)</f>
        <v>0.52854477775853503</v>
      </c>
      <c r="I9">
        <v>2</v>
      </c>
      <c r="J9">
        <v>2</v>
      </c>
    </row>
    <row r="10" spans="1:10" x14ac:dyDescent="0.25">
      <c r="A10" s="13" t="s">
        <v>87</v>
      </c>
      <c r="B10" s="13">
        <v>2</v>
      </c>
      <c r="C10">
        <v>3.605048189431999</v>
      </c>
      <c r="E10" t="s">
        <v>198</v>
      </c>
      <c r="F10" t="s">
        <v>204</v>
      </c>
      <c r="G10" t="s">
        <v>203</v>
      </c>
      <c r="H10" s="29">
        <f>SLOPE(C26:C27,B26:B27)</f>
        <v>2.2991678729112048</v>
      </c>
      <c r="I10">
        <v>2</v>
      </c>
      <c r="J10">
        <v>2</v>
      </c>
    </row>
    <row r="11" spans="1:10" x14ac:dyDescent="0.25">
      <c r="A11" s="13" t="s">
        <v>89</v>
      </c>
      <c r="B11" s="13">
        <v>4</v>
      </c>
      <c r="C11">
        <v>4.7925205623463549</v>
      </c>
      <c r="E11" t="s">
        <v>198</v>
      </c>
      <c r="F11" t="s">
        <v>205</v>
      </c>
      <c r="G11" t="s">
        <v>200</v>
      </c>
      <c r="H11" s="29">
        <f>SLOPE(C28:C30,B28:B30)</f>
        <v>4.0902150913556508</v>
      </c>
      <c r="I11">
        <v>4</v>
      </c>
      <c r="J11">
        <v>3</v>
      </c>
    </row>
    <row r="12" spans="1:10" x14ac:dyDescent="0.25">
      <c r="A12" s="13" t="s">
        <v>91</v>
      </c>
      <c r="B12" s="13">
        <v>6</v>
      </c>
      <c r="C12">
        <v>7.6533974840712826</v>
      </c>
      <c r="E12" t="s">
        <v>198</v>
      </c>
      <c r="F12" t="s">
        <v>205</v>
      </c>
      <c r="G12" t="s">
        <v>202</v>
      </c>
      <c r="H12" s="29">
        <f>SLOPE(C35:C37,B35:B37)</f>
        <v>2.1151059880327168</v>
      </c>
      <c r="I12">
        <v>4</v>
      </c>
      <c r="J12">
        <v>3</v>
      </c>
    </row>
    <row r="13" spans="1:10" x14ac:dyDescent="0.25">
      <c r="A13" s="13" t="s">
        <v>93</v>
      </c>
      <c r="B13" s="13">
        <v>10</v>
      </c>
      <c r="C13">
        <v>7.424008288846605</v>
      </c>
      <c r="E13" t="s">
        <v>198</v>
      </c>
      <c r="F13" t="s">
        <v>205</v>
      </c>
      <c r="G13" t="s">
        <v>203</v>
      </c>
      <c r="H13" s="29">
        <f>SLOPE(C42:C44,B42:B44)</f>
        <v>1.9324933677797951</v>
      </c>
      <c r="I13">
        <v>4</v>
      </c>
      <c r="J13">
        <v>3</v>
      </c>
    </row>
    <row r="14" spans="1:10" x14ac:dyDescent="0.25">
      <c r="A14" s="13" t="s">
        <v>95</v>
      </c>
      <c r="B14" s="13">
        <v>20</v>
      </c>
      <c r="C14">
        <v>13.051887451844738</v>
      </c>
    </row>
    <row r="15" spans="1:10" x14ac:dyDescent="0.25">
      <c r="A15" s="13" t="s">
        <v>97</v>
      </c>
      <c r="B15" s="13">
        <v>28</v>
      </c>
      <c r="C15">
        <v>16.107907402278329</v>
      </c>
    </row>
    <row r="16" spans="1:10" x14ac:dyDescent="0.25">
      <c r="A16" s="13" t="s">
        <v>99</v>
      </c>
      <c r="B16" s="13">
        <v>0</v>
      </c>
      <c r="C16">
        <v>2.663793962759764</v>
      </c>
    </row>
    <row r="17" spans="1:3" x14ac:dyDescent="0.25">
      <c r="A17" s="13" t="s">
        <v>100</v>
      </c>
      <c r="B17" s="13">
        <v>2</v>
      </c>
      <c r="C17">
        <v>3.5614064027849124</v>
      </c>
    </row>
    <row r="18" spans="1:3" x14ac:dyDescent="0.25">
      <c r="A18" s="13" t="s">
        <v>103</v>
      </c>
      <c r="B18" s="13">
        <v>4</v>
      </c>
      <c r="C18">
        <v>4.6424012227791369</v>
      </c>
    </row>
    <row r="19" spans="1:3" x14ac:dyDescent="0.25">
      <c r="A19" s="13" t="s">
        <v>107</v>
      </c>
      <c r="B19" s="13">
        <v>6</v>
      </c>
      <c r="C19">
        <v>9.0611761295116864</v>
      </c>
    </row>
    <row r="20" spans="1:3" x14ac:dyDescent="0.25">
      <c r="A20" s="13" t="s">
        <v>108</v>
      </c>
      <c r="B20" s="13">
        <v>10</v>
      </c>
      <c r="C20">
        <v>8.9856913732200656</v>
      </c>
    </row>
    <row r="21" spans="1:3" x14ac:dyDescent="0.25">
      <c r="A21" s="13" t="s">
        <v>109</v>
      </c>
      <c r="B21" s="13">
        <v>20</v>
      </c>
      <c r="C21">
        <v>14.033689335089324</v>
      </c>
    </row>
    <row r="22" spans="1:3" x14ac:dyDescent="0.25">
      <c r="A22" s="13" t="s">
        <v>110</v>
      </c>
      <c r="B22" s="13">
        <v>0</v>
      </c>
      <c r="C22">
        <v>2.6625081902179231</v>
      </c>
    </row>
    <row r="23" spans="1:3" x14ac:dyDescent="0.25">
      <c r="A23" s="13" t="s">
        <v>111</v>
      </c>
      <c r="B23" s="13">
        <v>2</v>
      </c>
      <c r="C23">
        <v>4.283501352598023</v>
      </c>
    </row>
    <row r="24" spans="1:3" x14ac:dyDescent="0.25">
      <c r="A24" s="13" t="s">
        <v>112</v>
      </c>
      <c r="B24" s="13">
        <v>0</v>
      </c>
      <c r="C24">
        <v>2.66550856151503</v>
      </c>
    </row>
    <row r="25" spans="1:3" x14ac:dyDescent="0.25">
      <c r="A25" s="13" t="s">
        <v>113</v>
      </c>
      <c r="B25" s="13">
        <v>2</v>
      </c>
      <c r="C25">
        <v>3.7225981170321001</v>
      </c>
    </row>
    <row r="26" spans="1:3" x14ac:dyDescent="0.25">
      <c r="A26" s="13" t="s">
        <v>114</v>
      </c>
      <c r="B26" s="13">
        <v>0</v>
      </c>
      <c r="C26">
        <v>2.0394703822426044</v>
      </c>
    </row>
    <row r="27" spans="1:3" x14ac:dyDescent="0.25">
      <c r="A27" s="13" t="s">
        <v>115</v>
      </c>
      <c r="B27" s="13">
        <v>2</v>
      </c>
      <c r="C27">
        <v>6.637806128065014</v>
      </c>
    </row>
    <row r="28" spans="1:3" x14ac:dyDescent="0.25">
      <c r="A28" s="13" t="s">
        <v>116</v>
      </c>
      <c r="B28" s="55">
        <v>0</v>
      </c>
      <c r="C28">
        <v>3.705595493338345</v>
      </c>
    </row>
    <row r="29" spans="1:3" x14ac:dyDescent="0.25">
      <c r="A29" s="13" t="s">
        <v>117</v>
      </c>
      <c r="B29" s="55">
        <v>2</v>
      </c>
      <c r="C29">
        <v>16.834600031112817</v>
      </c>
    </row>
    <row r="30" spans="1:3" x14ac:dyDescent="0.25">
      <c r="A30" s="13" t="s">
        <v>118</v>
      </c>
      <c r="B30" s="55">
        <v>4</v>
      </c>
      <c r="C30">
        <v>20.066455858760946</v>
      </c>
    </row>
    <row r="31" spans="1:3" x14ac:dyDescent="0.25">
      <c r="A31" s="13" t="s">
        <v>119</v>
      </c>
      <c r="B31" s="55">
        <v>6</v>
      </c>
      <c r="C31">
        <v>28.71392884232457</v>
      </c>
    </row>
    <row r="32" spans="1:3" x14ac:dyDescent="0.25">
      <c r="A32" s="13" t="s">
        <v>122</v>
      </c>
      <c r="B32" s="55">
        <v>10</v>
      </c>
      <c r="C32">
        <v>31.730760511947274</v>
      </c>
    </row>
    <row r="33" spans="1:3" x14ac:dyDescent="0.25">
      <c r="A33" s="13" t="s">
        <v>123</v>
      </c>
      <c r="B33" s="55">
        <v>20</v>
      </c>
      <c r="C33">
        <v>25.006560973121189</v>
      </c>
    </row>
    <row r="34" spans="1:3" x14ac:dyDescent="0.25">
      <c r="A34" s="13" t="s">
        <v>124</v>
      </c>
      <c r="B34" s="55">
        <v>28</v>
      </c>
      <c r="C34">
        <v>24.778038990516418</v>
      </c>
    </row>
    <row r="35" spans="1:3" x14ac:dyDescent="0.25">
      <c r="A35" s="13" t="s">
        <v>125</v>
      </c>
      <c r="B35" s="55">
        <v>0</v>
      </c>
      <c r="C35">
        <v>2.8010006170863457</v>
      </c>
    </row>
    <row r="36" spans="1:3" x14ac:dyDescent="0.25">
      <c r="A36" s="13" t="s">
        <v>126</v>
      </c>
      <c r="B36" s="55">
        <v>2</v>
      </c>
      <c r="C36">
        <v>24.523362756756107</v>
      </c>
    </row>
    <row r="37" spans="1:3" x14ac:dyDescent="0.25">
      <c r="A37" s="13" t="s">
        <v>127</v>
      </c>
      <c r="B37" s="55">
        <v>4</v>
      </c>
      <c r="C37">
        <v>11.261424569217214</v>
      </c>
    </row>
    <row r="38" spans="1:3" x14ac:dyDescent="0.25">
      <c r="A38" s="13" t="s">
        <v>128</v>
      </c>
      <c r="B38" s="55">
        <v>6</v>
      </c>
      <c r="C38">
        <v>23.814753909113566</v>
      </c>
    </row>
    <row r="39" spans="1:3" x14ac:dyDescent="0.25">
      <c r="A39" s="13" t="s">
        <v>129</v>
      </c>
      <c r="B39" s="55">
        <v>10</v>
      </c>
      <c r="C39">
        <v>4.1779259832403364</v>
      </c>
    </row>
    <row r="40" spans="1:3" x14ac:dyDescent="0.25">
      <c r="A40" s="13" t="s">
        <v>130</v>
      </c>
      <c r="B40" s="55">
        <v>20</v>
      </c>
      <c r="C40">
        <v>7.3004441267535922</v>
      </c>
    </row>
    <row r="41" spans="1:3" x14ac:dyDescent="0.25">
      <c r="A41" s="13" t="s">
        <v>131</v>
      </c>
      <c r="B41" s="55">
        <v>28</v>
      </c>
      <c r="C41">
        <v>4.4097280691906429</v>
      </c>
    </row>
    <row r="42" spans="1:3" x14ac:dyDescent="0.25">
      <c r="A42" s="13" t="s">
        <v>132</v>
      </c>
      <c r="B42" s="55">
        <v>0</v>
      </c>
      <c r="C42">
        <v>-0.73852893766762462</v>
      </c>
    </row>
    <row r="43" spans="1:3" x14ac:dyDescent="0.25">
      <c r="A43" s="13" t="s">
        <v>133</v>
      </c>
      <c r="B43" s="55">
        <v>2</v>
      </c>
      <c r="C43">
        <v>6.2901750021325782</v>
      </c>
    </row>
    <row r="44" spans="1:3" x14ac:dyDescent="0.25">
      <c r="A44" s="13" t="s">
        <v>134</v>
      </c>
      <c r="B44" s="55">
        <v>4</v>
      </c>
      <c r="C44">
        <v>6.9914445334515554</v>
      </c>
    </row>
    <row r="45" spans="1:3" x14ac:dyDescent="0.25">
      <c r="A45" s="13" t="s">
        <v>135</v>
      </c>
      <c r="B45" s="55">
        <v>6</v>
      </c>
      <c r="C45">
        <v>12.97006637862123</v>
      </c>
    </row>
    <row r="46" spans="1:3" x14ac:dyDescent="0.25">
      <c r="A46" s="13" t="s">
        <v>136</v>
      </c>
      <c r="B46" s="55">
        <v>10</v>
      </c>
      <c r="C46">
        <v>10.780841363305775</v>
      </c>
    </row>
    <row r="47" spans="1:3" x14ac:dyDescent="0.25">
      <c r="A47" s="13" t="s">
        <v>137</v>
      </c>
      <c r="B47" s="55">
        <v>20</v>
      </c>
      <c r="C47">
        <v>11.957539594792284</v>
      </c>
    </row>
    <row r="48" spans="1:3" x14ac:dyDescent="0.25">
      <c r="B48" s="5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225D-D30B-E142-8ECF-955359FE1C0D}">
  <dimension ref="A1:O188"/>
  <sheetViews>
    <sheetView workbookViewId="0">
      <selection sqref="A1:XFD1"/>
    </sheetView>
  </sheetViews>
  <sheetFormatPr defaultColWidth="11" defaultRowHeight="15.75" x14ac:dyDescent="0.25"/>
  <cols>
    <col min="1" max="1" width="27" customWidth="1"/>
    <col min="2" max="15" width="14.375" customWidth="1"/>
  </cols>
  <sheetData>
    <row r="1" spans="1:15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32</v>
      </c>
      <c r="F1" s="50">
        <v>40</v>
      </c>
      <c r="G1" s="50">
        <v>29</v>
      </c>
      <c r="H1" s="50">
        <v>30</v>
      </c>
      <c r="I1" s="50" t="s">
        <v>37</v>
      </c>
      <c r="J1" s="50" t="s">
        <v>59</v>
      </c>
      <c r="K1" s="50" t="s">
        <v>43</v>
      </c>
      <c r="L1" s="50" t="s">
        <v>44</v>
      </c>
      <c r="M1" s="50" t="s">
        <v>60</v>
      </c>
      <c r="N1" s="50" t="s">
        <v>61</v>
      </c>
      <c r="O1" s="13">
        <v>20</v>
      </c>
    </row>
    <row r="2" spans="1:15" x14ac:dyDescent="0.25">
      <c r="A2" t="s">
        <v>71</v>
      </c>
      <c r="B2">
        <v>3212</v>
      </c>
      <c r="C2" s="51">
        <v>0.42185185185185187</v>
      </c>
      <c r="D2" s="47">
        <v>1.144717E-7</v>
      </c>
      <c r="E2" s="47">
        <v>5.296538E-8</v>
      </c>
      <c r="F2" s="47">
        <v>2.204997E-9</v>
      </c>
      <c r="G2" s="47">
        <v>7.7102660000000003E-10</v>
      </c>
      <c r="H2" s="47">
        <v>5.7924160000000003E-11</v>
      </c>
      <c r="I2">
        <v>51.914670000000001</v>
      </c>
      <c r="J2">
        <v>24.020610000000001</v>
      </c>
      <c r="K2">
        <v>6.7355210000000004E-3</v>
      </c>
      <c r="L2">
        <v>5.060129E-4</v>
      </c>
    </row>
    <row r="3" spans="1:15" x14ac:dyDescent="0.25">
      <c r="A3" t="s">
        <v>71</v>
      </c>
      <c r="B3">
        <v>3396</v>
      </c>
      <c r="C3" s="51">
        <v>0.42251157407407408</v>
      </c>
      <c r="D3" s="47">
        <v>1.137437E-7</v>
      </c>
      <c r="E3" s="47">
        <v>5.2674360000000001E-8</v>
      </c>
      <c r="F3" s="47">
        <v>2.2004139999999999E-9</v>
      </c>
      <c r="G3" s="47">
        <v>7.6556609999999997E-10</v>
      </c>
      <c r="H3" s="47">
        <v>5.9404130000000002E-11</v>
      </c>
      <c r="I3">
        <v>51.691940000000002</v>
      </c>
      <c r="J3">
        <v>23.938379999999999</v>
      </c>
      <c r="K3">
        <v>6.7306249999999996E-3</v>
      </c>
      <c r="L3">
        <v>5.2226319999999998E-4</v>
      </c>
    </row>
    <row r="4" spans="1:15" x14ac:dyDescent="0.25">
      <c r="A4" t="s">
        <v>71</v>
      </c>
      <c r="B4">
        <v>3456</v>
      </c>
      <c r="C4" s="51">
        <v>0.42271990740740739</v>
      </c>
      <c r="D4" s="47">
        <v>1.135109E-7</v>
      </c>
      <c r="E4" s="47">
        <v>5.2589109999999997E-8</v>
      </c>
      <c r="F4" s="47">
        <v>2.1945249999999999E-9</v>
      </c>
      <c r="G4" s="47">
        <v>7.6702360000000001E-10</v>
      </c>
      <c r="H4" s="47">
        <v>5.8575520000000005E-11</v>
      </c>
      <c r="I4">
        <v>51.724580000000003</v>
      </c>
      <c r="J4">
        <v>23.96378</v>
      </c>
      <c r="K4">
        <v>6.7572700000000001E-3</v>
      </c>
      <c r="L4">
        <v>5.1603439999999999E-4</v>
      </c>
    </row>
    <row r="5" spans="1:15" x14ac:dyDescent="0.25">
      <c r="A5" t="s">
        <v>71</v>
      </c>
      <c r="B5">
        <v>4154</v>
      </c>
      <c r="C5" s="51">
        <v>0.42518518518518522</v>
      </c>
      <c r="D5" s="47">
        <v>1.11116E-7</v>
      </c>
      <c r="E5" s="47">
        <v>5.1427779999999998E-8</v>
      </c>
      <c r="F5" s="47">
        <v>2.1470830000000001E-9</v>
      </c>
      <c r="G5" s="47">
        <v>7.4841839999999999E-10</v>
      </c>
      <c r="H5" s="47">
        <v>5.9002620000000003E-11</v>
      </c>
      <c r="I5">
        <v>51.752070000000003</v>
      </c>
      <c r="J5">
        <v>23.952400000000001</v>
      </c>
      <c r="K5">
        <v>6.7354709999999998E-3</v>
      </c>
      <c r="L5">
        <v>5.310003E-4</v>
      </c>
    </row>
    <row r="6" spans="1:15" x14ac:dyDescent="0.25">
      <c r="A6" t="s">
        <v>71</v>
      </c>
      <c r="B6">
        <v>4197</v>
      </c>
      <c r="C6" s="51">
        <v>0.42533564814814817</v>
      </c>
      <c r="D6" s="47">
        <v>1.11011E-7</v>
      </c>
      <c r="E6" s="47">
        <v>5.1399660000000001E-8</v>
      </c>
      <c r="F6" s="47">
        <v>2.144581E-9</v>
      </c>
      <c r="G6" s="47">
        <v>7.4768949999999997E-10</v>
      </c>
      <c r="H6" s="47">
        <v>5.9427890000000005E-11</v>
      </c>
      <c r="I6">
        <v>51.763489999999997</v>
      </c>
      <c r="J6">
        <v>23.967230000000001</v>
      </c>
      <c r="K6">
        <v>6.7352749999999998E-3</v>
      </c>
      <c r="L6">
        <v>5.3533349999999999E-4</v>
      </c>
    </row>
    <row r="7" spans="1:15" x14ac:dyDescent="0.25">
      <c r="A7" t="s">
        <v>71</v>
      </c>
      <c r="B7">
        <v>4224</v>
      </c>
      <c r="C7" s="51">
        <v>0.42542824074074076</v>
      </c>
      <c r="D7" s="47">
        <v>1.1085299999999999E-7</v>
      </c>
      <c r="E7" s="47">
        <v>5.1317399999999997E-8</v>
      </c>
      <c r="F7" s="47">
        <v>2.1382550000000001E-9</v>
      </c>
      <c r="G7" s="47">
        <v>7.4483509999999997E-10</v>
      </c>
      <c r="H7" s="47">
        <v>5.9061359999999997E-11</v>
      </c>
      <c r="I7">
        <v>51.84272</v>
      </c>
      <c r="J7">
        <v>23.999659999999999</v>
      </c>
      <c r="K7">
        <v>6.7191270000000001E-3</v>
      </c>
      <c r="L7">
        <v>5.3279010000000003E-4</v>
      </c>
    </row>
    <row r="8" spans="1:15" x14ac:dyDescent="0.25">
      <c r="A8" t="s">
        <v>71</v>
      </c>
      <c r="B8">
        <v>4255</v>
      </c>
      <c r="C8" s="51">
        <v>0.42553240740740744</v>
      </c>
      <c r="D8" s="47">
        <v>1.108157E-7</v>
      </c>
      <c r="E8" s="47">
        <v>5.1335049999999999E-8</v>
      </c>
      <c r="F8" s="47">
        <v>2.13932E-9</v>
      </c>
      <c r="G8" s="47">
        <v>7.4643640000000005E-10</v>
      </c>
      <c r="H8" s="47">
        <v>5.9080299999999997E-11</v>
      </c>
      <c r="I8">
        <v>51.799500000000002</v>
      </c>
      <c r="J8">
        <v>23.99597</v>
      </c>
      <c r="K8">
        <v>6.7358360000000003E-3</v>
      </c>
      <c r="L8">
        <v>5.3314010000000002E-4</v>
      </c>
    </row>
    <row r="9" spans="1:15" x14ac:dyDescent="0.25">
      <c r="A9" t="s">
        <v>62</v>
      </c>
      <c r="B9">
        <v>4576</v>
      </c>
      <c r="C9" s="51">
        <v>0.42666666666666669</v>
      </c>
      <c r="D9" s="47">
        <v>1.124524E-7</v>
      </c>
      <c r="E9" s="47">
        <v>5.1205460000000002E-8</v>
      </c>
      <c r="F9" s="47">
        <v>2.2450460000000002E-9</v>
      </c>
      <c r="G9" s="47">
        <v>7.5666550000000005E-10</v>
      </c>
      <c r="H9" s="47">
        <v>6.0311609999999995E-11</v>
      </c>
      <c r="I9">
        <v>50.089129999999997</v>
      </c>
      <c r="J9">
        <v>22.808199999999999</v>
      </c>
      <c r="K9">
        <v>6.7287629999999996E-3</v>
      </c>
      <c r="L9">
        <v>5.3633019999999997E-4</v>
      </c>
    </row>
    <row r="10" spans="1:15" x14ac:dyDescent="0.25">
      <c r="A10" t="s">
        <v>62</v>
      </c>
      <c r="B10">
        <v>4649</v>
      </c>
      <c r="C10" s="51">
        <v>0.42692129629629633</v>
      </c>
      <c r="D10" s="47">
        <v>1.123346E-7</v>
      </c>
      <c r="E10" s="47">
        <v>5.1143950000000002E-8</v>
      </c>
      <c r="F10" s="47">
        <v>2.242623E-9</v>
      </c>
      <c r="G10" s="47">
        <v>7.5524960000000003E-10</v>
      </c>
      <c r="H10" s="47">
        <v>5.9655109999999999E-11</v>
      </c>
      <c r="I10">
        <v>50.090719999999997</v>
      </c>
      <c r="J10">
        <v>22.805420000000002</v>
      </c>
      <c r="K10">
        <v>6.7232159999999997E-3</v>
      </c>
      <c r="L10">
        <v>5.3104849999999996E-4</v>
      </c>
    </row>
    <row r="11" spans="1:15" x14ac:dyDescent="0.25">
      <c r="A11" t="s">
        <v>62</v>
      </c>
      <c r="B11">
        <v>4731</v>
      </c>
      <c r="C11" s="51">
        <v>0.42721064814814819</v>
      </c>
      <c r="D11" s="47">
        <v>1.1226159999999999E-7</v>
      </c>
      <c r="E11" s="47">
        <v>5.1105059999999999E-8</v>
      </c>
      <c r="F11" s="47">
        <v>2.2414079999999998E-9</v>
      </c>
      <c r="G11" s="47">
        <v>7.5653969999999996E-10</v>
      </c>
      <c r="H11" s="47">
        <v>5.9682129999999996E-11</v>
      </c>
      <c r="I11">
        <v>50.085290000000001</v>
      </c>
      <c r="J11">
        <v>22.800419999999999</v>
      </c>
      <c r="K11">
        <v>6.7390790000000002E-3</v>
      </c>
      <c r="L11">
        <v>5.3163449999999997E-4</v>
      </c>
    </row>
    <row r="12" spans="1:15" x14ac:dyDescent="0.25">
      <c r="A12" t="s">
        <v>63</v>
      </c>
      <c r="B12">
        <v>5089</v>
      </c>
      <c r="C12" s="51">
        <v>0.42847222222222225</v>
      </c>
      <c r="D12" s="47">
        <v>1.160985E-7</v>
      </c>
      <c r="E12" s="47">
        <v>5.4705610000000002E-8</v>
      </c>
      <c r="F12" s="47">
        <v>2.397998E-9</v>
      </c>
      <c r="G12" s="47">
        <v>7.8097729999999999E-10</v>
      </c>
      <c r="H12" s="47">
        <v>6.2233070000000003E-11</v>
      </c>
      <c r="I12">
        <v>48.414749999999998</v>
      </c>
      <c r="J12">
        <v>22.813030000000001</v>
      </c>
      <c r="K12">
        <v>6.7268520000000002E-3</v>
      </c>
      <c r="L12">
        <v>5.3603699999999995E-4</v>
      </c>
    </row>
    <row r="13" spans="1:15" x14ac:dyDescent="0.25">
      <c r="A13" t="s">
        <v>63</v>
      </c>
      <c r="B13">
        <v>5196</v>
      </c>
      <c r="C13" s="51">
        <v>0.4288541666666667</v>
      </c>
      <c r="D13" s="47">
        <v>1.159462E-7</v>
      </c>
      <c r="E13" s="47">
        <v>5.4662959999999998E-8</v>
      </c>
      <c r="F13" s="47">
        <v>2.389496E-9</v>
      </c>
      <c r="G13" s="47">
        <v>7.7820280000000003E-10</v>
      </c>
      <c r="H13" s="47">
        <v>6.2358230000000004E-11</v>
      </c>
      <c r="I13">
        <v>48.523299999999999</v>
      </c>
      <c r="J13">
        <v>22.876349999999999</v>
      </c>
      <c r="K13">
        <v>6.7117549999999998E-3</v>
      </c>
      <c r="L13">
        <v>5.3782020000000001E-4</v>
      </c>
    </row>
    <row r="14" spans="1:15" x14ac:dyDescent="0.25">
      <c r="A14" t="s">
        <v>63</v>
      </c>
      <c r="B14">
        <v>5280</v>
      </c>
      <c r="C14" s="51">
        <v>0.42914351851851856</v>
      </c>
      <c r="D14" s="47">
        <v>1.157067E-7</v>
      </c>
      <c r="E14" s="47">
        <v>5.4551519999999997E-8</v>
      </c>
      <c r="F14" s="47">
        <v>2.3864680000000001E-9</v>
      </c>
      <c r="G14" s="47">
        <v>7.763999E-10</v>
      </c>
      <c r="H14" s="47">
        <v>6.289452E-11</v>
      </c>
      <c r="I14">
        <v>48.484499999999997</v>
      </c>
      <c r="J14">
        <v>22.858689999999999</v>
      </c>
      <c r="K14">
        <v>6.7100670000000001E-3</v>
      </c>
      <c r="L14">
        <v>5.4356840000000005E-4</v>
      </c>
    </row>
    <row r="15" spans="1:15" x14ac:dyDescent="0.25">
      <c r="A15" t="s">
        <v>64</v>
      </c>
      <c r="B15">
        <v>5645</v>
      </c>
      <c r="C15" s="51">
        <v>0.43042824074074076</v>
      </c>
      <c r="D15" s="47">
        <v>1.150477E-7</v>
      </c>
      <c r="E15" s="47">
        <v>5.4216839999999997E-8</v>
      </c>
      <c r="F15" s="47">
        <v>2.3734740000000001E-9</v>
      </c>
      <c r="G15" s="47">
        <v>7.7972960000000003E-10</v>
      </c>
      <c r="H15" s="47">
        <v>4.0232960000000002E-10</v>
      </c>
      <c r="I15">
        <v>48.472279999999998</v>
      </c>
      <c r="J15">
        <v>22.84282</v>
      </c>
      <c r="K15">
        <v>6.7774460000000003E-3</v>
      </c>
      <c r="L15">
        <v>3.4970679999999999E-3</v>
      </c>
    </row>
    <row r="16" spans="1:15" x14ac:dyDescent="0.25">
      <c r="A16" t="s">
        <v>64</v>
      </c>
      <c r="B16">
        <v>5741</v>
      </c>
      <c r="C16" s="51">
        <v>0.43076388888888889</v>
      </c>
      <c r="D16" s="47">
        <v>1.149198E-7</v>
      </c>
      <c r="E16" s="47">
        <v>5.4206000000000002E-8</v>
      </c>
      <c r="F16" s="47">
        <v>2.3703950000000001E-9</v>
      </c>
      <c r="G16" s="47">
        <v>7.7570680000000002E-10</v>
      </c>
      <c r="H16" s="47">
        <v>4.0433380000000001E-10</v>
      </c>
      <c r="I16">
        <v>48.481290000000001</v>
      </c>
      <c r="J16">
        <v>22.867920000000002</v>
      </c>
      <c r="K16">
        <v>6.7499839999999997E-3</v>
      </c>
      <c r="L16">
        <v>3.5184000000000001E-3</v>
      </c>
    </row>
    <row r="17" spans="1:12" x14ac:dyDescent="0.25">
      <c r="A17" t="s">
        <v>64</v>
      </c>
      <c r="B17">
        <v>5807</v>
      </c>
      <c r="C17" s="51">
        <v>0.43099537037037039</v>
      </c>
      <c r="D17" s="47">
        <v>1.147612E-7</v>
      </c>
      <c r="E17" s="47">
        <v>5.4079970000000002E-8</v>
      </c>
      <c r="F17" s="47">
        <v>2.3707000000000001E-9</v>
      </c>
      <c r="G17" s="47">
        <v>7.7391559999999999E-10</v>
      </c>
      <c r="H17" s="47">
        <v>4.0590680000000001E-10</v>
      </c>
      <c r="I17">
        <v>48.408160000000002</v>
      </c>
      <c r="J17">
        <v>22.811820000000001</v>
      </c>
      <c r="K17">
        <v>6.7437019999999999E-3</v>
      </c>
      <c r="L17">
        <v>3.5369680000000001E-3</v>
      </c>
    </row>
    <row r="18" spans="1:12" x14ac:dyDescent="0.25">
      <c r="A18" t="s">
        <v>65</v>
      </c>
      <c r="B18">
        <v>6087</v>
      </c>
      <c r="C18" s="51">
        <v>0.43197916666666669</v>
      </c>
      <c r="D18" s="47">
        <v>1.1433810000000001E-7</v>
      </c>
      <c r="E18" s="47">
        <v>5.3942630000000003E-8</v>
      </c>
      <c r="F18" s="47">
        <v>2.3610759999999998E-9</v>
      </c>
      <c r="G18" s="47">
        <v>7.7385229999999998E-10</v>
      </c>
      <c r="H18" s="47">
        <v>4.0549769999999999E-10</v>
      </c>
      <c r="I18">
        <v>48.426270000000002</v>
      </c>
      <c r="J18">
        <v>22.846630000000001</v>
      </c>
      <c r="K18">
        <v>6.7681060000000003E-3</v>
      </c>
      <c r="L18">
        <v>3.546479E-3</v>
      </c>
    </row>
    <row r="19" spans="1:12" x14ac:dyDescent="0.25">
      <c r="A19" t="s">
        <v>65</v>
      </c>
      <c r="B19">
        <v>6164</v>
      </c>
      <c r="C19" s="51">
        <v>0.43225694444444446</v>
      </c>
      <c r="D19" s="47">
        <v>1.142242E-7</v>
      </c>
      <c r="E19" s="47">
        <v>5.3895590000000003E-8</v>
      </c>
      <c r="F19" s="47">
        <v>2.3597120000000001E-9</v>
      </c>
      <c r="G19" s="47">
        <v>7.7463410000000001E-10</v>
      </c>
      <c r="H19" s="47">
        <v>4.0592660000000002E-10</v>
      </c>
      <c r="I19">
        <v>48.406010000000002</v>
      </c>
      <c r="J19">
        <v>22.83991</v>
      </c>
      <c r="K19">
        <v>6.7816980000000001E-3</v>
      </c>
      <c r="L19">
        <v>3.5537699999999999E-3</v>
      </c>
    </row>
    <row r="20" spans="1:12" x14ac:dyDescent="0.25">
      <c r="A20" t="s">
        <v>65</v>
      </c>
      <c r="B20">
        <v>6188</v>
      </c>
      <c r="C20" s="51">
        <v>0.43233796296296301</v>
      </c>
      <c r="D20" s="47">
        <v>1.141972E-7</v>
      </c>
      <c r="E20" s="47">
        <v>5.3874379999999999E-8</v>
      </c>
      <c r="F20" s="47">
        <v>2.3592309999999998E-9</v>
      </c>
      <c r="G20" s="47">
        <v>7.7416499999999998E-10</v>
      </c>
      <c r="H20" s="47">
        <v>4.0560500000000002E-10</v>
      </c>
      <c r="I20">
        <v>48.404400000000003</v>
      </c>
      <c r="J20">
        <v>22.835570000000001</v>
      </c>
      <c r="K20">
        <v>6.7791969999999998E-3</v>
      </c>
      <c r="L20">
        <v>3.5517959999999999E-3</v>
      </c>
    </row>
    <row r="21" spans="1:12" x14ac:dyDescent="0.25">
      <c r="A21" t="s">
        <v>66</v>
      </c>
      <c r="B21">
        <v>6478</v>
      </c>
      <c r="C21" s="51">
        <v>0.43336805555555558</v>
      </c>
      <c r="D21" s="47">
        <v>1.1352649999999999E-7</v>
      </c>
      <c r="E21" s="47">
        <v>5.3320689999999999E-8</v>
      </c>
      <c r="F21" s="47">
        <v>2.3421149999999998E-9</v>
      </c>
      <c r="G21" s="47">
        <v>9.6546539999999996E-10</v>
      </c>
      <c r="H21" s="47">
        <v>3.0392160000000001E-10</v>
      </c>
      <c r="I21">
        <v>48.471800000000002</v>
      </c>
      <c r="J21">
        <v>22.76605</v>
      </c>
      <c r="K21">
        <v>8.5043159999999996E-3</v>
      </c>
      <c r="L21">
        <v>2.6770980000000002E-3</v>
      </c>
    </row>
    <row r="22" spans="1:12" x14ac:dyDescent="0.25">
      <c r="A22" t="s">
        <v>66</v>
      </c>
      <c r="B22">
        <v>6618</v>
      </c>
      <c r="C22" s="51">
        <v>0.43385416666666671</v>
      </c>
      <c r="D22" s="47">
        <v>1.132021E-7</v>
      </c>
      <c r="E22" s="47">
        <v>5.3131560000000001E-8</v>
      </c>
      <c r="F22" s="47">
        <v>2.334759E-9</v>
      </c>
      <c r="G22" s="47">
        <v>9.6517820000000002E-10</v>
      </c>
      <c r="H22" s="47">
        <v>3.0121709999999998E-10</v>
      </c>
      <c r="I22">
        <v>48.485570000000003</v>
      </c>
      <c r="J22">
        <v>22.75676</v>
      </c>
      <c r="K22">
        <v>8.5261480000000008E-3</v>
      </c>
      <c r="L22">
        <v>2.6608780000000002E-3</v>
      </c>
    </row>
    <row r="23" spans="1:12" x14ac:dyDescent="0.25">
      <c r="A23" t="s">
        <v>66</v>
      </c>
      <c r="B23">
        <v>6678</v>
      </c>
      <c r="C23" s="51">
        <v>0.43406250000000002</v>
      </c>
      <c r="D23" s="47">
        <v>1.1316059999999999E-7</v>
      </c>
      <c r="E23" s="47">
        <v>5.3159059999999999E-8</v>
      </c>
      <c r="F23" s="47">
        <v>2.3334729999999999E-9</v>
      </c>
      <c r="G23" s="47">
        <v>9.6512209999999992E-10</v>
      </c>
      <c r="H23" s="47">
        <v>3.0160270000000001E-10</v>
      </c>
      <c r="I23">
        <v>48.494480000000003</v>
      </c>
      <c r="J23">
        <v>22.781089999999999</v>
      </c>
      <c r="K23">
        <v>8.5287850000000005E-3</v>
      </c>
      <c r="L23">
        <v>2.6652630000000002E-3</v>
      </c>
    </row>
    <row r="24" spans="1:12" x14ac:dyDescent="0.25">
      <c r="A24" t="s">
        <v>67</v>
      </c>
      <c r="B24">
        <v>7053</v>
      </c>
      <c r="C24" s="51">
        <v>0.43539351851851854</v>
      </c>
      <c r="D24" s="47">
        <v>1.122346E-7</v>
      </c>
      <c r="E24" s="47">
        <v>5.2903630000000003E-8</v>
      </c>
      <c r="F24" s="47">
        <v>2.3138099999999999E-9</v>
      </c>
      <c r="G24" s="47">
        <v>1.1520880000000001E-9</v>
      </c>
      <c r="H24" s="47">
        <v>2.3543229999999999E-10</v>
      </c>
      <c r="I24">
        <v>48.50638</v>
      </c>
      <c r="J24">
        <v>22.86429</v>
      </c>
      <c r="K24">
        <v>1.0265E-2</v>
      </c>
      <c r="L24">
        <v>2.0976810000000001E-3</v>
      </c>
    </row>
    <row r="25" spans="1:12" x14ac:dyDescent="0.25">
      <c r="A25" t="s">
        <v>67</v>
      </c>
      <c r="B25">
        <v>7183</v>
      </c>
      <c r="C25" s="51">
        <v>0.43585648148148148</v>
      </c>
      <c r="D25" s="47">
        <v>1.117144E-7</v>
      </c>
      <c r="E25" s="47">
        <v>5.2647310000000001E-8</v>
      </c>
      <c r="F25" s="47">
        <v>2.3066140000000002E-9</v>
      </c>
      <c r="G25" s="47">
        <v>1.149304E-9</v>
      </c>
      <c r="H25" s="47">
        <v>2.3439930000000002E-10</v>
      </c>
      <c r="I25">
        <v>48.432220000000001</v>
      </c>
      <c r="J25">
        <v>22.8245</v>
      </c>
      <c r="K25">
        <v>1.0287879999999999E-2</v>
      </c>
      <c r="L25">
        <v>2.0982010000000001E-3</v>
      </c>
    </row>
    <row r="26" spans="1:12" x14ac:dyDescent="0.25">
      <c r="A26" t="s">
        <v>67</v>
      </c>
      <c r="B26">
        <v>7257</v>
      </c>
      <c r="C26" s="51">
        <v>0.43611111111111112</v>
      </c>
      <c r="D26" s="47">
        <v>1.115734E-7</v>
      </c>
      <c r="E26" s="47">
        <v>5.2627269999999999E-8</v>
      </c>
      <c r="F26" s="47">
        <v>2.3047769999999998E-9</v>
      </c>
      <c r="G26" s="47">
        <v>1.146133E-9</v>
      </c>
      <c r="H26" s="47">
        <v>2.3248690000000001E-10</v>
      </c>
      <c r="I26">
        <v>48.40963</v>
      </c>
      <c r="J26">
        <v>22.834</v>
      </c>
      <c r="K26">
        <v>1.0272460000000001E-2</v>
      </c>
      <c r="L26">
        <v>2.0837130000000001E-3</v>
      </c>
    </row>
    <row r="27" spans="1:12" x14ac:dyDescent="0.25">
      <c r="A27" t="s">
        <v>68</v>
      </c>
      <c r="B27">
        <v>7771</v>
      </c>
      <c r="C27" s="51">
        <v>0.43791666666666668</v>
      </c>
      <c r="D27" s="47">
        <v>1.1053480000000001E-7</v>
      </c>
      <c r="E27" s="47">
        <v>5.2138670000000002E-8</v>
      </c>
      <c r="F27" s="47">
        <v>2.2919680000000001E-9</v>
      </c>
      <c r="G27" s="47">
        <v>7.7154360000000002E-10</v>
      </c>
      <c r="H27" s="47">
        <v>7.202809E-10</v>
      </c>
      <c r="I27">
        <v>48.227020000000003</v>
      </c>
      <c r="J27">
        <v>22.748429999999999</v>
      </c>
      <c r="K27">
        <v>6.980099E-3</v>
      </c>
      <c r="L27">
        <v>6.5163290000000004E-3</v>
      </c>
    </row>
    <row r="28" spans="1:12" x14ac:dyDescent="0.25">
      <c r="A28" t="s">
        <v>68</v>
      </c>
      <c r="B28">
        <v>7831</v>
      </c>
      <c r="C28" s="51">
        <v>0.43812499999999999</v>
      </c>
      <c r="D28" s="47">
        <v>1.1054410000000001E-7</v>
      </c>
      <c r="E28" s="47">
        <v>5.2143829999999999E-8</v>
      </c>
      <c r="F28" s="47">
        <v>2.288554E-9</v>
      </c>
      <c r="G28" s="47">
        <v>7.7200100000000003E-10</v>
      </c>
      <c r="H28" s="47">
        <v>7.2118310000000004E-10</v>
      </c>
      <c r="I28">
        <v>48.30303</v>
      </c>
      <c r="J28">
        <v>22.78462</v>
      </c>
      <c r="K28">
        <v>6.9836480000000003E-3</v>
      </c>
      <c r="L28">
        <v>6.5239410000000001E-3</v>
      </c>
    </row>
    <row r="29" spans="1:12" x14ac:dyDescent="0.25">
      <c r="A29" t="s">
        <v>68</v>
      </c>
      <c r="B29">
        <v>7882</v>
      </c>
      <c r="C29" s="51">
        <v>0.43831018518518516</v>
      </c>
      <c r="D29" s="47">
        <v>1.105153E-7</v>
      </c>
      <c r="E29" s="47">
        <v>5.2112120000000002E-8</v>
      </c>
      <c r="F29" s="47">
        <v>2.2884019999999999E-9</v>
      </c>
      <c r="G29" s="47">
        <v>7.6976250000000001E-10</v>
      </c>
      <c r="H29" s="47">
        <v>7.1997770000000002E-10</v>
      </c>
      <c r="I29">
        <v>48.29363</v>
      </c>
      <c r="J29">
        <v>22.772269999999999</v>
      </c>
      <c r="K29">
        <v>6.965214E-3</v>
      </c>
      <c r="L29">
        <v>6.5147360000000001E-3</v>
      </c>
    </row>
    <row r="30" spans="1:12" x14ac:dyDescent="0.25">
      <c r="A30" t="s">
        <v>69</v>
      </c>
      <c r="B30">
        <v>8201</v>
      </c>
      <c r="C30" s="51">
        <v>0.43943287037037038</v>
      </c>
      <c r="D30" s="47">
        <v>1.0968429999999999E-7</v>
      </c>
      <c r="E30" s="47">
        <v>5.1768399999999999E-8</v>
      </c>
      <c r="F30" s="47">
        <v>2.2717670000000002E-9</v>
      </c>
      <c r="G30" s="47">
        <v>7.5787760000000003E-10</v>
      </c>
      <c r="H30" s="47">
        <v>7.0541190000000003E-10</v>
      </c>
      <c r="I30">
        <v>48.281489999999998</v>
      </c>
      <c r="J30">
        <v>22.78772</v>
      </c>
      <c r="K30">
        <v>6.9096269999999998E-3</v>
      </c>
      <c r="L30">
        <v>6.4312930000000003E-3</v>
      </c>
    </row>
    <row r="31" spans="1:12" x14ac:dyDescent="0.25">
      <c r="A31" t="s">
        <v>69</v>
      </c>
      <c r="B31">
        <v>8291</v>
      </c>
      <c r="C31" s="51">
        <v>0.43974537037037037</v>
      </c>
      <c r="D31" s="47">
        <v>1.096043E-7</v>
      </c>
      <c r="E31" s="47">
        <v>5.169944E-8</v>
      </c>
      <c r="F31" s="47">
        <v>2.2683340000000002E-9</v>
      </c>
      <c r="G31" s="47">
        <v>7.5684280000000001E-10</v>
      </c>
      <c r="H31" s="47">
        <v>7.0606120000000001E-10</v>
      </c>
      <c r="I31">
        <v>48.319319999999998</v>
      </c>
      <c r="J31">
        <v>22.791820000000001</v>
      </c>
      <c r="K31">
        <v>6.9052260000000004E-3</v>
      </c>
      <c r="L31">
        <v>6.441909E-3</v>
      </c>
    </row>
    <row r="32" spans="1:12" x14ac:dyDescent="0.25">
      <c r="A32" t="s">
        <v>69</v>
      </c>
      <c r="B32">
        <v>8379</v>
      </c>
      <c r="C32" s="51">
        <v>0.44005787037037036</v>
      </c>
      <c r="D32" s="47">
        <v>1.0948700000000001E-7</v>
      </c>
      <c r="E32" s="47">
        <v>5.167486E-8</v>
      </c>
      <c r="F32" s="47">
        <v>2.2661020000000001E-9</v>
      </c>
      <c r="G32" s="47">
        <v>7.5723500000000002E-10</v>
      </c>
      <c r="H32" s="47">
        <v>7.0347700000000001E-10</v>
      </c>
      <c r="I32">
        <v>48.31514</v>
      </c>
      <c r="J32">
        <v>22.80341</v>
      </c>
      <c r="K32">
        <v>6.9162090000000004E-3</v>
      </c>
      <c r="L32">
        <v>6.4252099999999998E-3</v>
      </c>
    </row>
    <row r="33" spans="1:12" x14ac:dyDescent="0.25">
      <c r="A33" t="s">
        <v>71</v>
      </c>
      <c r="B33">
        <v>9439</v>
      </c>
      <c r="C33" s="51">
        <v>0.44379629629629636</v>
      </c>
      <c r="D33" s="47">
        <v>1.00599E-7</v>
      </c>
      <c r="E33" s="47">
        <v>4.6809320000000002E-8</v>
      </c>
      <c r="F33" s="47">
        <v>1.9580409999999999E-9</v>
      </c>
      <c r="G33" s="47">
        <v>6.7625179999999997E-10</v>
      </c>
      <c r="H33" s="47">
        <v>6.0698760000000003E-11</v>
      </c>
      <c r="I33">
        <v>51.377369999999999</v>
      </c>
      <c r="J33">
        <v>23.906210000000002</v>
      </c>
      <c r="K33">
        <v>6.7222530000000001E-3</v>
      </c>
      <c r="L33">
        <v>6.0337349999999999E-4</v>
      </c>
    </row>
    <row r="34" spans="1:12" x14ac:dyDescent="0.25">
      <c r="A34" t="s">
        <v>71</v>
      </c>
      <c r="B34">
        <v>9472</v>
      </c>
      <c r="C34" s="51">
        <v>0.44391203703703708</v>
      </c>
      <c r="D34" s="47">
        <v>1.00597E-7</v>
      </c>
      <c r="E34" s="47">
        <v>4.6785189999999999E-8</v>
      </c>
      <c r="F34" s="47">
        <v>1.9567130000000001E-9</v>
      </c>
      <c r="G34" s="47">
        <v>6.7742550000000002E-10</v>
      </c>
      <c r="H34" s="47">
        <v>6.1053999999999994E-11</v>
      </c>
      <c r="I34">
        <v>51.411239999999999</v>
      </c>
      <c r="J34">
        <v>23.91009</v>
      </c>
      <c r="K34">
        <v>6.7340500000000001E-3</v>
      </c>
      <c r="L34">
        <v>6.0691650000000005E-4</v>
      </c>
    </row>
    <row r="35" spans="1:12" x14ac:dyDescent="0.25">
      <c r="A35" t="s">
        <v>71</v>
      </c>
      <c r="B35">
        <v>9530</v>
      </c>
      <c r="C35" s="51">
        <v>0.44410879629629635</v>
      </c>
      <c r="D35" s="47">
        <v>1.004624E-7</v>
      </c>
      <c r="E35" s="47">
        <v>4.6729629999999997E-8</v>
      </c>
      <c r="F35" s="47">
        <v>1.953268E-9</v>
      </c>
      <c r="G35" s="47">
        <v>6.7336469999999999E-10</v>
      </c>
      <c r="H35" s="47">
        <v>6.0034049999999997E-11</v>
      </c>
      <c r="I35">
        <v>51.432989999999997</v>
      </c>
      <c r="J35">
        <v>23.92381</v>
      </c>
      <c r="K35">
        <v>6.7026509999999996E-3</v>
      </c>
      <c r="L35">
        <v>5.9757709999999999E-4</v>
      </c>
    </row>
    <row r="36" spans="1:12" x14ac:dyDescent="0.25">
      <c r="A36" t="s">
        <v>152</v>
      </c>
      <c r="B36">
        <v>9868</v>
      </c>
      <c r="C36" s="51">
        <v>0.44530092592592596</v>
      </c>
      <c r="D36" s="47">
        <v>1.086188E-7</v>
      </c>
      <c r="E36" s="47">
        <v>4.8618900000000001E-8</v>
      </c>
      <c r="F36" s="47">
        <v>2.138046E-9</v>
      </c>
      <c r="G36" s="47">
        <v>7.3075570000000004E-10</v>
      </c>
      <c r="H36" s="47">
        <v>6.2784329999999994E-11</v>
      </c>
      <c r="I36">
        <v>50.80283</v>
      </c>
      <c r="J36">
        <v>22.73987</v>
      </c>
      <c r="K36">
        <v>6.7277079999999998E-3</v>
      </c>
      <c r="L36">
        <v>5.7802440000000004E-4</v>
      </c>
    </row>
    <row r="37" spans="1:12" x14ac:dyDescent="0.25">
      <c r="A37" t="s">
        <v>152</v>
      </c>
      <c r="B37">
        <v>9948</v>
      </c>
      <c r="C37" s="51">
        <v>0.44559027777777782</v>
      </c>
      <c r="D37" s="47">
        <v>1.083282E-7</v>
      </c>
      <c r="E37" s="47">
        <v>4.854823E-8</v>
      </c>
      <c r="F37" s="47">
        <v>2.1337840000000001E-9</v>
      </c>
      <c r="G37" s="47">
        <v>7.2733620000000002E-10</v>
      </c>
      <c r="H37" s="47">
        <v>6.2196220000000005E-11</v>
      </c>
      <c r="I37">
        <v>50.768099999999997</v>
      </c>
      <c r="J37">
        <v>22.752179999999999</v>
      </c>
      <c r="K37">
        <v>6.7141939999999997E-3</v>
      </c>
      <c r="L37">
        <v>5.7414640000000002E-4</v>
      </c>
    </row>
    <row r="38" spans="1:12" x14ac:dyDescent="0.25">
      <c r="A38" t="s">
        <v>152</v>
      </c>
      <c r="B38">
        <v>10019</v>
      </c>
      <c r="C38" s="51">
        <v>0.44583333333333336</v>
      </c>
      <c r="D38" s="47">
        <v>1.079385E-7</v>
      </c>
      <c r="E38" s="47">
        <v>4.8361400000000001E-8</v>
      </c>
      <c r="F38" s="47">
        <v>2.1245569999999998E-9</v>
      </c>
      <c r="G38" s="47">
        <v>7.2277609999999996E-10</v>
      </c>
      <c r="H38" s="47">
        <v>6.1642300000000003E-11</v>
      </c>
      <c r="I38">
        <v>50.805169999999997</v>
      </c>
      <c r="J38">
        <v>22.76305</v>
      </c>
      <c r="K38">
        <v>6.6961850000000003E-3</v>
      </c>
      <c r="L38">
        <v>5.7108720000000003E-4</v>
      </c>
    </row>
    <row r="39" spans="1:12" x14ac:dyDescent="0.25">
      <c r="A39" t="s">
        <v>153</v>
      </c>
      <c r="B39">
        <v>10426</v>
      </c>
      <c r="C39" s="51">
        <v>0.44726851851851857</v>
      </c>
      <c r="D39" s="47">
        <v>1.059249E-7</v>
      </c>
      <c r="E39" s="47">
        <v>4.7273040000000002E-8</v>
      </c>
      <c r="F39" s="47">
        <v>2.086903E-9</v>
      </c>
      <c r="G39" s="47">
        <v>7.1289040000000003E-10</v>
      </c>
      <c r="H39" s="47">
        <v>6.0633279999999995E-11</v>
      </c>
      <c r="I39">
        <v>50.756990000000002</v>
      </c>
      <c r="J39">
        <v>22.652249999999999</v>
      </c>
      <c r="K39">
        <v>6.730148E-3</v>
      </c>
      <c r="L39">
        <v>5.7241750000000004E-4</v>
      </c>
    </row>
    <row r="40" spans="1:12" x14ac:dyDescent="0.25">
      <c r="A40" t="s">
        <v>153</v>
      </c>
      <c r="B40">
        <v>10474</v>
      </c>
      <c r="C40" s="51">
        <v>0.44744212962962965</v>
      </c>
      <c r="D40" s="47">
        <v>1.055517E-7</v>
      </c>
      <c r="E40" s="47">
        <v>4.7125389999999999E-8</v>
      </c>
      <c r="F40" s="47">
        <v>2.0803370000000002E-9</v>
      </c>
      <c r="G40" s="47">
        <v>7.1067549999999998E-10</v>
      </c>
      <c r="H40" s="47">
        <v>6.0655669999999995E-11</v>
      </c>
      <c r="I40">
        <v>50.737769999999998</v>
      </c>
      <c r="J40">
        <v>22.65277</v>
      </c>
      <c r="K40">
        <v>6.7329640000000001E-3</v>
      </c>
      <c r="L40">
        <v>5.7465390000000004E-4</v>
      </c>
    </row>
    <row r="41" spans="1:12" x14ac:dyDescent="0.25">
      <c r="A41" t="s">
        <v>153</v>
      </c>
      <c r="B41">
        <v>10485</v>
      </c>
      <c r="C41" s="51">
        <v>0.44747685185185188</v>
      </c>
      <c r="D41" s="47">
        <v>1.056584E-7</v>
      </c>
      <c r="E41" s="47">
        <v>4.7205860000000001E-8</v>
      </c>
      <c r="F41" s="47">
        <v>2.083518E-9</v>
      </c>
      <c r="G41" s="47">
        <v>7.0995339999999996E-10</v>
      </c>
      <c r="H41" s="47">
        <v>6.0386909999999998E-11</v>
      </c>
      <c r="I41">
        <v>50.711559999999999</v>
      </c>
      <c r="J41">
        <v>22.65681</v>
      </c>
      <c r="K41">
        <v>6.7193260000000003E-3</v>
      </c>
      <c r="L41">
        <v>5.7152959999999997E-4</v>
      </c>
    </row>
    <row r="42" spans="1:12" x14ac:dyDescent="0.25">
      <c r="A42" t="s">
        <v>154</v>
      </c>
      <c r="B42">
        <v>10888</v>
      </c>
      <c r="C42" s="51">
        <v>0.44890046296296299</v>
      </c>
      <c r="D42" s="47">
        <v>1.050747E-7</v>
      </c>
      <c r="E42" s="47">
        <v>4.6617690000000001E-8</v>
      </c>
      <c r="F42" s="47">
        <v>2.0622400000000001E-9</v>
      </c>
      <c r="G42" s="47">
        <v>7.169098E-10</v>
      </c>
      <c r="H42" s="47">
        <v>5.9822170000000005E-11</v>
      </c>
      <c r="I42">
        <v>50.951720000000002</v>
      </c>
      <c r="J42">
        <v>22.605360000000001</v>
      </c>
      <c r="K42">
        <v>6.8228580000000002E-3</v>
      </c>
      <c r="L42">
        <v>5.6933000000000005E-4</v>
      </c>
    </row>
    <row r="43" spans="1:12" x14ac:dyDescent="0.25">
      <c r="A43" t="s">
        <v>154</v>
      </c>
      <c r="B43">
        <v>10962</v>
      </c>
      <c r="C43" s="51">
        <v>0.44915509259259262</v>
      </c>
      <c r="D43" s="47">
        <v>1.044524E-7</v>
      </c>
      <c r="E43" s="47">
        <v>4.6388300000000001E-8</v>
      </c>
      <c r="F43" s="47">
        <v>2.0508770000000001E-9</v>
      </c>
      <c r="G43" s="47">
        <v>7.0711700000000001E-10</v>
      </c>
      <c r="H43" s="47">
        <v>6.0045959999999996E-11</v>
      </c>
      <c r="I43">
        <v>50.930590000000002</v>
      </c>
      <c r="J43">
        <v>22.618760000000002</v>
      </c>
      <c r="K43">
        <v>6.7697540000000002E-3</v>
      </c>
      <c r="L43">
        <v>5.7486440000000005E-4</v>
      </c>
    </row>
    <row r="44" spans="1:12" x14ac:dyDescent="0.25">
      <c r="A44" t="s">
        <v>154</v>
      </c>
      <c r="B44">
        <v>10999</v>
      </c>
      <c r="C44" s="51">
        <v>0.44929398148148147</v>
      </c>
      <c r="D44" s="47">
        <v>1.041908E-7</v>
      </c>
      <c r="E44" s="47">
        <v>4.6304060000000002E-8</v>
      </c>
      <c r="F44" s="47">
        <v>2.0503540000000001E-9</v>
      </c>
      <c r="G44" s="47">
        <v>7.0812469999999998E-10</v>
      </c>
      <c r="H44" s="47">
        <v>5.9868879999999996E-11</v>
      </c>
      <c r="I44">
        <v>50.815989999999999</v>
      </c>
      <c r="J44">
        <v>22.583449999999999</v>
      </c>
      <c r="K44">
        <v>6.796425E-3</v>
      </c>
      <c r="L44">
        <v>5.7460840000000003E-4</v>
      </c>
    </row>
    <row r="45" spans="1:12" x14ac:dyDescent="0.25">
      <c r="A45" t="s">
        <v>155</v>
      </c>
      <c r="B45">
        <v>11425</v>
      </c>
      <c r="C45" s="51">
        <v>0.45078703703703704</v>
      </c>
      <c r="D45" s="47">
        <v>1.059295E-7</v>
      </c>
      <c r="E45" s="47">
        <v>4.8272959999999999E-8</v>
      </c>
      <c r="F45" s="47">
        <v>2.0850870000000002E-9</v>
      </c>
      <c r="G45" s="47">
        <v>7.1877579999999998E-10</v>
      </c>
      <c r="H45" s="47">
        <v>6.0246149999999999E-11</v>
      </c>
      <c r="I45">
        <v>50.803379999999997</v>
      </c>
      <c r="J45">
        <v>23.151540000000001</v>
      </c>
      <c r="K45">
        <v>6.785419E-3</v>
      </c>
      <c r="L45">
        <v>5.6873839999999998E-4</v>
      </c>
    </row>
    <row r="46" spans="1:12" x14ac:dyDescent="0.25">
      <c r="A46" t="s">
        <v>155</v>
      </c>
      <c r="B46">
        <v>11442</v>
      </c>
      <c r="C46" s="51">
        <v>0.4508449074074074</v>
      </c>
      <c r="D46" s="47">
        <v>1.0579509999999999E-7</v>
      </c>
      <c r="E46" s="47">
        <v>4.8214160000000002E-8</v>
      </c>
      <c r="F46" s="47">
        <v>2.0850000000000001E-9</v>
      </c>
      <c r="G46" s="47">
        <v>7.1735929999999998E-10</v>
      </c>
      <c r="H46" s="47">
        <v>6.0376159999999996E-11</v>
      </c>
      <c r="I46">
        <v>50.741050000000001</v>
      </c>
      <c r="J46">
        <v>23.124300000000002</v>
      </c>
      <c r="K46">
        <v>6.78065E-3</v>
      </c>
      <c r="L46">
        <v>5.7068970000000001E-4</v>
      </c>
    </row>
    <row r="47" spans="1:12" x14ac:dyDescent="0.25">
      <c r="A47" t="s">
        <v>155</v>
      </c>
      <c r="B47">
        <v>11478</v>
      </c>
      <c r="C47" s="51">
        <v>0.45097222222222222</v>
      </c>
      <c r="D47" s="47">
        <v>1.055023E-7</v>
      </c>
      <c r="E47" s="47">
        <v>4.8081800000000002E-8</v>
      </c>
      <c r="F47" s="47">
        <v>2.0810679999999999E-9</v>
      </c>
      <c r="G47" s="47">
        <v>7.1513460000000001E-10</v>
      </c>
      <c r="H47" s="47">
        <v>6.0212359999999997E-11</v>
      </c>
      <c r="I47">
        <v>50.696219999999997</v>
      </c>
      <c r="J47">
        <v>23.104379999999999</v>
      </c>
      <c r="K47">
        <v>6.7783790000000002E-3</v>
      </c>
      <c r="L47">
        <v>5.7072079999999999E-4</v>
      </c>
    </row>
    <row r="48" spans="1:12" x14ac:dyDescent="0.25">
      <c r="A48" t="s">
        <v>156</v>
      </c>
      <c r="B48">
        <v>11858</v>
      </c>
      <c r="C48" s="51">
        <v>0.45232638888888888</v>
      </c>
      <c r="D48" s="47">
        <v>1.025954E-7</v>
      </c>
      <c r="E48" s="47">
        <v>4.5591469999999999E-8</v>
      </c>
      <c r="F48" s="47">
        <v>2.0106069999999998E-9</v>
      </c>
      <c r="G48" s="47">
        <v>7.0362890000000004E-10</v>
      </c>
      <c r="H48" s="47">
        <v>5.8512470000000004E-11</v>
      </c>
      <c r="I48">
        <v>51.027070000000002</v>
      </c>
      <c r="J48">
        <v>22.67548</v>
      </c>
      <c r="K48">
        <v>6.8582909999999999E-3</v>
      </c>
      <c r="L48">
        <v>5.7032269999999997E-4</v>
      </c>
    </row>
    <row r="49" spans="1:12" x14ac:dyDescent="0.25">
      <c r="A49" t="s">
        <v>156</v>
      </c>
      <c r="B49">
        <v>11900</v>
      </c>
      <c r="C49" s="51">
        <v>0.45246527777777779</v>
      </c>
      <c r="D49" s="47">
        <v>1.0231610000000001E-7</v>
      </c>
      <c r="E49" s="47">
        <v>4.5342939999999999E-8</v>
      </c>
      <c r="F49" s="47">
        <v>2.003225E-9</v>
      </c>
      <c r="G49" s="47">
        <v>6.9922070000000001E-10</v>
      </c>
      <c r="H49" s="47">
        <v>5.8478550000000004E-11</v>
      </c>
      <c r="I49">
        <v>51.075699999999998</v>
      </c>
      <c r="J49">
        <v>22.634969999999999</v>
      </c>
      <c r="K49">
        <v>6.8339259999999997E-3</v>
      </c>
      <c r="L49">
        <v>5.715478E-4</v>
      </c>
    </row>
    <row r="50" spans="1:12" x14ac:dyDescent="0.25">
      <c r="A50" t="s">
        <v>156</v>
      </c>
      <c r="B50">
        <v>11966</v>
      </c>
      <c r="C50" s="51">
        <v>0.45269675925925928</v>
      </c>
      <c r="D50" s="47">
        <v>1.0160750000000001E-7</v>
      </c>
      <c r="E50" s="47">
        <v>4.4969439999999999E-8</v>
      </c>
      <c r="F50" s="47">
        <v>1.9945589999999999E-9</v>
      </c>
      <c r="G50" s="47">
        <v>6.9407630000000001E-10</v>
      </c>
      <c r="H50" s="47">
        <v>5.805819E-11</v>
      </c>
      <c r="I50">
        <v>50.942329999999998</v>
      </c>
      <c r="J50">
        <v>22.546060000000001</v>
      </c>
      <c r="K50">
        <v>6.8309570000000003E-3</v>
      </c>
      <c r="L50">
        <v>5.713968E-4</v>
      </c>
    </row>
    <row r="51" spans="1:12" x14ac:dyDescent="0.25">
      <c r="A51" t="s">
        <v>157</v>
      </c>
      <c r="B51">
        <v>12423</v>
      </c>
      <c r="C51" s="51">
        <v>0.45431712962962961</v>
      </c>
      <c r="D51" s="47">
        <v>1.009788E-7</v>
      </c>
      <c r="E51" s="47">
        <v>4.4582379999999997E-8</v>
      </c>
      <c r="F51" s="47">
        <v>1.9828890000000001E-9</v>
      </c>
      <c r="G51" s="47">
        <v>6.9287170000000003E-10</v>
      </c>
      <c r="H51" s="47">
        <v>5.7625550000000002E-11</v>
      </c>
      <c r="I51">
        <v>50.925109999999997</v>
      </c>
      <c r="J51">
        <v>22.483550000000001</v>
      </c>
      <c r="K51">
        <v>6.8615550000000001E-3</v>
      </c>
      <c r="L51">
        <v>5.7066970000000002E-4</v>
      </c>
    </row>
    <row r="52" spans="1:12" x14ac:dyDescent="0.25">
      <c r="A52" t="s">
        <v>157</v>
      </c>
      <c r="B52">
        <v>12452</v>
      </c>
      <c r="C52" s="51">
        <v>0.4544212962962963</v>
      </c>
      <c r="D52" s="47">
        <v>1.006791E-7</v>
      </c>
      <c r="E52" s="47">
        <v>4.4482150000000002E-8</v>
      </c>
      <c r="F52" s="47">
        <v>1.9751309999999999E-9</v>
      </c>
      <c r="G52" s="47">
        <v>6.8926689999999998E-10</v>
      </c>
      <c r="H52" s="47">
        <v>5.7664150000000002E-11</v>
      </c>
      <c r="I52">
        <v>50.973370000000003</v>
      </c>
      <c r="J52">
        <v>22.52111</v>
      </c>
      <c r="K52">
        <v>6.8461759999999998E-3</v>
      </c>
      <c r="L52">
        <v>5.7275200000000005E-4</v>
      </c>
    </row>
    <row r="53" spans="1:12" x14ac:dyDescent="0.25">
      <c r="A53" t="s">
        <v>157</v>
      </c>
      <c r="B53">
        <v>12477</v>
      </c>
      <c r="C53" s="51">
        <v>0.45451388888888888</v>
      </c>
      <c r="D53" s="47">
        <v>1.003615E-7</v>
      </c>
      <c r="E53" s="47">
        <v>4.4437180000000001E-8</v>
      </c>
      <c r="F53" s="47">
        <v>1.9733209999999999E-9</v>
      </c>
      <c r="G53" s="47">
        <v>6.8623529999999995E-10</v>
      </c>
      <c r="H53" s="47">
        <v>5.7174690000000001E-11</v>
      </c>
      <c r="I53">
        <v>50.859169999999999</v>
      </c>
      <c r="J53">
        <v>22.518989999999999</v>
      </c>
      <c r="K53">
        <v>6.837638E-3</v>
      </c>
      <c r="L53">
        <v>5.6968769999999995E-4</v>
      </c>
    </row>
    <row r="54" spans="1:12" x14ac:dyDescent="0.25">
      <c r="A54" t="s">
        <v>158</v>
      </c>
      <c r="B54">
        <v>12651</v>
      </c>
      <c r="C54" s="51">
        <v>0.45512731481481483</v>
      </c>
      <c r="D54" s="47">
        <v>1.7173879999999999E-7</v>
      </c>
      <c r="E54" s="47">
        <v>8.194939E-8</v>
      </c>
      <c r="F54" s="47">
        <v>3.370189E-9</v>
      </c>
      <c r="G54" s="47">
        <v>1.1678430000000001E-9</v>
      </c>
      <c r="H54" s="47">
        <v>9.0601129999999996E-11</v>
      </c>
      <c r="I54">
        <v>50.95823</v>
      </c>
      <c r="J54">
        <v>24.31597</v>
      </c>
      <c r="K54">
        <v>6.800108E-3</v>
      </c>
      <c r="L54">
        <v>5.2755170000000004E-4</v>
      </c>
    </row>
    <row r="55" spans="1:12" x14ac:dyDescent="0.25">
      <c r="A55" t="s">
        <v>158</v>
      </c>
      <c r="B55">
        <v>12690</v>
      </c>
      <c r="C55" s="51">
        <v>0.45526620370370369</v>
      </c>
      <c r="D55" s="47">
        <v>1.714847E-7</v>
      </c>
      <c r="E55" s="47">
        <v>8.1889300000000003E-8</v>
      </c>
      <c r="F55" s="47">
        <v>3.3612439999999999E-9</v>
      </c>
      <c r="G55" s="47">
        <v>1.168064E-9</v>
      </c>
      <c r="H55" s="47">
        <v>9.1280040000000004E-11</v>
      </c>
      <c r="I55">
        <v>51.018230000000003</v>
      </c>
      <c r="J55">
        <v>24.3628</v>
      </c>
      <c r="K55">
        <v>6.8114739999999997E-3</v>
      </c>
      <c r="L55">
        <v>5.3229259999999995E-4</v>
      </c>
    </row>
    <row r="56" spans="1:12" x14ac:dyDescent="0.25">
      <c r="A56" t="s">
        <v>158</v>
      </c>
      <c r="B56">
        <v>12743</v>
      </c>
      <c r="C56" s="51">
        <v>0.45545138888888886</v>
      </c>
      <c r="D56" s="47">
        <v>1.7206960000000001E-7</v>
      </c>
      <c r="E56" s="47">
        <v>8.2079989999999995E-8</v>
      </c>
      <c r="F56" s="47">
        <v>3.3764329999999998E-9</v>
      </c>
      <c r="G56" s="47">
        <v>1.1729109999999999E-9</v>
      </c>
      <c r="H56" s="47">
        <v>9.2456720000000003E-11</v>
      </c>
      <c r="I56">
        <v>50.961950000000002</v>
      </c>
      <c r="J56">
        <v>24.309670000000001</v>
      </c>
      <c r="K56">
        <v>6.8164929999999999E-3</v>
      </c>
      <c r="L56">
        <v>5.3732149999999995E-4</v>
      </c>
    </row>
    <row r="57" spans="1:12" x14ac:dyDescent="0.25">
      <c r="A57" t="s">
        <v>71</v>
      </c>
      <c r="B57">
        <v>14096</v>
      </c>
      <c r="C57" s="51">
        <v>0.46021990740740737</v>
      </c>
      <c r="D57" s="47">
        <v>9.0312539999999995E-8</v>
      </c>
      <c r="E57" s="47">
        <v>4.3045579999999999E-8</v>
      </c>
      <c r="F57" s="47">
        <v>1.7975280000000001E-9</v>
      </c>
      <c r="G57" s="47">
        <v>6.211556E-10</v>
      </c>
      <c r="H57" s="47">
        <v>5.2371359999999999E-11</v>
      </c>
      <c r="I57">
        <v>50.242629999999998</v>
      </c>
      <c r="J57">
        <v>23.947099999999999</v>
      </c>
      <c r="K57">
        <v>6.8778449999999996E-3</v>
      </c>
      <c r="L57">
        <v>5.798903E-4</v>
      </c>
    </row>
    <row r="58" spans="1:12" x14ac:dyDescent="0.25">
      <c r="A58" t="s">
        <v>71</v>
      </c>
      <c r="B58">
        <v>14181</v>
      </c>
      <c r="C58" s="51">
        <v>0.46052083333333332</v>
      </c>
      <c r="D58" s="47">
        <v>9.0165680000000005E-8</v>
      </c>
      <c r="E58" s="47">
        <v>4.3005839999999997E-8</v>
      </c>
      <c r="F58" s="47">
        <v>1.7919E-9</v>
      </c>
      <c r="G58" s="47">
        <v>6.194089E-10</v>
      </c>
      <c r="H58" s="47">
        <v>5.3099509999999998E-11</v>
      </c>
      <c r="I58">
        <v>50.318469999999998</v>
      </c>
      <c r="J58">
        <v>24.000129999999999</v>
      </c>
      <c r="K58">
        <v>6.8696749999999996E-3</v>
      </c>
      <c r="L58">
        <v>5.8891040000000003E-4</v>
      </c>
    </row>
    <row r="59" spans="1:12" x14ac:dyDescent="0.25">
      <c r="A59" t="s">
        <v>71</v>
      </c>
      <c r="B59">
        <v>14224</v>
      </c>
      <c r="C59" s="51">
        <v>0.46067129629629627</v>
      </c>
      <c r="D59" s="47">
        <v>9.0089320000000003E-8</v>
      </c>
      <c r="E59" s="47">
        <v>4.2961580000000003E-8</v>
      </c>
      <c r="F59" s="47">
        <v>1.7913119999999999E-9</v>
      </c>
      <c r="G59" s="47">
        <v>6.1965409999999999E-10</v>
      </c>
      <c r="H59" s="47">
        <v>5.2426600000000002E-11</v>
      </c>
      <c r="I59">
        <v>50.292360000000002</v>
      </c>
      <c r="J59">
        <v>23.9833</v>
      </c>
      <c r="K59">
        <v>6.8782189999999997E-3</v>
      </c>
      <c r="L59">
        <v>5.8194020000000004E-4</v>
      </c>
    </row>
    <row r="60" spans="1:12" x14ac:dyDescent="0.25">
      <c r="A60" t="s">
        <v>71</v>
      </c>
      <c r="B60">
        <v>14272</v>
      </c>
      <c r="C60" s="51">
        <v>0.46084490740740736</v>
      </c>
      <c r="D60" s="47">
        <v>9.0088630000000001E-8</v>
      </c>
      <c r="E60" s="47">
        <v>4.296753E-8</v>
      </c>
      <c r="F60" s="47">
        <v>1.7925250000000001E-9</v>
      </c>
      <c r="G60" s="47">
        <v>6.1906889999999997E-10</v>
      </c>
      <c r="H60" s="47">
        <v>5.2787140000000003E-11</v>
      </c>
      <c r="I60">
        <v>50.257950000000001</v>
      </c>
      <c r="J60">
        <v>23.970400000000001</v>
      </c>
      <c r="K60">
        <v>6.8717759999999996E-3</v>
      </c>
      <c r="L60">
        <v>5.8594669999999997E-4</v>
      </c>
    </row>
    <row r="61" spans="1:12" x14ac:dyDescent="0.25">
      <c r="A61" t="s">
        <v>159</v>
      </c>
      <c r="B61">
        <v>14672</v>
      </c>
      <c r="C61" s="51">
        <v>0.46225694444444443</v>
      </c>
      <c r="D61" s="47">
        <v>9.528904E-8</v>
      </c>
      <c r="E61" s="47">
        <v>4.209888E-8</v>
      </c>
      <c r="F61" s="47">
        <v>1.853673E-9</v>
      </c>
      <c r="G61" s="47">
        <v>6.3879810000000002E-10</v>
      </c>
      <c r="H61" s="47">
        <v>5.303689E-11</v>
      </c>
      <c r="I61">
        <v>51.405529999999999</v>
      </c>
      <c r="J61">
        <v>22.71106</v>
      </c>
      <c r="K61">
        <v>6.7037939999999999E-3</v>
      </c>
      <c r="L61">
        <v>5.5658960000000001E-4</v>
      </c>
    </row>
    <row r="62" spans="1:12" x14ac:dyDescent="0.25">
      <c r="A62" t="s">
        <v>159</v>
      </c>
      <c r="B62">
        <v>14700</v>
      </c>
      <c r="C62" s="51">
        <v>0.46234953703703702</v>
      </c>
      <c r="D62" s="47">
        <v>9.5109389999999993E-8</v>
      </c>
      <c r="E62" s="47">
        <v>4.20765E-8</v>
      </c>
      <c r="F62" s="47">
        <v>1.8511679999999999E-9</v>
      </c>
      <c r="G62" s="47">
        <v>6.3693430000000002E-10</v>
      </c>
      <c r="H62" s="47">
        <v>5.3483389999999998E-11</v>
      </c>
      <c r="I62">
        <v>51.378030000000003</v>
      </c>
      <c r="J62">
        <v>22.729700000000001</v>
      </c>
      <c r="K62">
        <v>6.6968610000000001E-3</v>
      </c>
      <c r="L62">
        <v>5.6233559999999995E-4</v>
      </c>
    </row>
    <row r="63" spans="1:12" x14ac:dyDescent="0.25">
      <c r="A63" t="s">
        <v>159</v>
      </c>
      <c r="B63">
        <v>14737</v>
      </c>
      <c r="C63" s="51">
        <v>0.46248842592592587</v>
      </c>
      <c r="D63" s="47">
        <v>9.4972440000000006E-8</v>
      </c>
      <c r="E63" s="47">
        <v>4.2031750000000002E-8</v>
      </c>
      <c r="F63" s="47">
        <v>1.851848E-9</v>
      </c>
      <c r="G63" s="47">
        <v>6.3627810000000001E-10</v>
      </c>
      <c r="H63" s="47">
        <v>5.2568879999999999E-11</v>
      </c>
      <c r="I63">
        <v>51.285220000000002</v>
      </c>
      <c r="J63">
        <v>22.697199999999999</v>
      </c>
      <c r="K63">
        <v>6.6996080000000001E-3</v>
      </c>
      <c r="L63">
        <v>5.535173E-4</v>
      </c>
    </row>
    <row r="64" spans="1:12" x14ac:dyDescent="0.25">
      <c r="A64" t="s">
        <v>160</v>
      </c>
      <c r="B64">
        <v>15233</v>
      </c>
      <c r="C64" s="51">
        <v>0.46422453703703698</v>
      </c>
      <c r="D64" s="47">
        <v>9.2574660000000004E-8</v>
      </c>
      <c r="E64" s="47">
        <v>4.0591939999999998E-8</v>
      </c>
      <c r="F64" s="47">
        <v>1.797158E-9</v>
      </c>
      <c r="G64" s="47">
        <v>6.2903900000000002E-10</v>
      </c>
      <c r="H64" s="47">
        <v>5.1810340000000002E-11</v>
      </c>
      <c r="I64">
        <v>51.511679999999998</v>
      </c>
      <c r="J64">
        <v>22.586729999999999</v>
      </c>
      <c r="K64">
        <v>6.7949380000000004E-3</v>
      </c>
      <c r="L64">
        <v>5.5966010000000005E-4</v>
      </c>
    </row>
    <row r="65" spans="1:12" x14ac:dyDescent="0.25">
      <c r="A65" t="s">
        <v>160</v>
      </c>
      <c r="B65">
        <v>15271</v>
      </c>
      <c r="C65" s="51">
        <v>0.46436342592592589</v>
      </c>
      <c r="D65" s="47">
        <v>9.2179139999999999E-8</v>
      </c>
      <c r="E65" s="47">
        <v>4.0455960000000002E-8</v>
      </c>
      <c r="F65" s="47">
        <v>1.791719E-9</v>
      </c>
      <c r="G65" s="47">
        <v>6.2752989999999997E-10</v>
      </c>
      <c r="H65" s="47">
        <v>5.1638559999999998E-11</v>
      </c>
      <c r="I65">
        <v>51.447319999999998</v>
      </c>
      <c r="J65">
        <v>22.579409999999999</v>
      </c>
      <c r="K65">
        <v>6.8077210000000001E-3</v>
      </c>
      <c r="L65">
        <v>5.6019800000000003E-4</v>
      </c>
    </row>
    <row r="66" spans="1:12" x14ac:dyDescent="0.25">
      <c r="A66" t="s">
        <v>160</v>
      </c>
      <c r="B66">
        <v>15313</v>
      </c>
      <c r="C66" s="51">
        <v>0.46451388888888884</v>
      </c>
      <c r="D66" s="47">
        <v>9.1643100000000001E-8</v>
      </c>
      <c r="E66" s="47">
        <v>4.0328109999999998E-8</v>
      </c>
      <c r="F66" s="47">
        <v>1.788269E-9</v>
      </c>
      <c r="G66" s="47">
        <v>6.2216830000000001E-10</v>
      </c>
      <c r="H66" s="47">
        <v>5.0957069999999999E-11</v>
      </c>
      <c r="I66">
        <v>51.246830000000003</v>
      </c>
      <c r="J66">
        <v>22.551490000000001</v>
      </c>
      <c r="K66">
        <v>6.7890349999999997E-3</v>
      </c>
      <c r="L66">
        <v>5.5603830000000001E-4</v>
      </c>
    </row>
    <row r="67" spans="1:12" x14ac:dyDescent="0.25">
      <c r="A67" t="s">
        <v>161</v>
      </c>
      <c r="B67">
        <v>15841</v>
      </c>
      <c r="C67" s="51">
        <v>0.46637731481481476</v>
      </c>
      <c r="D67" s="47">
        <v>8.8704049999999994E-8</v>
      </c>
      <c r="E67" s="47">
        <v>3.978049E-8</v>
      </c>
      <c r="F67" s="47">
        <v>1.7446400000000001E-9</v>
      </c>
      <c r="G67" s="47">
        <v>6.0969349999999997E-10</v>
      </c>
      <c r="H67" s="47">
        <v>4.9978560000000001E-11</v>
      </c>
      <c r="I67">
        <v>50.843760000000003</v>
      </c>
      <c r="J67">
        <v>22.801549999999999</v>
      </c>
      <c r="K67">
        <v>6.8733450000000003E-3</v>
      </c>
      <c r="L67">
        <v>5.6343039999999999E-4</v>
      </c>
    </row>
    <row r="68" spans="1:12" x14ac:dyDescent="0.25">
      <c r="A68" t="s">
        <v>161</v>
      </c>
      <c r="B68">
        <v>15891</v>
      </c>
      <c r="C68" s="51">
        <v>0.4665509259259259</v>
      </c>
      <c r="D68" s="47">
        <v>8.8367389999999998E-8</v>
      </c>
      <c r="E68" s="47">
        <v>3.9655059999999999E-8</v>
      </c>
      <c r="F68" s="47">
        <v>1.7386360000000001E-9</v>
      </c>
      <c r="G68" s="47">
        <v>6.0506010000000001E-10</v>
      </c>
      <c r="H68" s="47">
        <v>5.0124630000000001E-11</v>
      </c>
      <c r="I68">
        <v>50.825679999999998</v>
      </c>
      <c r="J68">
        <v>22.808140000000002</v>
      </c>
      <c r="K68">
        <v>6.8470969999999999E-3</v>
      </c>
      <c r="L68">
        <v>5.6722990000000002E-4</v>
      </c>
    </row>
    <row r="69" spans="1:12" x14ac:dyDescent="0.25">
      <c r="A69" t="s">
        <v>161</v>
      </c>
      <c r="B69">
        <v>15963</v>
      </c>
      <c r="C69" s="51">
        <v>0.46680555555555558</v>
      </c>
      <c r="D69" s="47">
        <v>8.7955520000000003E-8</v>
      </c>
      <c r="E69" s="47">
        <v>3.9577100000000003E-8</v>
      </c>
      <c r="F69" s="47">
        <v>1.732029E-9</v>
      </c>
      <c r="G69" s="47">
        <v>6.0100539999999996E-10</v>
      </c>
      <c r="H69" s="47">
        <v>5.0061319999999999E-11</v>
      </c>
      <c r="I69">
        <v>50.781790000000001</v>
      </c>
      <c r="J69">
        <v>22.85014</v>
      </c>
      <c r="K69">
        <v>6.8330609999999996E-3</v>
      </c>
      <c r="L69">
        <v>5.6916629999999996E-4</v>
      </c>
    </row>
    <row r="70" spans="1:12" x14ac:dyDescent="0.25">
      <c r="A70" t="s">
        <v>162</v>
      </c>
      <c r="B70">
        <v>16236</v>
      </c>
      <c r="C70" s="51">
        <v>0.4677662037037037</v>
      </c>
      <c r="D70" s="47">
        <v>9.3279400000000006E-8</v>
      </c>
      <c r="E70" s="47">
        <v>4.1406429999999998E-8</v>
      </c>
      <c r="F70" s="47">
        <v>1.8068009999999999E-9</v>
      </c>
      <c r="G70" s="47">
        <v>6.5461489999999999E-10</v>
      </c>
      <c r="H70" s="47">
        <v>5.3338940000000002E-11</v>
      </c>
      <c r="I70">
        <v>51.626829999999998</v>
      </c>
      <c r="J70">
        <v>22.916989999999998</v>
      </c>
      <c r="K70">
        <v>7.0177859999999998E-3</v>
      </c>
      <c r="L70">
        <v>5.7181910000000003E-4</v>
      </c>
    </row>
    <row r="71" spans="1:12" x14ac:dyDescent="0.25">
      <c r="A71" t="s">
        <v>162</v>
      </c>
      <c r="B71">
        <v>16263</v>
      </c>
      <c r="C71" s="51">
        <v>0.46785879629629629</v>
      </c>
      <c r="D71" s="47">
        <v>9.3237270000000003E-8</v>
      </c>
      <c r="E71" s="47">
        <v>4.1408250000000003E-8</v>
      </c>
      <c r="F71" s="47">
        <v>1.807984E-9</v>
      </c>
      <c r="G71" s="47">
        <v>6.5626099999999997E-10</v>
      </c>
      <c r="H71" s="47">
        <v>5.3068730000000001E-11</v>
      </c>
      <c r="I71">
        <v>51.569760000000002</v>
      </c>
      <c r="J71">
        <v>22.902999999999999</v>
      </c>
      <c r="K71">
        <v>7.0386119999999996E-3</v>
      </c>
      <c r="L71">
        <v>5.6917939999999998E-4</v>
      </c>
    </row>
    <row r="72" spans="1:12" x14ac:dyDescent="0.25">
      <c r="A72" t="s">
        <v>162</v>
      </c>
      <c r="B72">
        <v>16289</v>
      </c>
      <c r="C72" s="51">
        <v>0.46795138888888888</v>
      </c>
      <c r="D72" s="47">
        <v>9.3497599999999999E-8</v>
      </c>
      <c r="E72" s="47">
        <v>4.1538889999999997E-8</v>
      </c>
      <c r="F72" s="47">
        <v>1.8102729999999999E-9</v>
      </c>
      <c r="G72" s="47">
        <v>6.571878E-10</v>
      </c>
      <c r="H72" s="47">
        <v>5.2912559999999999E-11</v>
      </c>
      <c r="I72">
        <v>51.648330000000001</v>
      </c>
      <c r="J72">
        <v>22.946200000000001</v>
      </c>
      <c r="K72">
        <v>7.0289269999999999E-3</v>
      </c>
      <c r="L72">
        <v>5.6592429999999998E-4</v>
      </c>
    </row>
    <row r="73" spans="1:12" x14ac:dyDescent="0.25">
      <c r="A73" t="s">
        <v>71</v>
      </c>
      <c r="B73">
        <v>19651</v>
      </c>
      <c r="C73" s="51">
        <v>0.47981481481481481</v>
      </c>
      <c r="D73" s="47">
        <v>8.2582919999999993E-8</v>
      </c>
      <c r="E73" s="47">
        <v>4.0071759999999999E-8</v>
      </c>
      <c r="F73" s="47">
        <v>1.660502E-9</v>
      </c>
      <c r="G73" s="47">
        <v>5.6930319999999997E-10</v>
      </c>
      <c r="H73" s="47">
        <v>4.311628E-11</v>
      </c>
      <c r="I73">
        <v>49.733710000000002</v>
      </c>
      <c r="J73">
        <v>24.13232</v>
      </c>
      <c r="K73">
        <v>6.8937149999999999E-3</v>
      </c>
      <c r="L73">
        <v>5.2209680000000005E-4</v>
      </c>
    </row>
    <row r="74" spans="1:12" x14ac:dyDescent="0.25">
      <c r="A74" t="s">
        <v>71</v>
      </c>
      <c r="B74">
        <v>19675</v>
      </c>
      <c r="C74" s="51">
        <v>0.4798958333333333</v>
      </c>
      <c r="D74" s="47">
        <v>8.2576640000000003E-8</v>
      </c>
      <c r="E74" s="47">
        <v>4.0080010000000002E-8</v>
      </c>
      <c r="F74" s="47">
        <v>1.659942E-9</v>
      </c>
      <c r="G74" s="47">
        <v>5.6836059999999997E-10</v>
      </c>
      <c r="H74" s="47">
        <v>4.3247150000000002E-11</v>
      </c>
      <c r="I74">
        <v>49.74671</v>
      </c>
      <c r="J74">
        <v>24.145430000000001</v>
      </c>
      <c r="K74">
        <v>6.8828259999999999E-3</v>
      </c>
      <c r="L74">
        <v>5.2372140000000002E-4</v>
      </c>
    </row>
    <row r="75" spans="1:12" x14ac:dyDescent="0.25">
      <c r="A75" t="s">
        <v>71</v>
      </c>
      <c r="B75">
        <v>19696</v>
      </c>
      <c r="C75" s="51">
        <v>0.47996527777777775</v>
      </c>
      <c r="D75" s="47">
        <v>8.2461250000000007E-8</v>
      </c>
      <c r="E75" s="47">
        <v>4.0037620000000002E-8</v>
      </c>
      <c r="F75" s="47">
        <v>1.659353E-9</v>
      </c>
      <c r="G75" s="47">
        <v>5.6672310000000004E-10</v>
      </c>
      <c r="H75" s="47">
        <v>4.3740719999999998E-11</v>
      </c>
      <c r="I75">
        <v>49.69482</v>
      </c>
      <c r="J75">
        <v>24.128450000000001</v>
      </c>
      <c r="K75">
        <v>6.8725990000000001E-3</v>
      </c>
      <c r="L75">
        <v>5.3043969999999998E-4</v>
      </c>
    </row>
    <row r="76" spans="1:12" x14ac:dyDescent="0.25">
      <c r="A76" t="s">
        <v>163</v>
      </c>
      <c r="B76">
        <v>19979</v>
      </c>
      <c r="C76" s="51">
        <v>0.48097222222222219</v>
      </c>
      <c r="D76" s="47">
        <v>8.4662820000000004E-8</v>
      </c>
      <c r="E76" s="47">
        <v>3.9459419999999998E-8</v>
      </c>
      <c r="F76" s="47">
        <v>1.708788E-9</v>
      </c>
      <c r="G76" s="47">
        <v>6.7441440000000001E-10</v>
      </c>
      <c r="H76" s="47">
        <v>4.7977939999999999E-11</v>
      </c>
      <c r="I76">
        <v>49.545540000000003</v>
      </c>
      <c r="J76">
        <v>23.09205</v>
      </c>
      <c r="K76">
        <v>7.9658860000000001E-3</v>
      </c>
      <c r="L76">
        <v>5.6669439999999999E-4</v>
      </c>
    </row>
    <row r="77" spans="1:12" x14ac:dyDescent="0.25">
      <c r="A77" t="s">
        <v>163</v>
      </c>
      <c r="B77">
        <v>20010</v>
      </c>
      <c r="C77" s="51">
        <v>0.48107638888888887</v>
      </c>
      <c r="D77" s="47">
        <v>8.4309209999999998E-8</v>
      </c>
      <c r="E77" s="47">
        <v>3.9339269999999999E-8</v>
      </c>
      <c r="F77" s="47">
        <v>1.7035160000000001E-9</v>
      </c>
      <c r="G77" s="47">
        <v>6.6133070000000005E-10</v>
      </c>
      <c r="H77" s="47">
        <v>4.7997829999999997E-11</v>
      </c>
      <c r="I77">
        <v>49.491309999999999</v>
      </c>
      <c r="J77">
        <v>23.09299</v>
      </c>
      <c r="K77">
        <v>7.8441099999999996E-3</v>
      </c>
      <c r="L77">
        <v>5.6930710000000005E-4</v>
      </c>
    </row>
    <row r="78" spans="1:12" x14ac:dyDescent="0.25">
      <c r="A78" t="s">
        <v>163</v>
      </c>
      <c r="B78">
        <v>20043</v>
      </c>
      <c r="C78" s="51">
        <v>0.48119212962962959</v>
      </c>
      <c r="D78" s="47">
        <v>8.3660469999999994E-8</v>
      </c>
      <c r="E78" s="47">
        <v>3.9106300000000003E-8</v>
      </c>
      <c r="F78" s="47">
        <v>1.6902249999999999E-9</v>
      </c>
      <c r="G78" s="47">
        <v>6.4873880000000001E-10</v>
      </c>
      <c r="H78" s="47">
        <v>4.8119100000000002E-11</v>
      </c>
      <c r="I78">
        <v>49.496659999999999</v>
      </c>
      <c r="J78">
        <v>23.136749999999999</v>
      </c>
      <c r="K78">
        <v>7.7544249999999997E-3</v>
      </c>
      <c r="L78">
        <v>5.7517120000000004E-4</v>
      </c>
    </row>
    <row r="79" spans="1:12" x14ac:dyDescent="0.25">
      <c r="A79" t="s">
        <v>164</v>
      </c>
      <c r="B79">
        <v>20503</v>
      </c>
      <c r="C79" s="51">
        <v>0.48281250000000003</v>
      </c>
      <c r="D79" s="47">
        <v>8.1832300000000004E-8</v>
      </c>
      <c r="E79" s="47">
        <v>3.8464610000000002E-8</v>
      </c>
      <c r="F79" s="47">
        <v>1.6616990000000001E-9</v>
      </c>
      <c r="G79" s="47">
        <v>6.8331980000000001E-10</v>
      </c>
      <c r="H79" s="47">
        <v>5.3722429999999997E-11</v>
      </c>
      <c r="I79">
        <v>49.24615</v>
      </c>
      <c r="J79">
        <v>23.147749999999998</v>
      </c>
      <c r="K79">
        <v>8.3502460000000004E-3</v>
      </c>
      <c r="L79">
        <v>6.5649420000000005E-4</v>
      </c>
    </row>
    <row r="80" spans="1:12" x14ac:dyDescent="0.25">
      <c r="A80" t="s">
        <v>164</v>
      </c>
      <c r="B80">
        <v>20551</v>
      </c>
      <c r="C80" s="51">
        <v>0.48298611111111112</v>
      </c>
      <c r="D80" s="47">
        <v>8.1489990000000001E-8</v>
      </c>
      <c r="E80" s="47">
        <v>3.8347550000000002E-8</v>
      </c>
      <c r="F80" s="47">
        <v>1.6524540000000001E-9</v>
      </c>
      <c r="G80" s="47">
        <v>6.7063950000000002E-10</v>
      </c>
      <c r="H80" s="47">
        <v>5.2766399999999999E-11</v>
      </c>
      <c r="I80">
        <v>49.314529999999998</v>
      </c>
      <c r="J80">
        <v>23.206430000000001</v>
      </c>
      <c r="K80">
        <v>8.2297180000000004E-3</v>
      </c>
      <c r="L80">
        <v>6.4752009999999999E-4</v>
      </c>
    </row>
    <row r="81" spans="1:12" x14ac:dyDescent="0.25">
      <c r="A81" t="s">
        <v>164</v>
      </c>
      <c r="B81">
        <v>20568</v>
      </c>
      <c r="C81" s="51">
        <v>0.48304398148148148</v>
      </c>
      <c r="D81" s="47">
        <v>8.1452620000000006E-8</v>
      </c>
      <c r="E81" s="47">
        <v>3.8340059999999997E-8</v>
      </c>
      <c r="F81" s="47">
        <v>1.654819E-9</v>
      </c>
      <c r="G81" s="47">
        <v>6.7077800000000002E-10</v>
      </c>
      <c r="H81" s="47">
        <v>5.2978719999999999E-11</v>
      </c>
      <c r="I81">
        <v>49.22148</v>
      </c>
      <c r="J81">
        <v>23.16874</v>
      </c>
      <c r="K81">
        <v>8.235193E-3</v>
      </c>
      <c r="L81">
        <v>6.5042379999999996E-4</v>
      </c>
    </row>
    <row r="82" spans="1:12" x14ac:dyDescent="0.25">
      <c r="A82" t="s">
        <v>165</v>
      </c>
      <c r="B82">
        <v>20894</v>
      </c>
      <c r="C82" s="51">
        <v>0.48418981481481482</v>
      </c>
      <c r="D82" s="47">
        <v>8.1548900000000006E-8</v>
      </c>
      <c r="E82" s="47">
        <v>3.815583E-8</v>
      </c>
      <c r="F82" s="47">
        <v>1.643124E-9</v>
      </c>
      <c r="G82" s="47">
        <v>7.2779629999999997E-10</v>
      </c>
      <c r="H82" s="47">
        <v>5.2801300000000002E-11</v>
      </c>
      <c r="I82">
        <v>49.630400000000002</v>
      </c>
      <c r="J82">
        <v>23.221509999999999</v>
      </c>
      <c r="K82">
        <v>8.9246610000000004E-3</v>
      </c>
      <c r="L82">
        <v>6.4748020000000004E-4</v>
      </c>
    </row>
    <row r="83" spans="1:12" x14ac:dyDescent="0.25">
      <c r="A83" t="s">
        <v>165</v>
      </c>
      <c r="B83">
        <v>20915</v>
      </c>
      <c r="C83" s="51">
        <v>0.48425925925925928</v>
      </c>
      <c r="D83" s="47">
        <v>8.1346390000000005E-8</v>
      </c>
      <c r="E83" s="47">
        <v>3.8040230000000002E-8</v>
      </c>
      <c r="F83" s="47">
        <v>1.6431410000000001E-9</v>
      </c>
      <c r="G83" s="47">
        <v>7.281866E-10</v>
      </c>
      <c r="H83" s="47">
        <v>5.2549920000000001E-11</v>
      </c>
      <c r="I83">
        <v>49.506639999999997</v>
      </c>
      <c r="J83">
        <v>23.150919999999999</v>
      </c>
      <c r="K83">
        <v>8.9516769999999999E-3</v>
      </c>
      <c r="L83">
        <v>6.4600180000000005E-4</v>
      </c>
    </row>
    <row r="84" spans="1:12" x14ac:dyDescent="0.25">
      <c r="A84" t="s">
        <v>165</v>
      </c>
      <c r="B84">
        <v>20953</v>
      </c>
      <c r="C84" s="51">
        <v>0.48439814814814813</v>
      </c>
      <c r="D84" s="47">
        <v>8.1341720000000005E-8</v>
      </c>
      <c r="E84" s="47">
        <v>3.8096269999999999E-8</v>
      </c>
      <c r="F84" s="47">
        <v>1.6442340000000001E-9</v>
      </c>
      <c r="G84" s="47">
        <v>7.1977630000000003E-10</v>
      </c>
      <c r="H84" s="47">
        <v>5.2427409999999998E-11</v>
      </c>
      <c r="I84">
        <v>49.4709</v>
      </c>
      <c r="J84">
        <v>23.169619999999998</v>
      </c>
      <c r="K84">
        <v>8.8487970000000003E-3</v>
      </c>
      <c r="L84">
        <v>6.4453290000000005E-4</v>
      </c>
    </row>
    <row r="85" spans="1:12" x14ac:dyDescent="0.25">
      <c r="A85" t="s">
        <v>71</v>
      </c>
      <c r="B85">
        <v>21657</v>
      </c>
      <c r="C85" s="51">
        <v>0.486875</v>
      </c>
      <c r="D85" s="47">
        <v>7.9276249999999995E-8</v>
      </c>
      <c r="E85" s="47">
        <v>3.8537620000000002E-8</v>
      </c>
      <c r="F85" s="47">
        <v>1.591366E-9</v>
      </c>
      <c r="G85" s="47">
        <v>5.4701949999999998E-10</v>
      </c>
      <c r="H85" s="47">
        <v>4.5438529999999998E-11</v>
      </c>
      <c r="I85">
        <v>49.816470000000002</v>
      </c>
      <c r="J85">
        <v>24.21669</v>
      </c>
      <c r="K85">
        <v>6.9001679999999999E-3</v>
      </c>
      <c r="L85">
        <v>5.731671E-4</v>
      </c>
    </row>
    <row r="86" spans="1:12" x14ac:dyDescent="0.25">
      <c r="A86" t="s">
        <v>71</v>
      </c>
      <c r="B86">
        <v>21704</v>
      </c>
      <c r="C86" s="51">
        <v>0.48703703703703705</v>
      </c>
      <c r="D86" s="47">
        <v>7.9273239999999995E-8</v>
      </c>
      <c r="E86" s="47">
        <v>3.8574300000000002E-8</v>
      </c>
      <c r="F86" s="47">
        <v>1.5901920000000001E-9</v>
      </c>
      <c r="G86" s="47">
        <v>5.4623040000000001E-10</v>
      </c>
      <c r="H86" s="47">
        <v>4.5393279999999998E-11</v>
      </c>
      <c r="I86">
        <v>49.851370000000003</v>
      </c>
      <c r="J86">
        <v>24.257639999999999</v>
      </c>
      <c r="K86">
        <v>6.8904769999999999E-3</v>
      </c>
      <c r="L86">
        <v>5.72618E-4</v>
      </c>
    </row>
    <row r="87" spans="1:12" x14ac:dyDescent="0.25">
      <c r="A87" t="s">
        <v>71</v>
      </c>
      <c r="B87">
        <v>21764</v>
      </c>
      <c r="C87" s="51">
        <v>0.48725694444444445</v>
      </c>
      <c r="D87" s="47">
        <v>7.9198799999999996E-8</v>
      </c>
      <c r="E87" s="47">
        <v>3.8541509999999998E-8</v>
      </c>
      <c r="F87" s="47">
        <v>1.5866500000000001E-9</v>
      </c>
      <c r="G87" s="47">
        <v>5.4483220000000005E-10</v>
      </c>
      <c r="H87" s="47">
        <v>4.537179E-11</v>
      </c>
      <c r="I87">
        <v>49.915730000000003</v>
      </c>
      <c r="J87">
        <v>24.291119999999999</v>
      </c>
      <c r="K87">
        <v>6.8792990000000002E-3</v>
      </c>
      <c r="L87">
        <v>5.7288480000000001E-4</v>
      </c>
    </row>
    <row r="88" spans="1:12" x14ac:dyDescent="0.25">
      <c r="A88" t="s">
        <v>166</v>
      </c>
      <c r="B88">
        <v>22257</v>
      </c>
      <c r="C88" s="51">
        <v>0.48898148148148146</v>
      </c>
      <c r="D88" s="47">
        <v>8.0124039999999996E-8</v>
      </c>
      <c r="E88" s="47">
        <v>3.743885E-8</v>
      </c>
      <c r="F88" s="47">
        <v>1.612037E-9</v>
      </c>
      <c r="G88" s="47">
        <v>5.5270860000000002E-10</v>
      </c>
      <c r="H88" s="47">
        <v>4.5485130000000003E-11</v>
      </c>
      <c r="I88">
        <v>49.703600000000002</v>
      </c>
      <c r="J88">
        <v>23.22456</v>
      </c>
      <c r="K88">
        <v>6.8981620000000002E-3</v>
      </c>
      <c r="L88">
        <v>5.6768400000000005E-4</v>
      </c>
    </row>
    <row r="89" spans="1:12" x14ac:dyDescent="0.25">
      <c r="A89" t="s">
        <v>166</v>
      </c>
      <c r="B89">
        <v>22298</v>
      </c>
      <c r="C89" s="51">
        <v>0.48913194444444441</v>
      </c>
      <c r="D89" s="47">
        <v>7.9998709999999994E-8</v>
      </c>
      <c r="E89" s="47">
        <v>3.7449509999999997E-8</v>
      </c>
      <c r="F89" s="47">
        <v>1.608541E-9</v>
      </c>
      <c r="G89" s="47">
        <v>5.5206800000000002E-10</v>
      </c>
      <c r="H89" s="47">
        <v>4.4957379999999999E-11</v>
      </c>
      <c r="I89">
        <v>49.733699999999999</v>
      </c>
      <c r="J89">
        <v>23.281659999999999</v>
      </c>
      <c r="K89">
        <v>6.9009620000000001E-3</v>
      </c>
      <c r="L89">
        <v>5.6197630000000005E-4</v>
      </c>
    </row>
    <row r="90" spans="1:12" x14ac:dyDescent="0.25">
      <c r="A90" t="s">
        <v>166</v>
      </c>
      <c r="B90">
        <v>22348</v>
      </c>
      <c r="C90" s="51">
        <v>0.48930555555555555</v>
      </c>
      <c r="D90" s="47">
        <v>8.0003299999999995E-8</v>
      </c>
      <c r="E90" s="47">
        <v>3.7553019999999999E-8</v>
      </c>
      <c r="F90" s="47">
        <v>1.611789E-9</v>
      </c>
      <c r="G90" s="47">
        <v>5.5280669999999996E-10</v>
      </c>
      <c r="H90" s="47">
        <v>4.5039140000000001E-11</v>
      </c>
      <c r="I90">
        <v>49.636339999999997</v>
      </c>
      <c r="J90">
        <v>23.298970000000001</v>
      </c>
      <c r="K90">
        <v>6.9097999999999998E-3</v>
      </c>
      <c r="L90">
        <v>5.6296600000000003E-4</v>
      </c>
    </row>
    <row r="91" spans="1:12" x14ac:dyDescent="0.25">
      <c r="A91" t="s">
        <v>167</v>
      </c>
      <c r="B91">
        <v>22570</v>
      </c>
      <c r="C91" s="51">
        <v>0.49008101851851849</v>
      </c>
      <c r="D91" s="47">
        <v>7.930757E-8</v>
      </c>
      <c r="E91" s="47">
        <v>3.6450800000000002E-8</v>
      </c>
      <c r="F91" s="47">
        <v>1.5798819999999999E-9</v>
      </c>
      <c r="G91" s="47">
        <v>5.6248520000000001E-10</v>
      </c>
      <c r="H91" s="47">
        <v>4.474523E-11</v>
      </c>
      <c r="I91">
        <v>50.198419999999999</v>
      </c>
      <c r="J91">
        <v>23.071860000000001</v>
      </c>
      <c r="K91">
        <v>7.0924530000000003E-3</v>
      </c>
      <c r="L91">
        <v>5.6419879999999997E-4</v>
      </c>
    </row>
    <row r="92" spans="1:12" x14ac:dyDescent="0.25">
      <c r="A92" t="s">
        <v>167</v>
      </c>
      <c r="B92">
        <v>22656</v>
      </c>
      <c r="C92" s="51">
        <v>0.49038194444444444</v>
      </c>
      <c r="D92" s="47">
        <v>7.9101399999999997E-8</v>
      </c>
      <c r="E92" s="47">
        <v>3.6560680000000003E-8</v>
      </c>
      <c r="F92" s="47">
        <v>1.5873279999999999E-9</v>
      </c>
      <c r="G92" s="47">
        <v>5.5866940000000001E-10</v>
      </c>
      <c r="H92" s="47">
        <v>4.4895680000000002E-11</v>
      </c>
      <c r="I92">
        <v>49.833030000000001</v>
      </c>
      <c r="J92">
        <v>23.03284</v>
      </c>
      <c r="K92">
        <v>7.0626990000000004E-3</v>
      </c>
      <c r="L92">
        <v>5.675713E-4</v>
      </c>
    </row>
    <row r="93" spans="1:12" x14ac:dyDescent="0.25">
      <c r="A93" t="s">
        <v>167</v>
      </c>
      <c r="B93">
        <v>22693</v>
      </c>
      <c r="C93" s="51">
        <v>0.49052083333333329</v>
      </c>
      <c r="D93" s="47">
        <v>7.8851539999999996E-8</v>
      </c>
      <c r="E93" s="47">
        <v>3.6531789999999998E-8</v>
      </c>
      <c r="F93" s="47">
        <v>1.5881570000000001E-9</v>
      </c>
      <c r="G93" s="47">
        <v>5.5329440000000002E-10</v>
      </c>
      <c r="H93" s="47">
        <v>4.4698250000000003E-11</v>
      </c>
      <c r="I93">
        <v>49.649720000000002</v>
      </c>
      <c r="J93">
        <v>23.00264</v>
      </c>
      <c r="K93">
        <v>7.0169129999999996E-3</v>
      </c>
      <c r="L93">
        <v>5.6686590000000004E-4</v>
      </c>
    </row>
    <row r="94" spans="1:12" x14ac:dyDescent="0.25">
      <c r="A94" t="s">
        <v>168</v>
      </c>
      <c r="B94">
        <v>23180</v>
      </c>
      <c r="C94" s="51">
        <v>0.49223379629629627</v>
      </c>
      <c r="D94" s="47">
        <v>7.8195769999999994E-8</v>
      </c>
      <c r="E94" s="47">
        <v>3.6495390000000002E-8</v>
      </c>
      <c r="F94" s="47">
        <v>1.576422E-9</v>
      </c>
      <c r="G94" s="47">
        <v>5.7795819999999998E-10</v>
      </c>
      <c r="H94" s="47">
        <v>4.5379560000000001E-11</v>
      </c>
      <c r="I94">
        <v>49.60331</v>
      </c>
      <c r="J94">
        <v>23.150770000000001</v>
      </c>
      <c r="K94">
        <v>7.3911699999999999E-3</v>
      </c>
      <c r="L94">
        <v>5.8033270000000005E-4</v>
      </c>
    </row>
    <row r="95" spans="1:12" x14ac:dyDescent="0.25">
      <c r="A95" t="s">
        <v>168</v>
      </c>
      <c r="B95">
        <v>23227</v>
      </c>
      <c r="C95" s="51">
        <v>0.49239583333333331</v>
      </c>
      <c r="D95" s="47">
        <v>7.8171930000000004E-8</v>
      </c>
      <c r="E95" s="47">
        <v>3.652046E-8</v>
      </c>
      <c r="F95" s="47">
        <v>1.578252E-9</v>
      </c>
      <c r="G95" s="47">
        <v>5.7349359999999996E-10</v>
      </c>
      <c r="H95" s="47">
        <v>4.4847279999999999E-11</v>
      </c>
      <c r="I95">
        <v>49.530700000000003</v>
      </c>
      <c r="J95">
        <v>23.13982</v>
      </c>
      <c r="K95">
        <v>7.3363120000000002E-3</v>
      </c>
      <c r="L95">
        <v>5.737006E-4</v>
      </c>
    </row>
    <row r="96" spans="1:12" x14ac:dyDescent="0.25">
      <c r="A96" t="s">
        <v>168</v>
      </c>
      <c r="B96">
        <v>23298</v>
      </c>
      <c r="C96" s="51">
        <v>0.49265046296296294</v>
      </c>
      <c r="D96" s="47">
        <v>7.7842350000000002E-8</v>
      </c>
      <c r="E96" s="47">
        <v>3.6504679999999999E-8</v>
      </c>
      <c r="F96" s="47">
        <v>1.577879E-9</v>
      </c>
      <c r="G96" s="47">
        <v>5.6652070000000004E-10</v>
      </c>
      <c r="H96" s="47">
        <v>4.4344930000000001E-11</v>
      </c>
      <c r="I96">
        <v>49.333539999999999</v>
      </c>
      <c r="J96">
        <v>23.135280000000002</v>
      </c>
      <c r="K96">
        <v>7.2777950000000001E-3</v>
      </c>
      <c r="L96">
        <v>5.6967620000000004E-4</v>
      </c>
    </row>
    <row r="97" spans="1:12" x14ac:dyDescent="0.25">
      <c r="A97" t="s">
        <v>169</v>
      </c>
      <c r="B97">
        <v>23596</v>
      </c>
      <c r="C97" s="51">
        <v>0.49371527777777774</v>
      </c>
      <c r="D97" s="47">
        <v>8.5481239999999993E-8</v>
      </c>
      <c r="E97" s="47">
        <v>3.9379450000000003E-8</v>
      </c>
      <c r="F97" s="47">
        <v>1.702555E-9</v>
      </c>
      <c r="G97" s="47">
        <v>6.7586140000000001E-10</v>
      </c>
      <c r="H97" s="47">
        <v>5.1765000000000002E-11</v>
      </c>
      <c r="I97">
        <v>50.207619999999999</v>
      </c>
      <c r="J97">
        <v>23.129619999999999</v>
      </c>
      <c r="K97">
        <v>7.9065469999999999E-3</v>
      </c>
      <c r="L97">
        <v>6.0557139999999998E-4</v>
      </c>
    </row>
    <row r="98" spans="1:12" x14ac:dyDescent="0.25">
      <c r="A98" t="s">
        <v>169</v>
      </c>
      <c r="B98">
        <v>23618</v>
      </c>
      <c r="C98" s="51">
        <v>0.49378472222222219</v>
      </c>
      <c r="D98" s="47">
        <v>8.5767129999999998E-8</v>
      </c>
      <c r="E98" s="47">
        <v>3.9502820000000002E-8</v>
      </c>
      <c r="F98" s="47">
        <v>1.708801E-9</v>
      </c>
      <c r="G98" s="47">
        <v>6.7994810000000003E-10</v>
      </c>
      <c r="H98" s="47">
        <v>5.1696549999999999E-11</v>
      </c>
      <c r="I98">
        <v>50.191429999999997</v>
      </c>
      <c r="J98">
        <v>23.117280000000001</v>
      </c>
      <c r="K98">
        <v>7.9278400000000002E-3</v>
      </c>
      <c r="L98">
        <v>6.027548E-4</v>
      </c>
    </row>
    <row r="99" spans="1:12" x14ac:dyDescent="0.25">
      <c r="A99" t="s">
        <v>169</v>
      </c>
      <c r="B99">
        <v>23640</v>
      </c>
      <c r="C99" s="51">
        <v>0.49386574074074069</v>
      </c>
      <c r="D99" s="47">
        <v>8.5818989999999999E-8</v>
      </c>
      <c r="E99" s="47">
        <v>3.9466620000000003E-8</v>
      </c>
      <c r="F99" s="47">
        <v>1.7083269999999999E-9</v>
      </c>
      <c r="G99" s="47">
        <v>6.8324910000000002E-10</v>
      </c>
      <c r="H99" s="47">
        <v>5.179013E-11</v>
      </c>
      <c r="I99">
        <v>50.235700000000001</v>
      </c>
      <c r="J99">
        <v>23.102499999999999</v>
      </c>
      <c r="K99">
        <v>7.9615129999999999E-3</v>
      </c>
      <c r="L99">
        <v>6.03481E-4</v>
      </c>
    </row>
    <row r="100" spans="1:12" x14ac:dyDescent="0.25">
      <c r="A100" t="s">
        <v>170</v>
      </c>
      <c r="B100">
        <v>23963</v>
      </c>
      <c r="C100" s="51">
        <v>0.49499999999999994</v>
      </c>
      <c r="D100" s="47">
        <v>7.8409189999999999E-8</v>
      </c>
      <c r="E100" s="47">
        <v>3.639846E-8</v>
      </c>
      <c r="F100" s="47">
        <v>1.5747050000000001E-9</v>
      </c>
      <c r="G100" s="47">
        <v>6.6754960000000001E-10</v>
      </c>
      <c r="H100" s="47">
        <v>4.9753639999999997E-11</v>
      </c>
      <c r="I100">
        <v>49.792929999999998</v>
      </c>
      <c r="J100">
        <v>23.114460000000001</v>
      </c>
      <c r="K100">
        <v>8.5136650000000001E-3</v>
      </c>
      <c r="L100">
        <v>6.3453830000000002E-4</v>
      </c>
    </row>
    <row r="101" spans="1:12" x14ac:dyDescent="0.25">
      <c r="A101" t="s">
        <v>170</v>
      </c>
      <c r="B101">
        <v>23999</v>
      </c>
      <c r="C101" s="51">
        <v>0.49512731481481476</v>
      </c>
      <c r="D101" s="47">
        <v>7.8598220000000004E-8</v>
      </c>
      <c r="E101" s="47">
        <v>3.6394540000000002E-8</v>
      </c>
      <c r="F101" s="47">
        <v>1.575155E-9</v>
      </c>
      <c r="G101" s="47">
        <v>6.727559E-10</v>
      </c>
      <c r="H101" s="47">
        <v>4.9863950000000002E-11</v>
      </c>
      <c r="I101">
        <v>49.898710000000001</v>
      </c>
      <c r="J101">
        <v>23.105370000000001</v>
      </c>
      <c r="K101">
        <v>8.5594290000000003E-3</v>
      </c>
      <c r="L101">
        <v>6.3441579999999999E-4</v>
      </c>
    </row>
    <row r="102" spans="1:12" x14ac:dyDescent="0.25">
      <c r="A102" t="s">
        <v>170</v>
      </c>
      <c r="B102">
        <v>24029</v>
      </c>
      <c r="C102" s="51">
        <v>0.49523148148148144</v>
      </c>
      <c r="D102" s="47">
        <v>7.8443189999999997E-8</v>
      </c>
      <c r="E102" s="47">
        <v>3.6347279999999998E-8</v>
      </c>
      <c r="F102" s="47">
        <v>1.5780939999999999E-9</v>
      </c>
      <c r="G102" s="47">
        <v>6.7120560000000005E-10</v>
      </c>
      <c r="H102" s="47">
        <v>4.9835640000000003E-11</v>
      </c>
      <c r="I102">
        <v>49.707560000000001</v>
      </c>
      <c r="J102">
        <v>23.032399999999999</v>
      </c>
      <c r="K102">
        <v>8.5565820000000001E-3</v>
      </c>
      <c r="L102">
        <v>6.3530870000000003E-4</v>
      </c>
    </row>
    <row r="103" spans="1:12" x14ac:dyDescent="0.25">
      <c r="A103" t="s">
        <v>171</v>
      </c>
      <c r="B103">
        <v>24508</v>
      </c>
      <c r="C103" s="51">
        <v>0.49692129629629628</v>
      </c>
      <c r="D103" s="47">
        <v>7.7135320000000005E-8</v>
      </c>
      <c r="E103" s="47">
        <v>3.501336E-8</v>
      </c>
      <c r="F103" s="47">
        <v>1.562525E-9</v>
      </c>
      <c r="G103" s="47">
        <v>5.4841739999999995E-10</v>
      </c>
      <c r="H103" s="47">
        <v>4.4497149999999998E-11</v>
      </c>
      <c r="I103">
        <v>49.365830000000003</v>
      </c>
      <c r="J103">
        <v>22.408200000000001</v>
      </c>
      <c r="K103">
        <v>7.1098089999999999E-3</v>
      </c>
      <c r="L103">
        <v>5.7687129999999995E-4</v>
      </c>
    </row>
    <row r="104" spans="1:12" x14ac:dyDescent="0.25">
      <c r="A104" t="s">
        <v>171</v>
      </c>
      <c r="B104">
        <v>24562</v>
      </c>
      <c r="C104" s="51">
        <v>0.49711805555555549</v>
      </c>
      <c r="D104" s="47">
        <v>7.6929789999999994E-8</v>
      </c>
      <c r="E104" s="47">
        <v>3.4921579999999998E-8</v>
      </c>
      <c r="F104" s="47">
        <v>1.559712E-9</v>
      </c>
      <c r="G104" s="47">
        <v>5.4435279999999995E-10</v>
      </c>
      <c r="H104" s="47">
        <v>4.4211220000000002E-11</v>
      </c>
      <c r="I104">
        <v>49.323079999999997</v>
      </c>
      <c r="J104">
        <v>22.389769999999999</v>
      </c>
      <c r="K104">
        <v>7.0759689999999997E-3</v>
      </c>
      <c r="L104">
        <v>5.7469569999999998E-4</v>
      </c>
    </row>
    <row r="105" spans="1:12" x14ac:dyDescent="0.25">
      <c r="A105" t="s">
        <v>171</v>
      </c>
      <c r="B105">
        <v>24585</v>
      </c>
      <c r="C105" s="51">
        <v>0.49719907407407404</v>
      </c>
      <c r="D105" s="47">
        <v>7.6877379999999996E-8</v>
      </c>
      <c r="E105" s="47">
        <v>3.4834960000000001E-8</v>
      </c>
      <c r="F105" s="47">
        <v>1.561284E-9</v>
      </c>
      <c r="G105" s="47">
        <v>5.443643E-10</v>
      </c>
      <c r="H105" s="47">
        <v>4.4187479999999997E-11</v>
      </c>
      <c r="I105">
        <v>49.23986</v>
      </c>
      <c r="J105">
        <v>22.31174</v>
      </c>
      <c r="K105">
        <v>7.0809419999999998E-3</v>
      </c>
      <c r="L105">
        <v>5.7477859999999995E-4</v>
      </c>
    </row>
    <row r="106" spans="1:12" x14ac:dyDescent="0.25">
      <c r="A106" t="s">
        <v>172</v>
      </c>
      <c r="B106">
        <v>24980</v>
      </c>
      <c r="C106" s="51">
        <v>0.49858796296296298</v>
      </c>
      <c r="D106" s="47">
        <v>7.7745699999999997E-8</v>
      </c>
      <c r="E106" s="47">
        <v>3.6012209999999999E-8</v>
      </c>
      <c r="F106" s="47">
        <v>1.5714840000000001E-9</v>
      </c>
      <c r="G106" s="47">
        <v>5.737237E-10</v>
      </c>
      <c r="H106" s="47">
        <v>4.5567729999999999E-11</v>
      </c>
      <c r="I106">
        <v>49.472790000000003</v>
      </c>
      <c r="J106">
        <v>22.916049999999998</v>
      </c>
      <c r="K106">
        <v>7.3794899999999998E-3</v>
      </c>
      <c r="L106">
        <v>5.8611250000000002E-4</v>
      </c>
    </row>
    <row r="107" spans="1:12" x14ac:dyDescent="0.25">
      <c r="A107" t="s">
        <v>172</v>
      </c>
      <c r="B107">
        <v>25012</v>
      </c>
      <c r="C107" s="51">
        <v>0.4987037037037037</v>
      </c>
      <c r="D107" s="47">
        <v>7.784035E-8</v>
      </c>
      <c r="E107" s="47">
        <v>3.6075240000000001E-8</v>
      </c>
      <c r="F107" s="47">
        <v>1.5704539999999999E-9</v>
      </c>
      <c r="G107" s="47">
        <v>5.7025389999999997E-10</v>
      </c>
      <c r="H107" s="47">
        <v>4.4894789999999999E-11</v>
      </c>
      <c r="I107">
        <v>49.565519999999999</v>
      </c>
      <c r="J107">
        <v>22.971219999999999</v>
      </c>
      <c r="K107">
        <v>7.3259420000000002E-3</v>
      </c>
      <c r="L107">
        <v>5.7675469999999998E-4</v>
      </c>
    </row>
    <row r="108" spans="1:12" x14ac:dyDescent="0.25">
      <c r="A108" t="s">
        <v>172</v>
      </c>
      <c r="B108">
        <v>25046</v>
      </c>
      <c r="C108" s="51">
        <v>0.49881944444444443</v>
      </c>
      <c r="D108" s="47">
        <v>7.7802180000000002E-8</v>
      </c>
      <c r="E108" s="47">
        <v>3.6063450000000001E-8</v>
      </c>
      <c r="F108" s="47">
        <v>1.5676040000000001E-9</v>
      </c>
      <c r="G108" s="47">
        <v>5.6816949999999996E-10</v>
      </c>
      <c r="H108" s="47">
        <v>4.5528250000000001E-11</v>
      </c>
      <c r="I108">
        <v>49.631270000000001</v>
      </c>
      <c r="J108">
        <v>23.005459999999999</v>
      </c>
      <c r="K108">
        <v>7.3027459999999997E-3</v>
      </c>
      <c r="L108">
        <v>5.851796E-4</v>
      </c>
    </row>
    <row r="109" spans="1:12" x14ac:dyDescent="0.25">
      <c r="A109" t="s">
        <v>71</v>
      </c>
      <c r="B109">
        <v>25413</v>
      </c>
      <c r="C109" s="51">
        <v>0.50010416666666668</v>
      </c>
      <c r="D109" s="47">
        <v>8.0893729999999996E-8</v>
      </c>
      <c r="E109" s="47">
        <v>3.9083150000000001E-8</v>
      </c>
      <c r="F109" s="47">
        <v>1.609566E-9</v>
      </c>
      <c r="G109" s="47">
        <v>5.5852659999999998E-10</v>
      </c>
      <c r="H109" s="47">
        <v>4.6562909999999998E-11</v>
      </c>
      <c r="I109">
        <v>50.258099999999999</v>
      </c>
      <c r="J109">
        <v>24.281790000000001</v>
      </c>
      <c r="K109">
        <v>6.9044479999999997E-3</v>
      </c>
      <c r="L109">
        <v>5.7560589999999996E-4</v>
      </c>
    </row>
    <row r="110" spans="1:12" x14ac:dyDescent="0.25">
      <c r="A110" t="s">
        <v>71</v>
      </c>
      <c r="B110">
        <v>25448</v>
      </c>
      <c r="C110" s="51">
        <v>0.50023148148148144</v>
      </c>
      <c r="D110" s="47">
        <v>8.0670989999999998E-8</v>
      </c>
      <c r="E110" s="47">
        <v>3.901767E-8</v>
      </c>
      <c r="F110" s="47">
        <v>1.6110259999999999E-9</v>
      </c>
      <c r="G110" s="47">
        <v>5.5822410000000003E-10</v>
      </c>
      <c r="H110" s="47">
        <v>4.5394979999999997E-11</v>
      </c>
      <c r="I110">
        <v>50.074300000000001</v>
      </c>
      <c r="J110">
        <v>24.219139999999999</v>
      </c>
      <c r="K110">
        <v>6.9197629999999998E-3</v>
      </c>
      <c r="L110">
        <v>5.6271740000000004E-4</v>
      </c>
    </row>
    <row r="111" spans="1:12" x14ac:dyDescent="0.25">
      <c r="A111" t="s">
        <v>71</v>
      </c>
      <c r="B111">
        <v>25478</v>
      </c>
      <c r="C111" s="51">
        <v>0.50033564814814813</v>
      </c>
      <c r="D111" s="47">
        <v>8.0522910000000004E-8</v>
      </c>
      <c r="E111" s="47">
        <v>3.8939629999999998E-8</v>
      </c>
      <c r="F111" s="47">
        <v>1.6085140000000001E-9</v>
      </c>
      <c r="G111" s="47">
        <v>5.5862609999999996E-10</v>
      </c>
      <c r="H111" s="47">
        <v>4.6403329999999999E-11</v>
      </c>
      <c r="I111">
        <v>50.06044</v>
      </c>
      <c r="J111">
        <v>24.208449999999999</v>
      </c>
      <c r="K111">
        <v>6.9374800000000002E-3</v>
      </c>
      <c r="L111">
        <v>5.7627480000000005E-4</v>
      </c>
    </row>
    <row r="112" spans="1:12" x14ac:dyDescent="0.25">
      <c r="A112" t="s">
        <v>173</v>
      </c>
      <c r="B112">
        <v>26128</v>
      </c>
      <c r="C112" s="51">
        <v>0.50263888888888886</v>
      </c>
      <c r="D112" s="47">
        <v>8.3079319999999995E-8</v>
      </c>
      <c r="E112" s="47">
        <v>3.8793480000000003E-8</v>
      </c>
      <c r="F112" s="47">
        <v>1.6627929999999999E-9</v>
      </c>
      <c r="G112" s="47">
        <v>5.7417820000000002E-10</v>
      </c>
      <c r="H112" s="47">
        <v>4.6981230000000001E-11</v>
      </c>
      <c r="I112">
        <v>49.963729999999998</v>
      </c>
      <c r="J112">
        <v>23.33032</v>
      </c>
      <c r="K112">
        <v>6.9112050000000001E-3</v>
      </c>
      <c r="L112">
        <v>5.6549849999999995E-4</v>
      </c>
    </row>
    <row r="113" spans="1:12" x14ac:dyDescent="0.25">
      <c r="A113" t="s">
        <v>173</v>
      </c>
      <c r="B113">
        <v>26161</v>
      </c>
      <c r="C113" s="51">
        <v>0.50275462962962958</v>
      </c>
      <c r="D113" s="47">
        <v>8.2922810000000006E-8</v>
      </c>
      <c r="E113" s="47">
        <v>3.872206E-8</v>
      </c>
      <c r="F113" s="47">
        <v>1.659078E-9</v>
      </c>
      <c r="G113" s="47">
        <v>5.7137099999999997E-10</v>
      </c>
      <c r="H113" s="47">
        <v>4.6629259999999998E-11</v>
      </c>
      <c r="I113">
        <v>49.981270000000002</v>
      </c>
      <c r="J113">
        <v>23.339510000000001</v>
      </c>
      <c r="K113">
        <v>6.890396E-3</v>
      </c>
      <c r="L113">
        <v>5.6232129999999995E-4</v>
      </c>
    </row>
    <row r="114" spans="1:12" x14ac:dyDescent="0.25">
      <c r="A114" t="s">
        <v>173</v>
      </c>
      <c r="B114">
        <v>26198</v>
      </c>
      <c r="C114" s="51">
        <v>0.50288194444444445</v>
      </c>
      <c r="D114" s="47">
        <v>8.2905509999999997E-8</v>
      </c>
      <c r="E114" s="47">
        <v>3.8763319999999997E-8</v>
      </c>
      <c r="F114" s="47">
        <v>1.659785E-9</v>
      </c>
      <c r="G114" s="47">
        <v>5.7301589999999999E-10</v>
      </c>
      <c r="H114" s="47">
        <v>4.6923359999999999E-11</v>
      </c>
      <c r="I114">
        <v>49.949550000000002</v>
      </c>
      <c r="J114">
        <v>23.354430000000001</v>
      </c>
      <c r="K114">
        <v>6.9116749999999999E-3</v>
      </c>
      <c r="L114">
        <v>5.6598599999999998E-4</v>
      </c>
    </row>
    <row r="115" spans="1:12" x14ac:dyDescent="0.25">
      <c r="A115" t="s">
        <v>174</v>
      </c>
      <c r="B115">
        <v>26556</v>
      </c>
      <c r="C115" s="51">
        <v>0.50414351851851846</v>
      </c>
      <c r="D115" s="47">
        <v>7.8999700000000003E-8</v>
      </c>
      <c r="E115" s="47">
        <v>3.6856209999999997E-8</v>
      </c>
      <c r="F115" s="47">
        <v>1.588714E-9</v>
      </c>
      <c r="G115" s="47">
        <v>5.7099100000000002E-10</v>
      </c>
      <c r="H115" s="47">
        <v>4.5008580000000002E-11</v>
      </c>
      <c r="I115">
        <v>49.725560000000002</v>
      </c>
      <c r="J115">
        <v>23.19876</v>
      </c>
      <c r="K115">
        <v>7.2277620000000004E-3</v>
      </c>
      <c r="L115">
        <v>5.697311E-4</v>
      </c>
    </row>
    <row r="116" spans="1:12" x14ac:dyDescent="0.25">
      <c r="A116" t="s">
        <v>174</v>
      </c>
      <c r="B116">
        <v>26603</v>
      </c>
      <c r="C116" s="51">
        <v>0.50430555555555556</v>
      </c>
      <c r="D116" s="47">
        <v>7.8662879999999996E-8</v>
      </c>
      <c r="E116" s="47">
        <v>3.6755989999999999E-8</v>
      </c>
      <c r="F116" s="47">
        <v>1.5841400000000001E-9</v>
      </c>
      <c r="G116" s="47">
        <v>5.6832190000000005E-10</v>
      </c>
      <c r="H116" s="47">
        <v>4.5484649999999997E-11</v>
      </c>
      <c r="I116">
        <v>49.65652</v>
      </c>
      <c r="J116">
        <v>23.202490000000001</v>
      </c>
      <c r="K116">
        <v>7.2247800000000001E-3</v>
      </c>
      <c r="L116">
        <v>5.7822259999999997E-4</v>
      </c>
    </row>
    <row r="117" spans="1:12" x14ac:dyDescent="0.25">
      <c r="A117" t="s">
        <v>174</v>
      </c>
      <c r="B117">
        <v>26633</v>
      </c>
      <c r="C117" s="51">
        <v>0.50440972222222225</v>
      </c>
      <c r="D117" s="47">
        <v>7.8600409999999994E-8</v>
      </c>
      <c r="E117" s="47">
        <v>3.6756489999999999E-8</v>
      </c>
      <c r="F117" s="47">
        <v>1.584287E-9</v>
      </c>
      <c r="G117" s="47">
        <v>5.6603849999999998E-10</v>
      </c>
      <c r="H117" s="47">
        <v>4.49524E-11</v>
      </c>
      <c r="I117">
        <v>49.612479999999998</v>
      </c>
      <c r="J117">
        <v>23.20065</v>
      </c>
      <c r="K117">
        <v>7.2014710000000001E-3</v>
      </c>
      <c r="L117">
        <v>5.7191060000000001E-4</v>
      </c>
    </row>
    <row r="118" spans="1:12" x14ac:dyDescent="0.25">
      <c r="A118" t="s">
        <v>175</v>
      </c>
      <c r="B118">
        <v>26913</v>
      </c>
      <c r="C118" s="51">
        <v>0.50540509259259259</v>
      </c>
      <c r="D118" s="47">
        <v>7.5366099999999994E-8</v>
      </c>
      <c r="E118" s="47">
        <v>3.5247169999999999E-8</v>
      </c>
      <c r="F118" s="47">
        <v>1.525092E-9</v>
      </c>
      <c r="G118" s="47">
        <v>5.5389640000000001E-10</v>
      </c>
      <c r="H118" s="47">
        <v>4.4264039999999997E-11</v>
      </c>
      <c r="I118">
        <v>49.417400000000001</v>
      </c>
      <c r="J118">
        <v>23.111499999999999</v>
      </c>
      <c r="K118">
        <v>7.3494110000000001E-3</v>
      </c>
      <c r="L118">
        <v>5.873203E-4</v>
      </c>
    </row>
    <row r="119" spans="1:12" x14ac:dyDescent="0.25">
      <c r="A119" t="s">
        <v>175</v>
      </c>
      <c r="B119">
        <v>27009</v>
      </c>
      <c r="C119" s="51">
        <v>0.50574074074074071</v>
      </c>
      <c r="D119" s="47">
        <v>7.4972580000000004E-8</v>
      </c>
      <c r="E119" s="47">
        <v>3.5130419999999999E-8</v>
      </c>
      <c r="F119" s="47">
        <v>1.5183009999999999E-9</v>
      </c>
      <c r="G119" s="47">
        <v>5.4811779999999999E-10</v>
      </c>
      <c r="H119" s="47">
        <v>4.334256E-11</v>
      </c>
      <c r="I119">
        <v>49.379260000000002</v>
      </c>
      <c r="J119">
        <v>23.137979999999999</v>
      </c>
      <c r="K119">
        <v>7.3109100000000003E-3</v>
      </c>
      <c r="L119">
        <v>5.7811210000000002E-4</v>
      </c>
    </row>
    <row r="120" spans="1:12" x14ac:dyDescent="0.25">
      <c r="A120" t="s">
        <v>175</v>
      </c>
      <c r="B120">
        <v>27042</v>
      </c>
      <c r="C120" s="51">
        <v>0.50585648148148143</v>
      </c>
      <c r="D120" s="47">
        <v>7.4787299999999996E-8</v>
      </c>
      <c r="E120" s="47">
        <v>3.5111370000000001E-8</v>
      </c>
      <c r="F120" s="47">
        <v>1.515044E-9</v>
      </c>
      <c r="G120" s="47">
        <v>5.4708239999999998E-10</v>
      </c>
      <c r="H120" s="47">
        <v>4.3646369999999998E-11</v>
      </c>
      <c r="I120">
        <v>49.363129999999998</v>
      </c>
      <c r="J120">
        <v>23.175149999999999</v>
      </c>
      <c r="K120">
        <v>7.315177E-3</v>
      </c>
      <c r="L120">
        <v>5.8360680000000002E-4</v>
      </c>
    </row>
    <row r="121" spans="1:12" x14ac:dyDescent="0.25">
      <c r="A121" t="s">
        <v>176</v>
      </c>
      <c r="B121">
        <v>27358</v>
      </c>
      <c r="C121" s="51">
        <v>0.50696759259259261</v>
      </c>
      <c r="D121" s="47">
        <v>7.526193E-8</v>
      </c>
      <c r="E121" s="47">
        <v>3.6219020000000001E-8</v>
      </c>
      <c r="F121" s="47">
        <v>1.533043E-9</v>
      </c>
      <c r="G121" s="47">
        <v>5.7302580000000004E-10</v>
      </c>
      <c r="H121" s="47">
        <v>4.4325299999999998E-11</v>
      </c>
      <c r="I121">
        <v>49.093170000000001</v>
      </c>
      <c r="J121">
        <v>23.625579999999999</v>
      </c>
      <c r="K121">
        <v>7.613753E-3</v>
      </c>
      <c r="L121">
        <v>5.8894709999999996E-4</v>
      </c>
    </row>
    <row r="122" spans="1:12" x14ac:dyDescent="0.25">
      <c r="A122" t="s">
        <v>176</v>
      </c>
      <c r="B122">
        <v>27446</v>
      </c>
      <c r="C122" s="51">
        <v>0.50728009259259255</v>
      </c>
      <c r="D122" s="47">
        <v>7.5434020000000005E-8</v>
      </c>
      <c r="E122" s="47">
        <v>3.6268619999999997E-8</v>
      </c>
      <c r="F122" s="47">
        <v>1.5329970000000001E-9</v>
      </c>
      <c r="G122" s="47">
        <v>5.7005780000000002E-10</v>
      </c>
      <c r="H122" s="47">
        <v>4.4314899999999998E-11</v>
      </c>
      <c r="I122">
        <v>49.206890000000001</v>
      </c>
      <c r="J122">
        <v>23.658639999999998</v>
      </c>
      <c r="K122">
        <v>7.5570389999999998E-3</v>
      </c>
      <c r="L122">
        <v>5.8746570000000004E-4</v>
      </c>
    </row>
    <row r="123" spans="1:12" x14ac:dyDescent="0.25">
      <c r="A123" t="s">
        <v>176</v>
      </c>
      <c r="B123">
        <v>27479</v>
      </c>
      <c r="C123" s="51">
        <v>0.50739583333333327</v>
      </c>
      <c r="D123" s="47">
        <v>7.5186189999999997E-8</v>
      </c>
      <c r="E123" s="47">
        <v>3.615487E-8</v>
      </c>
      <c r="F123" s="47">
        <v>1.527696E-9</v>
      </c>
      <c r="G123" s="47">
        <v>5.6626480000000005E-10</v>
      </c>
      <c r="H123" s="47">
        <v>4.4137570000000002E-11</v>
      </c>
      <c r="I123">
        <v>49.215409999999999</v>
      </c>
      <c r="J123">
        <v>23.666270000000001</v>
      </c>
      <c r="K123">
        <v>7.5314989999999997E-3</v>
      </c>
      <c r="L123">
        <v>5.8704350000000005E-4</v>
      </c>
    </row>
    <row r="124" spans="1:12" x14ac:dyDescent="0.25">
      <c r="A124" t="s">
        <v>177</v>
      </c>
      <c r="B124">
        <v>27861</v>
      </c>
      <c r="C124" s="51">
        <v>0.50874999999999992</v>
      </c>
      <c r="D124" s="47">
        <v>7.3858509999999996E-8</v>
      </c>
      <c r="E124" s="47">
        <v>3.5439399999999999E-8</v>
      </c>
      <c r="F124" s="47">
        <v>1.4981859999999999E-9</v>
      </c>
      <c r="G124" s="47">
        <v>5.9329910000000003E-10</v>
      </c>
      <c r="H124" s="47">
        <v>4.5120090000000002E-11</v>
      </c>
      <c r="I124">
        <v>49.298609999999996</v>
      </c>
      <c r="J124">
        <v>23.654859999999999</v>
      </c>
      <c r="K124">
        <v>8.0329149999999998E-3</v>
      </c>
      <c r="L124">
        <v>6.1089900000000003E-4</v>
      </c>
    </row>
    <row r="125" spans="1:12" x14ac:dyDescent="0.25">
      <c r="A125" t="s">
        <v>177</v>
      </c>
      <c r="B125">
        <v>27757</v>
      </c>
      <c r="C125" s="51">
        <v>0.50837962962962957</v>
      </c>
      <c r="D125" s="47">
        <v>7.4017489999999998E-8</v>
      </c>
      <c r="E125" s="47">
        <v>3.5402799999999999E-8</v>
      </c>
      <c r="F125" s="47">
        <v>1.501095E-9</v>
      </c>
      <c r="G125" s="47">
        <v>6.2025379999999997E-10</v>
      </c>
      <c r="H125" s="47">
        <v>4.5783639999999997E-11</v>
      </c>
      <c r="I125">
        <v>49.309010000000001</v>
      </c>
      <c r="J125">
        <v>23.58465</v>
      </c>
      <c r="K125">
        <v>8.3798280000000006E-3</v>
      </c>
      <c r="L125">
        <v>6.1855160000000005E-4</v>
      </c>
    </row>
    <row r="126" spans="1:12" x14ac:dyDescent="0.25">
      <c r="A126" t="s">
        <v>177</v>
      </c>
      <c r="B126">
        <v>27734</v>
      </c>
      <c r="C126" s="51">
        <v>0.50829861111111108</v>
      </c>
      <c r="D126" s="47">
        <v>7.4174840000000003E-8</v>
      </c>
      <c r="E126" s="47">
        <v>3.547899E-8</v>
      </c>
      <c r="F126" s="47">
        <v>1.502133E-9</v>
      </c>
      <c r="G126" s="47">
        <v>6.2115229999999998E-10</v>
      </c>
      <c r="H126" s="47">
        <v>4.5920480000000001E-11</v>
      </c>
      <c r="I126">
        <v>49.37968</v>
      </c>
      <c r="J126">
        <v>23.61908</v>
      </c>
      <c r="K126">
        <v>8.3741649999999994E-3</v>
      </c>
      <c r="L126">
        <v>6.1908429999999999E-4</v>
      </c>
    </row>
    <row r="127" spans="1:12" x14ac:dyDescent="0.25">
      <c r="A127" t="s">
        <v>178</v>
      </c>
      <c r="B127">
        <v>28374</v>
      </c>
      <c r="C127" s="51">
        <v>0.51056712962962958</v>
      </c>
      <c r="D127" s="47">
        <v>6.9231379999999995E-8</v>
      </c>
      <c r="E127" s="47">
        <v>3.2501150000000002E-8</v>
      </c>
      <c r="F127" s="47">
        <v>1.396573E-9</v>
      </c>
      <c r="G127" s="47">
        <v>6.485286E-10</v>
      </c>
      <c r="H127" s="47">
        <v>4.7732880000000001E-11</v>
      </c>
      <c r="I127">
        <v>49.572330000000001</v>
      </c>
      <c r="J127">
        <v>23.272069999999999</v>
      </c>
      <c r="K127">
        <v>9.3675530000000007E-3</v>
      </c>
      <c r="L127">
        <v>6.8946890000000003E-4</v>
      </c>
    </row>
    <row r="128" spans="1:12" x14ac:dyDescent="0.25">
      <c r="A128" t="s">
        <v>178</v>
      </c>
      <c r="B128">
        <v>28424</v>
      </c>
      <c r="C128" s="51">
        <v>0.51074074074074072</v>
      </c>
      <c r="D128" s="47">
        <v>6.8996310000000004E-8</v>
      </c>
      <c r="E128" s="47">
        <v>3.2432629999999998E-8</v>
      </c>
      <c r="F128" s="47">
        <v>1.391308E-9</v>
      </c>
      <c r="G128" s="47">
        <v>6.4492099999999999E-10</v>
      </c>
      <c r="H128" s="47">
        <v>4.7686410000000001E-11</v>
      </c>
      <c r="I128">
        <v>49.590969999999999</v>
      </c>
      <c r="J128">
        <v>23.310890000000001</v>
      </c>
      <c r="K128">
        <v>9.3471820000000008E-3</v>
      </c>
      <c r="L128">
        <v>6.9114440000000001E-4</v>
      </c>
    </row>
    <row r="129" spans="1:12" x14ac:dyDescent="0.25">
      <c r="A129" t="s">
        <v>178</v>
      </c>
      <c r="B129">
        <v>28458</v>
      </c>
      <c r="C129" s="51">
        <v>0.51085648148148144</v>
      </c>
      <c r="D129" s="47">
        <v>6.8903770000000006E-8</v>
      </c>
      <c r="E129" s="47">
        <v>3.2411760000000002E-8</v>
      </c>
      <c r="F129" s="47">
        <v>1.392619E-9</v>
      </c>
      <c r="G129" s="47">
        <v>6.4523429999999998E-10</v>
      </c>
      <c r="H129" s="47">
        <v>4.786323E-11</v>
      </c>
      <c r="I129">
        <v>49.477829999999997</v>
      </c>
      <c r="J129">
        <v>23.273959999999999</v>
      </c>
      <c r="K129">
        <v>9.3642810000000003E-3</v>
      </c>
      <c r="L129">
        <v>6.9463870000000005E-4</v>
      </c>
    </row>
    <row r="130" spans="1:12" x14ac:dyDescent="0.25">
      <c r="A130" t="s">
        <v>179</v>
      </c>
      <c r="B130">
        <v>29556</v>
      </c>
      <c r="C130" s="51">
        <v>0.51472222222222219</v>
      </c>
      <c r="D130" s="47">
        <v>3.5807149999999999E-8</v>
      </c>
      <c r="E130" s="47">
        <v>2.2278450000000001E-8</v>
      </c>
      <c r="F130" s="47">
        <v>9.5464550000000002E-10</v>
      </c>
      <c r="G130" s="47">
        <v>3.2049490000000001E-10</v>
      </c>
      <c r="H130" s="47">
        <v>2.719293E-11</v>
      </c>
      <c r="I130">
        <v>37.508319999999998</v>
      </c>
      <c r="J130">
        <v>23.336880000000001</v>
      </c>
      <c r="K130">
        <v>8.9505829999999998E-3</v>
      </c>
      <c r="L130">
        <v>7.5942740000000005E-4</v>
      </c>
    </row>
    <row r="131" spans="1:12" x14ac:dyDescent="0.25">
      <c r="A131" t="s">
        <v>179</v>
      </c>
      <c r="B131">
        <v>29602</v>
      </c>
      <c r="C131" s="51">
        <v>0.51488425925925918</v>
      </c>
      <c r="D131" s="47">
        <v>3.6197319999999999E-8</v>
      </c>
      <c r="E131" s="47">
        <v>2.239829E-8</v>
      </c>
      <c r="F131" s="47">
        <v>9.5945749999999994E-10</v>
      </c>
      <c r="G131" s="47">
        <v>3.229151E-10</v>
      </c>
      <c r="H131" s="47">
        <v>2.7064069999999999E-11</v>
      </c>
      <c r="I131">
        <v>37.726860000000002</v>
      </c>
      <c r="J131">
        <v>23.344750000000001</v>
      </c>
      <c r="K131">
        <v>8.9209679999999996E-3</v>
      </c>
      <c r="L131">
        <v>7.4768149999999999E-4</v>
      </c>
    </row>
    <row r="132" spans="1:12" x14ac:dyDescent="0.25">
      <c r="A132" t="s">
        <v>179</v>
      </c>
      <c r="B132">
        <v>29641</v>
      </c>
      <c r="C132" s="51">
        <v>0.51502314814814809</v>
      </c>
      <c r="D132" s="47">
        <v>3.6553649999999999E-8</v>
      </c>
      <c r="E132" s="47">
        <v>2.2680779999999999E-8</v>
      </c>
      <c r="F132" s="47">
        <v>9.6669950000000003E-10</v>
      </c>
      <c r="G132" s="47">
        <v>3.2379539999999999E-10</v>
      </c>
      <c r="H132" s="47">
        <v>2.697236E-11</v>
      </c>
      <c r="I132">
        <v>37.812840000000001</v>
      </c>
      <c r="J132">
        <v>23.46208</v>
      </c>
      <c r="K132">
        <v>8.8580859999999994E-3</v>
      </c>
      <c r="L132">
        <v>7.3788409999999999E-4</v>
      </c>
    </row>
    <row r="133" spans="1:12" x14ac:dyDescent="0.25">
      <c r="A133" t="s">
        <v>71</v>
      </c>
      <c r="B133">
        <v>30176</v>
      </c>
      <c r="C133" s="51">
        <v>0.51689814814814816</v>
      </c>
      <c r="D133" s="47">
        <v>6.7066960000000001E-8</v>
      </c>
      <c r="E133" s="47">
        <v>3.3683860000000001E-8</v>
      </c>
      <c r="F133" s="47">
        <v>1.362969E-9</v>
      </c>
      <c r="G133" s="47">
        <v>4.6687289999999995E-10</v>
      </c>
      <c r="H133" s="47">
        <v>3.854717E-11</v>
      </c>
      <c r="I133">
        <v>49.206530000000001</v>
      </c>
      <c r="J133">
        <v>24.7136</v>
      </c>
      <c r="K133">
        <v>6.9612950000000002E-3</v>
      </c>
      <c r="L133">
        <v>5.7475639999999997E-4</v>
      </c>
    </row>
    <row r="134" spans="1:12" x14ac:dyDescent="0.25">
      <c r="A134" t="s">
        <v>71</v>
      </c>
      <c r="B134">
        <v>30228</v>
      </c>
      <c r="C134" s="51">
        <v>0.51708333333333334</v>
      </c>
      <c r="D134" s="47">
        <v>6.7197869999999996E-8</v>
      </c>
      <c r="E134" s="47">
        <v>3.3728290000000002E-8</v>
      </c>
      <c r="F134" s="47">
        <v>1.363957E-9</v>
      </c>
      <c r="G134" s="47">
        <v>4.6640139999999999E-10</v>
      </c>
      <c r="H134" s="47">
        <v>3.8474749999999999E-11</v>
      </c>
      <c r="I134">
        <v>49.266869999999997</v>
      </c>
      <c r="J134">
        <v>24.728280000000002</v>
      </c>
      <c r="K134">
        <v>6.9407180000000002E-3</v>
      </c>
      <c r="L134">
        <v>5.7255920000000001E-4</v>
      </c>
    </row>
    <row r="135" spans="1:12" x14ac:dyDescent="0.25">
      <c r="A135" t="s">
        <v>71</v>
      </c>
      <c r="B135">
        <v>30251</v>
      </c>
      <c r="C135" s="51">
        <v>0.51716435185185194</v>
      </c>
      <c r="D135" s="47">
        <v>6.7226739999999994E-8</v>
      </c>
      <c r="E135" s="47">
        <v>3.3741499999999998E-8</v>
      </c>
      <c r="F135" s="47">
        <v>1.36204E-9</v>
      </c>
      <c r="G135" s="47">
        <v>4.6680990000000003E-10</v>
      </c>
      <c r="H135" s="47">
        <v>3.8615579999999999E-11</v>
      </c>
      <c r="I135">
        <v>49.357399999999998</v>
      </c>
      <c r="J135">
        <v>24.772770000000001</v>
      </c>
      <c r="K135">
        <v>6.9438130000000001E-3</v>
      </c>
      <c r="L135">
        <v>5.7440799999999999E-4</v>
      </c>
    </row>
    <row r="136" spans="1:12" x14ac:dyDescent="0.25">
      <c r="A136" t="s">
        <v>71</v>
      </c>
      <c r="B136">
        <v>30297</v>
      </c>
      <c r="C136" s="51">
        <v>0.51732638888888893</v>
      </c>
      <c r="D136" s="47">
        <v>6.7237470000000006E-8</v>
      </c>
      <c r="E136" s="47">
        <v>3.3774779999999999E-8</v>
      </c>
      <c r="F136" s="47">
        <v>1.366982E-9</v>
      </c>
      <c r="G136" s="47">
        <v>4.6808999999999998E-10</v>
      </c>
      <c r="H136" s="47">
        <v>3.8550939999999999E-11</v>
      </c>
      <c r="I136">
        <v>49.186810000000001</v>
      </c>
      <c r="J136">
        <v>24.707560000000001</v>
      </c>
      <c r="K136">
        <v>6.9617430000000003E-3</v>
      </c>
      <c r="L136">
        <v>5.7335510000000004E-4</v>
      </c>
    </row>
    <row r="137" spans="1:12" x14ac:dyDescent="0.25">
      <c r="A137" t="s">
        <v>180</v>
      </c>
      <c r="B137">
        <v>30764</v>
      </c>
      <c r="C137" s="51">
        <v>0.51898148148148149</v>
      </c>
      <c r="D137" s="47">
        <v>6.3795109999999999E-8</v>
      </c>
      <c r="E137" s="47">
        <v>3.031368E-8</v>
      </c>
      <c r="F137" s="47">
        <v>1.300821E-9</v>
      </c>
      <c r="G137" s="47">
        <v>4.439633E-10</v>
      </c>
      <c r="H137" s="47">
        <v>3.7613579999999999E-11</v>
      </c>
      <c r="I137">
        <v>49.042189999999998</v>
      </c>
      <c r="J137">
        <v>23.3035</v>
      </c>
      <c r="K137">
        <v>6.9592050000000004E-3</v>
      </c>
      <c r="L137">
        <v>5.8959970000000003E-4</v>
      </c>
    </row>
    <row r="138" spans="1:12" x14ac:dyDescent="0.25">
      <c r="A138" t="s">
        <v>180</v>
      </c>
      <c r="B138">
        <v>30805</v>
      </c>
      <c r="C138" s="51">
        <v>0.5191203703703704</v>
      </c>
      <c r="D138" s="47">
        <v>6.3204789999999995E-8</v>
      </c>
      <c r="E138" s="47">
        <v>3.006947E-8</v>
      </c>
      <c r="F138" s="47">
        <v>1.2914460000000001E-9</v>
      </c>
      <c r="G138" s="47">
        <v>4.420437E-10</v>
      </c>
      <c r="H138" s="47">
        <v>3.6740309999999999E-11</v>
      </c>
      <c r="I138">
        <v>48.941119999999998</v>
      </c>
      <c r="J138">
        <v>23.283580000000001</v>
      </c>
      <c r="K138">
        <v>6.9938329999999996E-3</v>
      </c>
      <c r="L138">
        <v>5.8129000000000004E-4</v>
      </c>
    </row>
    <row r="139" spans="1:12" x14ac:dyDescent="0.25">
      <c r="A139" t="s">
        <v>180</v>
      </c>
      <c r="B139">
        <v>30843</v>
      </c>
      <c r="C139" s="51">
        <v>0.51925925925925931</v>
      </c>
      <c r="D139" s="47">
        <v>6.2529610000000006E-8</v>
      </c>
      <c r="E139" s="47">
        <v>2.9867269999999999E-8</v>
      </c>
      <c r="F139" s="47">
        <v>1.2844339999999999E-9</v>
      </c>
      <c r="G139" s="47">
        <v>4.359045E-10</v>
      </c>
      <c r="H139" s="47">
        <v>3.6183580000000003E-11</v>
      </c>
      <c r="I139">
        <v>48.682600000000001</v>
      </c>
      <c r="J139">
        <v>23.253240000000002</v>
      </c>
      <c r="K139">
        <v>6.9711699999999996E-3</v>
      </c>
      <c r="L139">
        <v>5.7866310000000002E-4</v>
      </c>
    </row>
    <row r="140" spans="1:12" x14ac:dyDescent="0.25">
      <c r="A140" t="s">
        <v>181</v>
      </c>
      <c r="B140">
        <v>32209</v>
      </c>
      <c r="C140" s="51">
        <v>0.52409722222222221</v>
      </c>
      <c r="D140" s="47">
        <v>6.4756310000000001E-8</v>
      </c>
      <c r="E140" s="47">
        <v>3.115528E-8</v>
      </c>
      <c r="F140" s="47">
        <v>1.3313420000000001E-9</v>
      </c>
      <c r="G140" s="47">
        <v>5.2061430000000005E-10</v>
      </c>
      <c r="H140" s="47">
        <v>3.9060589999999997E-11</v>
      </c>
      <c r="I140">
        <v>48.639890000000001</v>
      </c>
      <c r="J140">
        <v>23.401420000000002</v>
      </c>
      <c r="K140">
        <v>8.0395910000000004E-3</v>
      </c>
      <c r="L140">
        <v>6.0319349999999998E-4</v>
      </c>
    </row>
    <row r="141" spans="1:12" x14ac:dyDescent="0.25">
      <c r="A141" t="s">
        <v>181</v>
      </c>
      <c r="B141">
        <v>32243</v>
      </c>
      <c r="C141" s="51">
        <v>0.52421296296296294</v>
      </c>
      <c r="D141" s="47">
        <v>6.4617359999999998E-8</v>
      </c>
      <c r="E141" s="47">
        <v>3.1107529999999999E-8</v>
      </c>
      <c r="F141" s="47">
        <v>1.328663E-9</v>
      </c>
      <c r="G141" s="47">
        <v>5.1788289999999997E-10</v>
      </c>
      <c r="H141" s="47">
        <v>3.9445209999999998E-11</v>
      </c>
      <c r="I141">
        <v>48.633380000000002</v>
      </c>
      <c r="J141">
        <v>23.412659999999999</v>
      </c>
      <c r="K141">
        <v>8.0146090000000007E-3</v>
      </c>
      <c r="L141">
        <v>6.1044289999999998E-4</v>
      </c>
    </row>
    <row r="142" spans="1:12" x14ac:dyDescent="0.25">
      <c r="A142" t="s">
        <v>181</v>
      </c>
      <c r="B142">
        <v>32265</v>
      </c>
      <c r="C142" s="51">
        <v>0.52429398148148154</v>
      </c>
      <c r="D142" s="47">
        <v>6.4541929999999994E-8</v>
      </c>
      <c r="E142" s="47">
        <v>3.1078069999999998E-8</v>
      </c>
      <c r="F142" s="47">
        <v>1.325385E-9</v>
      </c>
      <c r="G142" s="47">
        <v>5.1710899999999998E-10</v>
      </c>
      <c r="H142" s="47">
        <v>3.9635070000000002E-11</v>
      </c>
      <c r="I142">
        <v>48.696750000000002</v>
      </c>
      <c r="J142">
        <v>23.448340000000002</v>
      </c>
      <c r="K142">
        <v>8.0119849999999992E-3</v>
      </c>
      <c r="L142">
        <v>6.1409799999999999E-4</v>
      </c>
    </row>
    <row r="143" spans="1:12" x14ac:dyDescent="0.25">
      <c r="A143" t="s">
        <v>182</v>
      </c>
      <c r="B143">
        <v>32808</v>
      </c>
      <c r="C143" s="51">
        <v>0.52620370370370373</v>
      </c>
      <c r="D143" s="47">
        <v>6.1686779999999998E-8</v>
      </c>
      <c r="E143" s="47">
        <v>2.9382159999999999E-8</v>
      </c>
      <c r="F143" s="47">
        <v>1.2683390000000001E-9</v>
      </c>
      <c r="G143" s="47">
        <v>4.7429439999999998E-10</v>
      </c>
      <c r="H143" s="47">
        <v>3.7728569999999997E-11</v>
      </c>
      <c r="I143">
        <v>48.63588</v>
      </c>
      <c r="J143">
        <v>23.165859999999999</v>
      </c>
      <c r="K143">
        <v>7.6887520000000001E-3</v>
      </c>
      <c r="L143">
        <v>6.1161509999999996E-4</v>
      </c>
    </row>
    <row r="144" spans="1:12" x14ac:dyDescent="0.25">
      <c r="A144" t="s">
        <v>182</v>
      </c>
      <c r="B144">
        <v>32865</v>
      </c>
      <c r="C144" s="51">
        <v>0.52640046296296295</v>
      </c>
      <c r="D144" s="47">
        <v>6.1296259999999999E-8</v>
      </c>
      <c r="E144" s="47">
        <v>2.9199539999999999E-8</v>
      </c>
      <c r="F144" s="47">
        <v>1.2600419999999999E-9</v>
      </c>
      <c r="G144" s="47">
        <v>4.7026040000000001E-10</v>
      </c>
      <c r="H144" s="47">
        <v>3.7326689999999998E-11</v>
      </c>
      <c r="I144">
        <v>48.6462</v>
      </c>
      <c r="J144">
        <v>23.173469999999998</v>
      </c>
      <c r="K144">
        <v>7.6719279999999997E-3</v>
      </c>
      <c r="L144">
        <v>6.0895549999999995E-4</v>
      </c>
    </row>
    <row r="145" spans="1:12" x14ac:dyDescent="0.25">
      <c r="A145" t="s">
        <v>182</v>
      </c>
      <c r="B145">
        <v>32904</v>
      </c>
      <c r="C145" s="51">
        <v>0.52653935185185186</v>
      </c>
      <c r="D145" s="47">
        <v>6.1658520000000002E-8</v>
      </c>
      <c r="E145" s="47">
        <v>2.9654539999999999E-8</v>
      </c>
      <c r="F145" s="47">
        <v>1.2750929999999999E-9</v>
      </c>
      <c r="G145" s="47">
        <v>4.7380949999999999E-10</v>
      </c>
      <c r="H145" s="47">
        <v>3.7584290000000002E-11</v>
      </c>
      <c r="I145">
        <v>48.356079999999999</v>
      </c>
      <c r="J145">
        <v>23.25676</v>
      </c>
      <c r="K145">
        <v>7.6844119999999998E-3</v>
      </c>
      <c r="L145">
        <v>6.095556E-4</v>
      </c>
    </row>
    <row r="146" spans="1:12" x14ac:dyDescent="0.25">
      <c r="A146" t="s">
        <v>183</v>
      </c>
      <c r="B146">
        <v>33435</v>
      </c>
      <c r="C146" s="51">
        <v>0.52842592592592597</v>
      </c>
      <c r="D146" s="47">
        <v>5.0568860000000003E-8</v>
      </c>
      <c r="E146" s="47">
        <v>2.5493259999999999E-8</v>
      </c>
      <c r="F146" s="47">
        <v>1.093938E-9</v>
      </c>
      <c r="G146" s="47">
        <v>3.870929E-10</v>
      </c>
      <c r="H146" s="47">
        <v>3.2449980000000003E-11</v>
      </c>
      <c r="I146">
        <v>46.226439999999997</v>
      </c>
      <c r="J146">
        <v>23.304110000000001</v>
      </c>
      <c r="K146">
        <v>7.6547689999999996E-3</v>
      </c>
      <c r="L146">
        <v>6.4169889999999999E-4</v>
      </c>
    </row>
    <row r="147" spans="1:12" x14ac:dyDescent="0.25">
      <c r="A147" t="s">
        <v>183</v>
      </c>
      <c r="B147">
        <v>33468</v>
      </c>
      <c r="C147" s="51">
        <v>0.52854166666666669</v>
      </c>
      <c r="D147" s="47">
        <v>4.9080380000000002E-8</v>
      </c>
      <c r="E147" s="47">
        <v>2.5093100000000001E-8</v>
      </c>
      <c r="F147" s="47">
        <v>1.079359E-9</v>
      </c>
      <c r="G147" s="47">
        <v>3.7658150000000002E-10</v>
      </c>
      <c r="H147" s="47">
        <v>3.1377260000000001E-11</v>
      </c>
      <c r="I147">
        <v>45.471780000000003</v>
      </c>
      <c r="J147">
        <v>23.248139999999999</v>
      </c>
      <c r="K147">
        <v>7.6727499999999999E-3</v>
      </c>
      <c r="L147">
        <v>6.3930349999999998E-4</v>
      </c>
    </row>
    <row r="148" spans="1:12" x14ac:dyDescent="0.25">
      <c r="A148" t="s">
        <v>183</v>
      </c>
      <c r="B148">
        <v>33496</v>
      </c>
      <c r="C148" s="51">
        <v>0.52863425925925922</v>
      </c>
      <c r="D148" s="47">
        <v>4.7349379999999998E-8</v>
      </c>
      <c r="E148" s="47">
        <v>2.4472610000000002E-8</v>
      </c>
      <c r="F148" s="47">
        <v>1.0558729999999999E-9</v>
      </c>
      <c r="G148" s="47">
        <v>3.6330989999999998E-10</v>
      </c>
      <c r="H148" s="47">
        <v>3.0301400000000002E-11</v>
      </c>
      <c r="I148">
        <v>44.84384</v>
      </c>
      <c r="J148">
        <v>23.177620000000001</v>
      </c>
      <c r="K148">
        <v>7.6729600000000004E-3</v>
      </c>
      <c r="L148">
        <v>6.3995350000000002E-4</v>
      </c>
    </row>
    <row r="149" spans="1:12" x14ac:dyDescent="0.25">
      <c r="A149" t="s">
        <v>184</v>
      </c>
      <c r="B149">
        <v>34047</v>
      </c>
      <c r="C149" s="51">
        <v>0.53057870370370375</v>
      </c>
      <c r="D149" s="47">
        <v>3.7375950000000001E-8</v>
      </c>
      <c r="E149" s="47">
        <v>2.0891890000000001E-8</v>
      </c>
      <c r="F149" s="47">
        <v>9.1647670000000001E-10</v>
      </c>
      <c r="G149" s="47">
        <v>3.0958820000000001E-10</v>
      </c>
      <c r="H149" s="47">
        <v>2.6578699999999999E-11</v>
      </c>
      <c r="I149">
        <v>40.782220000000002</v>
      </c>
      <c r="J149">
        <v>22.79588</v>
      </c>
      <c r="K149">
        <v>8.2830850000000008E-3</v>
      </c>
      <c r="L149">
        <v>7.111175E-4</v>
      </c>
    </row>
    <row r="150" spans="1:12" x14ac:dyDescent="0.25">
      <c r="A150" t="s">
        <v>184</v>
      </c>
      <c r="B150">
        <v>34075</v>
      </c>
      <c r="C150" s="51">
        <v>0.53067129629629628</v>
      </c>
      <c r="D150" s="47">
        <v>3.7009149999999999E-8</v>
      </c>
      <c r="E150" s="47">
        <v>2.0672509999999999E-8</v>
      </c>
      <c r="F150" s="47">
        <v>9.0840189999999997E-10</v>
      </c>
      <c r="G150" s="47">
        <v>3.0634549999999999E-10</v>
      </c>
      <c r="H150" s="47">
        <v>2.6147810000000001E-11</v>
      </c>
      <c r="I150">
        <v>40.740940000000002</v>
      </c>
      <c r="J150">
        <v>22.757010000000001</v>
      </c>
      <c r="K150">
        <v>8.2775620000000005E-3</v>
      </c>
      <c r="L150">
        <v>7.0652279999999996E-4</v>
      </c>
    </row>
    <row r="151" spans="1:12" x14ac:dyDescent="0.25">
      <c r="A151" t="s">
        <v>184</v>
      </c>
      <c r="B151">
        <v>34109</v>
      </c>
      <c r="C151" s="51">
        <v>0.53079861111111115</v>
      </c>
      <c r="D151" s="47">
        <v>3.6738069999999997E-8</v>
      </c>
      <c r="E151" s="47">
        <v>2.050477E-8</v>
      </c>
      <c r="F151" s="47">
        <v>8.9986100000000004E-10</v>
      </c>
      <c r="G151" s="47">
        <v>3.0383810000000002E-10</v>
      </c>
      <c r="H151" s="47">
        <v>2.6359879999999999E-11</v>
      </c>
      <c r="I151">
        <v>40.826390000000004</v>
      </c>
      <c r="J151">
        <v>22.7866</v>
      </c>
      <c r="K151">
        <v>8.2703889999999995E-3</v>
      </c>
      <c r="L151">
        <v>7.1750869999999997E-4</v>
      </c>
    </row>
    <row r="152" spans="1:12" x14ac:dyDescent="0.25">
      <c r="A152" t="s">
        <v>185</v>
      </c>
      <c r="B152">
        <v>34490</v>
      </c>
      <c r="C152" s="51">
        <v>0.53214120370370366</v>
      </c>
      <c r="D152" s="47">
        <v>3.4918819999999999E-8</v>
      </c>
      <c r="E152" s="47">
        <v>2.0222719999999999E-8</v>
      </c>
      <c r="F152" s="47">
        <v>8.8082050000000002E-10</v>
      </c>
      <c r="G152" s="47">
        <v>2.808759E-10</v>
      </c>
      <c r="H152" s="47">
        <v>2.415031E-11</v>
      </c>
      <c r="I152">
        <v>39.643520000000002</v>
      </c>
      <c r="J152">
        <v>22.958960000000001</v>
      </c>
      <c r="K152">
        <v>8.0436799999999992E-3</v>
      </c>
      <c r="L152">
        <v>6.9161280000000003E-4</v>
      </c>
    </row>
    <row r="153" spans="1:12" x14ac:dyDescent="0.25">
      <c r="A153" t="s">
        <v>185</v>
      </c>
      <c r="B153">
        <v>34529</v>
      </c>
      <c r="C153" s="51">
        <v>0.53228009259259257</v>
      </c>
      <c r="D153" s="47">
        <v>3.4863070000000002E-8</v>
      </c>
      <c r="E153" s="47">
        <v>2.0126709999999999E-8</v>
      </c>
      <c r="F153" s="47">
        <v>8.7796190000000002E-10</v>
      </c>
      <c r="G153" s="47">
        <v>2.806558E-10</v>
      </c>
      <c r="H153" s="47">
        <v>2.3780639999999999E-11</v>
      </c>
      <c r="I153">
        <v>39.709090000000003</v>
      </c>
      <c r="J153">
        <v>22.92435</v>
      </c>
      <c r="K153">
        <v>8.0502330000000004E-3</v>
      </c>
      <c r="L153">
        <v>6.8211539999999998E-4</v>
      </c>
    </row>
    <row r="154" spans="1:12" x14ac:dyDescent="0.25">
      <c r="A154" t="s">
        <v>185</v>
      </c>
      <c r="B154">
        <v>34548</v>
      </c>
      <c r="C154" s="51">
        <v>0.53234953703703702</v>
      </c>
      <c r="D154" s="47">
        <v>3.4916460000000001E-8</v>
      </c>
      <c r="E154" s="47">
        <v>2.0117810000000001E-8</v>
      </c>
      <c r="F154" s="47">
        <v>8.7734219999999997E-10</v>
      </c>
      <c r="G154" s="47">
        <v>2.8117580000000001E-10</v>
      </c>
      <c r="H154" s="47">
        <v>2.404556E-11</v>
      </c>
      <c r="I154">
        <v>39.798000000000002</v>
      </c>
      <c r="J154">
        <v>22.930399999999999</v>
      </c>
      <c r="K154">
        <v>8.0528149999999996E-3</v>
      </c>
      <c r="L154">
        <v>6.8865959999999998E-4</v>
      </c>
    </row>
    <row r="155" spans="1:12" x14ac:dyDescent="0.25">
      <c r="A155" t="s">
        <v>186</v>
      </c>
      <c r="B155">
        <v>35118</v>
      </c>
      <c r="C155" s="51">
        <v>0.53435185185185186</v>
      </c>
      <c r="D155" s="47">
        <v>3.820312E-8</v>
      </c>
      <c r="E155" s="47">
        <v>2.1063890000000001E-8</v>
      </c>
      <c r="F155" s="47">
        <v>9.0410980000000003E-10</v>
      </c>
      <c r="G155" s="47">
        <v>2.8281190000000001E-10</v>
      </c>
      <c r="H155" s="47">
        <v>2.4433920000000001E-11</v>
      </c>
      <c r="I155">
        <v>42.254959999999997</v>
      </c>
      <c r="J155">
        <v>23.297930000000001</v>
      </c>
      <c r="K155">
        <v>7.4028480000000001E-3</v>
      </c>
      <c r="L155">
        <v>6.3957909999999996E-4</v>
      </c>
    </row>
    <row r="156" spans="1:12" x14ac:dyDescent="0.25">
      <c r="A156" t="s">
        <v>186</v>
      </c>
      <c r="B156">
        <v>35145</v>
      </c>
      <c r="C156" s="51">
        <v>0.53444444444444439</v>
      </c>
      <c r="D156" s="47">
        <v>3.8712000000000003E-8</v>
      </c>
      <c r="E156" s="47">
        <v>2.1162489999999999E-8</v>
      </c>
      <c r="F156" s="47">
        <v>9.0721369999999995E-10</v>
      </c>
      <c r="G156" s="47">
        <v>2.8657539999999999E-10</v>
      </c>
      <c r="H156" s="47">
        <v>2.4577270000000002E-11</v>
      </c>
      <c r="I156">
        <v>42.671309999999998</v>
      </c>
      <c r="J156">
        <v>23.326899999999998</v>
      </c>
      <c r="K156">
        <v>7.4027549999999996E-3</v>
      </c>
      <c r="L156">
        <v>6.3487479999999995E-4</v>
      </c>
    </row>
    <row r="157" spans="1:12" x14ac:dyDescent="0.25">
      <c r="A157" t="s">
        <v>186</v>
      </c>
      <c r="B157">
        <v>35175</v>
      </c>
      <c r="C157" s="51">
        <v>0.53454861111111107</v>
      </c>
      <c r="D157" s="47">
        <v>3.8033710000000002E-8</v>
      </c>
      <c r="E157" s="47">
        <v>2.081483E-8</v>
      </c>
      <c r="F157" s="47">
        <v>8.9721450000000004E-10</v>
      </c>
      <c r="G157" s="47">
        <v>2.8093030000000002E-10</v>
      </c>
      <c r="H157" s="47">
        <v>2.4060710000000002E-11</v>
      </c>
      <c r="I157">
        <v>42.390880000000003</v>
      </c>
      <c r="J157">
        <v>23.199390000000001</v>
      </c>
      <c r="K157">
        <v>7.3863490000000004E-3</v>
      </c>
      <c r="L157">
        <v>6.3261540000000003E-4</v>
      </c>
    </row>
    <row r="158" spans="1:12" x14ac:dyDescent="0.25">
      <c r="A158" t="s">
        <v>71</v>
      </c>
      <c r="B158">
        <v>37184</v>
      </c>
      <c r="C158" s="51">
        <v>0.54164351851851844</v>
      </c>
      <c r="D158" s="47">
        <v>5.9483579999999997E-8</v>
      </c>
      <c r="E158" s="47">
        <v>3.0692529999999998E-8</v>
      </c>
      <c r="F158" s="47">
        <v>1.218937E-9</v>
      </c>
      <c r="G158" s="47">
        <v>4.165817E-10</v>
      </c>
      <c r="H158" s="47">
        <v>3.4118110000000002E-11</v>
      </c>
      <c r="I158">
        <v>48.799570000000003</v>
      </c>
      <c r="J158">
        <v>25.179760000000002</v>
      </c>
      <c r="K158">
        <v>7.0033059999999999E-3</v>
      </c>
      <c r="L158">
        <v>5.7357190000000002E-4</v>
      </c>
    </row>
    <row r="159" spans="1:12" x14ac:dyDescent="0.25">
      <c r="A159" t="s">
        <v>71</v>
      </c>
      <c r="B159">
        <v>37218</v>
      </c>
      <c r="C159" s="51">
        <v>0.54175925925925927</v>
      </c>
      <c r="D159" s="47">
        <v>5.950736E-8</v>
      </c>
      <c r="E159" s="47">
        <v>3.0652930000000001E-8</v>
      </c>
      <c r="F159" s="47">
        <v>1.222071E-9</v>
      </c>
      <c r="G159" s="47">
        <v>4.1743359999999998E-10</v>
      </c>
      <c r="H159" s="47">
        <v>3.3834470000000003E-11</v>
      </c>
      <c r="I159">
        <v>48.693860000000001</v>
      </c>
      <c r="J159">
        <v>25.08277</v>
      </c>
      <c r="K159">
        <v>7.0148240000000002E-3</v>
      </c>
      <c r="L159">
        <v>5.6857619999999996E-4</v>
      </c>
    </row>
    <row r="160" spans="1:12" x14ac:dyDescent="0.25">
      <c r="A160" t="s">
        <v>71</v>
      </c>
      <c r="B160">
        <v>37243</v>
      </c>
      <c r="C160" s="51">
        <v>0.54185185185185181</v>
      </c>
      <c r="D160" s="47">
        <v>5.9679829999999994E-8</v>
      </c>
      <c r="E160" s="47">
        <v>3.0779210000000001E-8</v>
      </c>
      <c r="F160" s="47">
        <v>1.2243749999999999E-9</v>
      </c>
      <c r="G160" s="47">
        <v>4.1989790000000002E-10</v>
      </c>
      <c r="H160" s="47">
        <v>3.4309450000000001E-11</v>
      </c>
      <c r="I160">
        <v>48.743079999999999</v>
      </c>
      <c r="J160">
        <v>25.1387</v>
      </c>
      <c r="K160">
        <v>7.035843E-3</v>
      </c>
      <c r="L160">
        <v>5.7489189999999999E-4</v>
      </c>
    </row>
    <row r="161" spans="1:12" x14ac:dyDescent="0.25">
      <c r="A161" t="s">
        <v>187</v>
      </c>
      <c r="B161">
        <v>36789</v>
      </c>
      <c r="C161" s="51">
        <v>0.54024305555555552</v>
      </c>
      <c r="D161" s="47">
        <v>5.8166940000000001E-8</v>
      </c>
      <c r="E161" s="47">
        <v>2.911849E-8</v>
      </c>
      <c r="F161" s="47">
        <v>1.1988489999999999E-9</v>
      </c>
      <c r="G161" s="47">
        <v>4.070414E-10</v>
      </c>
      <c r="H161" s="47">
        <v>3.2836829999999999E-11</v>
      </c>
      <c r="I161">
        <v>48.518990000000002</v>
      </c>
      <c r="J161">
        <v>24.288709999999998</v>
      </c>
      <c r="K161">
        <v>6.9978139999999998E-3</v>
      </c>
      <c r="L161">
        <v>5.6452729999999999E-4</v>
      </c>
    </row>
    <row r="162" spans="1:12" x14ac:dyDescent="0.25">
      <c r="A162" t="s">
        <v>187</v>
      </c>
      <c r="B162">
        <v>36822</v>
      </c>
      <c r="C162" s="51">
        <v>0.54035879629629624</v>
      </c>
      <c r="D162" s="47">
        <v>5.8052810000000003E-8</v>
      </c>
      <c r="E162" s="47">
        <v>2.912888E-8</v>
      </c>
      <c r="F162" s="47">
        <v>1.200342E-9</v>
      </c>
      <c r="G162" s="47">
        <v>4.0759140000000002E-10</v>
      </c>
      <c r="H162" s="47">
        <v>3.2761550000000001E-11</v>
      </c>
      <c r="I162">
        <v>48.363570000000003</v>
      </c>
      <c r="J162">
        <v>24.267150000000001</v>
      </c>
      <c r="K162">
        <v>7.0210450000000001E-3</v>
      </c>
      <c r="L162">
        <v>5.6434040000000001E-4</v>
      </c>
    </row>
    <row r="163" spans="1:12" x14ac:dyDescent="0.25">
      <c r="A163" t="s">
        <v>187</v>
      </c>
      <c r="B163">
        <v>36847</v>
      </c>
      <c r="C163" s="51">
        <v>0.54045138888888888</v>
      </c>
      <c r="D163" s="47">
        <v>5.7890300000000001E-8</v>
      </c>
      <c r="E163" s="47">
        <v>2.905592E-8</v>
      </c>
      <c r="F163" s="47">
        <v>1.196822E-9</v>
      </c>
      <c r="G163" s="47">
        <v>4.0641499999999999E-10</v>
      </c>
      <c r="H163" s="47">
        <v>3.3043899999999999E-11</v>
      </c>
      <c r="I163">
        <v>48.37003</v>
      </c>
      <c r="J163">
        <v>24.277560000000001</v>
      </c>
      <c r="K163">
        <v>7.0204330000000004E-3</v>
      </c>
      <c r="L163">
        <v>5.7080209999999995E-4</v>
      </c>
    </row>
    <row r="164" spans="1:12" x14ac:dyDescent="0.25">
      <c r="A164" t="s">
        <v>188</v>
      </c>
      <c r="B164">
        <v>37566</v>
      </c>
      <c r="C164" s="51">
        <v>0.54298611111111106</v>
      </c>
      <c r="D164" s="47">
        <v>5.8916149999999998E-8</v>
      </c>
      <c r="E164" s="47">
        <v>2.9290629999999999E-8</v>
      </c>
      <c r="F164" s="47">
        <v>1.2137130000000001E-9</v>
      </c>
      <c r="G164" s="47">
        <v>4.9068620000000002E-10</v>
      </c>
      <c r="H164" s="47">
        <v>3.7087859999999997E-11</v>
      </c>
      <c r="I164">
        <v>48.542070000000002</v>
      </c>
      <c r="J164">
        <v>24.13307</v>
      </c>
      <c r="K164">
        <v>8.3285519999999995E-3</v>
      </c>
      <c r="L164">
        <v>6.2950240000000002E-4</v>
      </c>
    </row>
    <row r="165" spans="1:12" x14ac:dyDescent="0.25">
      <c r="A165" t="s">
        <v>188</v>
      </c>
      <c r="B165">
        <v>37596</v>
      </c>
      <c r="C165" s="51">
        <v>0.54309027777777774</v>
      </c>
      <c r="D165" s="47">
        <v>5.8609760000000003E-8</v>
      </c>
      <c r="E165" s="47">
        <v>2.914313E-8</v>
      </c>
      <c r="F165" s="47">
        <v>1.210239E-9</v>
      </c>
      <c r="G165" s="47">
        <v>4.8675049999999995E-10</v>
      </c>
      <c r="H165" s="47">
        <v>3.7309300000000001E-11</v>
      </c>
      <c r="I165">
        <v>48.428260000000002</v>
      </c>
      <c r="J165">
        <v>24.080480000000001</v>
      </c>
      <c r="K165">
        <v>8.3049409999999997E-3</v>
      </c>
      <c r="L165">
        <v>6.3657139999999997E-4</v>
      </c>
    </row>
    <row r="166" spans="1:12" x14ac:dyDescent="0.25">
      <c r="A166" t="s">
        <v>188</v>
      </c>
      <c r="B166">
        <v>37626</v>
      </c>
      <c r="C166" s="51">
        <v>0.54319444444444442</v>
      </c>
      <c r="D166" s="47">
        <v>5.8469599999999998E-8</v>
      </c>
      <c r="E166" s="47">
        <v>2.907585E-8</v>
      </c>
      <c r="F166" s="47">
        <v>1.205103E-9</v>
      </c>
      <c r="G166" s="47">
        <v>4.8638439999999999E-10</v>
      </c>
      <c r="H166" s="47">
        <v>3.6921069999999997E-11</v>
      </c>
      <c r="I166">
        <v>48.518349999999998</v>
      </c>
      <c r="J166">
        <v>24.127279999999999</v>
      </c>
      <c r="K166">
        <v>8.3185870000000006E-3</v>
      </c>
      <c r="L166">
        <v>6.3145759999999997E-4</v>
      </c>
    </row>
    <row r="167" spans="1:12" x14ac:dyDescent="0.25">
      <c r="A167" t="s">
        <v>189</v>
      </c>
      <c r="B167">
        <v>37970</v>
      </c>
      <c r="C167" s="51">
        <v>0.54440972222222217</v>
      </c>
      <c r="D167" s="47">
        <v>5.5597999999999999E-8</v>
      </c>
      <c r="E167" s="47">
        <v>2.7280210000000001E-8</v>
      </c>
      <c r="F167" s="47">
        <v>1.1474690000000001E-9</v>
      </c>
      <c r="G167" s="47">
        <v>4.9387739999999995E-10</v>
      </c>
      <c r="H167" s="47">
        <v>3.901548E-11</v>
      </c>
      <c r="I167">
        <v>48.452730000000003</v>
      </c>
      <c r="J167">
        <v>23.774249999999999</v>
      </c>
      <c r="K167">
        <v>8.8830079999999995E-3</v>
      </c>
      <c r="L167">
        <v>7.0174259999999998E-4</v>
      </c>
    </row>
    <row r="168" spans="1:12" x14ac:dyDescent="0.25">
      <c r="A168" t="s">
        <v>189</v>
      </c>
      <c r="B168">
        <v>38011</v>
      </c>
      <c r="C168" s="51">
        <v>0.54456018518518512</v>
      </c>
      <c r="D168" s="47">
        <v>5.5522400000000001E-8</v>
      </c>
      <c r="E168" s="47">
        <v>2.7219210000000001E-8</v>
      </c>
      <c r="F168" s="47">
        <v>1.1460569999999999E-9</v>
      </c>
      <c r="G168" s="47">
        <v>4.9430369999999998E-10</v>
      </c>
      <c r="H168" s="47">
        <v>3.932243E-11</v>
      </c>
      <c r="I168">
        <v>48.446440000000003</v>
      </c>
      <c r="J168">
        <v>23.750299999999999</v>
      </c>
      <c r="K168">
        <v>8.9027800000000008E-3</v>
      </c>
      <c r="L168">
        <v>7.0822650000000001E-4</v>
      </c>
    </row>
    <row r="169" spans="1:12" x14ac:dyDescent="0.25">
      <c r="A169" t="s">
        <v>189</v>
      </c>
      <c r="B169">
        <v>38052</v>
      </c>
      <c r="C169" s="51">
        <v>0.54469907407407403</v>
      </c>
      <c r="D169" s="47">
        <v>5.5425790000000002E-8</v>
      </c>
      <c r="E169" s="47">
        <v>2.7196729999999999E-8</v>
      </c>
      <c r="F169" s="47">
        <v>1.144091E-9</v>
      </c>
      <c r="G169" s="47">
        <v>4.9287400000000001E-10</v>
      </c>
      <c r="H169" s="47">
        <v>3.8823820000000003E-11</v>
      </c>
      <c r="I169">
        <v>48.445279999999997</v>
      </c>
      <c r="J169">
        <v>23.77148</v>
      </c>
      <c r="K169">
        <v>8.8925040000000007E-3</v>
      </c>
      <c r="L169">
        <v>7.0046490000000002E-4</v>
      </c>
    </row>
    <row r="170" spans="1:12" x14ac:dyDescent="0.25">
      <c r="A170" t="s">
        <v>190</v>
      </c>
      <c r="B170">
        <v>38350</v>
      </c>
      <c r="C170" s="51">
        <v>0.54575231481481479</v>
      </c>
      <c r="D170" s="47">
        <v>5.4960260000000001E-8</v>
      </c>
      <c r="E170" s="47">
        <v>2.7664380000000001E-8</v>
      </c>
      <c r="F170" s="47">
        <v>1.137725E-9</v>
      </c>
      <c r="G170" s="47">
        <v>4.9650430000000002E-10</v>
      </c>
      <c r="H170" s="47">
        <v>3.9362690000000002E-11</v>
      </c>
      <c r="I170">
        <v>48.307139999999997</v>
      </c>
      <c r="J170">
        <v>24.315519999999999</v>
      </c>
      <c r="K170">
        <v>9.0338780000000004E-3</v>
      </c>
      <c r="L170">
        <v>7.1620270000000001E-4</v>
      </c>
    </row>
    <row r="171" spans="1:12" x14ac:dyDescent="0.25">
      <c r="A171" t="s">
        <v>190</v>
      </c>
      <c r="B171">
        <v>38383</v>
      </c>
      <c r="C171" s="51">
        <v>0.54586805555555551</v>
      </c>
      <c r="D171" s="47">
        <v>5.494996E-8</v>
      </c>
      <c r="E171" s="47">
        <v>2.7656369999999998E-8</v>
      </c>
      <c r="F171" s="47">
        <v>1.137509E-9</v>
      </c>
      <c r="G171" s="47">
        <v>4.9767449999999999E-10</v>
      </c>
      <c r="H171" s="47">
        <v>3.91311E-11</v>
      </c>
      <c r="I171">
        <v>48.307270000000003</v>
      </c>
      <c r="J171">
        <v>24.313099999999999</v>
      </c>
      <c r="K171">
        <v>9.0568669999999997E-3</v>
      </c>
      <c r="L171">
        <v>7.1212239999999996E-4</v>
      </c>
    </row>
    <row r="172" spans="1:12" x14ac:dyDescent="0.25">
      <c r="A172" t="s">
        <v>190</v>
      </c>
      <c r="B172">
        <v>38416</v>
      </c>
      <c r="C172" s="51">
        <v>0.54598379629629623</v>
      </c>
      <c r="D172" s="47">
        <v>5.4917699999999999E-8</v>
      </c>
      <c r="E172" s="47">
        <v>2.7637419999999999E-8</v>
      </c>
      <c r="F172" s="47">
        <v>1.137965E-9</v>
      </c>
      <c r="G172" s="47">
        <v>4.9519040000000005E-10</v>
      </c>
      <c r="H172" s="47">
        <v>3.9410560000000003E-11</v>
      </c>
      <c r="I172">
        <v>48.259590000000003</v>
      </c>
      <c r="J172">
        <v>24.286709999999999</v>
      </c>
      <c r="K172">
        <v>9.0169550000000001E-3</v>
      </c>
      <c r="L172">
        <v>7.1762949999999996E-4</v>
      </c>
    </row>
    <row r="173" spans="1:12" x14ac:dyDescent="0.25">
      <c r="A173" t="s">
        <v>191</v>
      </c>
      <c r="B173">
        <v>38822</v>
      </c>
      <c r="C173" s="51">
        <v>0.54740740740740734</v>
      </c>
      <c r="D173" s="47">
        <v>5.2054410000000002E-8</v>
      </c>
      <c r="E173" s="47">
        <v>2.5500129999999998E-8</v>
      </c>
      <c r="F173" s="47">
        <v>1.0680599999999999E-9</v>
      </c>
      <c r="G173" s="47">
        <v>4.8866399999999998E-10</v>
      </c>
      <c r="H173" s="47">
        <v>3.595594E-11</v>
      </c>
      <c r="I173">
        <v>48.737349999999999</v>
      </c>
      <c r="J173">
        <v>23.87519</v>
      </c>
      <c r="K173">
        <v>9.3875620000000003E-3</v>
      </c>
      <c r="L173">
        <v>6.9073759999999996E-4</v>
      </c>
    </row>
    <row r="174" spans="1:12" x14ac:dyDescent="0.25">
      <c r="A174" t="s">
        <v>191</v>
      </c>
      <c r="B174">
        <v>38865</v>
      </c>
      <c r="C174" s="51">
        <v>0.54756944444444444</v>
      </c>
      <c r="D174" s="47">
        <v>5.1898780000000003E-8</v>
      </c>
      <c r="E174" s="47">
        <v>2.5436210000000001E-8</v>
      </c>
      <c r="F174" s="47">
        <v>1.0658419999999999E-9</v>
      </c>
      <c r="G174" s="47">
        <v>4.8880769999999998E-10</v>
      </c>
      <c r="H174" s="47">
        <v>3.6055019999999997E-11</v>
      </c>
      <c r="I174">
        <v>48.692749999999997</v>
      </c>
      <c r="J174">
        <v>23.864889999999999</v>
      </c>
      <c r="K174">
        <v>9.4184809999999994E-3</v>
      </c>
      <c r="L174">
        <v>6.9471799999999998E-4</v>
      </c>
    </row>
    <row r="175" spans="1:12" x14ac:dyDescent="0.25">
      <c r="A175" t="s">
        <v>191</v>
      </c>
      <c r="B175">
        <v>38904</v>
      </c>
      <c r="C175" s="51">
        <v>0.5476967592592592</v>
      </c>
      <c r="D175" s="47">
        <v>5.1944280000000002E-8</v>
      </c>
      <c r="E175" s="47">
        <v>2.5447859999999999E-8</v>
      </c>
      <c r="F175" s="47">
        <v>1.0654870000000001E-9</v>
      </c>
      <c r="G175" s="47">
        <v>4.873611E-10</v>
      </c>
      <c r="H175" s="47">
        <v>3.5964640000000001E-11</v>
      </c>
      <c r="I175">
        <v>48.751669999999997</v>
      </c>
      <c r="J175">
        <v>23.883780000000002</v>
      </c>
      <c r="K175">
        <v>9.3823819999999999E-3</v>
      </c>
      <c r="L175">
        <v>6.9236950000000003E-4</v>
      </c>
    </row>
    <row r="176" spans="1:12" x14ac:dyDescent="0.25">
      <c r="A176" t="s">
        <v>192</v>
      </c>
      <c r="B176">
        <v>39455</v>
      </c>
      <c r="C176" s="51">
        <v>0.54964120370370362</v>
      </c>
      <c r="D176" s="47">
        <v>3.6987320000000002E-8</v>
      </c>
      <c r="E176" s="47">
        <v>1.9945230000000001E-8</v>
      </c>
      <c r="F176" s="47">
        <v>8.4760719999999997E-10</v>
      </c>
      <c r="G176" s="47">
        <v>3.3896239999999998E-10</v>
      </c>
      <c r="H176" s="47">
        <v>2.707441E-11</v>
      </c>
      <c r="I176">
        <v>43.637340000000002</v>
      </c>
      <c r="J176">
        <v>23.531220000000001</v>
      </c>
      <c r="K176">
        <v>9.1642870000000001E-3</v>
      </c>
      <c r="L176">
        <v>7.319917E-4</v>
      </c>
    </row>
    <row r="177" spans="1:12" x14ac:dyDescent="0.25">
      <c r="A177" t="s">
        <v>192</v>
      </c>
      <c r="B177">
        <v>39521</v>
      </c>
      <c r="C177" s="51">
        <v>0.54987268518518517</v>
      </c>
      <c r="D177" s="47">
        <v>3.6007280000000003E-8</v>
      </c>
      <c r="E177" s="47">
        <v>1.9415029999999998E-8</v>
      </c>
      <c r="F177" s="47">
        <v>8.2883060000000001E-10</v>
      </c>
      <c r="G177" s="47">
        <v>3.2857450000000002E-10</v>
      </c>
      <c r="H177" s="47">
        <v>2.7006529999999999E-11</v>
      </c>
      <c r="I177">
        <v>43.443480000000001</v>
      </c>
      <c r="J177">
        <v>23.424610000000001</v>
      </c>
      <c r="K177">
        <v>9.1252220000000005E-3</v>
      </c>
      <c r="L177">
        <v>7.5002960000000003E-4</v>
      </c>
    </row>
    <row r="178" spans="1:12" x14ac:dyDescent="0.25">
      <c r="A178" t="s">
        <v>192</v>
      </c>
      <c r="B178">
        <v>39552</v>
      </c>
      <c r="C178" s="51">
        <v>0.54997685185185174</v>
      </c>
      <c r="D178" s="47">
        <v>3.5880000000000001E-8</v>
      </c>
      <c r="E178" s="47">
        <v>1.9389059999999998E-8</v>
      </c>
      <c r="F178" s="47">
        <v>8.2799589999999997E-10</v>
      </c>
      <c r="G178" s="47">
        <v>3.2964089999999999E-10</v>
      </c>
      <c r="H178" s="47">
        <v>2.651207E-11</v>
      </c>
      <c r="I178">
        <v>43.333539999999999</v>
      </c>
      <c r="J178">
        <v>23.41685</v>
      </c>
      <c r="K178">
        <v>9.1873170000000004E-3</v>
      </c>
      <c r="L178">
        <v>7.389095E-4</v>
      </c>
    </row>
    <row r="179" spans="1:12" x14ac:dyDescent="0.25">
      <c r="A179" t="s">
        <v>193</v>
      </c>
      <c r="B179">
        <v>40636</v>
      </c>
      <c r="C179" s="51">
        <v>0.55381944444444442</v>
      </c>
      <c r="D179" s="47">
        <v>5.1990300000000001E-8</v>
      </c>
      <c r="E179" s="47">
        <v>2.63408E-8</v>
      </c>
      <c r="F179" s="47">
        <v>1.08121E-9</v>
      </c>
      <c r="G179" s="47">
        <v>3.9607230000000002E-10</v>
      </c>
      <c r="H179" s="47">
        <v>2.998313E-11</v>
      </c>
      <c r="I179">
        <v>48.085299999999997</v>
      </c>
      <c r="J179">
        <v>24.36234</v>
      </c>
      <c r="K179">
        <v>7.6181970000000002E-3</v>
      </c>
      <c r="L179">
        <v>5.7670629999999996E-4</v>
      </c>
    </row>
    <row r="180" spans="1:12" x14ac:dyDescent="0.25">
      <c r="A180" t="s">
        <v>193</v>
      </c>
      <c r="B180">
        <v>40650</v>
      </c>
      <c r="C180" s="51">
        <v>0.55386574074074069</v>
      </c>
      <c r="D180" s="47">
        <v>5.1976609999999998E-8</v>
      </c>
      <c r="E180" s="47">
        <v>2.63364E-8</v>
      </c>
      <c r="F180" s="47">
        <v>1.0777589999999999E-9</v>
      </c>
      <c r="G180" s="47">
        <v>3.9740800000000001E-10</v>
      </c>
      <c r="H180" s="47">
        <v>3.0260229999999998E-11</v>
      </c>
      <c r="I180">
        <v>48.22654</v>
      </c>
      <c r="J180">
        <v>24.436250000000001</v>
      </c>
      <c r="K180">
        <v>7.6459010000000001E-3</v>
      </c>
      <c r="L180">
        <v>5.8218929999999999E-4</v>
      </c>
    </row>
    <row r="181" spans="1:12" x14ac:dyDescent="0.25">
      <c r="A181" t="s">
        <v>193</v>
      </c>
      <c r="B181">
        <v>40691</v>
      </c>
      <c r="C181" s="51">
        <v>0.55401620370370364</v>
      </c>
      <c r="D181" s="47">
        <v>5.1817199999999998E-8</v>
      </c>
      <c r="E181" s="47">
        <v>2.6298910000000001E-8</v>
      </c>
      <c r="F181" s="47">
        <v>1.077062E-9</v>
      </c>
      <c r="G181" s="47">
        <v>3.9370399999999998E-10</v>
      </c>
      <c r="H181" s="47">
        <v>3.0410370000000002E-11</v>
      </c>
      <c r="I181">
        <v>48.109749999999998</v>
      </c>
      <c r="J181">
        <v>24.417259999999999</v>
      </c>
      <c r="K181">
        <v>7.5979400000000001E-3</v>
      </c>
      <c r="L181">
        <v>5.8687799999999999E-4</v>
      </c>
    </row>
    <row r="182" spans="1:12" x14ac:dyDescent="0.25">
      <c r="A182" t="s">
        <v>71</v>
      </c>
      <c r="B182">
        <v>41149</v>
      </c>
      <c r="C182" s="51">
        <v>0.55563657407407396</v>
      </c>
      <c r="D182" s="47">
        <v>5.369272E-8</v>
      </c>
      <c r="E182" s="47">
        <v>2.8108609999999999E-8</v>
      </c>
      <c r="F182" s="47">
        <v>1.107246E-9</v>
      </c>
      <c r="G182" s="47">
        <v>3.7781280000000003E-10</v>
      </c>
      <c r="H182" s="47">
        <v>3.0978840000000002E-11</v>
      </c>
      <c r="I182">
        <v>48.492150000000002</v>
      </c>
      <c r="J182">
        <v>25.38607</v>
      </c>
      <c r="K182">
        <v>7.0365740000000003E-3</v>
      </c>
      <c r="L182">
        <v>5.7696539999999995E-4</v>
      </c>
    </row>
    <row r="183" spans="1:12" x14ac:dyDescent="0.25">
      <c r="A183" t="s">
        <v>71</v>
      </c>
      <c r="B183">
        <v>41178</v>
      </c>
      <c r="C183" s="51">
        <v>0.55572916666666661</v>
      </c>
      <c r="D183" s="47">
        <v>5.373183E-8</v>
      </c>
      <c r="E183" s="47">
        <v>2.8128400000000001E-8</v>
      </c>
      <c r="F183" s="47">
        <v>1.106553E-9</v>
      </c>
      <c r="G183" s="47">
        <v>3.7733879999999999E-10</v>
      </c>
      <c r="H183" s="47">
        <v>3.0856290000000001E-11</v>
      </c>
      <c r="I183">
        <v>48.557850000000002</v>
      </c>
      <c r="J183">
        <v>25.41985</v>
      </c>
      <c r="K183">
        <v>7.0226300000000002E-3</v>
      </c>
      <c r="L183">
        <v>5.7426459999999999E-4</v>
      </c>
    </row>
    <row r="184" spans="1:12" x14ac:dyDescent="0.25">
      <c r="A184" t="s">
        <v>71</v>
      </c>
      <c r="B184">
        <v>41233</v>
      </c>
      <c r="C184" s="51">
        <v>0.55592592592592582</v>
      </c>
      <c r="D184" s="47">
        <v>5.3839620000000002E-8</v>
      </c>
      <c r="E184" s="47">
        <v>2.817058E-8</v>
      </c>
      <c r="F184" s="47">
        <v>1.110845E-9</v>
      </c>
      <c r="G184" s="47">
        <v>3.787923E-10</v>
      </c>
      <c r="H184" s="47">
        <v>3.1139440000000002E-11</v>
      </c>
      <c r="I184">
        <v>48.46725</v>
      </c>
      <c r="J184">
        <v>25.359590000000001</v>
      </c>
      <c r="K184">
        <v>7.0355670000000004E-3</v>
      </c>
      <c r="L184">
        <v>5.7837410000000002E-4</v>
      </c>
    </row>
    <row r="185" spans="1:12" x14ac:dyDescent="0.25">
      <c r="A185" t="s">
        <v>71</v>
      </c>
      <c r="B185">
        <v>41254</v>
      </c>
      <c r="C185" s="51">
        <v>0.55599537037037028</v>
      </c>
      <c r="D185" s="47">
        <v>5.3856540000000003E-8</v>
      </c>
      <c r="E185" s="47">
        <v>2.8165540000000001E-8</v>
      </c>
      <c r="F185" s="47">
        <v>1.1104410000000001E-9</v>
      </c>
      <c r="G185" s="47">
        <v>3.7761969999999999E-10</v>
      </c>
      <c r="H185" s="47">
        <v>3.161208E-11</v>
      </c>
      <c r="I185">
        <v>48.500129999999999</v>
      </c>
      <c r="J185">
        <v>25.364280000000001</v>
      </c>
      <c r="K185">
        <v>7.0115849999999999E-3</v>
      </c>
      <c r="L185">
        <v>5.8696840000000002E-4</v>
      </c>
    </row>
    <row r="186" spans="1:12" x14ac:dyDescent="0.25">
      <c r="A186" t="s">
        <v>71</v>
      </c>
      <c r="B186">
        <v>41277</v>
      </c>
      <c r="C186" s="51">
        <v>0.55607638888888877</v>
      </c>
      <c r="D186" s="47">
        <v>5.3951849999999997E-8</v>
      </c>
      <c r="E186" s="47">
        <v>2.820778E-8</v>
      </c>
      <c r="F186" s="47">
        <v>1.1116360000000001E-9</v>
      </c>
      <c r="G186" s="47">
        <v>3.7898559999999999E-10</v>
      </c>
      <c r="H186" s="47">
        <v>3.1494080000000002E-11</v>
      </c>
      <c r="I186">
        <v>48.533720000000002</v>
      </c>
      <c r="J186">
        <v>25.37501</v>
      </c>
      <c r="K186">
        <v>7.0245139999999999E-3</v>
      </c>
      <c r="L186">
        <v>5.8374420000000004E-4</v>
      </c>
    </row>
    <row r="187" spans="1:12" x14ac:dyDescent="0.25">
      <c r="A187" t="s">
        <v>71</v>
      </c>
      <c r="B187">
        <v>41308</v>
      </c>
      <c r="C187" s="51">
        <v>0.55619212962962949</v>
      </c>
      <c r="D187" s="47">
        <v>5.39262E-8</v>
      </c>
      <c r="E187" s="47">
        <v>2.8194739999999999E-8</v>
      </c>
      <c r="F187" s="47">
        <v>1.110359E-9</v>
      </c>
      <c r="G187" s="47">
        <v>3.7908510000000002E-10</v>
      </c>
      <c r="H187" s="47">
        <v>3.1158660000000001E-11</v>
      </c>
      <c r="I187">
        <v>48.56644</v>
      </c>
      <c r="J187">
        <v>25.392440000000001</v>
      </c>
      <c r="K187">
        <v>7.0297010000000002E-3</v>
      </c>
      <c r="L187">
        <v>5.7780189999999995E-4</v>
      </c>
    </row>
    <row r="188" spans="1:12" x14ac:dyDescent="0.25">
      <c r="A188" t="s">
        <v>71</v>
      </c>
      <c r="B188">
        <v>41330</v>
      </c>
      <c r="C188" s="51">
        <v>0.5562731481481481</v>
      </c>
      <c r="D188" s="47">
        <v>5.3991310000000003E-8</v>
      </c>
      <c r="E188" s="47">
        <v>2.8248319999999999E-8</v>
      </c>
      <c r="F188" s="47">
        <v>1.1111379999999999E-9</v>
      </c>
      <c r="G188" s="47">
        <v>3.8039840000000001E-10</v>
      </c>
      <c r="H188" s="47">
        <v>3.1560189999999999E-11</v>
      </c>
      <c r="I188">
        <v>48.591009999999997</v>
      </c>
      <c r="J188">
        <v>25.422879999999999</v>
      </c>
      <c r="K188">
        <v>7.0455470000000001E-3</v>
      </c>
      <c r="L188">
        <v>5.8454199999999996E-4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D26D-02C7-A448-9F08-8C503169A31D}">
  <dimension ref="A1:M188"/>
  <sheetViews>
    <sheetView topLeftCell="D1" workbookViewId="0">
      <selection activeCell="B161" sqref="B161:J181"/>
    </sheetView>
  </sheetViews>
  <sheetFormatPr defaultColWidth="11" defaultRowHeight="15.75" x14ac:dyDescent="0.25"/>
  <cols>
    <col min="1" max="1" width="27" customWidth="1"/>
    <col min="2" max="13" width="14.375" customWidth="1"/>
  </cols>
  <sheetData>
    <row r="1" spans="1:13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40</v>
      </c>
      <c r="F1" s="50">
        <v>29</v>
      </c>
      <c r="G1" s="50">
        <v>30</v>
      </c>
      <c r="H1" s="50" t="s">
        <v>37</v>
      </c>
      <c r="I1" s="50" t="s">
        <v>43</v>
      </c>
      <c r="J1" s="50" t="s">
        <v>44</v>
      </c>
      <c r="K1" s="50" t="s">
        <v>60</v>
      </c>
      <c r="L1" s="50" t="s">
        <v>61</v>
      </c>
      <c r="M1" s="13">
        <v>20</v>
      </c>
    </row>
    <row r="2" spans="1:13" x14ac:dyDescent="0.25">
      <c r="A2" t="s">
        <v>71</v>
      </c>
      <c r="B2">
        <v>3212</v>
      </c>
      <c r="C2" s="51">
        <v>0.42185185185185187</v>
      </c>
      <c r="D2" s="47">
        <v>1.144717E-7</v>
      </c>
      <c r="E2" s="47">
        <v>2.204997E-9</v>
      </c>
      <c r="F2" s="47">
        <v>7.7102660000000003E-10</v>
      </c>
      <c r="G2" s="47">
        <v>5.7924160000000003E-11</v>
      </c>
      <c r="H2">
        <v>51.914670000000001</v>
      </c>
      <c r="I2">
        <v>6.7355210000000004E-3</v>
      </c>
      <c r="J2">
        <v>5.060129E-4</v>
      </c>
    </row>
    <row r="3" spans="1:13" x14ac:dyDescent="0.25">
      <c r="A3" t="s">
        <v>71</v>
      </c>
      <c r="B3">
        <v>3396</v>
      </c>
      <c r="C3" s="51">
        <v>0.42251157407407408</v>
      </c>
      <c r="D3" s="47">
        <v>1.137437E-7</v>
      </c>
      <c r="E3" s="47">
        <v>2.2004139999999999E-9</v>
      </c>
      <c r="F3" s="47">
        <v>7.6556609999999997E-10</v>
      </c>
      <c r="G3" s="47">
        <v>5.9404130000000002E-11</v>
      </c>
      <c r="H3">
        <v>51.691940000000002</v>
      </c>
      <c r="I3">
        <v>6.7306249999999996E-3</v>
      </c>
      <c r="J3">
        <v>5.2226319999999998E-4</v>
      </c>
    </row>
    <row r="4" spans="1:13" x14ac:dyDescent="0.25">
      <c r="A4" t="s">
        <v>71</v>
      </c>
      <c r="B4">
        <v>3456</v>
      </c>
      <c r="C4" s="51">
        <v>0.42271990740740739</v>
      </c>
      <c r="D4" s="47">
        <v>1.135109E-7</v>
      </c>
      <c r="E4" s="47">
        <v>2.1945249999999999E-9</v>
      </c>
      <c r="F4" s="47">
        <v>7.6702360000000001E-10</v>
      </c>
      <c r="G4" s="47">
        <v>5.8575520000000005E-11</v>
      </c>
      <c r="H4">
        <v>51.724580000000003</v>
      </c>
      <c r="I4">
        <v>6.7572700000000001E-3</v>
      </c>
      <c r="J4">
        <v>5.1603439999999999E-4</v>
      </c>
    </row>
    <row r="5" spans="1:13" x14ac:dyDescent="0.25">
      <c r="A5" t="s">
        <v>71</v>
      </c>
      <c r="B5">
        <v>4154</v>
      </c>
      <c r="C5" s="51">
        <v>0.42518518518518522</v>
      </c>
      <c r="D5" s="47">
        <v>1.11116E-7</v>
      </c>
      <c r="E5" s="47">
        <v>2.1470830000000001E-9</v>
      </c>
      <c r="F5" s="47">
        <v>7.4841839999999999E-10</v>
      </c>
      <c r="G5" s="47">
        <v>5.9002620000000003E-11</v>
      </c>
      <c r="H5">
        <v>51.752070000000003</v>
      </c>
      <c r="I5">
        <v>6.7354709999999998E-3</v>
      </c>
      <c r="J5">
        <v>5.310003E-4</v>
      </c>
    </row>
    <row r="6" spans="1:13" x14ac:dyDescent="0.25">
      <c r="A6" t="s">
        <v>71</v>
      </c>
      <c r="B6">
        <v>4197</v>
      </c>
      <c r="C6" s="51">
        <v>0.42533564814814817</v>
      </c>
      <c r="D6" s="47">
        <v>1.11011E-7</v>
      </c>
      <c r="E6" s="47">
        <v>2.144581E-9</v>
      </c>
      <c r="F6" s="47">
        <v>7.4768949999999997E-10</v>
      </c>
      <c r="G6" s="47">
        <v>5.9427890000000005E-11</v>
      </c>
      <c r="H6">
        <v>51.763489999999997</v>
      </c>
      <c r="I6">
        <v>6.7352749999999998E-3</v>
      </c>
      <c r="J6">
        <v>5.3533349999999999E-4</v>
      </c>
    </row>
    <row r="7" spans="1:13" x14ac:dyDescent="0.25">
      <c r="A7" t="s">
        <v>71</v>
      </c>
      <c r="B7">
        <v>4224</v>
      </c>
      <c r="C7" s="51">
        <v>0.42542824074074076</v>
      </c>
      <c r="D7" s="47">
        <v>1.1085299999999999E-7</v>
      </c>
      <c r="E7" s="47">
        <v>2.1382550000000001E-9</v>
      </c>
      <c r="F7" s="47">
        <v>7.4483509999999997E-10</v>
      </c>
      <c r="G7" s="47">
        <v>5.9061359999999997E-11</v>
      </c>
      <c r="H7">
        <v>51.84272</v>
      </c>
      <c r="I7">
        <v>6.7191270000000001E-3</v>
      </c>
      <c r="J7">
        <v>5.3279010000000003E-4</v>
      </c>
    </row>
    <row r="8" spans="1:13" x14ac:dyDescent="0.25">
      <c r="A8" t="s">
        <v>71</v>
      </c>
      <c r="B8">
        <v>4255</v>
      </c>
      <c r="C8" s="51">
        <v>0.42553240740740744</v>
      </c>
      <c r="D8" s="47">
        <v>1.108157E-7</v>
      </c>
      <c r="E8" s="47">
        <v>2.13932E-9</v>
      </c>
      <c r="F8" s="47">
        <v>7.4643640000000005E-10</v>
      </c>
      <c r="G8" s="47">
        <v>5.9080299999999997E-11</v>
      </c>
      <c r="H8">
        <v>51.799500000000002</v>
      </c>
      <c r="I8">
        <v>6.7358360000000003E-3</v>
      </c>
      <c r="J8">
        <v>5.3314010000000002E-4</v>
      </c>
    </row>
    <row r="9" spans="1:13" x14ac:dyDescent="0.25">
      <c r="A9" t="s">
        <v>62</v>
      </c>
      <c r="B9">
        <v>4576</v>
      </c>
      <c r="C9" s="51">
        <v>0.42666666666666669</v>
      </c>
      <c r="D9" s="47">
        <v>1.124524E-7</v>
      </c>
      <c r="E9" s="47">
        <v>2.2450460000000002E-9</v>
      </c>
      <c r="F9" s="47">
        <v>7.5666550000000005E-10</v>
      </c>
      <c r="G9" s="47">
        <v>6.0311609999999995E-11</v>
      </c>
      <c r="H9">
        <v>50.089129999999997</v>
      </c>
      <c r="I9">
        <v>6.7287629999999996E-3</v>
      </c>
      <c r="J9">
        <v>5.3633019999999997E-4</v>
      </c>
    </row>
    <row r="10" spans="1:13" x14ac:dyDescent="0.25">
      <c r="A10" t="s">
        <v>62</v>
      </c>
      <c r="B10">
        <v>4649</v>
      </c>
      <c r="C10" s="51">
        <v>0.42692129629629633</v>
      </c>
      <c r="D10" s="47">
        <v>1.123346E-7</v>
      </c>
      <c r="E10" s="47">
        <v>2.242623E-9</v>
      </c>
      <c r="F10" s="47">
        <v>7.5524960000000003E-10</v>
      </c>
      <c r="G10" s="47">
        <v>5.9655109999999999E-11</v>
      </c>
      <c r="H10">
        <v>50.090719999999997</v>
      </c>
      <c r="I10">
        <v>6.7232159999999997E-3</v>
      </c>
      <c r="J10">
        <v>5.3104849999999996E-4</v>
      </c>
    </row>
    <row r="11" spans="1:13" x14ac:dyDescent="0.25">
      <c r="A11" t="s">
        <v>62</v>
      </c>
      <c r="B11">
        <v>4731</v>
      </c>
      <c r="C11" s="51">
        <v>0.42721064814814819</v>
      </c>
      <c r="D11" s="47">
        <v>1.1226159999999999E-7</v>
      </c>
      <c r="E11" s="47">
        <v>2.2414079999999998E-9</v>
      </c>
      <c r="F11" s="47">
        <v>7.5653969999999996E-10</v>
      </c>
      <c r="G11" s="47">
        <v>5.9682129999999996E-11</v>
      </c>
      <c r="H11">
        <v>50.085290000000001</v>
      </c>
      <c r="I11">
        <v>6.7390790000000002E-3</v>
      </c>
      <c r="J11">
        <v>5.3163449999999997E-4</v>
      </c>
    </row>
    <row r="12" spans="1:13" x14ac:dyDescent="0.25">
      <c r="A12" t="s">
        <v>63</v>
      </c>
      <c r="B12">
        <v>5089</v>
      </c>
      <c r="C12" s="51">
        <v>0.42847222222222225</v>
      </c>
      <c r="D12" s="47">
        <v>1.160985E-7</v>
      </c>
      <c r="E12" s="47">
        <v>2.397998E-9</v>
      </c>
      <c r="F12" s="47">
        <v>7.8097729999999999E-10</v>
      </c>
      <c r="G12" s="47">
        <v>6.2233070000000003E-11</v>
      </c>
      <c r="H12">
        <v>48.414749999999998</v>
      </c>
      <c r="I12">
        <v>6.7268520000000002E-3</v>
      </c>
      <c r="J12">
        <v>5.3603699999999995E-4</v>
      </c>
    </row>
    <row r="13" spans="1:13" x14ac:dyDescent="0.25">
      <c r="A13" t="s">
        <v>63</v>
      </c>
      <c r="B13">
        <v>5196</v>
      </c>
      <c r="C13" s="51">
        <v>0.4288541666666667</v>
      </c>
      <c r="D13" s="47">
        <v>1.159462E-7</v>
      </c>
      <c r="E13" s="47">
        <v>2.389496E-9</v>
      </c>
      <c r="F13" s="47">
        <v>7.7820280000000003E-10</v>
      </c>
      <c r="G13" s="47">
        <v>6.2358230000000004E-11</v>
      </c>
      <c r="H13">
        <v>48.523299999999999</v>
      </c>
      <c r="I13">
        <v>6.7117549999999998E-3</v>
      </c>
      <c r="J13">
        <v>5.3782020000000001E-4</v>
      </c>
    </row>
    <row r="14" spans="1:13" x14ac:dyDescent="0.25">
      <c r="A14" t="s">
        <v>63</v>
      </c>
      <c r="B14">
        <v>5280</v>
      </c>
      <c r="C14" s="51">
        <v>0.42914351851851856</v>
      </c>
      <c r="D14" s="47">
        <v>1.157067E-7</v>
      </c>
      <c r="E14" s="47">
        <v>2.3864680000000001E-9</v>
      </c>
      <c r="F14" s="47">
        <v>7.763999E-10</v>
      </c>
      <c r="G14" s="47">
        <v>6.289452E-11</v>
      </c>
      <c r="H14">
        <v>48.484499999999997</v>
      </c>
      <c r="I14">
        <v>6.7100670000000001E-3</v>
      </c>
      <c r="J14">
        <v>5.4356840000000005E-4</v>
      </c>
    </row>
    <row r="15" spans="1:13" x14ac:dyDescent="0.25">
      <c r="A15" t="s">
        <v>64</v>
      </c>
      <c r="B15">
        <v>5645</v>
      </c>
      <c r="C15" s="51">
        <v>0.43042824074074076</v>
      </c>
      <c r="D15" s="47">
        <v>1.150477E-7</v>
      </c>
      <c r="E15" s="47">
        <v>2.3734740000000001E-9</v>
      </c>
      <c r="F15" s="47">
        <v>7.7972960000000003E-10</v>
      </c>
      <c r="G15" s="47">
        <v>4.0232960000000002E-10</v>
      </c>
      <c r="H15">
        <v>48.472279999999998</v>
      </c>
      <c r="I15">
        <v>6.7774460000000003E-3</v>
      </c>
      <c r="J15">
        <v>3.4970679999999999E-3</v>
      </c>
    </row>
    <row r="16" spans="1:13" x14ac:dyDescent="0.25">
      <c r="A16" t="s">
        <v>64</v>
      </c>
      <c r="B16">
        <v>5741</v>
      </c>
      <c r="C16" s="51">
        <v>0.43076388888888889</v>
      </c>
      <c r="D16" s="47">
        <v>1.149198E-7</v>
      </c>
      <c r="E16" s="47">
        <v>2.3703950000000001E-9</v>
      </c>
      <c r="F16" s="47">
        <v>7.7570680000000002E-10</v>
      </c>
      <c r="G16" s="47">
        <v>4.0433380000000001E-10</v>
      </c>
      <c r="H16">
        <v>48.481290000000001</v>
      </c>
      <c r="I16">
        <v>6.7499839999999997E-3</v>
      </c>
      <c r="J16">
        <v>3.5184000000000001E-3</v>
      </c>
    </row>
    <row r="17" spans="1:10" x14ac:dyDescent="0.25">
      <c r="A17" t="s">
        <v>64</v>
      </c>
      <c r="B17">
        <v>5807</v>
      </c>
      <c r="C17" s="51">
        <v>0.43099537037037039</v>
      </c>
      <c r="D17" s="47">
        <v>1.147612E-7</v>
      </c>
      <c r="E17" s="47">
        <v>2.3707000000000001E-9</v>
      </c>
      <c r="F17" s="47">
        <v>7.7391559999999999E-10</v>
      </c>
      <c r="G17" s="47">
        <v>4.0590680000000001E-10</v>
      </c>
      <c r="H17">
        <v>48.408160000000002</v>
      </c>
      <c r="I17">
        <v>6.7437019999999999E-3</v>
      </c>
      <c r="J17">
        <v>3.5369680000000001E-3</v>
      </c>
    </row>
    <row r="18" spans="1:10" x14ac:dyDescent="0.25">
      <c r="A18" t="s">
        <v>65</v>
      </c>
      <c r="B18">
        <v>6087</v>
      </c>
      <c r="C18" s="51">
        <v>0.43197916666666669</v>
      </c>
      <c r="D18" s="47">
        <v>1.1433810000000001E-7</v>
      </c>
      <c r="E18" s="47">
        <v>2.3610759999999998E-9</v>
      </c>
      <c r="F18" s="47">
        <v>7.7385229999999998E-10</v>
      </c>
      <c r="G18" s="47">
        <v>4.0549769999999999E-10</v>
      </c>
      <c r="H18">
        <v>48.426270000000002</v>
      </c>
      <c r="I18">
        <v>6.7681060000000003E-3</v>
      </c>
      <c r="J18">
        <v>3.546479E-3</v>
      </c>
    </row>
    <row r="19" spans="1:10" x14ac:dyDescent="0.25">
      <c r="A19" t="s">
        <v>65</v>
      </c>
      <c r="B19">
        <v>6164</v>
      </c>
      <c r="C19" s="51">
        <v>0.43225694444444446</v>
      </c>
      <c r="D19" s="47">
        <v>1.142242E-7</v>
      </c>
      <c r="E19" s="47">
        <v>2.3597120000000001E-9</v>
      </c>
      <c r="F19" s="47">
        <v>7.7463410000000001E-10</v>
      </c>
      <c r="G19" s="47">
        <v>4.0592660000000002E-10</v>
      </c>
      <c r="H19">
        <v>48.406010000000002</v>
      </c>
      <c r="I19">
        <v>6.7816980000000001E-3</v>
      </c>
      <c r="J19">
        <v>3.5537699999999999E-3</v>
      </c>
    </row>
    <row r="20" spans="1:10" x14ac:dyDescent="0.25">
      <c r="A20" t="s">
        <v>65</v>
      </c>
      <c r="B20">
        <v>6188</v>
      </c>
      <c r="C20" s="51">
        <v>0.43233796296296301</v>
      </c>
      <c r="D20" s="47">
        <v>1.141972E-7</v>
      </c>
      <c r="E20" s="47">
        <v>2.3592309999999998E-9</v>
      </c>
      <c r="F20" s="47">
        <v>7.7416499999999998E-10</v>
      </c>
      <c r="G20" s="47">
        <v>4.0560500000000002E-10</v>
      </c>
      <c r="H20">
        <v>48.404400000000003</v>
      </c>
      <c r="I20">
        <v>6.7791969999999998E-3</v>
      </c>
      <c r="J20">
        <v>3.5517959999999999E-3</v>
      </c>
    </row>
    <row r="21" spans="1:10" x14ac:dyDescent="0.25">
      <c r="A21" t="s">
        <v>66</v>
      </c>
      <c r="B21">
        <v>6478</v>
      </c>
      <c r="C21" s="51">
        <v>0.43336805555555558</v>
      </c>
      <c r="D21" s="47">
        <v>1.1352649999999999E-7</v>
      </c>
      <c r="E21" s="47">
        <v>2.3421149999999998E-9</v>
      </c>
      <c r="F21" s="47">
        <v>9.6546539999999996E-10</v>
      </c>
      <c r="G21" s="47">
        <v>3.0392160000000001E-10</v>
      </c>
      <c r="H21">
        <v>48.471800000000002</v>
      </c>
      <c r="I21">
        <v>8.5043159999999996E-3</v>
      </c>
      <c r="J21">
        <v>2.6770980000000002E-3</v>
      </c>
    </row>
    <row r="22" spans="1:10" x14ac:dyDescent="0.25">
      <c r="A22" t="s">
        <v>66</v>
      </c>
      <c r="B22">
        <v>6618</v>
      </c>
      <c r="C22" s="51">
        <v>0.43385416666666671</v>
      </c>
      <c r="D22" s="47">
        <v>1.132021E-7</v>
      </c>
      <c r="E22" s="47">
        <v>2.334759E-9</v>
      </c>
      <c r="F22" s="47">
        <v>9.6517820000000002E-10</v>
      </c>
      <c r="G22" s="47">
        <v>3.0121709999999998E-10</v>
      </c>
      <c r="H22">
        <v>48.485570000000003</v>
      </c>
      <c r="I22">
        <v>8.5261480000000008E-3</v>
      </c>
      <c r="J22">
        <v>2.6608780000000002E-3</v>
      </c>
    </row>
    <row r="23" spans="1:10" x14ac:dyDescent="0.25">
      <c r="A23" t="s">
        <v>66</v>
      </c>
      <c r="B23">
        <v>6678</v>
      </c>
      <c r="C23" s="51">
        <v>0.43406250000000002</v>
      </c>
      <c r="D23" s="47">
        <v>1.1316059999999999E-7</v>
      </c>
      <c r="E23" s="47">
        <v>2.3334729999999999E-9</v>
      </c>
      <c r="F23" s="47">
        <v>9.6512209999999992E-10</v>
      </c>
      <c r="G23" s="47">
        <v>3.0160270000000001E-10</v>
      </c>
      <c r="H23">
        <v>48.494480000000003</v>
      </c>
      <c r="I23">
        <v>8.5287850000000005E-3</v>
      </c>
      <c r="J23">
        <v>2.6652630000000002E-3</v>
      </c>
    </row>
    <row r="24" spans="1:10" x14ac:dyDescent="0.25">
      <c r="A24" t="s">
        <v>67</v>
      </c>
      <c r="B24">
        <v>7053</v>
      </c>
      <c r="C24" s="51">
        <v>0.43539351851851854</v>
      </c>
      <c r="D24" s="47">
        <v>1.122346E-7</v>
      </c>
      <c r="E24" s="47">
        <v>2.3138099999999999E-9</v>
      </c>
      <c r="F24" s="47">
        <v>1.1520880000000001E-9</v>
      </c>
      <c r="G24" s="47">
        <v>2.3543229999999999E-10</v>
      </c>
      <c r="H24">
        <v>48.50638</v>
      </c>
      <c r="I24">
        <v>1.0265E-2</v>
      </c>
      <c r="J24">
        <v>2.0976810000000001E-3</v>
      </c>
    </row>
    <row r="25" spans="1:10" x14ac:dyDescent="0.25">
      <c r="A25" t="s">
        <v>67</v>
      </c>
      <c r="B25">
        <v>7183</v>
      </c>
      <c r="C25" s="51">
        <v>0.43585648148148148</v>
      </c>
      <c r="D25" s="47">
        <v>1.117144E-7</v>
      </c>
      <c r="E25" s="47">
        <v>2.3066140000000002E-9</v>
      </c>
      <c r="F25" s="47">
        <v>1.149304E-9</v>
      </c>
      <c r="G25" s="47">
        <v>2.3439930000000002E-10</v>
      </c>
      <c r="H25">
        <v>48.432220000000001</v>
      </c>
      <c r="I25">
        <v>1.0287879999999999E-2</v>
      </c>
      <c r="J25">
        <v>2.0982010000000001E-3</v>
      </c>
    </row>
    <row r="26" spans="1:10" x14ac:dyDescent="0.25">
      <c r="A26" t="s">
        <v>67</v>
      </c>
      <c r="B26">
        <v>7257</v>
      </c>
      <c r="C26" s="51">
        <v>0.43611111111111112</v>
      </c>
      <c r="D26" s="47">
        <v>1.115734E-7</v>
      </c>
      <c r="E26" s="47">
        <v>2.3047769999999998E-9</v>
      </c>
      <c r="F26" s="47">
        <v>1.146133E-9</v>
      </c>
      <c r="G26" s="47">
        <v>2.3248690000000001E-10</v>
      </c>
      <c r="H26">
        <v>48.40963</v>
      </c>
      <c r="I26">
        <v>1.0272460000000001E-2</v>
      </c>
      <c r="J26">
        <v>2.0837130000000001E-3</v>
      </c>
    </row>
    <row r="27" spans="1:10" x14ac:dyDescent="0.25">
      <c r="A27" t="s">
        <v>68</v>
      </c>
      <c r="B27">
        <v>7771</v>
      </c>
      <c r="C27" s="51">
        <v>0.43791666666666668</v>
      </c>
      <c r="D27" s="47">
        <v>1.1053480000000001E-7</v>
      </c>
      <c r="E27" s="47">
        <v>2.2919680000000001E-9</v>
      </c>
      <c r="F27" s="47">
        <v>7.7154360000000002E-10</v>
      </c>
      <c r="G27" s="47">
        <v>7.202809E-10</v>
      </c>
      <c r="H27">
        <v>48.227020000000003</v>
      </c>
      <c r="I27">
        <v>6.980099E-3</v>
      </c>
      <c r="J27">
        <v>6.5163290000000004E-3</v>
      </c>
    </row>
    <row r="28" spans="1:10" x14ac:dyDescent="0.25">
      <c r="A28" t="s">
        <v>68</v>
      </c>
      <c r="B28">
        <v>7831</v>
      </c>
      <c r="C28" s="51">
        <v>0.43812499999999999</v>
      </c>
      <c r="D28" s="47">
        <v>1.1054410000000001E-7</v>
      </c>
      <c r="E28" s="47">
        <v>2.288554E-9</v>
      </c>
      <c r="F28" s="47">
        <v>7.7200100000000003E-10</v>
      </c>
      <c r="G28" s="47">
        <v>7.2118310000000004E-10</v>
      </c>
      <c r="H28">
        <v>48.30303</v>
      </c>
      <c r="I28">
        <v>6.9836480000000003E-3</v>
      </c>
      <c r="J28">
        <v>6.5239410000000001E-3</v>
      </c>
    </row>
    <row r="29" spans="1:10" x14ac:dyDescent="0.25">
      <c r="A29" t="s">
        <v>68</v>
      </c>
      <c r="B29">
        <v>7882</v>
      </c>
      <c r="C29" s="51">
        <v>0.43831018518518516</v>
      </c>
      <c r="D29" s="47">
        <v>1.105153E-7</v>
      </c>
      <c r="E29" s="47">
        <v>2.2884019999999999E-9</v>
      </c>
      <c r="F29" s="47">
        <v>7.6976250000000001E-10</v>
      </c>
      <c r="G29" s="47">
        <v>7.1997770000000002E-10</v>
      </c>
      <c r="H29">
        <v>48.29363</v>
      </c>
      <c r="I29">
        <v>6.965214E-3</v>
      </c>
      <c r="J29">
        <v>6.5147360000000001E-3</v>
      </c>
    </row>
    <row r="30" spans="1:10" x14ac:dyDescent="0.25">
      <c r="A30" t="s">
        <v>69</v>
      </c>
      <c r="B30">
        <v>8201</v>
      </c>
      <c r="C30" s="51">
        <v>0.43943287037037038</v>
      </c>
      <c r="D30" s="47">
        <v>1.0968429999999999E-7</v>
      </c>
      <c r="E30" s="47">
        <v>2.2717670000000002E-9</v>
      </c>
      <c r="F30" s="47">
        <v>7.5787760000000003E-10</v>
      </c>
      <c r="G30" s="47">
        <v>7.0541190000000003E-10</v>
      </c>
      <c r="H30">
        <v>48.281489999999998</v>
      </c>
      <c r="I30">
        <v>6.9096269999999998E-3</v>
      </c>
      <c r="J30">
        <v>6.4312930000000003E-3</v>
      </c>
    </row>
    <row r="31" spans="1:10" x14ac:dyDescent="0.25">
      <c r="A31" t="s">
        <v>69</v>
      </c>
      <c r="B31">
        <v>8291</v>
      </c>
      <c r="C31" s="51">
        <v>0.43974537037037037</v>
      </c>
      <c r="D31" s="47">
        <v>1.096043E-7</v>
      </c>
      <c r="E31" s="47">
        <v>2.2683340000000002E-9</v>
      </c>
      <c r="F31" s="47">
        <v>7.5684280000000001E-10</v>
      </c>
      <c r="G31" s="47">
        <v>7.0606120000000001E-10</v>
      </c>
      <c r="H31">
        <v>48.319319999999998</v>
      </c>
      <c r="I31">
        <v>6.9052260000000004E-3</v>
      </c>
      <c r="J31">
        <v>6.441909E-3</v>
      </c>
    </row>
    <row r="32" spans="1:10" x14ac:dyDescent="0.25">
      <c r="A32" t="s">
        <v>69</v>
      </c>
      <c r="B32">
        <v>8379</v>
      </c>
      <c r="C32" s="51">
        <v>0.44005787037037036</v>
      </c>
      <c r="D32" s="47">
        <v>1.0948700000000001E-7</v>
      </c>
      <c r="E32" s="47">
        <v>2.2661020000000001E-9</v>
      </c>
      <c r="F32" s="47">
        <v>7.5723500000000002E-10</v>
      </c>
      <c r="G32" s="47">
        <v>7.0347700000000001E-10</v>
      </c>
      <c r="H32">
        <v>48.31514</v>
      </c>
      <c r="I32">
        <v>6.9162090000000004E-3</v>
      </c>
      <c r="J32">
        <v>6.4252099999999998E-3</v>
      </c>
    </row>
    <row r="33" spans="1:10" x14ac:dyDescent="0.25">
      <c r="A33" t="s">
        <v>71</v>
      </c>
      <c r="B33">
        <v>9439</v>
      </c>
      <c r="C33" s="51">
        <v>0.44379629629629636</v>
      </c>
      <c r="D33" s="47">
        <v>1.00599E-7</v>
      </c>
      <c r="E33" s="47">
        <v>1.9580409999999999E-9</v>
      </c>
      <c r="F33" s="47">
        <v>6.7625179999999997E-10</v>
      </c>
      <c r="G33" s="47">
        <v>6.0698760000000003E-11</v>
      </c>
      <c r="H33">
        <v>51.377369999999999</v>
      </c>
      <c r="I33">
        <v>6.7222530000000001E-3</v>
      </c>
      <c r="J33">
        <v>6.0337349999999999E-4</v>
      </c>
    </row>
    <row r="34" spans="1:10" x14ac:dyDescent="0.25">
      <c r="A34" t="s">
        <v>71</v>
      </c>
      <c r="B34">
        <v>9472</v>
      </c>
      <c r="C34" s="51">
        <v>0.44391203703703708</v>
      </c>
      <c r="D34" s="47">
        <v>1.00597E-7</v>
      </c>
      <c r="E34" s="47">
        <v>1.9567130000000001E-9</v>
      </c>
      <c r="F34" s="47">
        <v>6.7742550000000002E-10</v>
      </c>
      <c r="G34" s="47">
        <v>6.1053999999999994E-11</v>
      </c>
      <c r="H34">
        <v>51.411239999999999</v>
      </c>
      <c r="I34">
        <v>6.7340500000000001E-3</v>
      </c>
      <c r="J34">
        <v>6.0691650000000005E-4</v>
      </c>
    </row>
    <row r="35" spans="1:10" x14ac:dyDescent="0.25">
      <c r="A35" t="s">
        <v>71</v>
      </c>
      <c r="B35">
        <v>9530</v>
      </c>
      <c r="C35" s="51">
        <v>0.44410879629629635</v>
      </c>
      <c r="D35" s="47">
        <v>1.004624E-7</v>
      </c>
      <c r="E35" s="47">
        <v>1.953268E-9</v>
      </c>
      <c r="F35" s="47">
        <v>6.7336469999999999E-10</v>
      </c>
      <c r="G35" s="47">
        <v>6.0034049999999997E-11</v>
      </c>
      <c r="H35">
        <v>51.432989999999997</v>
      </c>
      <c r="I35">
        <v>6.7026509999999996E-3</v>
      </c>
      <c r="J35">
        <v>5.9757709999999999E-4</v>
      </c>
    </row>
    <row r="36" spans="1:10" x14ac:dyDescent="0.25">
      <c r="A36" t="s">
        <v>152</v>
      </c>
      <c r="B36">
        <v>9868</v>
      </c>
      <c r="C36" s="51">
        <v>0.44530092592592596</v>
      </c>
      <c r="D36" s="47">
        <v>1.086188E-7</v>
      </c>
      <c r="E36" s="47">
        <v>2.138046E-9</v>
      </c>
      <c r="F36" s="47">
        <v>7.3075570000000004E-10</v>
      </c>
      <c r="G36" s="47">
        <v>6.2784329999999994E-11</v>
      </c>
      <c r="H36">
        <v>50.80283</v>
      </c>
      <c r="I36">
        <v>6.7277079999999998E-3</v>
      </c>
      <c r="J36">
        <v>5.7802440000000004E-4</v>
      </c>
    </row>
    <row r="37" spans="1:10" x14ac:dyDescent="0.25">
      <c r="A37" t="s">
        <v>152</v>
      </c>
      <c r="B37">
        <v>9948</v>
      </c>
      <c r="C37" s="51">
        <v>0.44559027777777782</v>
      </c>
      <c r="D37" s="47">
        <v>1.083282E-7</v>
      </c>
      <c r="E37" s="47">
        <v>2.1337840000000001E-9</v>
      </c>
      <c r="F37" s="47">
        <v>7.2733620000000002E-10</v>
      </c>
      <c r="G37" s="47">
        <v>6.2196220000000005E-11</v>
      </c>
      <c r="H37">
        <v>50.768099999999997</v>
      </c>
      <c r="I37">
        <v>6.7141939999999997E-3</v>
      </c>
      <c r="J37">
        <v>5.7414640000000002E-4</v>
      </c>
    </row>
    <row r="38" spans="1:10" x14ac:dyDescent="0.25">
      <c r="A38" t="s">
        <v>152</v>
      </c>
      <c r="B38">
        <v>10019</v>
      </c>
      <c r="C38" s="51">
        <v>0.44583333333333336</v>
      </c>
      <c r="D38" s="47">
        <v>1.079385E-7</v>
      </c>
      <c r="E38" s="47">
        <v>2.1245569999999998E-9</v>
      </c>
      <c r="F38" s="47">
        <v>7.2277609999999996E-10</v>
      </c>
      <c r="G38" s="47">
        <v>6.1642300000000003E-11</v>
      </c>
      <c r="H38">
        <v>50.805169999999997</v>
      </c>
      <c r="I38">
        <v>6.6961850000000003E-3</v>
      </c>
      <c r="J38">
        <v>5.7108720000000003E-4</v>
      </c>
    </row>
    <row r="39" spans="1:10" x14ac:dyDescent="0.25">
      <c r="A39" t="s">
        <v>153</v>
      </c>
      <c r="B39">
        <v>10426</v>
      </c>
      <c r="C39" s="51">
        <v>0.44726851851851857</v>
      </c>
      <c r="D39" s="47">
        <v>1.059249E-7</v>
      </c>
      <c r="E39" s="47">
        <v>2.086903E-9</v>
      </c>
      <c r="F39" s="47">
        <v>7.1289040000000003E-10</v>
      </c>
      <c r="G39" s="47">
        <v>6.0633279999999995E-11</v>
      </c>
      <c r="H39">
        <v>50.756990000000002</v>
      </c>
      <c r="I39">
        <v>6.730148E-3</v>
      </c>
      <c r="J39">
        <v>5.7241750000000004E-4</v>
      </c>
    </row>
    <row r="40" spans="1:10" x14ac:dyDescent="0.25">
      <c r="A40" t="s">
        <v>153</v>
      </c>
      <c r="B40">
        <v>10474</v>
      </c>
      <c r="C40" s="51">
        <v>0.44744212962962965</v>
      </c>
      <c r="D40" s="47">
        <v>1.055517E-7</v>
      </c>
      <c r="E40" s="47">
        <v>2.0803370000000002E-9</v>
      </c>
      <c r="F40" s="47">
        <v>7.1067549999999998E-10</v>
      </c>
      <c r="G40" s="47">
        <v>6.0655669999999995E-11</v>
      </c>
      <c r="H40">
        <v>50.737769999999998</v>
      </c>
      <c r="I40">
        <v>6.7329640000000001E-3</v>
      </c>
      <c r="J40">
        <v>5.7465390000000004E-4</v>
      </c>
    </row>
    <row r="41" spans="1:10" x14ac:dyDescent="0.25">
      <c r="A41" t="s">
        <v>153</v>
      </c>
      <c r="B41">
        <v>10485</v>
      </c>
      <c r="C41" s="51">
        <v>0.44747685185185188</v>
      </c>
      <c r="D41" s="47">
        <v>1.056584E-7</v>
      </c>
      <c r="E41" s="47">
        <v>2.083518E-9</v>
      </c>
      <c r="F41" s="47">
        <v>7.0995339999999996E-10</v>
      </c>
      <c r="G41" s="47">
        <v>6.0386909999999998E-11</v>
      </c>
      <c r="H41">
        <v>50.711559999999999</v>
      </c>
      <c r="I41">
        <v>6.7193260000000003E-3</v>
      </c>
      <c r="J41">
        <v>5.7152959999999997E-4</v>
      </c>
    </row>
    <row r="42" spans="1:10" x14ac:dyDescent="0.25">
      <c r="A42" t="s">
        <v>154</v>
      </c>
      <c r="B42">
        <v>10888</v>
      </c>
      <c r="C42" s="51">
        <v>0.44890046296296299</v>
      </c>
      <c r="D42" s="47">
        <v>1.050747E-7</v>
      </c>
      <c r="E42" s="47">
        <v>2.0622400000000001E-9</v>
      </c>
      <c r="F42" s="47">
        <v>7.169098E-10</v>
      </c>
      <c r="G42" s="47">
        <v>5.9822170000000005E-11</v>
      </c>
      <c r="H42">
        <v>50.951720000000002</v>
      </c>
      <c r="I42">
        <v>6.8228580000000002E-3</v>
      </c>
      <c r="J42">
        <v>5.6933000000000005E-4</v>
      </c>
    </row>
    <row r="43" spans="1:10" x14ac:dyDescent="0.25">
      <c r="A43" t="s">
        <v>154</v>
      </c>
      <c r="B43">
        <v>10962</v>
      </c>
      <c r="C43" s="51">
        <v>0.44915509259259262</v>
      </c>
      <c r="D43" s="47">
        <v>1.044524E-7</v>
      </c>
      <c r="E43" s="47">
        <v>2.0508770000000001E-9</v>
      </c>
      <c r="F43" s="47">
        <v>7.0711700000000001E-10</v>
      </c>
      <c r="G43" s="47">
        <v>6.0045959999999996E-11</v>
      </c>
      <c r="H43">
        <v>50.930590000000002</v>
      </c>
      <c r="I43">
        <v>6.7697540000000002E-3</v>
      </c>
      <c r="J43">
        <v>5.7486440000000005E-4</v>
      </c>
    </row>
    <row r="44" spans="1:10" x14ac:dyDescent="0.25">
      <c r="A44" t="s">
        <v>154</v>
      </c>
      <c r="B44">
        <v>10999</v>
      </c>
      <c r="C44" s="51">
        <v>0.44929398148148147</v>
      </c>
      <c r="D44" s="47">
        <v>1.041908E-7</v>
      </c>
      <c r="E44" s="47">
        <v>2.0503540000000001E-9</v>
      </c>
      <c r="F44" s="47">
        <v>7.0812469999999998E-10</v>
      </c>
      <c r="G44" s="47">
        <v>5.9868879999999996E-11</v>
      </c>
      <c r="H44">
        <v>50.815989999999999</v>
      </c>
      <c r="I44">
        <v>6.796425E-3</v>
      </c>
      <c r="J44">
        <v>5.7460840000000003E-4</v>
      </c>
    </row>
    <row r="45" spans="1:10" x14ac:dyDescent="0.25">
      <c r="A45" t="s">
        <v>155</v>
      </c>
      <c r="B45">
        <v>11425</v>
      </c>
      <c r="C45" s="51">
        <v>0.45078703703703704</v>
      </c>
      <c r="D45" s="47">
        <v>1.059295E-7</v>
      </c>
      <c r="E45" s="47">
        <v>2.0850870000000002E-9</v>
      </c>
      <c r="F45" s="47">
        <v>7.1877579999999998E-10</v>
      </c>
      <c r="G45" s="47">
        <v>6.0246149999999999E-11</v>
      </c>
      <c r="H45">
        <v>50.803379999999997</v>
      </c>
      <c r="I45">
        <v>6.785419E-3</v>
      </c>
      <c r="J45">
        <v>5.6873839999999998E-4</v>
      </c>
    </row>
    <row r="46" spans="1:10" x14ac:dyDescent="0.25">
      <c r="A46" t="s">
        <v>155</v>
      </c>
      <c r="B46">
        <v>11442</v>
      </c>
      <c r="C46" s="51">
        <v>0.4508449074074074</v>
      </c>
      <c r="D46" s="47">
        <v>1.0579509999999999E-7</v>
      </c>
      <c r="E46" s="47">
        <v>2.0850000000000001E-9</v>
      </c>
      <c r="F46" s="47">
        <v>7.1735929999999998E-10</v>
      </c>
      <c r="G46" s="47">
        <v>6.0376159999999996E-11</v>
      </c>
      <c r="H46">
        <v>50.741050000000001</v>
      </c>
      <c r="I46">
        <v>6.78065E-3</v>
      </c>
      <c r="J46">
        <v>5.7068970000000001E-4</v>
      </c>
    </row>
    <row r="47" spans="1:10" x14ac:dyDescent="0.25">
      <c r="A47" t="s">
        <v>155</v>
      </c>
      <c r="B47">
        <v>11478</v>
      </c>
      <c r="C47" s="51">
        <v>0.45097222222222222</v>
      </c>
      <c r="D47" s="47">
        <v>1.055023E-7</v>
      </c>
      <c r="E47" s="47">
        <v>2.0810679999999999E-9</v>
      </c>
      <c r="F47" s="47">
        <v>7.1513460000000001E-10</v>
      </c>
      <c r="G47" s="47">
        <v>6.0212359999999997E-11</v>
      </c>
      <c r="H47">
        <v>50.696219999999997</v>
      </c>
      <c r="I47">
        <v>6.7783790000000002E-3</v>
      </c>
      <c r="J47">
        <v>5.7072079999999999E-4</v>
      </c>
    </row>
    <row r="48" spans="1:10" x14ac:dyDescent="0.25">
      <c r="A48" t="s">
        <v>156</v>
      </c>
      <c r="B48">
        <v>11858</v>
      </c>
      <c r="C48" s="51">
        <v>0.45232638888888888</v>
      </c>
      <c r="D48" s="47">
        <v>1.025954E-7</v>
      </c>
      <c r="E48" s="47">
        <v>2.0106069999999998E-9</v>
      </c>
      <c r="F48" s="47">
        <v>7.0362890000000004E-10</v>
      </c>
      <c r="G48" s="47">
        <v>5.8512470000000004E-11</v>
      </c>
      <c r="H48">
        <v>51.027070000000002</v>
      </c>
      <c r="I48">
        <v>6.8582909999999999E-3</v>
      </c>
      <c r="J48">
        <v>5.7032269999999997E-4</v>
      </c>
    </row>
    <row r="49" spans="1:10" x14ac:dyDescent="0.25">
      <c r="A49" t="s">
        <v>156</v>
      </c>
      <c r="B49">
        <v>11900</v>
      </c>
      <c r="C49" s="51">
        <v>0.45246527777777779</v>
      </c>
      <c r="D49" s="47">
        <v>1.0231610000000001E-7</v>
      </c>
      <c r="E49" s="47">
        <v>2.003225E-9</v>
      </c>
      <c r="F49" s="47">
        <v>6.9922070000000001E-10</v>
      </c>
      <c r="G49" s="47">
        <v>5.8478550000000004E-11</v>
      </c>
      <c r="H49">
        <v>51.075699999999998</v>
      </c>
      <c r="I49">
        <v>6.8339259999999997E-3</v>
      </c>
      <c r="J49">
        <v>5.715478E-4</v>
      </c>
    </row>
    <row r="50" spans="1:10" x14ac:dyDescent="0.25">
      <c r="A50" t="s">
        <v>156</v>
      </c>
      <c r="B50">
        <v>11966</v>
      </c>
      <c r="C50" s="51">
        <v>0.45269675925925928</v>
      </c>
      <c r="D50" s="47">
        <v>1.0160750000000001E-7</v>
      </c>
      <c r="E50" s="47">
        <v>1.9945589999999999E-9</v>
      </c>
      <c r="F50" s="47">
        <v>6.9407630000000001E-10</v>
      </c>
      <c r="G50" s="47">
        <v>5.805819E-11</v>
      </c>
      <c r="H50">
        <v>50.942329999999998</v>
      </c>
      <c r="I50">
        <v>6.8309570000000003E-3</v>
      </c>
      <c r="J50">
        <v>5.713968E-4</v>
      </c>
    </row>
    <row r="51" spans="1:10" x14ac:dyDescent="0.25">
      <c r="A51" t="s">
        <v>157</v>
      </c>
      <c r="B51">
        <v>12423</v>
      </c>
      <c r="C51" s="51">
        <v>0.45431712962962961</v>
      </c>
      <c r="D51" s="47">
        <v>1.009788E-7</v>
      </c>
      <c r="E51" s="47">
        <v>1.9828890000000001E-9</v>
      </c>
      <c r="F51" s="47">
        <v>6.9287170000000003E-10</v>
      </c>
      <c r="G51" s="47">
        <v>5.7625550000000002E-11</v>
      </c>
      <c r="H51">
        <v>50.925109999999997</v>
      </c>
      <c r="I51">
        <v>6.8615550000000001E-3</v>
      </c>
      <c r="J51">
        <v>5.7066970000000002E-4</v>
      </c>
    </row>
    <row r="52" spans="1:10" x14ac:dyDescent="0.25">
      <c r="A52" t="s">
        <v>157</v>
      </c>
      <c r="B52">
        <v>12452</v>
      </c>
      <c r="C52" s="51">
        <v>0.4544212962962963</v>
      </c>
      <c r="D52" s="47">
        <v>1.006791E-7</v>
      </c>
      <c r="E52" s="47">
        <v>1.9751309999999999E-9</v>
      </c>
      <c r="F52" s="47">
        <v>6.8926689999999998E-10</v>
      </c>
      <c r="G52" s="47">
        <v>5.7664150000000002E-11</v>
      </c>
      <c r="H52">
        <v>50.973370000000003</v>
      </c>
      <c r="I52">
        <v>6.8461759999999998E-3</v>
      </c>
      <c r="J52">
        <v>5.7275200000000005E-4</v>
      </c>
    </row>
    <row r="53" spans="1:10" x14ac:dyDescent="0.25">
      <c r="A53" t="s">
        <v>157</v>
      </c>
      <c r="B53">
        <v>12477</v>
      </c>
      <c r="C53" s="51">
        <v>0.45451388888888888</v>
      </c>
      <c r="D53" s="47">
        <v>1.003615E-7</v>
      </c>
      <c r="E53" s="47">
        <v>1.9733209999999999E-9</v>
      </c>
      <c r="F53" s="47">
        <v>6.8623529999999995E-10</v>
      </c>
      <c r="G53" s="47">
        <v>5.7174690000000001E-11</v>
      </c>
      <c r="H53">
        <v>50.859169999999999</v>
      </c>
      <c r="I53">
        <v>6.837638E-3</v>
      </c>
      <c r="J53">
        <v>5.6968769999999995E-4</v>
      </c>
    </row>
    <row r="54" spans="1:10" x14ac:dyDescent="0.25">
      <c r="A54" t="s">
        <v>158</v>
      </c>
      <c r="B54">
        <v>12651</v>
      </c>
      <c r="C54" s="51">
        <v>0.45512731481481483</v>
      </c>
      <c r="D54" s="47">
        <v>1.7173879999999999E-7</v>
      </c>
      <c r="E54" s="47">
        <v>3.370189E-9</v>
      </c>
      <c r="F54" s="47">
        <v>1.1678430000000001E-9</v>
      </c>
      <c r="G54" s="47">
        <v>9.0601129999999996E-11</v>
      </c>
      <c r="H54">
        <v>50.95823</v>
      </c>
      <c r="I54">
        <v>6.800108E-3</v>
      </c>
      <c r="J54">
        <v>5.2755170000000004E-4</v>
      </c>
    </row>
    <row r="55" spans="1:10" x14ac:dyDescent="0.25">
      <c r="A55" t="s">
        <v>158</v>
      </c>
      <c r="B55">
        <v>12690</v>
      </c>
      <c r="C55" s="51">
        <v>0.45526620370370369</v>
      </c>
      <c r="D55" s="47">
        <v>1.714847E-7</v>
      </c>
      <c r="E55" s="47">
        <v>3.3612439999999999E-9</v>
      </c>
      <c r="F55" s="47">
        <v>1.168064E-9</v>
      </c>
      <c r="G55" s="47">
        <v>9.1280040000000004E-11</v>
      </c>
      <c r="H55">
        <v>51.018230000000003</v>
      </c>
      <c r="I55">
        <v>6.8114739999999997E-3</v>
      </c>
      <c r="J55">
        <v>5.3229259999999995E-4</v>
      </c>
    </row>
    <row r="56" spans="1:10" x14ac:dyDescent="0.25">
      <c r="A56" t="s">
        <v>158</v>
      </c>
      <c r="B56">
        <v>12743</v>
      </c>
      <c r="C56" s="51">
        <v>0.45545138888888886</v>
      </c>
      <c r="D56" s="47">
        <v>1.7206960000000001E-7</v>
      </c>
      <c r="E56" s="47">
        <v>3.3764329999999998E-9</v>
      </c>
      <c r="F56" s="47">
        <v>1.1729109999999999E-9</v>
      </c>
      <c r="G56" s="47">
        <v>9.2456720000000003E-11</v>
      </c>
      <c r="H56">
        <v>50.961950000000002</v>
      </c>
      <c r="I56">
        <v>6.8164929999999999E-3</v>
      </c>
      <c r="J56">
        <v>5.3732149999999995E-4</v>
      </c>
    </row>
    <row r="57" spans="1:10" x14ac:dyDescent="0.25">
      <c r="A57" t="s">
        <v>71</v>
      </c>
      <c r="B57">
        <v>14096</v>
      </c>
      <c r="C57" s="51">
        <v>0.46021990740740737</v>
      </c>
      <c r="D57" s="47">
        <v>9.0312539999999995E-8</v>
      </c>
      <c r="E57" s="47">
        <v>1.7975280000000001E-9</v>
      </c>
      <c r="F57" s="47">
        <v>6.211556E-10</v>
      </c>
      <c r="G57" s="47">
        <v>5.2371359999999999E-11</v>
      </c>
      <c r="H57">
        <v>50.242629999999998</v>
      </c>
      <c r="I57">
        <v>6.8778449999999996E-3</v>
      </c>
      <c r="J57">
        <v>5.798903E-4</v>
      </c>
    </row>
    <row r="58" spans="1:10" x14ac:dyDescent="0.25">
      <c r="A58" t="s">
        <v>71</v>
      </c>
      <c r="B58">
        <v>14181</v>
      </c>
      <c r="C58" s="51">
        <v>0.46052083333333332</v>
      </c>
      <c r="D58" s="47">
        <v>9.0165680000000005E-8</v>
      </c>
      <c r="E58" s="47">
        <v>1.7919E-9</v>
      </c>
      <c r="F58" s="47">
        <v>6.194089E-10</v>
      </c>
      <c r="G58" s="47">
        <v>5.3099509999999998E-11</v>
      </c>
      <c r="H58">
        <v>50.318469999999998</v>
      </c>
      <c r="I58">
        <v>6.8696749999999996E-3</v>
      </c>
      <c r="J58">
        <v>5.8891040000000003E-4</v>
      </c>
    </row>
    <row r="59" spans="1:10" x14ac:dyDescent="0.25">
      <c r="A59" t="s">
        <v>71</v>
      </c>
      <c r="B59">
        <v>14224</v>
      </c>
      <c r="C59" s="51">
        <v>0.46067129629629627</v>
      </c>
      <c r="D59" s="47">
        <v>9.0089320000000003E-8</v>
      </c>
      <c r="E59" s="47">
        <v>1.7913119999999999E-9</v>
      </c>
      <c r="F59" s="47">
        <v>6.1965409999999999E-10</v>
      </c>
      <c r="G59" s="47">
        <v>5.2426600000000002E-11</v>
      </c>
      <c r="H59">
        <v>50.292360000000002</v>
      </c>
      <c r="I59">
        <v>6.8782189999999997E-3</v>
      </c>
      <c r="J59">
        <v>5.8194020000000004E-4</v>
      </c>
    </row>
    <row r="60" spans="1:10" x14ac:dyDescent="0.25">
      <c r="A60" t="s">
        <v>71</v>
      </c>
      <c r="B60">
        <v>14272</v>
      </c>
      <c r="C60" s="51">
        <v>0.46084490740740736</v>
      </c>
      <c r="D60" s="47">
        <v>9.0088630000000001E-8</v>
      </c>
      <c r="E60" s="47">
        <v>1.7925250000000001E-9</v>
      </c>
      <c r="F60" s="47">
        <v>6.1906889999999997E-10</v>
      </c>
      <c r="G60" s="47">
        <v>5.2787140000000003E-11</v>
      </c>
      <c r="H60">
        <v>50.257950000000001</v>
      </c>
      <c r="I60">
        <v>6.8717759999999996E-3</v>
      </c>
      <c r="J60">
        <v>5.8594669999999997E-4</v>
      </c>
    </row>
    <row r="61" spans="1:10" x14ac:dyDescent="0.25">
      <c r="A61" t="s">
        <v>159</v>
      </c>
      <c r="B61">
        <v>14672</v>
      </c>
      <c r="C61" s="51">
        <v>0.46225694444444443</v>
      </c>
      <c r="D61" s="47">
        <v>9.528904E-8</v>
      </c>
      <c r="E61" s="47">
        <v>1.853673E-9</v>
      </c>
      <c r="F61" s="47">
        <v>6.3879810000000002E-10</v>
      </c>
      <c r="G61" s="47">
        <v>5.303689E-11</v>
      </c>
      <c r="H61">
        <v>51.405529999999999</v>
      </c>
      <c r="I61">
        <v>6.7037939999999999E-3</v>
      </c>
      <c r="J61">
        <v>5.5658960000000001E-4</v>
      </c>
    </row>
    <row r="62" spans="1:10" x14ac:dyDescent="0.25">
      <c r="A62" t="s">
        <v>159</v>
      </c>
      <c r="B62">
        <v>14700</v>
      </c>
      <c r="C62" s="51">
        <v>0.46234953703703702</v>
      </c>
      <c r="D62" s="47">
        <v>9.5109389999999993E-8</v>
      </c>
      <c r="E62" s="47">
        <v>1.8511679999999999E-9</v>
      </c>
      <c r="F62" s="47">
        <v>6.3693430000000002E-10</v>
      </c>
      <c r="G62" s="47">
        <v>5.3483389999999998E-11</v>
      </c>
      <c r="H62">
        <v>51.378030000000003</v>
      </c>
      <c r="I62">
        <v>6.6968610000000001E-3</v>
      </c>
      <c r="J62">
        <v>5.6233559999999995E-4</v>
      </c>
    </row>
    <row r="63" spans="1:10" x14ac:dyDescent="0.25">
      <c r="A63" t="s">
        <v>159</v>
      </c>
      <c r="B63">
        <v>14737</v>
      </c>
      <c r="C63" s="51">
        <v>0.46248842592592587</v>
      </c>
      <c r="D63" s="47">
        <v>9.4972440000000006E-8</v>
      </c>
      <c r="E63" s="47">
        <v>1.851848E-9</v>
      </c>
      <c r="F63" s="47">
        <v>6.3627810000000001E-10</v>
      </c>
      <c r="G63" s="47">
        <v>5.2568879999999999E-11</v>
      </c>
      <c r="H63">
        <v>51.285220000000002</v>
      </c>
      <c r="I63">
        <v>6.6996080000000001E-3</v>
      </c>
      <c r="J63">
        <v>5.535173E-4</v>
      </c>
    </row>
    <row r="64" spans="1:10" x14ac:dyDescent="0.25">
      <c r="A64" t="s">
        <v>160</v>
      </c>
      <c r="B64">
        <v>15233</v>
      </c>
      <c r="C64" s="51">
        <v>0.46422453703703698</v>
      </c>
      <c r="D64" s="47">
        <v>9.2574660000000004E-8</v>
      </c>
      <c r="E64" s="47">
        <v>1.797158E-9</v>
      </c>
      <c r="F64" s="47">
        <v>6.2903900000000002E-10</v>
      </c>
      <c r="G64" s="47">
        <v>5.1810340000000002E-11</v>
      </c>
      <c r="H64">
        <v>51.511679999999998</v>
      </c>
      <c r="I64">
        <v>6.7949380000000004E-3</v>
      </c>
      <c r="J64">
        <v>5.5966010000000005E-4</v>
      </c>
    </row>
    <row r="65" spans="1:10" x14ac:dyDescent="0.25">
      <c r="A65" t="s">
        <v>160</v>
      </c>
      <c r="B65">
        <v>15271</v>
      </c>
      <c r="C65" s="51">
        <v>0.46436342592592589</v>
      </c>
      <c r="D65" s="47">
        <v>9.2179139999999999E-8</v>
      </c>
      <c r="E65" s="47">
        <v>1.791719E-9</v>
      </c>
      <c r="F65" s="47">
        <v>6.2752989999999997E-10</v>
      </c>
      <c r="G65" s="47">
        <v>5.1638559999999998E-11</v>
      </c>
      <c r="H65">
        <v>51.447319999999998</v>
      </c>
      <c r="I65">
        <v>6.8077210000000001E-3</v>
      </c>
      <c r="J65">
        <v>5.6019800000000003E-4</v>
      </c>
    </row>
    <row r="66" spans="1:10" x14ac:dyDescent="0.25">
      <c r="A66" t="s">
        <v>160</v>
      </c>
      <c r="B66">
        <v>15313</v>
      </c>
      <c r="C66" s="51">
        <v>0.46451388888888884</v>
      </c>
      <c r="D66" s="47">
        <v>9.1643100000000001E-8</v>
      </c>
      <c r="E66" s="47">
        <v>1.788269E-9</v>
      </c>
      <c r="F66" s="47">
        <v>6.2216830000000001E-10</v>
      </c>
      <c r="G66" s="47">
        <v>5.0957069999999999E-11</v>
      </c>
      <c r="H66">
        <v>51.246830000000003</v>
      </c>
      <c r="I66">
        <v>6.7890349999999997E-3</v>
      </c>
      <c r="J66">
        <v>5.5603830000000001E-4</v>
      </c>
    </row>
    <row r="67" spans="1:10" x14ac:dyDescent="0.25">
      <c r="A67" t="s">
        <v>161</v>
      </c>
      <c r="B67">
        <v>15841</v>
      </c>
      <c r="C67" s="51">
        <v>0.46637731481481476</v>
      </c>
      <c r="D67" s="47">
        <v>8.8704049999999994E-8</v>
      </c>
      <c r="E67" s="47">
        <v>1.7446400000000001E-9</v>
      </c>
      <c r="F67" s="47">
        <v>6.0969349999999997E-10</v>
      </c>
      <c r="G67" s="47">
        <v>4.9978560000000001E-11</v>
      </c>
      <c r="H67">
        <v>50.843760000000003</v>
      </c>
      <c r="I67">
        <v>6.8733450000000003E-3</v>
      </c>
      <c r="J67">
        <v>5.6343039999999999E-4</v>
      </c>
    </row>
    <row r="68" spans="1:10" x14ac:dyDescent="0.25">
      <c r="A68" t="s">
        <v>161</v>
      </c>
      <c r="B68">
        <v>15891</v>
      </c>
      <c r="C68" s="51">
        <v>0.4665509259259259</v>
      </c>
      <c r="D68" s="47">
        <v>8.8367389999999998E-8</v>
      </c>
      <c r="E68" s="47">
        <v>1.7386360000000001E-9</v>
      </c>
      <c r="F68" s="47">
        <v>6.0506010000000001E-10</v>
      </c>
      <c r="G68" s="47">
        <v>5.0124630000000001E-11</v>
      </c>
      <c r="H68">
        <v>50.825679999999998</v>
      </c>
      <c r="I68">
        <v>6.8470969999999999E-3</v>
      </c>
      <c r="J68">
        <v>5.6722990000000002E-4</v>
      </c>
    </row>
    <row r="69" spans="1:10" x14ac:dyDescent="0.25">
      <c r="A69" t="s">
        <v>161</v>
      </c>
      <c r="B69">
        <v>15963</v>
      </c>
      <c r="C69" s="51">
        <v>0.46680555555555558</v>
      </c>
      <c r="D69" s="47">
        <v>8.7955520000000003E-8</v>
      </c>
      <c r="E69" s="47">
        <v>1.732029E-9</v>
      </c>
      <c r="F69" s="47">
        <v>6.0100539999999996E-10</v>
      </c>
      <c r="G69" s="47">
        <v>5.0061319999999999E-11</v>
      </c>
      <c r="H69">
        <v>50.781790000000001</v>
      </c>
      <c r="I69">
        <v>6.8330609999999996E-3</v>
      </c>
      <c r="J69">
        <v>5.6916629999999996E-4</v>
      </c>
    </row>
    <row r="70" spans="1:10" x14ac:dyDescent="0.25">
      <c r="A70" t="s">
        <v>162</v>
      </c>
      <c r="B70">
        <v>16236</v>
      </c>
      <c r="C70" s="51">
        <v>0.4677662037037037</v>
      </c>
      <c r="D70" s="47">
        <v>9.3279400000000006E-8</v>
      </c>
      <c r="E70" s="47">
        <v>1.8068009999999999E-9</v>
      </c>
      <c r="F70" s="47">
        <v>6.5461489999999999E-10</v>
      </c>
      <c r="G70" s="47">
        <v>5.3338940000000002E-11</v>
      </c>
      <c r="H70">
        <v>51.626829999999998</v>
      </c>
      <c r="I70">
        <v>7.0177859999999998E-3</v>
      </c>
      <c r="J70">
        <v>5.7181910000000003E-4</v>
      </c>
    </row>
    <row r="71" spans="1:10" x14ac:dyDescent="0.25">
      <c r="A71" t="s">
        <v>162</v>
      </c>
      <c r="B71">
        <v>16263</v>
      </c>
      <c r="C71" s="51">
        <v>0.46785879629629629</v>
      </c>
      <c r="D71" s="47">
        <v>9.3237270000000003E-8</v>
      </c>
      <c r="E71" s="47">
        <v>1.807984E-9</v>
      </c>
      <c r="F71" s="47">
        <v>6.5626099999999997E-10</v>
      </c>
      <c r="G71" s="47">
        <v>5.3068730000000001E-11</v>
      </c>
      <c r="H71">
        <v>51.569760000000002</v>
      </c>
      <c r="I71">
        <v>7.0386119999999996E-3</v>
      </c>
      <c r="J71">
        <v>5.6917939999999998E-4</v>
      </c>
    </row>
    <row r="72" spans="1:10" x14ac:dyDescent="0.25">
      <c r="A72" t="s">
        <v>162</v>
      </c>
      <c r="B72">
        <v>16289</v>
      </c>
      <c r="C72" s="51">
        <v>0.46795138888888888</v>
      </c>
      <c r="D72" s="47">
        <v>9.3497599999999999E-8</v>
      </c>
      <c r="E72" s="47">
        <v>1.8102729999999999E-9</v>
      </c>
      <c r="F72" s="47">
        <v>6.571878E-10</v>
      </c>
      <c r="G72" s="47">
        <v>5.2912559999999999E-11</v>
      </c>
      <c r="H72">
        <v>51.648330000000001</v>
      </c>
      <c r="I72">
        <v>7.0289269999999999E-3</v>
      </c>
      <c r="J72">
        <v>5.6592429999999998E-4</v>
      </c>
    </row>
    <row r="73" spans="1:10" x14ac:dyDescent="0.25">
      <c r="A73" t="s">
        <v>71</v>
      </c>
      <c r="B73">
        <v>19651</v>
      </c>
      <c r="C73" s="51">
        <v>0.47981481481481481</v>
      </c>
      <c r="D73" s="47">
        <v>8.2582919999999993E-8</v>
      </c>
      <c r="E73" s="47">
        <v>1.660502E-9</v>
      </c>
      <c r="F73" s="47">
        <v>5.6930319999999997E-10</v>
      </c>
      <c r="G73" s="47">
        <v>4.311628E-11</v>
      </c>
      <c r="H73">
        <v>49.733710000000002</v>
      </c>
      <c r="I73">
        <v>6.8937149999999999E-3</v>
      </c>
      <c r="J73">
        <v>5.2209680000000005E-4</v>
      </c>
    </row>
    <row r="74" spans="1:10" x14ac:dyDescent="0.25">
      <c r="A74" t="s">
        <v>71</v>
      </c>
      <c r="B74">
        <v>19675</v>
      </c>
      <c r="C74" s="51">
        <v>0.4798958333333333</v>
      </c>
      <c r="D74" s="47">
        <v>8.2576640000000003E-8</v>
      </c>
      <c r="E74" s="47">
        <v>1.659942E-9</v>
      </c>
      <c r="F74" s="47">
        <v>5.6836059999999997E-10</v>
      </c>
      <c r="G74" s="47">
        <v>4.3247150000000002E-11</v>
      </c>
      <c r="H74">
        <v>49.74671</v>
      </c>
      <c r="I74">
        <v>6.8828259999999999E-3</v>
      </c>
      <c r="J74">
        <v>5.2372140000000002E-4</v>
      </c>
    </row>
    <row r="75" spans="1:10" x14ac:dyDescent="0.25">
      <c r="A75" t="s">
        <v>71</v>
      </c>
      <c r="B75">
        <v>19696</v>
      </c>
      <c r="C75" s="51">
        <v>0.47996527777777775</v>
      </c>
      <c r="D75" s="47">
        <v>8.2461250000000007E-8</v>
      </c>
      <c r="E75" s="47">
        <v>1.659353E-9</v>
      </c>
      <c r="F75" s="47">
        <v>5.6672310000000004E-10</v>
      </c>
      <c r="G75" s="47">
        <v>4.3740719999999998E-11</v>
      </c>
      <c r="H75">
        <v>49.69482</v>
      </c>
      <c r="I75">
        <v>6.8725990000000001E-3</v>
      </c>
      <c r="J75">
        <v>5.3043969999999998E-4</v>
      </c>
    </row>
    <row r="76" spans="1:10" x14ac:dyDescent="0.25">
      <c r="A76" t="s">
        <v>163</v>
      </c>
      <c r="B76">
        <v>19979</v>
      </c>
      <c r="C76" s="51">
        <v>0.48097222222222219</v>
      </c>
      <c r="D76" s="47">
        <v>8.4662820000000004E-8</v>
      </c>
      <c r="E76" s="47">
        <v>1.708788E-9</v>
      </c>
      <c r="F76" s="47">
        <v>6.7441440000000001E-10</v>
      </c>
      <c r="G76" s="47">
        <v>4.7977939999999999E-11</v>
      </c>
      <c r="H76">
        <v>49.545540000000003</v>
      </c>
      <c r="I76">
        <v>7.9658860000000001E-3</v>
      </c>
      <c r="J76">
        <v>5.6669439999999999E-4</v>
      </c>
    </row>
    <row r="77" spans="1:10" x14ac:dyDescent="0.25">
      <c r="A77" t="s">
        <v>163</v>
      </c>
      <c r="B77">
        <v>20010</v>
      </c>
      <c r="C77" s="51">
        <v>0.48107638888888887</v>
      </c>
      <c r="D77" s="47">
        <v>8.4309209999999998E-8</v>
      </c>
      <c r="E77" s="47">
        <v>1.7035160000000001E-9</v>
      </c>
      <c r="F77" s="47">
        <v>6.6133070000000005E-10</v>
      </c>
      <c r="G77" s="47">
        <v>4.7997829999999997E-11</v>
      </c>
      <c r="H77">
        <v>49.491309999999999</v>
      </c>
      <c r="I77">
        <v>7.8441099999999996E-3</v>
      </c>
      <c r="J77">
        <v>5.6930710000000005E-4</v>
      </c>
    </row>
    <row r="78" spans="1:10" x14ac:dyDescent="0.25">
      <c r="A78" t="s">
        <v>163</v>
      </c>
      <c r="B78">
        <v>20043</v>
      </c>
      <c r="C78" s="51">
        <v>0.48119212962962959</v>
      </c>
      <c r="D78" s="47">
        <v>8.3660469999999994E-8</v>
      </c>
      <c r="E78" s="47">
        <v>1.6902249999999999E-9</v>
      </c>
      <c r="F78" s="47">
        <v>6.4873880000000001E-10</v>
      </c>
      <c r="G78" s="47">
        <v>4.8119100000000002E-11</v>
      </c>
      <c r="H78">
        <v>49.496659999999999</v>
      </c>
      <c r="I78">
        <v>7.7544249999999997E-3</v>
      </c>
      <c r="J78">
        <v>5.7517120000000004E-4</v>
      </c>
    </row>
    <row r="79" spans="1:10" x14ac:dyDescent="0.25">
      <c r="A79" t="s">
        <v>164</v>
      </c>
      <c r="B79">
        <v>20503</v>
      </c>
      <c r="C79" s="51">
        <v>0.48281250000000003</v>
      </c>
      <c r="D79" s="47">
        <v>8.1832300000000004E-8</v>
      </c>
      <c r="E79" s="47">
        <v>1.6616990000000001E-9</v>
      </c>
      <c r="F79" s="47">
        <v>6.8331980000000001E-10</v>
      </c>
      <c r="G79" s="47">
        <v>5.3722429999999997E-11</v>
      </c>
      <c r="H79">
        <v>49.24615</v>
      </c>
      <c r="I79">
        <v>8.3502460000000004E-3</v>
      </c>
      <c r="J79">
        <v>6.5649420000000005E-4</v>
      </c>
    </row>
    <row r="80" spans="1:10" x14ac:dyDescent="0.25">
      <c r="A80" t="s">
        <v>164</v>
      </c>
      <c r="B80">
        <v>20551</v>
      </c>
      <c r="C80" s="51">
        <v>0.48298611111111112</v>
      </c>
      <c r="D80" s="47">
        <v>8.1489990000000001E-8</v>
      </c>
      <c r="E80" s="47">
        <v>1.6524540000000001E-9</v>
      </c>
      <c r="F80" s="47">
        <v>6.7063950000000002E-10</v>
      </c>
      <c r="G80" s="47">
        <v>5.2766399999999999E-11</v>
      </c>
      <c r="H80">
        <v>49.314529999999998</v>
      </c>
      <c r="I80">
        <v>8.2297180000000004E-3</v>
      </c>
      <c r="J80">
        <v>6.4752009999999999E-4</v>
      </c>
    </row>
    <row r="81" spans="1:10" x14ac:dyDescent="0.25">
      <c r="A81" t="s">
        <v>164</v>
      </c>
      <c r="B81">
        <v>20568</v>
      </c>
      <c r="C81" s="51">
        <v>0.48304398148148148</v>
      </c>
      <c r="D81" s="47">
        <v>8.1452620000000006E-8</v>
      </c>
      <c r="E81" s="47">
        <v>1.654819E-9</v>
      </c>
      <c r="F81" s="47">
        <v>6.7077800000000002E-10</v>
      </c>
      <c r="G81" s="47">
        <v>5.2978719999999999E-11</v>
      </c>
      <c r="H81">
        <v>49.22148</v>
      </c>
      <c r="I81">
        <v>8.235193E-3</v>
      </c>
      <c r="J81">
        <v>6.5042379999999996E-4</v>
      </c>
    </row>
    <row r="82" spans="1:10" x14ac:dyDescent="0.25">
      <c r="A82" t="s">
        <v>165</v>
      </c>
      <c r="B82">
        <v>20894</v>
      </c>
      <c r="C82" s="51">
        <v>0.48418981481481482</v>
      </c>
      <c r="D82" s="47">
        <v>8.1548900000000006E-8</v>
      </c>
      <c r="E82" s="47">
        <v>1.643124E-9</v>
      </c>
      <c r="F82" s="47">
        <v>7.2779629999999997E-10</v>
      </c>
      <c r="G82" s="47">
        <v>5.2801300000000002E-11</v>
      </c>
      <c r="H82">
        <v>49.630400000000002</v>
      </c>
      <c r="I82">
        <v>8.9246610000000004E-3</v>
      </c>
      <c r="J82">
        <v>6.4748020000000004E-4</v>
      </c>
    </row>
    <row r="83" spans="1:10" x14ac:dyDescent="0.25">
      <c r="A83" t="s">
        <v>165</v>
      </c>
      <c r="B83">
        <v>20915</v>
      </c>
      <c r="C83" s="51">
        <v>0.48425925925925928</v>
      </c>
      <c r="D83" s="47">
        <v>8.1346390000000005E-8</v>
      </c>
      <c r="E83" s="47">
        <v>1.6431410000000001E-9</v>
      </c>
      <c r="F83" s="47">
        <v>7.281866E-10</v>
      </c>
      <c r="G83" s="47">
        <v>5.2549920000000001E-11</v>
      </c>
      <c r="H83">
        <v>49.506639999999997</v>
      </c>
      <c r="I83">
        <v>8.9516769999999999E-3</v>
      </c>
      <c r="J83">
        <v>6.4600180000000005E-4</v>
      </c>
    </row>
    <row r="84" spans="1:10" x14ac:dyDescent="0.25">
      <c r="A84" t="s">
        <v>165</v>
      </c>
      <c r="B84">
        <v>20953</v>
      </c>
      <c r="C84" s="51">
        <v>0.48439814814814813</v>
      </c>
      <c r="D84" s="47">
        <v>8.1341720000000005E-8</v>
      </c>
      <c r="E84" s="47">
        <v>1.6442340000000001E-9</v>
      </c>
      <c r="F84" s="47">
        <v>7.1977630000000003E-10</v>
      </c>
      <c r="G84" s="47">
        <v>5.2427409999999998E-11</v>
      </c>
      <c r="H84">
        <v>49.4709</v>
      </c>
      <c r="I84">
        <v>8.8487970000000003E-3</v>
      </c>
      <c r="J84">
        <v>6.4453290000000005E-4</v>
      </c>
    </row>
    <row r="85" spans="1:10" x14ac:dyDescent="0.25">
      <c r="A85" t="s">
        <v>71</v>
      </c>
      <c r="B85">
        <v>21657</v>
      </c>
      <c r="C85" s="51">
        <v>0.486875</v>
      </c>
      <c r="D85" s="47">
        <v>7.9276249999999995E-8</v>
      </c>
      <c r="E85" s="47">
        <v>1.591366E-9</v>
      </c>
      <c r="F85" s="47">
        <v>5.4701949999999998E-10</v>
      </c>
      <c r="G85" s="47">
        <v>4.5438529999999998E-11</v>
      </c>
      <c r="H85">
        <v>49.816470000000002</v>
      </c>
      <c r="I85">
        <v>6.9001679999999999E-3</v>
      </c>
      <c r="J85">
        <v>5.731671E-4</v>
      </c>
    </row>
    <row r="86" spans="1:10" x14ac:dyDescent="0.25">
      <c r="A86" t="s">
        <v>71</v>
      </c>
      <c r="B86">
        <v>21704</v>
      </c>
      <c r="C86" s="51">
        <v>0.48703703703703705</v>
      </c>
      <c r="D86" s="47">
        <v>7.9273239999999995E-8</v>
      </c>
      <c r="E86" s="47">
        <v>1.5901920000000001E-9</v>
      </c>
      <c r="F86" s="47">
        <v>5.4623040000000001E-10</v>
      </c>
      <c r="G86" s="47">
        <v>4.5393279999999998E-11</v>
      </c>
      <c r="H86">
        <v>49.851370000000003</v>
      </c>
      <c r="I86">
        <v>6.8904769999999999E-3</v>
      </c>
      <c r="J86">
        <v>5.72618E-4</v>
      </c>
    </row>
    <row r="87" spans="1:10" x14ac:dyDescent="0.25">
      <c r="A87" t="s">
        <v>71</v>
      </c>
      <c r="B87">
        <v>21764</v>
      </c>
      <c r="C87" s="51">
        <v>0.48725694444444445</v>
      </c>
      <c r="D87" s="47">
        <v>7.9198799999999996E-8</v>
      </c>
      <c r="E87" s="47">
        <v>1.5866500000000001E-9</v>
      </c>
      <c r="F87" s="47">
        <v>5.4483220000000005E-10</v>
      </c>
      <c r="G87" s="47">
        <v>4.537179E-11</v>
      </c>
      <c r="H87">
        <v>49.915730000000003</v>
      </c>
      <c r="I87">
        <v>6.8792990000000002E-3</v>
      </c>
      <c r="J87">
        <v>5.7288480000000001E-4</v>
      </c>
    </row>
    <row r="88" spans="1:10" x14ac:dyDescent="0.25">
      <c r="A88" t="s">
        <v>166</v>
      </c>
      <c r="B88">
        <v>22257</v>
      </c>
      <c r="C88" s="51">
        <v>0.48898148148148146</v>
      </c>
      <c r="D88" s="47">
        <v>8.0124039999999996E-8</v>
      </c>
      <c r="E88" s="47">
        <v>1.612037E-9</v>
      </c>
      <c r="F88" s="47">
        <v>5.5270860000000002E-10</v>
      </c>
      <c r="G88" s="47">
        <v>4.5485130000000003E-11</v>
      </c>
      <c r="H88">
        <v>49.703600000000002</v>
      </c>
      <c r="I88">
        <v>6.8981620000000002E-3</v>
      </c>
      <c r="J88">
        <v>5.6768400000000005E-4</v>
      </c>
    </row>
    <row r="89" spans="1:10" x14ac:dyDescent="0.25">
      <c r="A89" t="s">
        <v>166</v>
      </c>
      <c r="B89">
        <v>22298</v>
      </c>
      <c r="C89" s="51">
        <v>0.48913194444444441</v>
      </c>
      <c r="D89" s="47">
        <v>7.9998709999999994E-8</v>
      </c>
      <c r="E89" s="47">
        <v>1.608541E-9</v>
      </c>
      <c r="F89" s="47">
        <v>5.5206800000000002E-10</v>
      </c>
      <c r="G89" s="47">
        <v>4.4957379999999999E-11</v>
      </c>
      <c r="H89">
        <v>49.733699999999999</v>
      </c>
      <c r="I89">
        <v>6.9009620000000001E-3</v>
      </c>
      <c r="J89">
        <v>5.6197630000000005E-4</v>
      </c>
    </row>
    <row r="90" spans="1:10" x14ac:dyDescent="0.25">
      <c r="A90" t="s">
        <v>166</v>
      </c>
      <c r="B90">
        <v>22348</v>
      </c>
      <c r="C90" s="51">
        <v>0.48930555555555555</v>
      </c>
      <c r="D90" s="47">
        <v>8.0003299999999995E-8</v>
      </c>
      <c r="E90" s="47">
        <v>1.611789E-9</v>
      </c>
      <c r="F90" s="47">
        <v>5.5280669999999996E-10</v>
      </c>
      <c r="G90" s="47">
        <v>4.5039140000000001E-11</v>
      </c>
      <c r="H90">
        <v>49.636339999999997</v>
      </c>
      <c r="I90">
        <v>6.9097999999999998E-3</v>
      </c>
      <c r="J90">
        <v>5.6296600000000003E-4</v>
      </c>
    </row>
    <row r="91" spans="1:10" x14ac:dyDescent="0.25">
      <c r="A91" t="s">
        <v>167</v>
      </c>
      <c r="B91">
        <v>22570</v>
      </c>
      <c r="C91" s="51">
        <v>0.49008101851851849</v>
      </c>
      <c r="D91" s="47">
        <v>7.930757E-8</v>
      </c>
      <c r="E91" s="47">
        <v>1.5798819999999999E-9</v>
      </c>
      <c r="F91" s="47">
        <v>5.6248520000000001E-10</v>
      </c>
      <c r="G91" s="47">
        <v>4.474523E-11</v>
      </c>
      <c r="H91">
        <v>50.198419999999999</v>
      </c>
      <c r="I91">
        <v>7.0924530000000003E-3</v>
      </c>
      <c r="J91">
        <v>5.6419879999999997E-4</v>
      </c>
    </row>
    <row r="92" spans="1:10" x14ac:dyDescent="0.25">
      <c r="A92" t="s">
        <v>167</v>
      </c>
      <c r="B92">
        <v>22656</v>
      </c>
      <c r="C92" s="51">
        <v>0.49038194444444444</v>
      </c>
      <c r="D92" s="47">
        <v>7.9101399999999997E-8</v>
      </c>
      <c r="E92" s="47">
        <v>1.5873279999999999E-9</v>
      </c>
      <c r="F92" s="47">
        <v>5.5866940000000001E-10</v>
      </c>
      <c r="G92" s="47">
        <v>4.4895680000000002E-11</v>
      </c>
      <c r="H92">
        <v>49.833030000000001</v>
      </c>
      <c r="I92">
        <v>7.0626990000000004E-3</v>
      </c>
      <c r="J92">
        <v>5.675713E-4</v>
      </c>
    </row>
    <row r="93" spans="1:10" x14ac:dyDescent="0.25">
      <c r="A93" t="s">
        <v>167</v>
      </c>
      <c r="B93">
        <v>22693</v>
      </c>
      <c r="C93" s="51">
        <v>0.49052083333333329</v>
      </c>
      <c r="D93" s="47">
        <v>7.8851539999999996E-8</v>
      </c>
      <c r="E93" s="47">
        <v>1.5881570000000001E-9</v>
      </c>
      <c r="F93" s="47">
        <v>5.5329440000000002E-10</v>
      </c>
      <c r="G93" s="47">
        <v>4.4698250000000003E-11</v>
      </c>
      <c r="H93">
        <v>49.649720000000002</v>
      </c>
      <c r="I93">
        <v>7.0169129999999996E-3</v>
      </c>
      <c r="J93">
        <v>5.6686590000000004E-4</v>
      </c>
    </row>
    <row r="94" spans="1:10" x14ac:dyDescent="0.25">
      <c r="A94" t="s">
        <v>168</v>
      </c>
      <c r="B94">
        <v>23180</v>
      </c>
      <c r="C94" s="51">
        <v>0.49223379629629627</v>
      </c>
      <c r="D94" s="47">
        <v>7.8195769999999994E-8</v>
      </c>
      <c r="E94" s="47">
        <v>1.576422E-9</v>
      </c>
      <c r="F94" s="47">
        <v>5.7795819999999998E-10</v>
      </c>
      <c r="G94" s="47">
        <v>4.5379560000000001E-11</v>
      </c>
      <c r="H94">
        <v>49.60331</v>
      </c>
      <c r="I94">
        <v>7.3911699999999999E-3</v>
      </c>
      <c r="J94">
        <v>5.8033270000000005E-4</v>
      </c>
    </row>
    <row r="95" spans="1:10" x14ac:dyDescent="0.25">
      <c r="A95" t="s">
        <v>168</v>
      </c>
      <c r="B95">
        <v>23227</v>
      </c>
      <c r="C95" s="51">
        <v>0.49239583333333331</v>
      </c>
      <c r="D95" s="47">
        <v>7.8171930000000004E-8</v>
      </c>
      <c r="E95" s="47">
        <v>1.578252E-9</v>
      </c>
      <c r="F95" s="47">
        <v>5.7349359999999996E-10</v>
      </c>
      <c r="G95" s="47">
        <v>4.4847279999999999E-11</v>
      </c>
      <c r="H95">
        <v>49.530700000000003</v>
      </c>
      <c r="I95">
        <v>7.3363120000000002E-3</v>
      </c>
      <c r="J95">
        <v>5.737006E-4</v>
      </c>
    </row>
    <row r="96" spans="1:10" x14ac:dyDescent="0.25">
      <c r="A96" t="s">
        <v>168</v>
      </c>
      <c r="B96">
        <v>23298</v>
      </c>
      <c r="C96" s="51">
        <v>0.49265046296296294</v>
      </c>
      <c r="D96" s="47">
        <v>7.7842350000000002E-8</v>
      </c>
      <c r="E96" s="47">
        <v>1.577879E-9</v>
      </c>
      <c r="F96" s="47">
        <v>5.6652070000000004E-10</v>
      </c>
      <c r="G96" s="47">
        <v>4.4344930000000001E-11</v>
      </c>
      <c r="H96">
        <v>49.333539999999999</v>
      </c>
      <c r="I96">
        <v>7.2777950000000001E-3</v>
      </c>
      <c r="J96">
        <v>5.6967620000000004E-4</v>
      </c>
    </row>
    <row r="97" spans="1:10" x14ac:dyDescent="0.25">
      <c r="A97" t="s">
        <v>169</v>
      </c>
      <c r="B97">
        <v>23596</v>
      </c>
      <c r="C97" s="51">
        <v>0.49371527777777774</v>
      </c>
      <c r="D97" s="47">
        <v>8.5481239999999993E-8</v>
      </c>
      <c r="E97" s="47">
        <v>1.702555E-9</v>
      </c>
      <c r="F97" s="47">
        <v>6.7586140000000001E-10</v>
      </c>
      <c r="G97" s="47">
        <v>5.1765000000000002E-11</v>
      </c>
      <c r="H97">
        <v>50.207619999999999</v>
      </c>
      <c r="I97">
        <v>7.9065469999999999E-3</v>
      </c>
      <c r="J97">
        <v>6.0557139999999998E-4</v>
      </c>
    </row>
    <row r="98" spans="1:10" x14ac:dyDescent="0.25">
      <c r="A98" t="s">
        <v>169</v>
      </c>
      <c r="B98">
        <v>23618</v>
      </c>
      <c r="C98" s="51">
        <v>0.49378472222222219</v>
      </c>
      <c r="D98" s="47">
        <v>8.5767129999999998E-8</v>
      </c>
      <c r="E98" s="47">
        <v>1.708801E-9</v>
      </c>
      <c r="F98" s="47">
        <v>6.7994810000000003E-10</v>
      </c>
      <c r="G98" s="47">
        <v>5.1696549999999999E-11</v>
      </c>
      <c r="H98">
        <v>50.191429999999997</v>
      </c>
      <c r="I98">
        <v>7.9278400000000002E-3</v>
      </c>
      <c r="J98">
        <v>6.027548E-4</v>
      </c>
    </row>
    <row r="99" spans="1:10" x14ac:dyDescent="0.25">
      <c r="A99" t="s">
        <v>169</v>
      </c>
      <c r="B99">
        <v>23640</v>
      </c>
      <c r="C99" s="51">
        <v>0.49386574074074069</v>
      </c>
      <c r="D99" s="47">
        <v>8.5818989999999999E-8</v>
      </c>
      <c r="E99" s="47">
        <v>1.7083269999999999E-9</v>
      </c>
      <c r="F99" s="47">
        <v>6.8324910000000002E-10</v>
      </c>
      <c r="G99" s="47">
        <v>5.179013E-11</v>
      </c>
      <c r="H99">
        <v>50.235700000000001</v>
      </c>
      <c r="I99">
        <v>7.9615129999999999E-3</v>
      </c>
      <c r="J99">
        <v>6.03481E-4</v>
      </c>
    </row>
    <row r="100" spans="1:10" x14ac:dyDescent="0.25">
      <c r="A100" t="s">
        <v>170</v>
      </c>
      <c r="B100">
        <v>23963</v>
      </c>
      <c r="C100" s="51">
        <v>0.49499999999999994</v>
      </c>
      <c r="D100" s="47">
        <v>7.8409189999999999E-8</v>
      </c>
      <c r="E100" s="47">
        <v>1.5747050000000001E-9</v>
      </c>
      <c r="F100" s="47">
        <v>6.6754960000000001E-10</v>
      </c>
      <c r="G100" s="47">
        <v>4.9753639999999997E-11</v>
      </c>
      <c r="H100">
        <v>49.792929999999998</v>
      </c>
      <c r="I100">
        <v>8.5136650000000001E-3</v>
      </c>
      <c r="J100">
        <v>6.3453830000000002E-4</v>
      </c>
    </row>
    <row r="101" spans="1:10" x14ac:dyDescent="0.25">
      <c r="A101" t="s">
        <v>170</v>
      </c>
      <c r="B101">
        <v>23999</v>
      </c>
      <c r="C101" s="51">
        <v>0.49512731481481476</v>
      </c>
      <c r="D101" s="47">
        <v>7.8598220000000004E-8</v>
      </c>
      <c r="E101" s="47">
        <v>1.575155E-9</v>
      </c>
      <c r="F101" s="47">
        <v>6.727559E-10</v>
      </c>
      <c r="G101" s="47">
        <v>4.9863950000000002E-11</v>
      </c>
      <c r="H101">
        <v>49.898710000000001</v>
      </c>
      <c r="I101">
        <v>8.5594290000000003E-3</v>
      </c>
      <c r="J101">
        <v>6.3441579999999999E-4</v>
      </c>
    </row>
    <row r="102" spans="1:10" x14ac:dyDescent="0.25">
      <c r="A102" t="s">
        <v>170</v>
      </c>
      <c r="B102">
        <v>24029</v>
      </c>
      <c r="C102" s="51">
        <v>0.49523148148148144</v>
      </c>
      <c r="D102" s="47">
        <v>7.8443189999999997E-8</v>
      </c>
      <c r="E102" s="47">
        <v>1.5780939999999999E-9</v>
      </c>
      <c r="F102" s="47">
        <v>6.7120560000000005E-10</v>
      </c>
      <c r="G102" s="47">
        <v>4.9835640000000003E-11</v>
      </c>
      <c r="H102">
        <v>49.707560000000001</v>
      </c>
      <c r="I102">
        <v>8.5565820000000001E-3</v>
      </c>
      <c r="J102">
        <v>6.3530870000000003E-4</v>
      </c>
    </row>
    <row r="103" spans="1:10" x14ac:dyDescent="0.25">
      <c r="A103" t="s">
        <v>171</v>
      </c>
      <c r="B103">
        <v>24508</v>
      </c>
      <c r="C103" s="51">
        <v>0.49692129629629628</v>
      </c>
      <c r="D103" s="47">
        <v>7.7135320000000005E-8</v>
      </c>
      <c r="E103" s="47">
        <v>1.562525E-9</v>
      </c>
      <c r="F103" s="47">
        <v>5.4841739999999995E-10</v>
      </c>
      <c r="G103" s="47">
        <v>4.4497149999999998E-11</v>
      </c>
      <c r="H103">
        <v>49.365830000000003</v>
      </c>
      <c r="I103">
        <v>7.1098089999999999E-3</v>
      </c>
      <c r="J103">
        <v>5.7687129999999995E-4</v>
      </c>
    </row>
    <row r="104" spans="1:10" x14ac:dyDescent="0.25">
      <c r="A104" t="s">
        <v>171</v>
      </c>
      <c r="B104">
        <v>24562</v>
      </c>
      <c r="C104" s="51">
        <v>0.49711805555555549</v>
      </c>
      <c r="D104" s="47">
        <v>7.6929789999999994E-8</v>
      </c>
      <c r="E104" s="47">
        <v>1.559712E-9</v>
      </c>
      <c r="F104" s="47">
        <v>5.4435279999999995E-10</v>
      </c>
      <c r="G104" s="47">
        <v>4.4211220000000002E-11</v>
      </c>
      <c r="H104">
        <v>49.323079999999997</v>
      </c>
      <c r="I104">
        <v>7.0759689999999997E-3</v>
      </c>
      <c r="J104">
        <v>5.7469569999999998E-4</v>
      </c>
    </row>
    <row r="105" spans="1:10" x14ac:dyDescent="0.25">
      <c r="A105" t="s">
        <v>171</v>
      </c>
      <c r="B105">
        <v>24585</v>
      </c>
      <c r="C105" s="51">
        <v>0.49719907407407404</v>
      </c>
      <c r="D105" s="47">
        <v>7.6877379999999996E-8</v>
      </c>
      <c r="E105" s="47">
        <v>1.561284E-9</v>
      </c>
      <c r="F105" s="47">
        <v>5.443643E-10</v>
      </c>
      <c r="G105" s="47">
        <v>4.4187479999999997E-11</v>
      </c>
      <c r="H105">
        <v>49.23986</v>
      </c>
      <c r="I105">
        <v>7.0809419999999998E-3</v>
      </c>
      <c r="J105">
        <v>5.7477859999999995E-4</v>
      </c>
    </row>
    <row r="106" spans="1:10" x14ac:dyDescent="0.25">
      <c r="A106" t="s">
        <v>172</v>
      </c>
      <c r="B106">
        <v>24980</v>
      </c>
      <c r="C106" s="51">
        <v>0.49858796296296298</v>
      </c>
      <c r="D106" s="47">
        <v>7.7745699999999997E-8</v>
      </c>
      <c r="E106" s="47">
        <v>1.5714840000000001E-9</v>
      </c>
      <c r="F106" s="47">
        <v>5.737237E-10</v>
      </c>
      <c r="G106" s="47">
        <v>4.5567729999999999E-11</v>
      </c>
      <c r="H106">
        <v>49.472790000000003</v>
      </c>
      <c r="I106">
        <v>7.3794899999999998E-3</v>
      </c>
      <c r="J106">
        <v>5.8611250000000002E-4</v>
      </c>
    </row>
    <row r="107" spans="1:10" x14ac:dyDescent="0.25">
      <c r="A107" t="s">
        <v>172</v>
      </c>
      <c r="B107">
        <v>25012</v>
      </c>
      <c r="C107" s="51">
        <v>0.4987037037037037</v>
      </c>
      <c r="D107" s="47">
        <v>7.784035E-8</v>
      </c>
      <c r="E107" s="47">
        <v>1.5704539999999999E-9</v>
      </c>
      <c r="F107" s="47">
        <v>5.7025389999999997E-10</v>
      </c>
      <c r="G107" s="47">
        <v>4.4894789999999999E-11</v>
      </c>
      <c r="H107">
        <v>49.565519999999999</v>
      </c>
      <c r="I107">
        <v>7.3259420000000002E-3</v>
      </c>
      <c r="J107">
        <v>5.7675469999999998E-4</v>
      </c>
    </row>
    <row r="108" spans="1:10" x14ac:dyDescent="0.25">
      <c r="A108" t="s">
        <v>172</v>
      </c>
      <c r="B108">
        <v>25046</v>
      </c>
      <c r="C108" s="51">
        <v>0.49881944444444443</v>
      </c>
      <c r="D108" s="47">
        <v>7.7802180000000002E-8</v>
      </c>
      <c r="E108" s="47">
        <v>1.5676040000000001E-9</v>
      </c>
      <c r="F108" s="47">
        <v>5.6816949999999996E-10</v>
      </c>
      <c r="G108" s="47">
        <v>4.5528250000000001E-11</v>
      </c>
      <c r="H108">
        <v>49.631270000000001</v>
      </c>
      <c r="I108">
        <v>7.3027459999999997E-3</v>
      </c>
      <c r="J108">
        <v>5.851796E-4</v>
      </c>
    </row>
    <row r="109" spans="1:10" x14ac:dyDescent="0.25">
      <c r="A109" t="s">
        <v>71</v>
      </c>
      <c r="B109">
        <v>25413</v>
      </c>
      <c r="C109" s="51">
        <v>0.50010416666666668</v>
      </c>
      <c r="D109" s="47">
        <v>8.0893729999999996E-8</v>
      </c>
      <c r="E109" s="47">
        <v>1.609566E-9</v>
      </c>
      <c r="F109" s="47">
        <v>5.5852659999999998E-10</v>
      </c>
      <c r="G109" s="47">
        <v>4.6562909999999998E-11</v>
      </c>
      <c r="H109">
        <v>50.258099999999999</v>
      </c>
      <c r="I109">
        <v>6.9044479999999997E-3</v>
      </c>
      <c r="J109">
        <v>5.7560589999999996E-4</v>
      </c>
    </row>
    <row r="110" spans="1:10" x14ac:dyDescent="0.25">
      <c r="A110" t="s">
        <v>71</v>
      </c>
      <c r="B110">
        <v>25448</v>
      </c>
      <c r="C110" s="51">
        <v>0.50023148148148144</v>
      </c>
      <c r="D110" s="47">
        <v>8.0670989999999998E-8</v>
      </c>
      <c r="E110" s="47">
        <v>1.6110259999999999E-9</v>
      </c>
      <c r="F110" s="47">
        <v>5.5822410000000003E-10</v>
      </c>
      <c r="G110" s="47">
        <v>4.5394979999999997E-11</v>
      </c>
      <c r="H110">
        <v>50.074300000000001</v>
      </c>
      <c r="I110">
        <v>6.9197629999999998E-3</v>
      </c>
      <c r="J110">
        <v>5.6271740000000004E-4</v>
      </c>
    </row>
    <row r="111" spans="1:10" x14ac:dyDescent="0.25">
      <c r="A111" t="s">
        <v>71</v>
      </c>
      <c r="B111">
        <v>25478</v>
      </c>
      <c r="C111" s="51">
        <v>0.50033564814814813</v>
      </c>
      <c r="D111" s="47">
        <v>8.0522910000000004E-8</v>
      </c>
      <c r="E111" s="47">
        <v>1.6085140000000001E-9</v>
      </c>
      <c r="F111" s="47">
        <v>5.5862609999999996E-10</v>
      </c>
      <c r="G111" s="47">
        <v>4.6403329999999999E-11</v>
      </c>
      <c r="H111">
        <v>50.06044</v>
      </c>
      <c r="I111">
        <v>6.9374800000000002E-3</v>
      </c>
      <c r="J111">
        <v>5.7627480000000005E-4</v>
      </c>
    </row>
    <row r="112" spans="1:10" x14ac:dyDescent="0.25">
      <c r="A112" t="s">
        <v>173</v>
      </c>
      <c r="B112">
        <v>26128</v>
      </c>
      <c r="C112" s="51">
        <v>0.50263888888888886</v>
      </c>
      <c r="D112" s="47">
        <v>8.3079319999999995E-8</v>
      </c>
      <c r="E112" s="47">
        <v>1.6627929999999999E-9</v>
      </c>
      <c r="F112" s="47">
        <v>5.7417820000000002E-10</v>
      </c>
      <c r="G112" s="47">
        <v>4.6981230000000001E-11</v>
      </c>
      <c r="H112">
        <v>49.963729999999998</v>
      </c>
      <c r="I112">
        <v>6.9112050000000001E-3</v>
      </c>
      <c r="J112">
        <v>5.6549849999999995E-4</v>
      </c>
    </row>
    <row r="113" spans="1:10" x14ac:dyDescent="0.25">
      <c r="A113" t="s">
        <v>173</v>
      </c>
      <c r="B113">
        <v>26161</v>
      </c>
      <c r="C113" s="51">
        <v>0.50275462962962958</v>
      </c>
      <c r="D113" s="47">
        <v>8.2922810000000006E-8</v>
      </c>
      <c r="E113" s="47">
        <v>1.659078E-9</v>
      </c>
      <c r="F113" s="47">
        <v>5.7137099999999997E-10</v>
      </c>
      <c r="G113" s="47">
        <v>4.6629259999999998E-11</v>
      </c>
      <c r="H113">
        <v>49.981270000000002</v>
      </c>
      <c r="I113">
        <v>6.890396E-3</v>
      </c>
      <c r="J113">
        <v>5.6232129999999995E-4</v>
      </c>
    </row>
    <row r="114" spans="1:10" x14ac:dyDescent="0.25">
      <c r="A114" t="s">
        <v>173</v>
      </c>
      <c r="B114">
        <v>26198</v>
      </c>
      <c r="C114" s="51">
        <v>0.50288194444444445</v>
      </c>
      <c r="D114" s="47">
        <v>8.2905509999999997E-8</v>
      </c>
      <c r="E114" s="47">
        <v>1.659785E-9</v>
      </c>
      <c r="F114" s="47">
        <v>5.7301589999999999E-10</v>
      </c>
      <c r="G114" s="47">
        <v>4.6923359999999999E-11</v>
      </c>
      <c r="H114">
        <v>49.949550000000002</v>
      </c>
      <c r="I114">
        <v>6.9116749999999999E-3</v>
      </c>
      <c r="J114">
        <v>5.6598599999999998E-4</v>
      </c>
    </row>
    <row r="115" spans="1:10" x14ac:dyDescent="0.25">
      <c r="A115" t="s">
        <v>174</v>
      </c>
      <c r="B115">
        <v>26556</v>
      </c>
      <c r="C115" s="51">
        <v>0.50414351851851846</v>
      </c>
      <c r="D115" s="47">
        <v>7.8999700000000003E-8</v>
      </c>
      <c r="E115" s="47">
        <v>1.588714E-9</v>
      </c>
      <c r="F115" s="47">
        <v>5.7099100000000002E-10</v>
      </c>
      <c r="G115" s="47">
        <v>4.5008580000000002E-11</v>
      </c>
      <c r="H115">
        <v>49.725560000000002</v>
      </c>
      <c r="I115">
        <v>7.2277620000000004E-3</v>
      </c>
      <c r="J115">
        <v>5.697311E-4</v>
      </c>
    </row>
    <row r="116" spans="1:10" x14ac:dyDescent="0.25">
      <c r="A116" t="s">
        <v>174</v>
      </c>
      <c r="B116">
        <v>26603</v>
      </c>
      <c r="C116" s="51">
        <v>0.50430555555555556</v>
      </c>
      <c r="D116" s="47">
        <v>7.8662879999999996E-8</v>
      </c>
      <c r="E116" s="47">
        <v>1.5841400000000001E-9</v>
      </c>
      <c r="F116" s="47">
        <v>5.6832190000000005E-10</v>
      </c>
      <c r="G116" s="47">
        <v>4.5484649999999997E-11</v>
      </c>
      <c r="H116">
        <v>49.65652</v>
      </c>
      <c r="I116">
        <v>7.2247800000000001E-3</v>
      </c>
      <c r="J116">
        <v>5.7822259999999997E-4</v>
      </c>
    </row>
    <row r="117" spans="1:10" x14ac:dyDescent="0.25">
      <c r="A117" t="s">
        <v>174</v>
      </c>
      <c r="B117">
        <v>26633</v>
      </c>
      <c r="C117" s="51">
        <v>0.50440972222222225</v>
      </c>
      <c r="D117" s="47">
        <v>7.8600409999999994E-8</v>
      </c>
      <c r="E117" s="47">
        <v>1.584287E-9</v>
      </c>
      <c r="F117" s="47">
        <v>5.6603849999999998E-10</v>
      </c>
      <c r="G117" s="47">
        <v>4.49524E-11</v>
      </c>
      <c r="H117">
        <v>49.612479999999998</v>
      </c>
      <c r="I117">
        <v>7.2014710000000001E-3</v>
      </c>
      <c r="J117">
        <v>5.7191060000000001E-4</v>
      </c>
    </row>
    <row r="118" spans="1:10" x14ac:dyDescent="0.25">
      <c r="A118" t="s">
        <v>175</v>
      </c>
      <c r="B118">
        <v>26913</v>
      </c>
      <c r="C118" s="51">
        <v>0.50540509259259259</v>
      </c>
      <c r="D118" s="47">
        <v>7.5366099999999994E-8</v>
      </c>
      <c r="E118" s="47">
        <v>1.525092E-9</v>
      </c>
      <c r="F118" s="47">
        <v>5.5389640000000001E-10</v>
      </c>
      <c r="G118" s="47">
        <v>4.4264039999999997E-11</v>
      </c>
      <c r="H118">
        <v>49.417400000000001</v>
      </c>
      <c r="I118">
        <v>7.3494110000000001E-3</v>
      </c>
      <c r="J118">
        <v>5.873203E-4</v>
      </c>
    </row>
    <row r="119" spans="1:10" x14ac:dyDescent="0.25">
      <c r="A119" t="s">
        <v>175</v>
      </c>
      <c r="B119">
        <v>27009</v>
      </c>
      <c r="C119" s="51">
        <v>0.50574074074074071</v>
      </c>
      <c r="D119" s="47">
        <v>7.4972580000000004E-8</v>
      </c>
      <c r="E119" s="47">
        <v>1.5183009999999999E-9</v>
      </c>
      <c r="F119" s="47">
        <v>5.4811779999999999E-10</v>
      </c>
      <c r="G119" s="47">
        <v>4.334256E-11</v>
      </c>
      <c r="H119">
        <v>49.379260000000002</v>
      </c>
      <c r="I119">
        <v>7.3109100000000003E-3</v>
      </c>
      <c r="J119">
        <v>5.7811210000000002E-4</v>
      </c>
    </row>
    <row r="120" spans="1:10" x14ac:dyDescent="0.25">
      <c r="A120" t="s">
        <v>175</v>
      </c>
      <c r="B120">
        <v>27042</v>
      </c>
      <c r="C120" s="51">
        <v>0.50585648148148143</v>
      </c>
      <c r="D120" s="47">
        <v>7.4787299999999996E-8</v>
      </c>
      <c r="E120" s="47">
        <v>1.515044E-9</v>
      </c>
      <c r="F120" s="47">
        <v>5.4708239999999998E-10</v>
      </c>
      <c r="G120" s="47">
        <v>4.3646369999999998E-11</v>
      </c>
      <c r="H120">
        <v>49.363129999999998</v>
      </c>
      <c r="I120">
        <v>7.315177E-3</v>
      </c>
      <c r="J120">
        <v>5.8360680000000002E-4</v>
      </c>
    </row>
    <row r="121" spans="1:10" x14ac:dyDescent="0.25">
      <c r="A121" t="s">
        <v>176</v>
      </c>
      <c r="B121">
        <v>27358</v>
      </c>
      <c r="C121" s="51">
        <v>0.50696759259259261</v>
      </c>
      <c r="D121" s="47">
        <v>7.526193E-8</v>
      </c>
      <c r="E121" s="47">
        <v>1.533043E-9</v>
      </c>
      <c r="F121" s="47">
        <v>5.7302580000000004E-10</v>
      </c>
      <c r="G121" s="47">
        <v>4.4325299999999998E-11</v>
      </c>
      <c r="H121">
        <v>49.093170000000001</v>
      </c>
      <c r="I121">
        <v>7.613753E-3</v>
      </c>
      <c r="J121">
        <v>5.8894709999999996E-4</v>
      </c>
    </row>
    <row r="122" spans="1:10" x14ac:dyDescent="0.25">
      <c r="A122" t="s">
        <v>176</v>
      </c>
      <c r="B122">
        <v>27446</v>
      </c>
      <c r="C122" s="51">
        <v>0.50728009259259255</v>
      </c>
      <c r="D122" s="47">
        <v>7.5434020000000005E-8</v>
      </c>
      <c r="E122" s="47">
        <v>1.5329970000000001E-9</v>
      </c>
      <c r="F122" s="47">
        <v>5.7005780000000002E-10</v>
      </c>
      <c r="G122" s="47">
        <v>4.4314899999999998E-11</v>
      </c>
      <c r="H122">
        <v>49.206890000000001</v>
      </c>
      <c r="I122">
        <v>7.5570389999999998E-3</v>
      </c>
      <c r="J122">
        <v>5.8746570000000004E-4</v>
      </c>
    </row>
    <row r="123" spans="1:10" x14ac:dyDescent="0.25">
      <c r="A123" t="s">
        <v>176</v>
      </c>
      <c r="B123">
        <v>27479</v>
      </c>
      <c r="C123" s="51">
        <v>0.50739583333333327</v>
      </c>
      <c r="D123" s="47">
        <v>7.5186189999999997E-8</v>
      </c>
      <c r="E123" s="47">
        <v>1.527696E-9</v>
      </c>
      <c r="F123" s="47">
        <v>5.6626480000000005E-10</v>
      </c>
      <c r="G123" s="47">
        <v>4.4137570000000002E-11</v>
      </c>
      <c r="H123">
        <v>49.215409999999999</v>
      </c>
      <c r="I123">
        <v>7.5314989999999997E-3</v>
      </c>
      <c r="J123">
        <v>5.8704350000000005E-4</v>
      </c>
    </row>
    <row r="124" spans="1:10" x14ac:dyDescent="0.25">
      <c r="A124" t="s">
        <v>177</v>
      </c>
      <c r="B124">
        <v>27861</v>
      </c>
      <c r="C124" s="51">
        <v>0.50874999999999992</v>
      </c>
      <c r="D124" s="47">
        <v>7.3858509999999996E-8</v>
      </c>
      <c r="E124" s="47">
        <v>1.4981859999999999E-9</v>
      </c>
      <c r="F124" s="47">
        <v>5.9329910000000003E-10</v>
      </c>
      <c r="G124" s="47">
        <v>4.5120090000000002E-11</v>
      </c>
      <c r="H124">
        <v>49.298609999999996</v>
      </c>
      <c r="I124">
        <v>8.0329149999999998E-3</v>
      </c>
      <c r="J124">
        <v>6.1089900000000003E-4</v>
      </c>
    </row>
    <row r="125" spans="1:10" x14ac:dyDescent="0.25">
      <c r="A125" t="s">
        <v>177</v>
      </c>
      <c r="B125">
        <v>27757</v>
      </c>
      <c r="C125" s="51">
        <v>0.50837962962962957</v>
      </c>
      <c r="D125" s="47">
        <v>7.4017489999999998E-8</v>
      </c>
      <c r="E125" s="47">
        <v>1.501095E-9</v>
      </c>
      <c r="F125" s="47">
        <v>6.2025379999999997E-10</v>
      </c>
      <c r="G125" s="47">
        <v>4.5783639999999997E-11</v>
      </c>
      <c r="H125">
        <v>49.309010000000001</v>
      </c>
      <c r="I125">
        <v>8.3798280000000006E-3</v>
      </c>
      <c r="J125">
        <v>6.1855160000000005E-4</v>
      </c>
    </row>
    <row r="126" spans="1:10" x14ac:dyDescent="0.25">
      <c r="A126" t="s">
        <v>177</v>
      </c>
      <c r="B126">
        <v>27734</v>
      </c>
      <c r="C126" s="51">
        <v>0.50829861111111108</v>
      </c>
      <c r="D126" s="47">
        <v>7.4174840000000003E-8</v>
      </c>
      <c r="E126" s="47">
        <v>1.502133E-9</v>
      </c>
      <c r="F126" s="47">
        <v>6.2115229999999998E-10</v>
      </c>
      <c r="G126" s="47">
        <v>4.5920480000000001E-11</v>
      </c>
      <c r="H126">
        <v>49.37968</v>
      </c>
      <c r="I126">
        <v>8.3741649999999994E-3</v>
      </c>
      <c r="J126">
        <v>6.1908429999999999E-4</v>
      </c>
    </row>
    <row r="127" spans="1:10" x14ac:dyDescent="0.25">
      <c r="A127" t="s">
        <v>178</v>
      </c>
      <c r="B127">
        <v>28374</v>
      </c>
      <c r="C127" s="51">
        <v>0.51056712962962958</v>
      </c>
      <c r="D127" s="47">
        <v>6.9231379999999995E-8</v>
      </c>
      <c r="E127" s="47">
        <v>1.396573E-9</v>
      </c>
      <c r="F127" s="47">
        <v>6.485286E-10</v>
      </c>
      <c r="G127" s="47">
        <v>4.7732880000000001E-11</v>
      </c>
      <c r="H127">
        <v>49.572330000000001</v>
      </c>
      <c r="I127">
        <v>9.3675530000000007E-3</v>
      </c>
      <c r="J127">
        <v>6.8946890000000003E-4</v>
      </c>
    </row>
    <row r="128" spans="1:10" x14ac:dyDescent="0.25">
      <c r="A128" t="s">
        <v>178</v>
      </c>
      <c r="B128">
        <v>28424</v>
      </c>
      <c r="C128" s="51">
        <v>0.51074074074074072</v>
      </c>
      <c r="D128" s="47">
        <v>6.8996310000000004E-8</v>
      </c>
      <c r="E128" s="47">
        <v>1.391308E-9</v>
      </c>
      <c r="F128" s="47">
        <v>6.4492099999999999E-10</v>
      </c>
      <c r="G128" s="47">
        <v>4.7686410000000001E-11</v>
      </c>
      <c r="H128">
        <v>49.590969999999999</v>
      </c>
      <c r="I128">
        <v>9.3471820000000008E-3</v>
      </c>
      <c r="J128">
        <v>6.9114440000000001E-4</v>
      </c>
    </row>
    <row r="129" spans="1:10" x14ac:dyDescent="0.25">
      <c r="A129" t="s">
        <v>178</v>
      </c>
      <c r="B129">
        <v>28458</v>
      </c>
      <c r="C129" s="51">
        <v>0.51085648148148144</v>
      </c>
      <c r="D129" s="47">
        <v>6.8903770000000006E-8</v>
      </c>
      <c r="E129" s="47">
        <v>1.392619E-9</v>
      </c>
      <c r="F129" s="47">
        <v>6.4523429999999998E-10</v>
      </c>
      <c r="G129" s="47">
        <v>4.786323E-11</v>
      </c>
      <c r="H129">
        <v>49.477829999999997</v>
      </c>
      <c r="I129">
        <v>9.3642810000000003E-3</v>
      </c>
      <c r="J129">
        <v>6.9463870000000005E-4</v>
      </c>
    </row>
    <row r="130" spans="1:10" x14ac:dyDescent="0.25">
      <c r="A130" t="s">
        <v>179</v>
      </c>
      <c r="B130">
        <v>29556</v>
      </c>
      <c r="C130" s="51">
        <v>0.51472222222222219</v>
      </c>
      <c r="D130" s="47">
        <v>3.5807149999999999E-8</v>
      </c>
      <c r="E130" s="47">
        <v>9.5464550000000002E-10</v>
      </c>
      <c r="F130" s="47">
        <v>3.2049490000000001E-10</v>
      </c>
      <c r="G130" s="47">
        <v>2.719293E-11</v>
      </c>
      <c r="H130">
        <v>37.508319999999998</v>
      </c>
      <c r="I130">
        <v>8.9505829999999998E-3</v>
      </c>
      <c r="J130">
        <v>7.5942740000000005E-4</v>
      </c>
    </row>
    <row r="131" spans="1:10" x14ac:dyDescent="0.25">
      <c r="A131" t="s">
        <v>179</v>
      </c>
      <c r="B131">
        <v>29602</v>
      </c>
      <c r="C131" s="51">
        <v>0.51488425925925918</v>
      </c>
      <c r="D131" s="47">
        <v>3.6197319999999999E-8</v>
      </c>
      <c r="E131" s="47">
        <v>9.5945749999999994E-10</v>
      </c>
      <c r="F131" s="47">
        <v>3.229151E-10</v>
      </c>
      <c r="G131" s="47">
        <v>2.7064069999999999E-11</v>
      </c>
      <c r="H131">
        <v>37.726860000000002</v>
      </c>
      <c r="I131">
        <v>8.9209679999999996E-3</v>
      </c>
      <c r="J131">
        <v>7.4768149999999999E-4</v>
      </c>
    </row>
    <row r="132" spans="1:10" x14ac:dyDescent="0.25">
      <c r="A132" t="s">
        <v>179</v>
      </c>
      <c r="B132">
        <v>29641</v>
      </c>
      <c r="C132" s="51">
        <v>0.51502314814814809</v>
      </c>
      <c r="D132" s="47">
        <v>3.6553649999999999E-8</v>
      </c>
      <c r="E132" s="47">
        <v>9.6669950000000003E-10</v>
      </c>
      <c r="F132" s="47">
        <v>3.2379539999999999E-10</v>
      </c>
      <c r="G132" s="47">
        <v>2.697236E-11</v>
      </c>
      <c r="H132">
        <v>37.812840000000001</v>
      </c>
      <c r="I132">
        <v>8.8580859999999994E-3</v>
      </c>
      <c r="J132">
        <v>7.3788409999999999E-4</v>
      </c>
    </row>
    <row r="133" spans="1:10" x14ac:dyDescent="0.25">
      <c r="A133" t="s">
        <v>71</v>
      </c>
      <c r="B133">
        <v>30176</v>
      </c>
      <c r="C133" s="51">
        <v>0.51689814814814816</v>
      </c>
      <c r="D133" s="47">
        <v>6.7066960000000001E-8</v>
      </c>
      <c r="E133" s="47">
        <v>1.362969E-9</v>
      </c>
      <c r="F133" s="47">
        <v>4.6687289999999995E-10</v>
      </c>
      <c r="G133" s="47">
        <v>3.854717E-11</v>
      </c>
      <c r="H133">
        <v>49.206530000000001</v>
      </c>
      <c r="I133">
        <v>6.9612950000000002E-3</v>
      </c>
      <c r="J133">
        <v>5.7475639999999997E-4</v>
      </c>
    </row>
    <row r="134" spans="1:10" x14ac:dyDescent="0.25">
      <c r="A134" t="s">
        <v>71</v>
      </c>
      <c r="B134">
        <v>30228</v>
      </c>
      <c r="C134" s="51">
        <v>0.51708333333333334</v>
      </c>
      <c r="D134" s="47">
        <v>6.7197869999999996E-8</v>
      </c>
      <c r="E134" s="47">
        <v>1.363957E-9</v>
      </c>
      <c r="F134" s="47">
        <v>4.6640139999999999E-10</v>
      </c>
      <c r="G134" s="47">
        <v>3.8474749999999999E-11</v>
      </c>
      <c r="H134">
        <v>49.266869999999997</v>
      </c>
      <c r="I134">
        <v>6.9407180000000002E-3</v>
      </c>
      <c r="J134">
        <v>5.7255920000000001E-4</v>
      </c>
    </row>
    <row r="135" spans="1:10" x14ac:dyDescent="0.25">
      <c r="A135" t="s">
        <v>71</v>
      </c>
      <c r="B135">
        <v>30251</v>
      </c>
      <c r="C135" s="51">
        <v>0.51716435185185194</v>
      </c>
      <c r="D135" s="47">
        <v>6.7226739999999994E-8</v>
      </c>
      <c r="E135" s="47">
        <v>1.36204E-9</v>
      </c>
      <c r="F135" s="47">
        <v>4.6680990000000003E-10</v>
      </c>
      <c r="G135" s="47">
        <v>3.8615579999999999E-11</v>
      </c>
      <c r="H135">
        <v>49.357399999999998</v>
      </c>
      <c r="I135">
        <v>6.9438130000000001E-3</v>
      </c>
      <c r="J135">
        <v>5.7440799999999999E-4</v>
      </c>
    </row>
    <row r="136" spans="1:10" x14ac:dyDescent="0.25">
      <c r="A136" t="s">
        <v>71</v>
      </c>
      <c r="B136">
        <v>30297</v>
      </c>
      <c r="C136" s="51">
        <v>0.51732638888888893</v>
      </c>
      <c r="D136" s="47">
        <v>6.7237470000000006E-8</v>
      </c>
      <c r="E136" s="47">
        <v>1.366982E-9</v>
      </c>
      <c r="F136" s="47">
        <v>4.6808999999999998E-10</v>
      </c>
      <c r="G136" s="47">
        <v>3.8550939999999999E-11</v>
      </c>
      <c r="H136">
        <v>49.186810000000001</v>
      </c>
      <c r="I136">
        <v>6.9617430000000003E-3</v>
      </c>
      <c r="J136">
        <v>5.7335510000000004E-4</v>
      </c>
    </row>
    <row r="137" spans="1:10" x14ac:dyDescent="0.25">
      <c r="A137" t="s">
        <v>180</v>
      </c>
      <c r="B137">
        <v>30764</v>
      </c>
      <c r="C137" s="51">
        <v>0.51898148148148149</v>
      </c>
      <c r="D137" s="47">
        <v>6.3795109999999999E-8</v>
      </c>
      <c r="E137" s="47">
        <v>1.300821E-9</v>
      </c>
      <c r="F137" s="47">
        <v>4.439633E-10</v>
      </c>
      <c r="G137" s="47">
        <v>3.7613579999999999E-11</v>
      </c>
      <c r="H137">
        <v>49.042189999999998</v>
      </c>
      <c r="I137">
        <v>6.9592050000000004E-3</v>
      </c>
      <c r="J137">
        <v>5.8959970000000003E-4</v>
      </c>
    </row>
    <row r="138" spans="1:10" x14ac:dyDescent="0.25">
      <c r="A138" t="s">
        <v>180</v>
      </c>
      <c r="B138">
        <v>30805</v>
      </c>
      <c r="C138" s="51">
        <v>0.5191203703703704</v>
      </c>
      <c r="D138" s="47">
        <v>6.3204789999999995E-8</v>
      </c>
      <c r="E138" s="47">
        <v>1.2914460000000001E-9</v>
      </c>
      <c r="F138" s="47">
        <v>4.420437E-10</v>
      </c>
      <c r="G138" s="47">
        <v>3.6740309999999999E-11</v>
      </c>
      <c r="H138">
        <v>48.941119999999998</v>
      </c>
      <c r="I138">
        <v>6.9938329999999996E-3</v>
      </c>
      <c r="J138">
        <v>5.8129000000000004E-4</v>
      </c>
    </row>
    <row r="139" spans="1:10" x14ac:dyDescent="0.25">
      <c r="A139" t="s">
        <v>180</v>
      </c>
      <c r="B139">
        <v>30843</v>
      </c>
      <c r="C139" s="51">
        <v>0.51925925925925931</v>
      </c>
      <c r="D139" s="47">
        <v>6.2529610000000006E-8</v>
      </c>
      <c r="E139" s="47">
        <v>1.2844339999999999E-9</v>
      </c>
      <c r="F139" s="47">
        <v>4.359045E-10</v>
      </c>
      <c r="G139" s="47">
        <v>3.6183580000000003E-11</v>
      </c>
      <c r="H139">
        <v>48.682600000000001</v>
      </c>
      <c r="I139">
        <v>6.9711699999999996E-3</v>
      </c>
      <c r="J139">
        <v>5.7866310000000002E-4</v>
      </c>
    </row>
    <row r="140" spans="1:10" x14ac:dyDescent="0.25">
      <c r="A140" t="s">
        <v>181</v>
      </c>
      <c r="B140">
        <v>32209</v>
      </c>
      <c r="C140" s="51">
        <v>0.52409722222222221</v>
      </c>
      <c r="D140" s="47">
        <v>6.4756310000000001E-8</v>
      </c>
      <c r="E140" s="47">
        <v>1.3313420000000001E-9</v>
      </c>
      <c r="F140" s="47">
        <v>5.2061430000000005E-10</v>
      </c>
      <c r="G140" s="47">
        <v>3.9060589999999997E-11</v>
      </c>
      <c r="H140">
        <v>48.639890000000001</v>
      </c>
      <c r="I140">
        <v>8.0395910000000004E-3</v>
      </c>
      <c r="J140">
        <v>6.0319349999999998E-4</v>
      </c>
    </row>
    <row r="141" spans="1:10" x14ac:dyDescent="0.25">
      <c r="A141" t="s">
        <v>181</v>
      </c>
      <c r="B141">
        <v>32243</v>
      </c>
      <c r="C141" s="51">
        <v>0.52421296296296294</v>
      </c>
      <c r="D141" s="47">
        <v>6.4617359999999998E-8</v>
      </c>
      <c r="E141" s="47">
        <v>1.328663E-9</v>
      </c>
      <c r="F141" s="47">
        <v>5.1788289999999997E-10</v>
      </c>
      <c r="G141" s="47">
        <v>3.9445209999999998E-11</v>
      </c>
      <c r="H141">
        <v>48.633380000000002</v>
      </c>
      <c r="I141">
        <v>8.0146090000000007E-3</v>
      </c>
      <c r="J141">
        <v>6.1044289999999998E-4</v>
      </c>
    </row>
    <row r="142" spans="1:10" x14ac:dyDescent="0.25">
      <c r="A142" t="s">
        <v>181</v>
      </c>
      <c r="B142">
        <v>32265</v>
      </c>
      <c r="C142" s="51">
        <v>0.52429398148148154</v>
      </c>
      <c r="D142" s="47">
        <v>6.4541929999999994E-8</v>
      </c>
      <c r="E142" s="47">
        <v>1.325385E-9</v>
      </c>
      <c r="F142" s="47">
        <v>5.1710899999999998E-10</v>
      </c>
      <c r="G142" s="47">
        <v>3.9635070000000002E-11</v>
      </c>
      <c r="H142">
        <v>48.696750000000002</v>
      </c>
      <c r="I142">
        <v>8.0119849999999992E-3</v>
      </c>
      <c r="J142">
        <v>6.1409799999999999E-4</v>
      </c>
    </row>
    <row r="143" spans="1:10" x14ac:dyDescent="0.25">
      <c r="A143" t="s">
        <v>182</v>
      </c>
      <c r="B143">
        <v>32808</v>
      </c>
      <c r="C143" s="51">
        <v>0.52620370370370373</v>
      </c>
      <c r="D143" s="47">
        <v>6.1686779999999998E-8</v>
      </c>
      <c r="E143" s="47">
        <v>1.2683390000000001E-9</v>
      </c>
      <c r="F143" s="47">
        <v>4.7429439999999998E-10</v>
      </c>
      <c r="G143" s="47">
        <v>3.7728569999999997E-11</v>
      </c>
      <c r="H143">
        <v>48.63588</v>
      </c>
      <c r="I143">
        <v>7.6887520000000001E-3</v>
      </c>
      <c r="J143">
        <v>6.1161509999999996E-4</v>
      </c>
    </row>
    <row r="144" spans="1:10" x14ac:dyDescent="0.25">
      <c r="A144" t="s">
        <v>182</v>
      </c>
      <c r="B144">
        <v>32865</v>
      </c>
      <c r="C144" s="51">
        <v>0.52640046296296295</v>
      </c>
      <c r="D144" s="47">
        <v>6.1296259999999999E-8</v>
      </c>
      <c r="E144" s="47">
        <v>1.2600419999999999E-9</v>
      </c>
      <c r="F144" s="47">
        <v>4.7026040000000001E-10</v>
      </c>
      <c r="G144" s="47">
        <v>3.7326689999999998E-11</v>
      </c>
      <c r="H144">
        <v>48.6462</v>
      </c>
      <c r="I144">
        <v>7.6719279999999997E-3</v>
      </c>
      <c r="J144">
        <v>6.0895549999999995E-4</v>
      </c>
    </row>
    <row r="145" spans="1:10" x14ac:dyDescent="0.25">
      <c r="A145" t="s">
        <v>182</v>
      </c>
      <c r="B145">
        <v>32904</v>
      </c>
      <c r="C145" s="51">
        <v>0.52653935185185186</v>
      </c>
      <c r="D145" s="47">
        <v>6.1658520000000002E-8</v>
      </c>
      <c r="E145" s="47">
        <v>1.2750929999999999E-9</v>
      </c>
      <c r="F145" s="47">
        <v>4.7380949999999999E-10</v>
      </c>
      <c r="G145" s="47">
        <v>3.7584290000000002E-11</v>
      </c>
      <c r="H145">
        <v>48.356079999999999</v>
      </c>
      <c r="I145">
        <v>7.6844119999999998E-3</v>
      </c>
      <c r="J145">
        <v>6.095556E-4</v>
      </c>
    </row>
    <row r="146" spans="1:10" x14ac:dyDescent="0.25">
      <c r="A146" t="s">
        <v>183</v>
      </c>
      <c r="B146">
        <v>33435</v>
      </c>
      <c r="C146" s="51">
        <v>0.52842592592592597</v>
      </c>
      <c r="D146" s="47">
        <v>5.0568860000000003E-8</v>
      </c>
      <c r="E146" s="47">
        <v>1.093938E-9</v>
      </c>
      <c r="F146" s="47">
        <v>3.870929E-10</v>
      </c>
      <c r="G146" s="47">
        <v>3.2449980000000003E-11</v>
      </c>
      <c r="H146">
        <v>46.226439999999997</v>
      </c>
      <c r="I146">
        <v>7.6547689999999996E-3</v>
      </c>
      <c r="J146">
        <v>6.4169889999999999E-4</v>
      </c>
    </row>
    <row r="147" spans="1:10" x14ac:dyDescent="0.25">
      <c r="A147" t="s">
        <v>183</v>
      </c>
      <c r="B147">
        <v>33468</v>
      </c>
      <c r="C147" s="51">
        <v>0.52854166666666669</v>
      </c>
      <c r="D147" s="47">
        <v>4.9080380000000002E-8</v>
      </c>
      <c r="E147" s="47">
        <v>1.079359E-9</v>
      </c>
      <c r="F147" s="47">
        <v>3.7658150000000002E-10</v>
      </c>
      <c r="G147" s="47">
        <v>3.1377260000000001E-11</v>
      </c>
      <c r="H147">
        <v>45.471780000000003</v>
      </c>
      <c r="I147">
        <v>7.6727499999999999E-3</v>
      </c>
      <c r="J147">
        <v>6.3930349999999998E-4</v>
      </c>
    </row>
    <row r="148" spans="1:10" x14ac:dyDescent="0.25">
      <c r="A148" t="s">
        <v>183</v>
      </c>
      <c r="B148">
        <v>33496</v>
      </c>
      <c r="C148" s="51">
        <v>0.52863425925925922</v>
      </c>
      <c r="D148" s="47">
        <v>4.7349379999999998E-8</v>
      </c>
      <c r="E148" s="47">
        <v>1.0558729999999999E-9</v>
      </c>
      <c r="F148" s="47">
        <v>3.6330989999999998E-10</v>
      </c>
      <c r="G148" s="47">
        <v>3.0301400000000002E-11</v>
      </c>
      <c r="H148">
        <v>44.84384</v>
      </c>
      <c r="I148">
        <v>7.6729600000000004E-3</v>
      </c>
      <c r="J148">
        <v>6.3995350000000002E-4</v>
      </c>
    </row>
    <row r="149" spans="1:10" x14ac:dyDescent="0.25">
      <c r="A149" t="s">
        <v>184</v>
      </c>
      <c r="B149">
        <v>34047</v>
      </c>
      <c r="C149" s="51">
        <v>0.53057870370370375</v>
      </c>
      <c r="D149" s="47">
        <v>3.7375950000000001E-8</v>
      </c>
      <c r="E149" s="47">
        <v>9.1647670000000001E-10</v>
      </c>
      <c r="F149" s="47">
        <v>3.0958820000000001E-10</v>
      </c>
      <c r="G149" s="47">
        <v>2.6578699999999999E-11</v>
      </c>
      <c r="H149">
        <v>40.782220000000002</v>
      </c>
      <c r="I149">
        <v>8.2830850000000008E-3</v>
      </c>
      <c r="J149">
        <v>7.111175E-4</v>
      </c>
    </row>
    <row r="150" spans="1:10" x14ac:dyDescent="0.25">
      <c r="A150" t="s">
        <v>184</v>
      </c>
      <c r="B150">
        <v>34075</v>
      </c>
      <c r="C150" s="51">
        <v>0.53067129629629628</v>
      </c>
      <c r="D150" s="47">
        <v>3.7009149999999999E-8</v>
      </c>
      <c r="E150" s="47">
        <v>9.0840189999999997E-10</v>
      </c>
      <c r="F150" s="47">
        <v>3.0634549999999999E-10</v>
      </c>
      <c r="G150" s="47">
        <v>2.6147810000000001E-11</v>
      </c>
      <c r="H150">
        <v>40.740940000000002</v>
      </c>
      <c r="I150">
        <v>8.2775620000000005E-3</v>
      </c>
      <c r="J150">
        <v>7.0652279999999996E-4</v>
      </c>
    </row>
    <row r="151" spans="1:10" x14ac:dyDescent="0.25">
      <c r="A151" t="s">
        <v>184</v>
      </c>
      <c r="B151">
        <v>34109</v>
      </c>
      <c r="C151" s="51">
        <v>0.53079861111111115</v>
      </c>
      <c r="D151" s="47">
        <v>3.6738069999999997E-8</v>
      </c>
      <c r="E151" s="47">
        <v>8.9986100000000004E-10</v>
      </c>
      <c r="F151" s="47">
        <v>3.0383810000000002E-10</v>
      </c>
      <c r="G151" s="47">
        <v>2.6359879999999999E-11</v>
      </c>
      <c r="H151">
        <v>40.826390000000004</v>
      </c>
      <c r="I151">
        <v>8.2703889999999995E-3</v>
      </c>
      <c r="J151">
        <v>7.1750869999999997E-4</v>
      </c>
    </row>
    <row r="152" spans="1:10" x14ac:dyDescent="0.25">
      <c r="A152" t="s">
        <v>185</v>
      </c>
      <c r="B152">
        <v>34490</v>
      </c>
      <c r="C152" s="51">
        <v>0.53214120370370366</v>
      </c>
      <c r="D152" s="47">
        <v>3.4918819999999999E-8</v>
      </c>
      <c r="E152" s="47">
        <v>8.8082050000000002E-10</v>
      </c>
      <c r="F152" s="47">
        <v>2.808759E-10</v>
      </c>
      <c r="G152" s="47">
        <v>2.415031E-11</v>
      </c>
      <c r="H152">
        <v>39.643520000000002</v>
      </c>
      <c r="I152">
        <v>8.0436799999999992E-3</v>
      </c>
      <c r="J152">
        <v>6.9161280000000003E-4</v>
      </c>
    </row>
    <row r="153" spans="1:10" x14ac:dyDescent="0.25">
      <c r="A153" t="s">
        <v>185</v>
      </c>
      <c r="B153">
        <v>34529</v>
      </c>
      <c r="C153" s="51">
        <v>0.53228009259259257</v>
      </c>
      <c r="D153" s="47">
        <v>3.4863070000000002E-8</v>
      </c>
      <c r="E153" s="47">
        <v>8.7796190000000002E-10</v>
      </c>
      <c r="F153" s="47">
        <v>2.806558E-10</v>
      </c>
      <c r="G153" s="47">
        <v>2.3780639999999999E-11</v>
      </c>
      <c r="H153">
        <v>39.709090000000003</v>
      </c>
      <c r="I153">
        <v>8.0502330000000004E-3</v>
      </c>
      <c r="J153">
        <v>6.8211539999999998E-4</v>
      </c>
    </row>
    <row r="154" spans="1:10" x14ac:dyDescent="0.25">
      <c r="A154" t="s">
        <v>185</v>
      </c>
      <c r="B154">
        <v>34548</v>
      </c>
      <c r="C154" s="51">
        <v>0.53234953703703702</v>
      </c>
      <c r="D154" s="47">
        <v>3.4916460000000001E-8</v>
      </c>
      <c r="E154" s="47">
        <v>8.7734219999999997E-10</v>
      </c>
      <c r="F154" s="47">
        <v>2.8117580000000001E-10</v>
      </c>
      <c r="G154" s="47">
        <v>2.404556E-11</v>
      </c>
      <c r="H154">
        <v>39.798000000000002</v>
      </c>
      <c r="I154">
        <v>8.0528149999999996E-3</v>
      </c>
      <c r="J154">
        <v>6.8865959999999998E-4</v>
      </c>
    </row>
    <row r="155" spans="1:10" x14ac:dyDescent="0.25">
      <c r="A155" t="s">
        <v>186</v>
      </c>
      <c r="B155">
        <v>35118</v>
      </c>
      <c r="C155" s="51">
        <v>0.53435185185185186</v>
      </c>
      <c r="D155" s="47">
        <v>3.820312E-8</v>
      </c>
      <c r="E155" s="47">
        <v>9.0410980000000003E-10</v>
      </c>
      <c r="F155" s="47">
        <v>2.8281190000000001E-10</v>
      </c>
      <c r="G155" s="47">
        <v>2.4433920000000001E-11</v>
      </c>
      <c r="H155">
        <v>42.254959999999997</v>
      </c>
      <c r="I155">
        <v>7.4028480000000001E-3</v>
      </c>
      <c r="J155">
        <v>6.3957909999999996E-4</v>
      </c>
    </row>
    <row r="156" spans="1:10" x14ac:dyDescent="0.25">
      <c r="A156" t="s">
        <v>186</v>
      </c>
      <c r="B156">
        <v>35145</v>
      </c>
      <c r="C156" s="51">
        <v>0.53444444444444439</v>
      </c>
      <c r="D156" s="47">
        <v>3.8712000000000003E-8</v>
      </c>
      <c r="E156" s="47">
        <v>9.0721369999999995E-10</v>
      </c>
      <c r="F156" s="47">
        <v>2.8657539999999999E-10</v>
      </c>
      <c r="G156" s="47">
        <v>2.4577270000000002E-11</v>
      </c>
      <c r="H156">
        <v>42.671309999999998</v>
      </c>
      <c r="I156">
        <v>7.4027549999999996E-3</v>
      </c>
      <c r="J156">
        <v>6.3487479999999995E-4</v>
      </c>
    </row>
    <row r="157" spans="1:10" x14ac:dyDescent="0.25">
      <c r="A157" t="s">
        <v>186</v>
      </c>
      <c r="B157">
        <v>35175</v>
      </c>
      <c r="C157" s="51">
        <v>0.53454861111111107</v>
      </c>
      <c r="D157" s="47">
        <v>3.8033710000000002E-8</v>
      </c>
      <c r="E157" s="47">
        <v>8.9721450000000004E-10</v>
      </c>
      <c r="F157" s="47">
        <v>2.8093030000000002E-10</v>
      </c>
      <c r="G157" s="47">
        <v>2.4060710000000002E-11</v>
      </c>
      <c r="H157">
        <v>42.390880000000003</v>
      </c>
      <c r="I157">
        <v>7.3863490000000004E-3</v>
      </c>
      <c r="J157">
        <v>6.3261540000000003E-4</v>
      </c>
    </row>
    <row r="158" spans="1:10" x14ac:dyDescent="0.25">
      <c r="A158" t="s">
        <v>71</v>
      </c>
      <c r="B158">
        <v>37184</v>
      </c>
      <c r="C158" s="51">
        <v>0.54164351851851844</v>
      </c>
      <c r="D158" s="47">
        <v>5.9483579999999997E-8</v>
      </c>
      <c r="E158" s="47">
        <v>1.218937E-9</v>
      </c>
      <c r="F158" s="47">
        <v>4.165817E-10</v>
      </c>
      <c r="G158" s="47">
        <v>3.4118110000000002E-11</v>
      </c>
      <c r="H158">
        <v>48.799570000000003</v>
      </c>
      <c r="I158">
        <v>7.0033059999999999E-3</v>
      </c>
      <c r="J158">
        <v>5.7357190000000002E-4</v>
      </c>
    </row>
    <row r="159" spans="1:10" x14ac:dyDescent="0.25">
      <c r="A159" t="s">
        <v>71</v>
      </c>
      <c r="B159">
        <v>37218</v>
      </c>
      <c r="C159" s="51">
        <v>0.54175925925925927</v>
      </c>
      <c r="D159" s="47">
        <v>5.950736E-8</v>
      </c>
      <c r="E159" s="47">
        <v>1.222071E-9</v>
      </c>
      <c r="F159" s="47">
        <v>4.1743359999999998E-10</v>
      </c>
      <c r="G159" s="47">
        <v>3.3834470000000003E-11</v>
      </c>
      <c r="H159">
        <v>48.693860000000001</v>
      </c>
      <c r="I159">
        <v>7.0148240000000002E-3</v>
      </c>
      <c r="J159">
        <v>5.6857619999999996E-4</v>
      </c>
    </row>
    <row r="160" spans="1:10" x14ac:dyDescent="0.25">
      <c r="A160" t="s">
        <v>71</v>
      </c>
      <c r="B160">
        <v>37243</v>
      </c>
      <c r="C160" s="51">
        <v>0.54185185185185181</v>
      </c>
      <c r="D160" s="47">
        <v>5.9679829999999994E-8</v>
      </c>
      <c r="E160" s="47">
        <v>1.2243749999999999E-9</v>
      </c>
      <c r="F160" s="47">
        <v>4.1989790000000002E-10</v>
      </c>
      <c r="G160" s="47">
        <v>3.4309450000000001E-11</v>
      </c>
      <c r="H160">
        <v>48.743079999999999</v>
      </c>
      <c r="I160">
        <v>7.035843E-3</v>
      </c>
      <c r="J160">
        <v>5.7489189999999999E-4</v>
      </c>
    </row>
    <row r="161" spans="1:10" x14ac:dyDescent="0.25">
      <c r="A161" t="s">
        <v>187</v>
      </c>
      <c r="B161">
        <v>36789</v>
      </c>
      <c r="C161" s="51">
        <v>0.54024305555555552</v>
      </c>
      <c r="D161" s="47">
        <v>5.8166940000000001E-8</v>
      </c>
      <c r="E161" s="47">
        <v>1.1988489999999999E-9</v>
      </c>
      <c r="F161" s="47">
        <v>4.070414E-10</v>
      </c>
      <c r="G161" s="47">
        <v>3.2836829999999999E-11</v>
      </c>
      <c r="H161">
        <v>48.518990000000002</v>
      </c>
      <c r="I161">
        <v>6.9978139999999998E-3</v>
      </c>
      <c r="J161">
        <v>5.6452729999999999E-4</v>
      </c>
    </row>
    <row r="162" spans="1:10" x14ac:dyDescent="0.25">
      <c r="A162" t="s">
        <v>187</v>
      </c>
      <c r="B162">
        <v>36822</v>
      </c>
      <c r="C162" s="51">
        <v>0.54035879629629624</v>
      </c>
      <c r="D162" s="47">
        <v>5.8052810000000003E-8</v>
      </c>
      <c r="E162" s="47">
        <v>1.200342E-9</v>
      </c>
      <c r="F162" s="47">
        <v>4.0759140000000002E-10</v>
      </c>
      <c r="G162" s="47">
        <v>3.2761550000000001E-11</v>
      </c>
      <c r="H162">
        <v>48.363570000000003</v>
      </c>
      <c r="I162">
        <v>7.0210450000000001E-3</v>
      </c>
      <c r="J162">
        <v>5.6434040000000001E-4</v>
      </c>
    </row>
    <row r="163" spans="1:10" x14ac:dyDescent="0.25">
      <c r="A163" t="s">
        <v>187</v>
      </c>
      <c r="B163">
        <v>36847</v>
      </c>
      <c r="C163" s="51">
        <v>0.54045138888888888</v>
      </c>
      <c r="D163" s="47">
        <v>5.7890300000000001E-8</v>
      </c>
      <c r="E163" s="47">
        <v>1.196822E-9</v>
      </c>
      <c r="F163" s="47">
        <v>4.0641499999999999E-10</v>
      </c>
      <c r="G163" s="47">
        <v>3.3043899999999999E-11</v>
      </c>
      <c r="H163">
        <v>48.37003</v>
      </c>
      <c r="I163">
        <v>7.0204330000000004E-3</v>
      </c>
      <c r="J163">
        <v>5.7080209999999995E-4</v>
      </c>
    </row>
    <row r="164" spans="1:10" x14ac:dyDescent="0.25">
      <c r="A164" t="s">
        <v>188</v>
      </c>
      <c r="B164">
        <v>37566</v>
      </c>
      <c r="C164" s="51">
        <v>0.54298611111111106</v>
      </c>
      <c r="D164" s="47">
        <v>5.8916149999999998E-8</v>
      </c>
      <c r="E164" s="47">
        <v>1.2137130000000001E-9</v>
      </c>
      <c r="F164" s="47">
        <v>4.9068620000000002E-10</v>
      </c>
      <c r="G164" s="47">
        <v>3.7087859999999997E-11</v>
      </c>
      <c r="H164">
        <v>48.542070000000002</v>
      </c>
      <c r="I164">
        <v>8.3285519999999995E-3</v>
      </c>
      <c r="J164">
        <v>6.2950240000000002E-4</v>
      </c>
    </row>
    <row r="165" spans="1:10" x14ac:dyDescent="0.25">
      <c r="A165" t="s">
        <v>188</v>
      </c>
      <c r="B165">
        <v>37596</v>
      </c>
      <c r="C165" s="51">
        <v>0.54309027777777774</v>
      </c>
      <c r="D165" s="47">
        <v>5.8609760000000003E-8</v>
      </c>
      <c r="E165" s="47">
        <v>1.210239E-9</v>
      </c>
      <c r="F165" s="47">
        <v>4.8675049999999995E-10</v>
      </c>
      <c r="G165" s="47">
        <v>3.7309300000000001E-11</v>
      </c>
      <c r="H165">
        <v>48.428260000000002</v>
      </c>
      <c r="I165">
        <v>8.3049409999999997E-3</v>
      </c>
      <c r="J165">
        <v>6.3657139999999997E-4</v>
      </c>
    </row>
    <row r="166" spans="1:10" x14ac:dyDescent="0.25">
      <c r="A166" t="s">
        <v>188</v>
      </c>
      <c r="B166">
        <v>37626</v>
      </c>
      <c r="C166" s="51">
        <v>0.54319444444444442</v>
      </c>
      <c r="D166" s="47">
        <v>5.8469599999999998E-8</v>
      </c>
      <c r="E166" s="47">
        <v>1.205103E-9</v>
      </c>
      <c r="F166" s="47">
        <v>4.8638439999999999E-10</v>
      </c>
      <c r="G166" s="47">
        <v>3.6921069999999997E-11</v>
      </c>
      <c r="H166">
        <v>48.518349999999998</v>
      </c>
      <c r="I166">
        <v>8.3185870000000006E-3</v>
      </c>
      <c r="J166">
        <v>6.3145759999999997E-4</v>
      </c>
    </row>
    <row r="167" spans="1:10" x14ac:dyDescent="0.25">
      <c r="A167" t="s">
        <v>189</v>
      </c>
      <c r="B167">
        <v>37970</v>
      </c>
      <c r="C167" s="51">
        <v>0.54440972222222217</v>
      </c>
      <c r="D167" s="47">
        <v>5.5597999999999999E-8</v>
      </c>
      <c r="E167" s="47">
        <v>1.1474690000000001E-9</v>
      </c>
      <c r="F167" s="47">
        <v>4.9387739999999995E-10</v>
      </c>
      <c r="G167" s="47">
        <v>3.901548E-11</v>
      </c>
      <c r="H167">
        <v>48.452730000000003</v>
      </c>
      <c r="I167">
        <v>8.8830079999999995E-3</v>
      </c>
      <c r="J167">
        <v>7.0174259999999998E-4</v>
      </c>
    </row>
    <row r="168" spans="1:10" x14ac:dyDescent="0.25">
      <c r="A168" t="s">
        <v>189</v>
      </c>
      <c r="B168">
        <v>38011</v>
      </c>
      <c r="C168" s="51">
        <v>0.54456018518518512</v>
      </c>
      <c r="D168" s="47">
        <v>5.5522400000000001E-8</v>
      </c>
      <c r="E168" s="47">
        <v>1.1460569999999999E-9</v>
      </c>
      <c r="F168" s="47">
        <v>4.9430369999999998E-10</v>
      </c>
      <c r="G168" s="47">
        <v>3.932243E-11</v>
      </c>
      <c r="H168">
        <v>48.446440000000003</v>
      </c>
      <c r="I168">
        <v>8.9027800000000008E-3</v>
      </c>
      <c r="J168">
        <v>7.0822650000000001E-4</v>
      </c>
    </row>
    <row r="169" spans="1:10" x14ac:dyDescent="0.25">
      <c r="A169" t="s">
        <v>189</v>
      </c>
      <c r="B169">
        <v>38052</v>
      </c>
      <c r="C169" s="51">
        <v>0.54469907407407403</v>
      </c>
      <c r="D169" s="47">
        <v>5.5425790000000002E-8</v>
      </c>
      <c r="E169" s="47">
        <v>1.144091E-9</v>
      </c>
      <c r="F169" s="47">
        <v>4.9287400000000001E-10</v>
      </c>
      <c r="G169" s="47">
        <v>3.8823820000000003E-11</v>
      </c>
      <c r="H169">
        <v>48.445279999999997</v>
      </c>
      <c r="I169">
        <v>8.8925040000000007E-3</v>
      </c>
      <c r="J169">
        <v>7.0046490000000002E-4</v>
      </c>
    </row>
    <row r="170" spans="1:10" x14ac:dyDescent="0.25">
      <c r="A170" t="s">
        <v>190</v>
      </c>
      <c r="B170">
        <v>38350</v>
      </c>
      <c r="C170" s="51">
        <v>0.54575231481481479</v>
      </c>
      <c r="D170" s="47">
        <v>5.4960260000000001E-8</v>
      </c>
      <c r="E170" s="47">
        <v>1.137725E-9</v>
      </c>
      <c r="F170" s="47">
        <v>4.9650430000000002E-10</v>
      </c>
      <c r="G170" s="47">
        <v>3.9362690000000002E-11</v>
      </c>
      <c r="H170">
        <v>48.307139999999997</v>
      </c>
      <c r="I170">
        <v>9.0338780000000004E-3</v>
      </c>
      <c r="J170">
        <v>7.1620270000000001E-4</v>
      </c>
    </row>
    <row r="171" spans="1:10" x14ac:dyDescent="0.25">
      <c r="A171" t="s">
        <v>190</v>
      </c>
      <c r="B171">
        <v>38383</v>
      </c>
      <c r="C171" s="51">
        <v>0.54586805555555551</v>
      </c>
      <c r="D171" s="47">
        <v>5.494996E-8</v>
      </c>
      <c r="E171" s="47">
        <v>1.137509E-9</v>
      </c>
      <c r="F171" s="47">
        <v>4.9767449999999999E-10</v>
      </c>
      <c r="G171" s="47">
        <v>3.91311E-11</v>
      </c>
      <c r="H171">
        <v>48.307270000000003</v>
      </c>
      <c r="I171">
        <v>9.0568669999999997E-3</v>
      </c>
      <c r="J171">
        <v>7.1212239999999996E-4</v>
      </c>
    </row>
    <row r="172" spans="1:10" x14ac:dyDescent="0.25">
      <c r="A172" t="s">
        <v>190</v>
      </c>
      <c r="B172">
        <v>38416</v>
      </c>
      <c r="C172" s="51">
        <v>0.54598379629629623</v>
      </c>
      <c r="D172" s="47">
        <v>5.4917699999999999E-8</v>
      </c>
      <c r="E172" s="47">
        <v>1.137965E-9</v>
      </c>
      <c r="F172" s="47">
        <v>4.9519040000000005E-10</v>
      </c>
      <c r="G172" s="47">
        <v>3.9410560000000003E-11</v>
      </c>
      <c r="H172">
        <v>48.259590000000003</v>
      </c>
      <c r="I172">
        <v>9.0169550000000001E-3</v>
      </c>
      <c r="J172">
        <v>7.1762949999999996E-4</v>
      </c>
    </row>
    <row r="173" spans="1:10" x14ac:dyDescent="0.25">
      <c r="A173" t="s">
        <v>191</v>
      </c>
      <c r="B173">
        <v>38822</v>
      </c>
      <c r="C173" s="51">
        <v>0.54740740740740734</v>
      </c>
      <c r="D173" s="47">
        <v>5.2054410000000002E-8</v>
      </c>
      <c r="E173" s="47">
        <v>1.0680599999999999E-9</v>
      </c>
      <c r="F173" s="47">
        <v>4.8866399999999998E-10</v>
      </c>
      <c r="G173" s="47">
        <v>3.595594E-11</v>
      </c>
      <c r="H173">
        <v>48.737349999999999</v>
      </c>
      <c r="I173">
        <v>9.3875620000000003E-3</v>
      </c>
      <c r="J173">
        <v>6.9073759999999996E-4</v>
      </c>
    </row>
    <row r="174" spans="1:10" x14ac:dyDescent="0.25">
      <c r="A174" t="s">
        <v>191</v>
      </c>
      <c r="B174">
        <v>38865</v>
      </c>
      <c r="C174" s="51">
        <v>0.54756944444444444</v>
      </c>
      <c r="D174" s="47">
        <v>5.1898780000000003E-8</v>
      </c>
      <c r="E174" s="47">
        <v>1.0658419999999999E-9</v>
      </c>
      <c r="F174" s="47">
        <v>4.8880769999999998E-10</v>
      </c>
      <c r="G174" s="47">
        <v>3.6055019999999997E-11</v>
      </c>
      <c r="H174">
        <v>48.692749999999997</v>
      </c>
      <c r="I174">
        <v>9.4184809999999994E-3</v>
      </c>
      <c r="J174">
        <v>6.9471799999999998E-4</v>
      </c>
    </row>
    <row r="175" spans="1:10" x14ac:dyDescent="0.25">
      <c r="A175" t="s">
        <v>191</v>
      </c>
      <c r="B175">
        <v>38904</v>
      </c>
      <c r="C175" s="51">
        <v>0.5476967592592592</v>
      </c>
      <c r="D175" s="47">
        <v>5.1944280000000002E-8</v>
      </c>
      <c r="E175" s="47">
        <v>1.0654870000000001E-9</v>
      </c>
      <c r="F175" s="47">
        <v>4.873611E-10</v>
      </c>
      <c r="G175" s="47">
        <v>3.5964640000000001E-11</v>
      </c>
      <c r="H175">
        <v>48.751669999999997</v>
      </c>
      <c r="I175">
        <v>9.3823819999999999E-3</v>
      </c>
      <c r="J175">
        <v>6.9236950000000003E-4</v>
      </c>
    </row>
    <row r="176" spans="1:10" x14ac:dyDescent="0.25">
      <c r="A176" t="s">
        <v>192</v>
      </c>
      <c r="B176">
        <v>39455</v>
      </c>
      <c r="C176" s="51">
        <v>0.54964120370370362</v>
      </c>
      <c r="D176" s="47">
        <v>3.6987320000000002E-8</v>
      </c>
      <c r="E176" s="47">
        <v>8.4760719999999997E-10</v>
      </c>
      <c r="F176" s="47">
        <v>3.3896239999999998E-10</v>
      </c>
      <c r="G176" s="47">
        <v>2.707441E-11</v>
      </c>
      <c r="H176">
        <v>43.637340000000002</v>
      </c>
      <c r="I176">
        <v>9.1642870000000001E-3</v>
      </c>
      <c r="J176">
        <v>7.319917E-4</v>
      </c>
    </row>
    <row r="177" spans="1:10" x14ac:dyDescent="0.25">
      <c r="A177" t="s">
        <v>192</v>
      </c>
      <c r="B177">
        <v>39521</v>
      </c>
      <c r="C177" s="51">
        <v>0.54987268518518517</v>
      </c>
      <c r="D177" s="47">
        <v>3.6007280000000003E-8</v>
      </c>
      <c r="E177" s="47">
        <v>8.2883060000000001E-10</v>
      </c>
      <c r="F177" s="47">
        <v>3.2857450000000002E-10</v>
      </c>
      <c r="G177" s="47">
        <v>2.7006529999999999E-11</v>
      </c>
      <c r="H177">
        <v>43.443480000000001</v>
      </c>
      <c r="I177">
        <v>9.1252220000000005E-3</v>
      </c>
      <c r="J177">
        <v>7.5002960000000003E-4</v>
      </c>
    </row>
    <row r="178" spans="1:10" x14ac:dyDescent="0.25">
      <c r="A178" t="s">
        <v>192</v>
      </c>
      <c r="B178">
        <v>39552</v>
      </c>
      <c r="C178" s="51">
        <v>0.54997685185185174</v>
      </c>
      <c r="D178" s="47">
        <v>3.5880000000000001E-8</v>
      </c>
      <c r="E178" s="47">
        <v>8.2799589999999997E-10</v>
      </c>
      <c r="F178" s="47">
        <v>3.2964089999999999E-10</v>
      </c>
      <c r="G178" s="47">
        <v>2.651207E-11</v>
      </c>
      <c r="H178">
        <v>43.333539999999999</v>
      </c>
      <c r="I178">
        <v>9.1873170000000004E-3</v>
      </c>
      <c r="J178">
        <v>7.389095E-4</v>
      </c>
    </row>
    <row r="179" spans="1:10" x14ac:dyDescent="0.25">
      <c r="A179" t="s">
        <v>193</v>
      </c>
      <c r="B179">
        <v>40636</v>
      </c>
      <c r="C179" s="51">
        <v>0.55381944444444442</v>
      </c>
      <c r="D179" s="47">
        <v>5.1990300000000001E-8</v>
      </c>
      <c r="E179" s="47">
        <v>1.08121E-9</v>
      </c>
      <c r="F179" s="47">
        <v>3.9607230000000002E-10</v>
      </c>
      <c r="G179" s="47">
        <v>2.998313E-11</v>
      </c>
      <c r="H179">
        <v>48.085299999999997</v>
      </c>
      <c r="I179">
        <v>7.6181970000000002E-3</v>
      </c>
      <c r="J179">
        <v>5.7670629999999996E-4</v>
      </c>
    </row>
    <row r="180" spans="1:10" x14ac:dyDescent="0.25">
      <c r="A180" t="s">
        <v>193</v>
      </c>
      <c r="B180">
        <v>40650</v>
      </c>
      <c r="C180" s="51">
        <v>0.55386574074074069</v>
      </c>
      <c r="D180" s="47">
        <v>5.1976609999999998E-8</v>
      </c>
      <c r="E180" s="47">
        <v>1.0777589999999999E-9</v>
      </c>
      <c r="F180" s="47">
        <v>3.9740800000000001E-10</v>
      </c>
      <c r="G180" s="47">
        <v>3.0260229999999998E-11</v>
      </c>
      <c r="H180">
        <v>48.22654</v>
      </c>
      <c r="I180">
        <v>7.6459010000000001E-3</v>
      </c>
      <c r="J180">
        <v>5.8218929999999999E-4</v>
      </c>
    </row>
    <row r="181" spans="1:10" x14ac:dyDescent="0.25">
      <c r="A181" t="s">
        <v>193</v>
      </c>
      <c r="B181">
        <v>40691</v>
      </c>
      <c r="C181" s="51">
        <v>0.55401620370370364</v>
      </c>
      <c r="D181" s="47">
        <v>5.1817199999999998E-8</v>
      </c>
      <c r="E181" s="47">
        <v>1.077062E-9</v>
      </c>
      <c r="F181" s="47">
        <v>3.9370399999999998E-10</v>
      </c>
      <c r="G181" s="47">
        <v>3.0410370000000002E-11</v>
      </c>
      <c r="H181">
        <v>48.109749999999998</v>
      </c>
      <c r="I181">
        <v>7.5979400000000001E-3</v>
      </c>
      <c r="J181">
        <v>5.8687799999999999E-4</v>
      </c>
    </row>
    <row r="182" spans="1:10" x14ac:dyDescent="0.25">
      <c r="A182" t="s">
        <v>71</v>
      </c>
      <c r="B182">
        <v>41149</v>
      </c>
      <c r="C182" s="51">
        <v>0.55563657407407396</v>
      </c>
      <c r="D182" s="47">
        <v>5.369272E-8</v>
      </c>
      <c r="E182" s="47">
        <v>1.107246E-9</v>
      </c>
      <c r="F182" s="47">
        <v>3.7781280000000003E-10</v>
      </c>
      <c r="G182" s="47">
        <v>3.0978840000000002E-11</v>
      </c>
      <c r="H182">
        <v>48.492150000000002</v>
      </c>
      <c r="I182">
        <v>7.0365740000000003E-3</v>
      </c>
      <c r="J182">
        <v>5.7696539999999995E-4</v>
      </c>
    </row>
    <row r="183" spans="1:10" x14ac:dyDescent="0.25">
      <c r="A183" t="s">
        <v>71</v>
      </c>
      <c r="B183">
        <v>41178</v>
      </c>
      <c r="C183" s="51">
        <v>0.55572916666666661</v>
      </c>
      <c r="D183" s="47">
        <v>5.373183E-8</v>
      </c>
      <c r="E183" s="47">
        <v>1.106553E-9</v>
      </c>
      <c r="F183" s="47">
        <v>3.7733879999999999E-10</v>
      </c>
      <c r="G183" s="47">
        <v>3.0856290000000001E-11</v>
      </c>
      <c r="H183">
        <v>48.557850000000002</v>
      </c>
      <c r="I183">
        <v>7.0226300000000002E-3</v>
      </c>
      <c r="J183">
        <v>5.7426459999999999E-4</v>
      </c>
    </row>
    <row r="184" spans="1:10" x14ac:dyDescent="0.25">
      <c r="A184" t="s">
        <v>71</v>
      </c>
      <c r="B184">
        <v>41233</v>
      </c>
      <c r="C184" s="51">
        <v>0.55592592592592582</v>
      </c>
      <c r="D184" s="47">
        <v>5.3839620000000002E-8</v>
      </c>
      <c r="E184" s="47">
        <v>1.110845E-9</v>
      </c>
      <c r="F184" s="47">
        <v>3.787923E-10</v>
      </c>
      <c r="G184" s="47">
        <v>3.1139440000000002E-11</v>
      </c>
      <c r="H184">
        <v>48.46725</v>
      </c>
      <c r="I184">
        <v>7.0355670000000004E-3</v>
      </c>
      <c r="J184">
        <v>5.7837410000000002E-4</v>
      </c>
    </row>
    <row r="185" spans="1:10" x14ac:dyDescent="0.25">
      <c r="A185" t="s">
        <v>71</v>
      </c>
      <c r="B185">
        <v>41254</v>
      </c>
      <c r="C185" s="51">
        <v>0.55599537037037028</v>
      </c>
      <c r="D185" s="47">
        <v>5.3856540000000003E-8</v>
      </c>
      <c r="E185" s="47">
        <v>1.1104410000000001E-9</v>
      </c>
      <c r="F185" s="47">
        <v>3.7761969999999999E-10</v>
      </c>
      <c r="G185" s="47">
        <v>3.161208E-11</v>
      </c>
      <c r="H185">
        <v>48.500129999999999</v>
      </c>
      <c r="I185">
        <v>7.0115849999999999E-3</v>
      </c>
      <c r="J185">
        <v>5.8696840000000002E-4</v>
      </c>
    </row>
    <row r="186" spans="1:10" x14ac:dyDescent="0.25">
      <c r="A186" t="s">
        <v>71</v>
      </c>
      <c r="B186">
        <v>41277</v>
      </c>
      <c r="C186" s="51">
        <v>0.55607638888888877</v>
      </c>
      <c r="D186" s="47">
        <v>5.3951849999999997E-8</v>
      </c>
      <c r="E186" s="47">
        <v>1.1116360000000001E-9</v>
      </c>
      <c r="F186" s="47">
        <v>3.7898559999999999E-10</v>
      </c>
      <c r="G186" s="47">
        <v>3.1494080000000002E-11</v>
      </c>
      <c r="H186">
        <v>48.533720000000002</v>
      </c>
      <c r="I186">
        <v>7.0245139999999999E-3</v>
      </c>
      <c r="J186">
        <v>5.8374420000000004E-4</v>
      </c>
    </row>
    <row r="187" spans="1:10" x14ac:dyDescent="0.25">
      <c r="A187" t="s">
        <v>71</v>
      </c>
      <c r="B187">
        <v>41308</v>
      </c>
      <c r="C187" s="51">
        <v>0.55619212962962949</v>
      </c>
      <c r="D187" s="47">
        <v>5.39262E-8</v>
      </c>
      <c r="E187" s="47">
        <v>1.110359E-9</v>
      </c>
      <c r="F187" s="47">
        <v>3.7908510000000002E-10</v>
      </c>
      <c r="G187" s="47">
        <v>3.1158660000000001E-11</v>
      </c>
      <c r="H187">
        <v>48.56644</v>
      </c>
      <c r="I187">
        <v>7.0297010000000002E-3</v>
      </c>
      <c r="J187">
        <v>5.7780189999999995E-4</v>
      </c>
    </row>
    <row r="188" spans="1:10" x14ac:dyDescent="0.25">
      <c r="A188" t="s">
        <v>71</v>
      </c>
      <c r="B188">
        <v>41330</v>
      </c>
      <c r="C188" s="51">
        <v>0.5562731481481481</v>
      </c>
      <c r="D188" s="47">
        <v>5.3991310000000003E-8</v>
      </c>
      <c r="E188" s="47">
        <v>1.1111379999999999E-9</v>
      </c>
      <c r="F188" s="47">
        <v>3.8039840000000001E-10</v>
      </c>
      <c r="G188" s="47">
        <v>3.1560189999999999E-11</v>
      </c>
      <c r="H188">
        <v>48.591009999999997</v>
      </c>
      <c r="I188">
        <v>7.0455470000000001E-3</v>
      </c>
      <c r="J188">
        <v>5.8454199999999996E-4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B028-4D57-7B43-A385-6CED79339C35}">
  <dimension ref="A1:AF274"/>
  <sheetViews>
    <sheetView topLeftCell="J44" workbookViewId="0">
      <selection activeCell="X20" sqref="X20:X61"/>
    </sheetView>
  </sheetViews>
  <sheetFormatPr defaultColWidth="11" defaultRowHeight="15.75" x14ac:dyDescent="0.25"/>
  <cols>
    <col min="1" max="1" width="28.125" bestFit="1" customWidth="1"/>
    <col min="3" max="3" width="11.875" bestFit="1" customWidth="1"/>
    <col min="4" max="4" width="13.375" bestFit="1" customWidth="1"/>
    <col min="5" max="5" width="11.875" bestFit="1" customWidth="1"/>
    <col min="6" max="6" width="13.375" bestFit="1" customWidth="1"/>
    <col min="8" max="8" width="13.125" bestFit="1" customWidth="1"/>
    <col min="10" max="10" width="12.5" bestFit="1" customWidth="1"/>
    <col min="11" max="11" width="12.125" bestFit="1" customWidth="1"/>
    <col min="12" max="12" width="14.125" customWidth="1"/>
    <col min="15" max="15" width="11.875" bestFit="1" customWidth="1"/>
    <col min="16" max="16" width="15.625" customWidth="1"/>
    <col min="23" max="23" width="11.625" customWidth="1"/>
    <col min="24" max="25" width="10.125" customWidth="1"/>
    <col min="26" max="26" width="12" customWidth="1"/>
  </cols>
  <sheetData>
    <row r="1" spans="1:32" ht="39" x14ac:dyDescent="0.25">
      <c r="A1" s="1"/>
      <c r="B1" s="1" t="s">
        <v>340</v>
      </c>
      <c r="D1" s="1"/>
      <c r="E1" s="1" t="s">
        <v>342</v>
      </c>
      <c r="F1" s="1" t="s">
        <v>343</v>
      </c>
      <c r="G1" s="1" t="s">
        <v>341</v>
      </c>
      <c r="H1" s="1" t="s">
        <v>345</v>
      </c>
      <c r="I1" s="1" t="s">
        <v>344</v>
      </c>
      <c r="L1" s="58" t="s">
        <v>0</v>
      </c>
      <c r="M1" s="58"/>
      <c r="N1" s="58"/>
      <c r="O1" s="58"/>
      <c r="P1" s="58"/>
      <c r="Q1" s="58"/>
      <c r="R1" s="58"/>
      <c r="S1" s="2"/>
      <c r="T1" s="3"/>
      <c r="U1" s="1"/>
      <c r="V1" s="4"/>
      <c r="W1" s="1"/>
      <c r="X1" s="1"/>
      <c r="Y1" s="1"/>
      <c r="Z1" s="1"/>
      <c r="AA1" s="1"/>
      <c r="AB1" s="1"/>
      <c r="AC1" s="1"/>
      <c r="AD1" s="1"/>
      <c r="AE1" s="1"/>
    </row>
    <row r="2" spans="1:32" ht="26.25" x14ac:dyDescent="0.25">
      <c r="A2" s="4"/>
      <c r="B2" s="5">
        <v>471.26748912421021</v>
      </c>
      <c r="D2" s="4"/>
      <c r="E2" s="5">
        <v>521.69652316110739</v>
      </c>
      <c r="F2" s="5">
        <v>13.638251903917553</v>
      </c>
      <c r="G2" s="5">
        <v>37.966935408423197</v>
      </c>
      <c r="H2" s="5">
        <v>12.412576470937832</v>
      </c>
      <c r="I2" s="5">
        <v>13.638251903917553</v>
      </c>
      <c r="L2" s="1" t="s">
        <v>1</v>
      </c>
      <c r="M2" s="1" t="s">
        <v>2</v>
      </c>
      <c r="N2" s="6" t="s">
        <v>3</v>
      </c>
      <c r="O2" s="4" t="s">
        <v>4</v>
      </c>
      <c r="P2" s="6" t="s">
        <v>5</v>
      </c>
      <c r="Q2" s="4" t="s">
        <v>6</v>
      </c>
      <c r="R2" s="6" t="s">
        <v>7</v>
      </c>
      <c r="S2" s="7"/>
      <c r="T2" s="7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2" x14ac:dyDescent="0.25">
      <c r="F3" t="s">
        <v>8</v>
      </c>
      <c r="G3">
        <v>38.19</v>
      </c>
      <c r="L3" s="1"/>
      <c r="M3" s="1"/>
      <c r="N3" s="4"/>
      <c r="O3" s="4" t="s">
        <v>9</v>
      </c>
      <c r="P3" s="4" t="s">
        <v>10</v>
      </c>
      <c r="Q3" s="4" t="s">
        <v>9</v>
      </c>
      <c r="R3" s="4" t="s">
        <v>10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2" ht="78.75" x14ac:dyDescent="0.25">
      <c r="A4" t="s">
        <v>11</v>
      </c>
      <c r="L4" s="8" t="s">
        <v>12</v>
      </c>
      <c r="M4" s="8" t="s">
        <v>13</v>
      </c>
      <c r="N4" s="9" t="s">
        <v>14</v>
      </c>
      <c r="O4" t="s">
        <v>15</v>
      </c>
      <c r="P4" s="8" t="s">
        <v>16</v>
      </c>
      <c r="Q4" t="s">
        <v>17</v>
      </c>
      <c r="R4" s="8" t="s">
        <v>18</v>
      </c>
      <c r="S4" s="8" t="s">
        <v>19</v>
      </c>
      <c r="T4" s="8" t="s">
        <v>20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59" t="s">
        <v>27</v>
      </c>
      <c r="AB4" s="60"/>
      <c r="AC4" s="11" t="s">
        <v>28</v>
      </c>
      <c r="AD4" s="12" t="s">
        <v>29</v>
      </c>
      <c r="AE4" s="8"/>
    </row>
    <row r="5" spans="1:32" x14ac:dyDescent="0.25">
      <c r="C5" s="61" t="s">
        <v>30</v>
      </c>
      <c r="D5" s="61"/>
      <c r="E5" s="61"/>
      <c r="F5" s="61"/>
      <c r="G5" s="61"/>
      <c r="H5" s="61"/>
      <c r="I5" s="61"/>
      <c r="J5" s="61"/>
      <c r="K5" s="61"/>
      <c r="Z5" t="s">
        <v>31</v>
      </c>
      <c r="AB5" s="13"/>
      <c r="AC5" s="13"/>
    </row>
    <row r="6" spans="1:32" x14ac:dyDescent="0.25">
      <c r="A6" t="s">
        <v>32</v>
      </c>
      <c r="B6" t="s">
        <v>33</v>
      </c>
      <c r="C6" s="14" t="s">
        <v>34</v>
      </c>
      <c r="D6" s="15" t="s">
        <v>35</v>
      </c>
      <c r="E6" s="16" t="s">
        <v>36</v>
      </c>
      <c r="F6" s="17" t="s">
        <v>37</v>
      </c>
      <c r="G6" s="18"/>
      <c r="I6" s="19"/>
      <c r="J6" s="20"/>
      <c r="K6" s="18"/>
    </row>
    <row r="7" spans="1:32" x14ac:dyDescent="0.25">
      <c r="A7" t="s">
        <v>38</v>
      </c>
      <c r="C7" s="21">
        <f>AVERAGE(L79:L80)</f>
        <v>1.1425146968348518E-7</v>
      </c>
      <c r="D7" s="22">
        <f t="shared" ref="D7:F7" si="0">AVERAGE(M79:M80)</f>
        <v>7.6922606840807675E-10</v>
      </c>
      <c r="E7" s="23">
        <f t="shared" si="0"/>
        <v>5.8731828310155308E-11</v>
      </c>
      <c r="F7" s="24">
        <f t="shared" si="0"/>
        <v>51.811267519421421</v>
      </c>
      <c r="G7" s="25"/>
      <c r="I7" s="26"/>
      <c r="J7" s="27"/>
      <c r="K7" s="28"/>
    </row>
    <row r="8" spans="1:32" x14ac:dyDescent="0.25">
      <c r="A8" t="s">
        <v>38</v>
      </c>
      <c r="C8" s="21">
        <f>AVERAGE(L81:L82)</f>
        <v>1.1324013937289903E-7</v>
      </c>
      <c r="D8" s="22">
        <f t="shared" ref="D8:F8" si="1">AVERAGE(M81:M82)</f>
        <v>7.6371364147814665E-10</v>
      </c>
      <c r="E8" s="23">
        <f t="shared" si="1"/>
        <v>5.9225333075240167E-11</v>
      </c>
      <c r="F8" s="24">
        <f t="shared" si="1"/>
        <v>51.789648630618473</v>
      </c>
      <c r="G8" s="25"/>
      <c r="I8" s="26"/>
      <c r="J8" s="27"/>
      <c r="K8" s="28"/>
      <c r="AA8" s="29"/>
    </row>
    <row r="9" spans="1:32" x14ac:dyDescent="0.25">
      <c r="A9" t="s">
        <v>38</v>
      </c>
      <c r="C9" s="21">
        <f>AVERAGE(L83:L84)</f>
        <v>1.1249236987999948E-7</v>
      </c>
      <c r="D9" s="22">
        <f t="shared" ref="D9:F9" si="2">AVERAGE(M83:M84)</f>
        <v>7.5635277641809366E-10</v>
      </c>
      <c r="E9" s="23">
        <f t="shared" si="2"/>
        <v>5.9979209621631205E-11</v>
      </c>
      <c r="F9" s="24">
        <f t="shared" si="2"/>
        <v>51.889524300459598</v>
      </c>
      <c r="G9" s="25"/>
      <c r="I9" s="26"/>
      <c r="J9" s="27"/>
      <c r="K9" s="28"/>
      <c r="AB9" s="29"/>
    </row>
    <row r="10" spans="1:32" x14ac:dyDescent="0.25">
      <c r="A10" t="s">
        <v>38</v>
      </c>
      <c r="C10" s="21">
        <f>AVERAGE(L85:L86)</f>
        <v>1.1315869749450211E-7</v>
      </c>
      <c r="D10" s="22">
        <f t="shared" ref="D10:F10" si="3">AVERAGE(M85:M86)</f>
        <v>7.6201398844851495E-10</v>
      </c>
      <c r="E10" s="23">
        <f t="shared" si="3"/>
        <v>5.8949232873755776E-11</v>
      </c>
      <c r="F10" s="24">
        <f t="shared" si="3"/>
        <v>51.800854148233938</v>
      </c>
      <c r="G10" s="25"/>
      <c r="I10" s="26"/>
      <c r="J10" s="27"/>
      <c r="K10" s="28"/>
      <c r="L10" s="30"/>
      <c r="AA10" s="29"/>
    </row>
    <row r="11" spans="1:32" x14ac:dyDescent="0.25">
      <c r="A11" t="s">
        <v>38</v>
      </c>
      <c r="C11" s="21">
        <f>AVERAGE(L87:L88)</f>
        <v>1.1337093033155765E-7</v>
      </c>
      <c r="D11" s="22">
        <f t="shared" ref="D11:F11" si="4">AVERAGE(M87:M88)</f>
        <v>7.6285742654073887E-10</v>
      </c>
      <c r="E11" s="23">
        <f t="shared" si="4"/>
        <v>5.9548589162987484E-11</v>
      </c>
      <c r="F11" s="24">
        <f t="shared" si="4"/>
        <v>51.810422095682689</v>
      </c>
      <c r="G11" s="25"/>
      <c r="I11" s="26"/>
      <c r="J11" s="27"/>
      <c r="K11" s="28"/>
      <c r="L11" s="30">
        <f>G3/AVERAGE(F7:F11)</f>
        <v>0.73696925839054139</v>
      </c>
      <c r="M11" s="29"/>
      <c r="O11" s="28">
        <f>AVERAGE(D7:D11)/AVERAGE(C7:C11)</f>
        <v>6.7326960125301399E-3</v>
      </c>
      <c r="Q11" s="28">
        <f>AVERAGE(E7:E11)/AVERAGE(C7:C11)</f>
        <v>5.2326049984545897E-4</v>
      </c>
    </row>
    <row r="12" spans="1:32" x14ac:dyDescent="0.25">
      <c r="A12" s="13" t="s">
        <v>62</v>
      </c>
      <c r="B12" s="13"/>
      <c r="C12" s="21">
        <f>AVERAGE(L92:L94)</f>
        <v>1.1459984142266658E-7</v>
      </c>
      <c r="D12" s="22">
        <f t="shared" ref="D12:F12" si="5">AVERAGE(M92:M94)</f>
        <v>7.7070371421337485E-10</v>
      </c>
      <c r="E12" s="23">
        <f t="shared" si="5"/>
        <v>6.0942340941561279E-11</v>
      </c>
      <c r="F12" s="24">
        <f t="shared" si="5"/>
        <v>50.213010738769974</v>
      </c>
      <c r="G12" s="25"/>
      <c r="H12" s="31"/>
      <c r="I12" s="26"/>
      <c r="J12" s="27"/>
      <c r="K12" s="28"/>
      <c r="M12" s="29">
        <f>F12*$L$11</f>
        <v>37.005445285707601</v>
      </c>
      <c r="N12" s="29">
        <f>M12*$H$2</f>
        <v>459.33291944995153</v>
      </c>
      <c r="O12" s="28">
        <f>D12/C12</f>
        <v>6.725172606224376E-3</v>
      </c>
      <c r="P12" s="29">
        <f>(O12-$O$11)*N12</f>
        <v>-3.4557481826347244E-3</v>
      </c>
      <c r="Q12" s="28">
        <f>E12/C12</f>
        <v>5.3178381562321738E-4</v>
      </c>
      <c r="R12" s="29">
        <f>(Q12-$Q$11)*N12</f>
        <v>3.9150395195916027E-3</v>
      </c>
      <c r="S12" s="29">
        <f>P12+2*R12</f>
        <v>4.3743308565484806E-3</v>
      </c>
      <c r="T12" s="29">
        <f t="shared" ref="T12:T69" si="6">(P12+2*R12)*1000</f>
        <v>4.3743308565484806</v>
      </c>
      <c r="U12" s="30">
        <f>T12/1000</f>
        <v>4.3743308565484806E-3</v>
      </c>
      <c r="V12" s="29">
        <f>U12*26</f>
        <v>0.1137326022702605</v>
      </c>
      <c r="W12" s="29">
        <f>V12/4</f>
        <v>2.8433150567565124E-2</v>
      </c>
      <c r="X12" s="32">
        <f>W12*5</f>
        <v>0.14216575283782562</v>
      </c>
      <c r="Y12" s="33" t="s">
        <v>139</v>
      </c>
      <c r="Z12" s="29"/>
      <c r="AA12" s="29">
        <f>X14-X12</f>
        <v>83.803864550248036</v>
      </c>
      <c r="AB12" s="29">
        <f>X15-X12</f>
        <v>84.481530601803158</v>
      </c>
      <c r="AC12" s="34">
        <f>AVERAGE(AA12:AB13)</f>
        <v>84.175679925347367</v>
      </c>
      <c r="AD12" s="34">
        <f>(_xlfn.STDEV.P(AA12:AB13))</f>
        <v>0.34043450871549563</v>
      </c>
    </row>
    <row r="13" spans="1:32" x14ac:dyDescent="0.25">
      <c r="A13" s="13" t="s">
        <v>63</v>
      </c>
      <c r="B13" s="13"/>
      <c r="C13" s="21">
        <f>AVERAGE(L95:L97)</f>
        <v>1.1900557700501317E-7</v>
      </c>
      <c r="D13" s="22">
        <f t="shared" ref="D13:F13" si="7">AVERAGE(M95:M97)</f>
        <v>7.9849876971553236E-10</v>
      </c>
      <c r="E13" s="23">
        <f t="shared" si="7"/>
        <v>6.3949238354749262E-11</v>
      </c>
      <c r="F13" s="24">
        <f t="shared" si="7"/>
        <v>48.645233252353506</v>
      </c>
      <c r="G13" s="25"/>
      <c r="H13" s="31"/>
      <c r="I13" s="26"/>
      <c r="J13" s="27"/>
      <c r="K13" s="28"/>
      <c r="M13" s="29">
        <f t="shared" ref="M13:M69" si="8">F13*$L$11</f>
        <v>35.850041474221868</v>
      </c>
      <c r="N13" s="29">
        <f t="shared" ref="N13:N69" si="9">M13*$H$2</f>
        <v>444.99138128507178</v>
      </c>
      <c r="O13" s="28">
        <f t="shared" ref="O13:O69" si="10">D13/C13</f>
        <v>6.7097592382741461E-3</v>
      </c>
      <c r="P13" s="29">
        <f t="shared" ref="P13:P69" si="11">(O13-$O$11)*N13</f>
        <v>-1.0206666858398569E-2</v>
      </c>
      <c r="Q13" s="28">
        <f t="shared" ref="Q13:Q69" si="12">E13/C13</f>
        <v>5.3736337375226851E-4</v>
      </c>
      <c r="R13" s="29">
        <f t="shared" ref="R13:R69" si="13">(Q13-$Q$11)*N13</f>
        <v>6.2756573398803752E-3</v>
      </c>
      <c r="S13" s="29">
        <f t="shared" ref="S13:S69" si="14">P13+2*R13</f>
        <v>2.3446478213621814E-3</v>
      </c>
      <c r="T13" s="29">
        <f t="shared" si="6"/>
        <v>2.3446478213621815</v>
      </c>
      <c r="U13" s="30">
        <f t="shared" ref="U13:U69" si="15">T13/1000</f>
        <v>2.3446478213621814E-3</v>
      </c>
      <c r="V13" s="29">
        <f t="shared" ref="V13:V69" si="16">U13*26</f>
        <v>6.0960843355416718E-2</v>
      </c>
      <c r="W13" s="29">
        <f t="shared" ref="W13:W69" si="17">V13/4</f>
        <v>1.5240210838854179E-2</v>
      </c>
      <c r="X13" s="32">
        <f t="shared" ref="X13:X69" si="18">W13*5</f>
        <v>7.6201054194270895E-2</v>
      </c>
      <c r="Y13" s="33" t="s">
        <v>140</v>
      </c>
      <c r="Z13" s="29"/>
      <c r="AA13" s="29">
        <f>X14-X13</f>
        <v>83.869829248891591</v>
      </c>
      <c r="AB13" s="29">
        <f>X15-X13</f>
        <v>84.547495300446712</v>
      </c>
    </row>
    <row r="14" spans="1:32" x14ac:dyDescent="0.25">
      <c r="A14" s="13" t="s">
        <v>64</v>
      </c>
      <c r="B14" s="13"/>
      <c r="C14" s="21">
        <f>AVERAGE(L98:L100)</f>
        <v>1.1884604310904894E-7</v>
      </c>
      <c r="D14" s="22">
        <f t="shared" ref="D14:F14" si="19">AVERAGE(M98:M100)</f>
        <v>8.0190676090520248E-10</v>
      </c>
      <c r="E14" s="23">
        <f t="shared" si="19"/>
        <v>4.0604326512624507E-10</v>
      </c>
      <c r="F14" s="24">
        <f t="shared" si="19"/>
        <v>48.671927243723303</v>
      </c>
      <c r="G14" s="25"/>
      <c r="H14" s="31"/>
      <c r="I14" s="26"/>
      <c r="J14" s="27"/>
      <c r="K14" s="28"/>
      <c r="M14" s="29">
        <f t="shared" si="8"/>
        <v>35.869714125245153</v>
      </c>
      <c r="N14" s="29">
        <f t="shared" si="9"/>
        <v>445.23556957028438</v>
      </c>
      <c r="O14" s="28">
        <f t="shared" si="10"/>
        <v>6.747441815706065E-3</v>
      </c>
      <c r="P14" s="29">
        <f t="shared" si="11"/>
        <v>6.5653560758043242E-3</v>
      </c>
      <c r="Q14" s="28">
        <f t="shared" si="12"/>
        <v>3.4165484563392161E-3</v>
      </c>
      <c r="R14" s="29">
        <f t="shared" si="13"/>
        <v>1.288194711240342</v>
      </c>
      <c r="S14" s="29">
        <f t="shared" si="14"/>
        <v>2.5829547785564881</v>
      </c>
      <c r="T14" s="29">
        <f t="shared" si="6"/>
        <v>2582.9547785564882</v>
      </c>
      <c r="U14" s="30">
        <f t="shared" si="15"/>
        <v>2.5829547785564881</v>
      </c>
      <c r="V14" s="29">
        <f t="shared" si="16"/>
        <v>67.156824242468687</v>
      </c>
      <c r="W14" s="29">
        <f t="shared" si="17"/>
        <v>16.789206060617172</v>
      </c>
      <c r="X14" s="32">
        <f t="shared" si="18"/>
        <v>83.946030303085863</v>
      </c>
      <c r="Y14" s="33" t="s">
        <v>142</v>
      </c>
      <c r="Z14" s="33"/>
      <c r="AD14" s="30"/>
      <c r="AE14" s="35"/>
      <c r="AF14" s="35"/>
    </row>
    <row r="15" spans="1:32" x14ac:dyDescent="0.25">
      <c r="A15" s="13" t="s">
        <v>65</v>
      </c>
      <c r="B15" s="13"/>
      <c r="C15" s="21">
        <f>AVERAGE(L101:L103)</f>
        <v>1.1883869030333349E-7</v>
      </c>
      <c r="D15" s="54">
        <f t="shared" ref="D15:F15" si="20">AVERAGE(M101:M103)</f>
        <v>8.0387043458804163E-10</v>
      </c>
      <c r="E15" s="23">
        <f t="shared" si="20"/>
        <v>4.0783518760614906E-10</v>
      </c>
      <c r="F15" s="24">
        <f t="shared" si="20"/>
        <v>48.666190646618531</v>
      </c>
      <c r="G15" s="25"/>
      <c r="H15" s="31"/>
      <c r="I15" s="26"/>
      <c r="J15" s="27"/>
      <c r="K15" s="28"/>
      <c r="M15" s="29">
        <f t="shared" si="8"/>
        <v>35.86548642953116</v>
      </c>
      <c r="N15" s="29">
        <f t="shared" si="9"/>
        <v>445.18309297393859</v>
      </c>
      <c r="O15" s="28">
        <f t="shared" si="10"/>
        <v>6.7643831527945796E-3</v>
      </c>
      <c r="P15" s="29">
        <f t="shared" si="11"/>
        <v>1.4106579110422283E-2</v>
      </c>
      <c r="Q15" s="28">
        <f t="shared" si="12"/>
        <v>3.4318384573673567E-3</v>
      </c>
      <c r="R15" s="29">
        <f t="shared" si="13"/>
        <v>1.2948497312854192</v>
      </c>
      <c r="S15" s="29">
        <f t="shared" si="14"/>
        <v>2.6038060416812607</v>
      </c>
      <c r="T15" s="29">
        <f t="shared" si="6"/>
        <v>2603.8060416812609</v>
      </c>
      <c r="U15" s="30">
        <f t="shared" si="15"/>
        <v>2.6038060416812607</v>
      </c>
      <c r="V15" s="29">
        <f t="shared" si="16"/>
        <v>67.698957083712784</v>
      </c>
      <c r="W15" s="29">
        <f t="shared" si="17"/>
        <v>16.924739270928196</v>
      </c>
      <c r="X15" s="32">
        <f t="shared" si="18"/>
        <v>84.623696354640984</v>
      </c>
      <c r="Y15" s="33" t="s">
        <v>142</v>
      </c>
      <c r="Z15" s="33"/>
      <c r="AE15" s="36"/>
      <c r="AF15" s="36"/>
    </row>
    <row r="16" spans="1:32" x14ac:dyDescent="0.25">
      <c r="A16" s="13" t="s">
        <v>66</v>
      </c>
      <c r="B16" s="13"/>
      <c r="C16" s="21">
        <f>AVERAGE(L104:L106)</f>
        <v>1.1857733134482882E-7</v>
      </c>
      <c r="D16" s="54">
        <f>AVERAGE(M104:M106)</f>
        <v>9.994055421053692E-10</v>
      </c>
      <c r="E16" s="23">
        <f>AVERAGE(N104:N106)</f>
        <v>3.0473326883461763E-10</v>
      </c>
      <c r="F16" s="24">
        <f>AVERAGE(O104:O106)</f>
        <v>48.776428340196759</v>
      </c>
      <c r="G16" s="25"/>
      <c r="H16" s="31"/>
      <c r="I16" s="26"/>
      <c r="J16" s="27"/>
      <c r="K16" s="28"/>
      <c r="M16" s="29">
        <f t="shared" si="8"/>
        <v>35.946728220814194</v>
      </c>
      <c r="N16" s="29">
        <f t="shared" si="9"/>
        <v>446.19151292087525</v>
      </c>
      <c r="O16" s="28">
        <f t="shared" si="10"/>
        <v>8.4283018581270634E-3</v>
      </c>
      <c r="P16" s="29">
        <f t="shared" si="11"/>
        <v>0.75656493756437126</v>
      </c>
      <c r="Q16" s="28">
        <f t="shared" si="12"/>
        <v>2.5699116802387636E-3</v>
      </c>
      <c r="R16" s="29">
        <f t="shared" si="13"/>
        <v>0.91319838660098374</v>
      </c>
      <c r="S16" s="29">
        <f t="shared" si="14"/>
        <v>2.5829617107663387</v>
      </c>
      <c r="T16" s="29">
        <f t="shared" si="6"/>
        <v>2582.9617107663389</v>
      </c>
      <c r="U16" s="30">
        <f t="shared" si="15"/>
        <v>2.5829617107663387</v>
      </c>
      <c r="V16" s="29">
        <f t="shared" si="16"/>
        <v>67.157004479924808</v>
      </c>
      <c r="W16" s="29">
        <f t="shared" si="17"/>
        <v>16.789251119981202</v>
      </c>
      <c r="X16" s="32">
        <f t="shared" si="18"/>
        <v>83.94625559990601</v>
      </c>
      <c r="Y16" s="33" t="s">
        <v>143</v>
      </c>
      <c r="Z16" s="36"/>
      <c r="AA16" s="29">
        <f>X18-X16</f>
        <v>81.911592220419749</v>
      </c>
      <c r="AB16" s="29">
        <f>X19-X16</f>
        <v>77.806242518155415</v>
      </c>
      <c r="AE16" s="36"/>
      <c r="AF16" s="36"/>
    </row>
    <row r="17" spans="1:32" x14ac:dyDescent="0.25">
      <c r="A17" s="13" t="s">
        <v>67</v>
      </c>
      <c r="B17" s="13"/>
      <c r="C17" s="21">
        <f>AVERAGE(L107:L109)</f>
        <v>1.1801716643870936E-7</v>
      </c>
      <c r="D17" s="54">
        <f>AVERAGE(M107:M109)</f>
        <v>1.1891158375527746E-9</v>
      </c>
      <c r="E17" s="23">
        <f>AVERAGE(N107:N109)</f>
        <v>2.370138514801139E-10</v>
      </c>
      <c r="F17" s="24">
        <f>AVERAGE(O107:O109)</f>
        <v>48.791480988332296</v>
      </c>
      <c r="G17" s="25"/>
      <c r="H17" s="31"/>
      <c r="I17" s="26"/>
      <c r="J17" s="27"/>
      <c r="K17" s="28"/>
      <c r="M17" s="29">
        <f t="shared" si="8"/>
        <v>35.957821559747451</v>
      </c>
      <c r="N17" s="29">
        <f t="shared" si="9"/>
        <v>446.3292098387023</v>
      </c>
      <c r="O17" s="28">
        <f t="shared" si="10"/>
        <v>1.0075787052304176E-2</v>
      </c>
      <c r="P17" s="29">
        <f t="shared" si="11"/>
        <v>1.4921191822011912</v>
      </c>
      <c r="Q17" s="28">
        <f t="shared" si="12"/>
        <v>2.00829979766718E-3</v>
      </c>
      <c r="R17" s="29">
        <f t="shared" si="13"/>
        <v>0.66281641637618993</v>
      </c>
      <c r="S17" s="29">
        <f t="shared" si="14"/>
        <v>2.8177520149535713</v>
      </c>
      <c r="T17" s="29">
        <f t="shared" si="6"/>
        <v>2817.7520149535712</v>
      </c>
      <c r="U17" s="30">
        <f t="shared" si="15"/>
        <v>2.8177520149535713</v>
      </c>
      <c r="V17" s="29">
        <f t="shared" si="16"/>
        <v>73.26155238879285</v>
      </c>
      <c r="W17" s="29">
        <f t="shared" si="17"/>
        <v>18.315388097198213</v>
      </c>
      <c r="X17" s="32">
        <f t="shared" si="18"/>
        <v>91.576940485991059</v>
      </c>
      <c r="Y17" s="33" t="s">
        <v>143</v>
      </c>
      <c r="Z17" s="36"/>
      <c r="AA17" s="29">
        <f>X18-X17</f>
        <v>74.280907334334699</v>
      </c>
      <c r="AB17" s="29">
        <f>X19-X17</f>
        <v>70.175557632070365</v>
      </c>
      <c r="AE17" s="36"/>
      <c r="AF17" s="36"/>
    </row>
    <row r="18" spans="1:32" x14ac:dyDescent="0.25">
      <c r="A18" s="13" t="s">
        <v>68</v>
      </c>
      <c r="B18" s="13"/>
      <c r="C18" s="21">
        <f>AVERAGE(L110:L112)</f>
        <v>1.1774488759747383E-7</v>
      </c>
      <c r="D18" s="54">
        <f>AVERAGE(M110:M112)</f>
        <v>8.1774997722842962E-10</v>
      </c>
      <c r="E18" s="23">
        <f>AVERAGE(N110:N112)</f>
        <v>7.2387650318489373E-10</v>
      </c>
      <c r="F18" s="24">
        <f>AVERAGE(O110:O112)</f>
        <v>48.674070757057073</v>
      </c>
      <c r="M18" s="29">
        <f t="shared" si="8"/>
        <v>35.871293828677089</v>
      </c>
      <c r="N18" s="29">
        <f t="shared" si="9"/>
        <v>445.25517775993472</v>
      </c>
      <c r="O18" s="28">
        <f t="shared" si="10"/>
        <v>6.945099646483285E-3</v>
      </c>
      <c r="P18" s="29">
        <f t="shared" si="11"/>
        <v>9.4573817792663717E-2</v>
      </c>
      <c r="Q18" s="28">
        <f t="shared" si="12"/>
        <v>6.1478380756501243E-3</v>
      </c>
      <c r="R18" s="29">
        <f t="shared" si="13"/>
        <v>2.5043722883394492</v>
      </c>
      <c r="S18" s="29">
        <f t="shared" si="14"/>
        <v>5.1033183944715619</v>
      </c>
      <c r="T18" s="29">
        <f t="shared" si="6"/>
        <v>5103.318394471562</v>
      </c>
      <c r="U18" s="30">
        <f t="shared" si="15"/>
        <v>5.1033183944715619</v>
      </c>
      <c r="V18" s="29">
        <f t="shared" si="16"/>
        <v>132.68627825626061</v>
      </c>
      <c r="W18" s="29">
        <f t="shared" si="17"/>
        <v>33.171569564065152</v>
      </c>
      <c r="X18" s="32">
        <f t="shared" si="18"/>
        <v>165.85784782032576</v>
      </c>
      <c r="Y18" s="33" t="s">
        <v>141</v>
      </c>
      <c r="Z18" s="35"/>
      <c r="AA18" s="35"/>
      <c r="AD18" s="30"/>
      <c r="AE18" s="35"/>
      <c r="AF18" s="35"/>
    </row>
    <row r="19" spans="1:32" x14ac:dyDescent="0.25">
      <c r="A19" s="13" t="s">
        <v>69</v>
      </c>
      <c r="B19" s="13"/>
      <c r="C19" s="21">
        <f>AVERAGE(L113:L115)</f>
        <v>1.1752784901411854E-7</v>
      </c>
      <c r="D19" s="54">
        <f>AVERAGE(M113:M115)</f>
        <v>8.0863824908351094E-10</v>
      </c>
      <c r="E19" s="23">
        <f>AVERAGE(N113:N115)</f>
        <v>7.0871943634136247E-10</v>
      </c>
      <c r="F19" s="24">
        <f>AVERAGE(O113:O115)</f>
        <v>48.744841968787149</v>
      </c>
      <c r="M19" s="29">
        <f t="shared" si="8"/>
        <v>35.923450036101201</v>
      </c>
      <c r="N19" s="29">
        <f t="shared" si="9"/>
        <v>445.90257067302059</v>
      </c>
      <c r="O19" s="28">
        <f t="shared" si="10"/>
        <v>6.8803969090455294E-3</v>
      </c>
      <c r="P19" s="29">
        <f t="shared" si="11"/>
        <v>6.5860209446921947E-2</v>
      </c>
      <c r="Q19" s="28">
        <f t="shared" si="12"/>
        <v>6.0302255362150335E-3</v>
      </c>
      <c r="R19" s="29">
        <f t="shared" si="13"/>
        <v>2.4555698663236378</v>
      </c>
      <c r="S19" s="29">
        <f t="shared" si="14"/>
        <v>4.9769999420941975</v>
      </c>
      <c r="T19" s="29">
        <f t="shared" si="6"/>
        <v>4976.9999420941976</v>
      </c>
      <c r="U19" s="30">
        <f t="shared" si="15"/>
        <v>4.9769999420941975</v>
      </c>
      <c r="V19" s="29">
        <f t="shared" si="16"/>
        <v>129.40199849444915</v>
      </c>
      <c r="W19" s="29">
        <f t="shared" si="17"/>
        <v>32.350499623612286</v>
      </c>
      <c r="X19" s="32">
        <f t="shared" si="18"/>
        <v>161.75249811806142</v>
      </c>
      <c r="Y19" s="33" t="s">
        <v>141</v>
      </c>
      <c r="Z19" s="35"/>
      <c r="AA19" s="35"/>
      <c r="AD19" s="30"/>
      <c r="AE19" s="35"/>
      <c r="AF19" s="35"/>
    </row>
    <row r="20" spans="1:32" x14ac:dyDescent="0.25">
      <c r="A20" s="13" t="s">
        <v>152</v>
      </c>
      <c r="B20" s="13"/>
      <c r="C20" s="21">
        <f>AVERAGE(L116:L118)</f>
        <v>1.1881691969825055E-7</v>
      </c>
      <c r="D20" s="54">
        <f>AVERAGE(M116:M118)</f>
        <v>7.9499723958239823E-10</v>
      </c>
      <c r="E20" s="23">
        <f>AVERAGE(N116:N118)</f>
        <v>6.7161005006619496E-11</v>
      </c>
      <c r="F20" s="24">
        <f>AVERAGE(O116:O118)</f>
        <v>51.374768586207097</v>
      </c>
      <c r="M20" s="29">
        <f t="shared" si="8"/>
        <v>37.861625104962727</v>
      </c>
      <c r="N20" s="29">
        <f t="shared" si="9"/>
        <v>469.96031692932945</v>
      </c>
      <c r="O20" s="28">
        <f t="shared" si="10"/>
        <v>6.6909430205848346E-3</v>
      </c>
      <c r="P20" s="29">
        <f t="shared" si="11"/>
        <v>-1.962224932736344E-2</v>
      </c>
      <c r="Q20" s="28">
        <f t="shared" si="12"/>
        <v>5.6524782141451502E-4</v>
      </c>
      <c r="R20" s="29">
        <f t="shared" si="13"/>
        <v>1.9732374951607255E-2</v>
      </c>
      <c r="S20" s="29">
        <f t="shared" si="14"/>
        <v>1.9842500575851071E-2</v>
      </c>
      <c r="T20" s="29">
        <f t="shared" si="6"/>
        <v>19.842500575851069</v>
      </c>
      <c r="U20" s="30">
        <f t="shared" si="15"/>
        <v>1.9842500575851071E-2</v>
      </c>
      <c r="V20" s="29">
        <f t="shared" si="16"/>
        <v>0.51590501497212782</v>
      </c>
      <c r="W20" s="29">
        <f t="shared" si="17"/>
        <v>0.12897625374303195</v>
      </c>
      <c r="X20" s="32">
        <f t="shared" si="18"/>
        <v>0.64488126871515972</v>
      </c>
      <c r="Y20" s="33" t="s">
        <v>144</v>
      </c>
      <c r="Z20" s="35"/>
      <c r="AA20" s="29">
        <f>X22-X20</f>
        <v>1.0061242555315248</v>
      </c>
      <c r="AB20" s="29">
        <f>X23-X20</f>
        <v>0.68100228146147646</v>
      </c>
      <c r="AD20" s="30"/>
      <c r="AE20" s="35"/>
      <c r="AF20" s="35"/>
    </row>
    <row r="21" spans="1:32" x14ac:dyDescent="0.25">
      <c r="A21" s="13" t="s">
        <v>153</v>
      </c>
      <c r="B21" s="13"/>
      <c r="C21" s="21">
        <f>AVERAGE(L119:L121)</f>
        <v>1.1704082190622892E-7</v>
      </c>
      <c r="D21" s="22">
        <f>AVERAGE(M119:M121)</f>
        <v>7.8443558426543788E-10</v>
      </c>
      <c r="E21" s="23">
        <f>AVERAGE(N119:N121)</f>
        <v>6.5892113886114856E-11</v>
      </c>
      <c r="F21" s="24">
        <f>AVERAGE(O119:O121)</f>
        <v>51.362892300349095</v>
      </c>
      <c r="M21" s="29">
        <f t="shared" si="8"/>
        <v>37.852872647381524</v>
      </c>
      <c r="N21" s="29">
        <f t="shared" si="9"/>
        <v>469.85167638029418</v>
      </c>
      <c r="O21" s="28">
        <f t="shared" si="10"/>
        <v>6.7022391973111236E-3</v>
      </c>
      <c r="P21" s="29">
        <f t="shared" si="11"/>
        <v>-1.431018568785967E-2</v>
      </c>
      <c r="Q21" s="28">
        <f t="shared" si="12"/>
        <v>5.6298403251906826E-4</v>
      </c>
      <c r="R21" s="29">
        <f t="shared" si="13"/>
        <v>1.8664168418442716E-2</v>
      </c>
      <c r="S21" s="29">
        <f t="shared" si="14"/>
        <v>2.3018151149025765E-2</v>
      </c>
      <c r="T21" s="29">
        <f t="shared" si="6"/>
        <v>23.018151149025766</v>
      </c>
      <c r="U21" s="30">
        <f t="shared" si="15"/>
        <v>2.3018151149025765E-2</v>
      </c>
      <c r="V21" s="29">
        <f t="shared" si="16"/>
        <v>0.59847192987466991</v>
      </c>
      <c r="W21" s="29">
        <f t="shared" si="17"/>
        <v>0.14961798246866748</v>
      </c>
      <c r="X21" s="32">
        <f t="shared" si="18"/>
        <v>0.74808991234333733</v>
      </c>
      <c r="Y21" s="33" t="s">
        <v>145</v>
      </c>
      <c r="Z21" s="35"/>
      <c r="AA21" s="29">
        <f>X22-X21</f>
        <v>0.90291561190334724</v>
      </c>
      <c r="AB21" s="29">
        <f>X23-X21</f>
        <v>0.57779363783329885</v>
      </c>
      <c r="AD21" s="30"/>
      <c r="AE21" s="35"/>
      <c r="AF21" s="35"/>
    </row>
    <row r="22" spans="1:32" x14ac:dyDescent="0.25">
      <c r="A22" s="13" t="s">
        <v>154</v>
      </c>
      <c r="B22" s="13"/>
      <c r="C22" s="21">
        <f>AVERAGE(L122:L124)</f>
        <v>1.1666439298094741E-7</v>
      </c>
      <c r="D22" s="22">
        <f>AVERAGE(M122:M124)</f>
        <v>7.8891120074885942E-10</v>
      </c>
      <c r="E22" s="23">
        <f>AVERAGE(N122:N124)</f>
        <v>6.560484637186617E-11</v>
      </c>
      <c r="F22" s="24">
        <f>AVERAGE(O122:O124)</f>
        <v>51.56912160626559</v>
      </c>
      <c r="M22" s="29">
        <f t="shared" si="8"/>
        <v>38.004857306021194</v>
      </c>
      <c r="N22" s="29">
        <f t="shared" si="9"/>
        <v>471.73819757806842</v>
      </c>
      <c r="O22" s="28">
        <f t="shared" si="10"/>
        <v>6.7622277936824939E-3</v>
      </c>
      <c r="P22" s="29">
        <f t="shared" si="11"/>
        <v>1.3931269212081408E-2</v>
      </c>
      <c r="Q22" s="28">
        <f t="shared" si="12"/>
        <v>5.6233821387627813E-4</v>
      </c>
      <c r="R22" s="29">
        <f t="shared" si="13"/>
        <v>1.8434450382369828E-2</v>
      </c>
      <c r="S22" s="29">
        <f t="shared" si="14"/>
        <v>5.0800169976821061E-2</v>
      </c>
      <c r="T22" s="29">
        <f t="shared" si="6"/>
        <v>50.80016997682106</v>
      </c>
      <c r="U22" s="30">
        <f t="shared" si="15"/>
        <v>5.0800169976821061E-2</v>
      </c>
      <c r="V22" s="29">
        <f t="shared" si="16"/>
        <v>1.3208044193973476</v>
      </c>
      <c r="W22" s="29">
        <f t="shared" si="17"/>
        <v>0.3302011048493369</v>
      </c>
      <c r="X22" s="32">
        <f t="shared" si="18"/>
        <v>1.6510055242466846</v>
      </c>
      <c r="Y22" s="33" t="s">
        <v>146</v>
      </c>
      <c r="Z22" s="35"/>
      <c r="AA22" s="35"/>
      <c r="AD22" s="30"/>
      <c r="AE22" s="35"/>
      <c r="AF22" s="35"/>
    </row>
    <row r="23" spans="1:32" x14ac:dyDescent="0.25">
      <c r="A23" s="13" t="s">
        <v>155</v>
      </c>
      <c r="B23" s="13"/>
      <c r="C23" s="21">
        <f>AVERAGE(L125:L127)</f>
        <v>1.1861333300447578E-7</v>
      </c>
      <c r="D23" s="22">
        <f>AVERAGE(M125:M127)</f>
        <v>8.0032327733756515E-10</v>
      </c>
      <c r="E23" s="23">
        <f>AVERAGE(N125:N127)</f>
        <v>6.6337596197925356E-11</v>
      </c>
      <c r="F23" s="24">
        <f>AVERAGE(O125:O127)</f>
        <v>51.459730769506301</v>
      </c>
      <c r="M23" s="29">
        <f t="shared" si="8"/>
        <v>37.924239622179982</v>
      </c>
      <c r="N23" s="29">
        <f t="shared" si="9"/>
        <v>470.7375244124795</v>
      </c>
      <c r="O23" s="28">
        <f t="shared" si="10"/>
        <v>6.7473298074118325E-3</v>
      </c>
      <c r="P23" s="29">
        <f t="shared" si="11"/>
        <v>6.8886763753679839E-3</v>
      </c>
      <c r="Q23" s="28">
        <f t="shared" si="12"/>
        <v>5.5927604863293204E-4</v>
      </c>
      <c r="R23" s="29">
        <f t="shared" si="13"/>
        <v>1.6953870276571949E-2</v>
      </c>
      <c r="S23" s="29">
        <f t="shared" si="14"/>
        <v>4.0796416928511881E-2</v>
      </c>
      <c r="T23" s="29">
        <f t="shared" si="6"/>
        <v>40.796416928511881</v>
      </c>
      <c r="U23" s="30">
        <f t="shared" si="15"/>
        <v>4.0796416928511881E-2</v>
      </c>
      <c r="V23" s="29">
        <f t="shared" si="16"/>
        <v>1.0607068401413089</v>
      </c>
      <c r="W23" s="29">
        <f t="shared" si="17"/>
        <v>0.26517671003532722</v>
      </c>
      <c r="X23" s="32">
        <f t="shared" si="18"/>
        <v>1.3258835501766362</v>
      </c>
      <c r="Y23" s="33" t="s">
        <v>147</v>
      </c>
      <c r="Z23" s="35"/>
      <c r="AA23" s="35"/>
      <c r="AD23" s="30"/>
      <c r="AE23" s="35"/>
      <c r="AF23" s="35"/>
    </row>
    <row r="24" spans="1:32" x14ac:dyDescent="0.25">
      <c r="A24" s="13" t="s">
        <v>156</v>
      </c>
      <c r="B24" s="13"/>
      <c r="C24" s="21">
        <f>AVERAGE(L128:L130)</f>
        <v>1.1576236051725137E-7</v>
      </c>
      <c r="D24" s="22">
        <f>AVERAGE(M128:M130)</f>
        <v>7.868539008329921E-10</v>
      </c>
      <c r="E24" s="23">
        <f>AVERAGE(N128:N130)</f>
        <v>6.4747280852650592E-11</v>
      </c>
      <c r="F24" s="24">
        <f>AVERAGE(O128:O130)</f>
        <v>51.767664516905313</v>
      </c>
      <c r="M24" s="29">
        <f t="shared" si="8"/>
        <v>38.151177327634052</v>
      </c>
      <c r="N24" s="29">
        <f t="shared" si="9"/>
        <v>473.5544060355673</v>
      </c>
      <c r="O24" s="28">
        <f t="shared" si="10"/>
        <v>6.7971480308207082E-3</v>
      </c>
      <c r="P24" s="29">
        <f t="shared" si="11"/>
        <v>3.052153723938358E-2</v>
      </c>
      <c r="Q24" s="28">
        <f t="shared" si="12"/>
        <v>5.5931202994950757E-4</v>
      </c>
      <c r="R24" s="29">
        <f t="shared" si="13"/>
        <v>1.7072360925096109E-2</v>
      </c>
      <c r="S24" s="29">
        <f t="shared" si="14"/>
        <v>6.4666259089575795E-2</v>
      </c>
      <c r="T24" s="29">
        <f t="shared" si="6"/>
        <v>64.666259089575789</v>
      </c>
      <c r="U24" s="30">
        <f t="shared" si="15"/>
        <v>6.4666259089575795E-2</v>
      </c>
      <c r="V24" s="29">
        <f t="shared" si="16"/>
        <v>1.6813227363289707</v>
      </c>
      <c r="W24" s="29">
        <f t="shared" si="17"/>
        <v>0.42033068408224267</v>
      </c>
      <c r="X24" s="32">
        <f t="shared" si="18"/>
        <v>2.1016534204112132</v>
      </c>
      <c r="Y24" s="33" t="s">
        <v>148</v>
      </c>
      <c r="Z24" s="35"/>
      <c r="AA24" s="35"/>
      <c r="AD24" s="30"/>
      <c r="AE24" s="35"/>
      <c r="AF24" s="35"/>
    </row>
    <row r="25" spans="1:32" x14ac:dyDescent="0.25">
      <c r="A25" s="13" t="s">
        <v>157</v>
      </c>
      <c r="B25" s="13"/>
      <c r="C25" s="21">
        <f>AVERAGE(L131:L133)</f>
        <v>1.1511052662128714E-7</v>
      </c>
      <c r="D25" s="22">
        <f>AVERAGE(M131:M133)</f>
        <v>7.828205586893287E-10</v>
      </c>
      <c r="E25" s="23">
        <f>AVERAGE(N131:N133)</f>
        <v>6.4284907624146371E-11</v>
      </c>
      <c r="F25" s="24">
        <f>AVERAGE(O131:O133)</f>
        <v>51.718815174941788</v>
      </c>
      <c r="M25" s="29">
        <f t="shared" si="8"/>
        <v>38.115176864314328</v>
      </c>
      <c r="N25" s="29">
        <f t="shared" si="9"/>
        <v>473.10754753162206</v>
      </c>
      <c r="O25" s="28">
        <f t="shared" si="10"/>
        <v>6.8005992298584735E-3</v>
      </c>
      <c r="P25" s="29">
        <f t="shared" si="11"/>
        <v>3.2125524619714609E-2</v>
      </c>
      <c r="Q25" s="28">
        <f t="shared" si="12"/>
        <v>5.584624578744504E-4</v>
      </c>
      <c r="R25" s="29">
        <f t="shared" si="13"/>
        <v>1.6654312031407228E-2</v>
      </c>
      <c r="S25" s="29">
        <f t="shared" si="14"/>
        <v>6.5434148682529059E-2</v>
      </c>
      <c r="T25" s="29">
        <f t="shared" si="6"/>
        <v>65.434148682529056</v>
      </c>
      <c r="U25" s="30">
        <f t="shared" si="15"/>
        <v>6.5434148682529059E-2</v>
      </c>
      <c r="V25" s="29">
        <f t="shared" si="16"/>
        <v>1.7012878657457555</v>
      </c>
      <c r="W25" s="29">
        <f t="shared" si="17"/>
        <v>0.42532196643643888</v>
      </c>
      <c r="X25" s="32">
        <f t="shared" si="18"/>
        <v>2.1266098321821945</v>
      </c>
      <c r="Y25" s="33" t="s">
        <v>149</v>
      </c>
      <c r="Z25" s="35"/>
      <c r="AA25" s="36"/>
      <c r="AE25" s="36"/>
      <c r="AF25" s="36"/>
    </row>
    <row r="26" spans="1:32" x14ac:dyDescent="0.25">
      <c r="A26" s="13" t="s">
        <v>158</v>
      </c>
      <c r="B26" s="13"/>
      <c r="C26" s="21">
        <f>AVERAGE(L134:L136)</f>
        <v>1.865830621586464E-7</v>
      </c>
      <c r="D26" s="22">
        <f>AVERAGE(M134:M136)</f>
        <v>1.2654343669310394E-9</v>
      </c>
      <c r="E26" s="23">
        <f>AVERAGE(N134:N136)</f>
        <v>9.8422248867022038E-11</v>
      </c>
      <c r="F26" s="24">
        <f>AVERAGE(O134:O136)</f>
        <v>51.800186494566695</v>
      </c>
      <c r="M26" s="29">
        <f t="shared" si="8"/>
        <v>38.175145025392553</v>
      </c>
      <c r="N26" s="29">
        <f t="shared" si="9"/>
        <v>473.85190691682703</v>
      </c>
      <c r="O26" s="28">
        <f t="shared" si="10"/>
        <v>6.7821502782234103E-3</v>
      </c>
      <c r="P26" s="29">
        <f t="shared" si="11"/>
        <v>2.3433998103927562E-2</v>
      </c>
      <c r="Q26" s="28">
        <f t="shared" si="12"/>
        <v>5.2749830412439228E-4</v>
      </c>
      <c r="R26" s="29">
        <f t="shared" si="13"/>
        <v>2.0080916387128379E-3</v>
      </c>
      <c r="S26" s="29">
        <f t="shared" si="14"/>
        <v>2.7450181381353238E-2</v>
      </c>
      <c r="T26" s="29">
        <f t="shared" si="6"/>
        <v>27.450181381353239</v>
      </c>
      <c r="U26" s="30">
        <f t="shared" si="15"/>
        <v>2.7450181381353238E-2</v>
      </c>
      <c r="V26" s="29">
        <f t="shared" si="16"/>
        <v>0.71370471591518414</v>
      </c>
      <c r="W26" s="29">
        <f t="shared" si="17"/>
        <v>0.17842617897879604</v>
      </c>
      <c r="X26" s="32">
        <f t="shared" si="18"/>
        <v>0.89213089489398012</v>
      </c>
      <c r="Y26" s="33" t="s">
        <v>150</v>
      </c>
      <c r="Z26" s="35"/>
      <c r="AA26" s="36"/>
      <c r="AE26" s="36"/>
      <c r="AF26" s="36"/>
    </row>
    <row r="27" spans="1:32" x14ac:dyDescent="0.25">
      <c r="A27" s="13" t="s">
        <v>159</v>
      </c>
      <c r="B27" s="13"/>
      <c r="C27" s="21">
        <f>AVERAGE(L137:L139)</f>
        <v>1.1308076934342252E-7</v>
      </c>
      <c r="D27" s="22">
        <f>AVERAGE(M137:M139)</f>
        <v>7.5346068362909139E-10</v>
      </c>
      <c r="E27" s="23">
        <f>AVERAGE(N137:N139)</f>
        <v>6.1483512576028198E-11</v>
      </c>
      <c r="F27" s="24">
        <f>AVERAGE(O137:O139)</f>
        <v>52.350795985559536</v>
      </c>
      <c r="M27" s="29">
        <f t="shared" si="8"/>
        <v>38.580927293632342</v>
      </c>
      <c r="N27" s="29">
        <f t="shared" si="9"/>
        <v>478.88871035190402</v>
      </c>
      <c r="O27" s="28">
        <f t="shared" si="10"/>
        <v>6.6630311060305617E-3</v>
      </c>
      <c r="P27" s="29">
        <f t="shared" si="11"/>
        <v>-3.3361737230368976E-2</v>
      </c>
      <c r="Q27" s="28">
        <f t="shared" si="12"/>
        <v>5.4371324968001259E-4</v>
      </c>
      <c r="R27" s="29">
        <f t="shared" si="13"/>
        <v>9.7945909914195009E-3</v>
      </c>
      <c r="S27" s="29">
        <f t="shared" si="14"/>
        <v>-1.3772555247529975E-2</v>
      </c>
      <c r="T27" s="29">
        <f t="shared" si="6"/>
        <v>-13.772555247529974</v>
      </c>
      <c r="U27" s="30">
        <f t="shared" si="15"/>
        <v>-1.3772555247529975E-2</v>
      </c>
      <c r="V27" s="29">
        <f t="shared" si="16"/>
        <v>-0.35808643643577931</v>
      </c>
      <c r="W27" s="29">
        <f t="shared" si="17"/>
        <v>-8.9521609108944827E-2</v>
      </c>
      <c r="X27" s="32">
        <f t="shared" si="18"/>
        <v>-0.44760804554472411</v>
      </c>
      <c r="Y27" s="33" t="s">
        <v>144</v>
      </c>
      <c r="Z27" s="35"/>
      <c r="AA27" s="36"/>
      <c r="AE27" s="36"/>
      <c r="AF27" s="36"/>
    </row>
    <row r="28" spans="1:32" x14ac:dyDescent="0.25">
      <c r="A28" s="13" t="s">
        <v>160</v>
      </c>
      <c r="B28" s="13"/>
      <c r="C28" s="21">
        <f>AVERAGE(L140:L142)</f>
        <v>1.1097915115281632E-7</v>
      </c>
      <c r="D28" s="22">
        <f>AVERAGE(M140:M142)</f>
        <v>7.4812305841530556E-10</v>
      </c>
      <c r="E28" s="23">
        <f>AVERAGE(N140:N142)</f>
        <v>6.034130103162697E-11</v>
      </c>
      <c r="F28" s="24">
        <f>AVERAGE(O140:O142)</f>
        <v>52.445754620239882</v>
      </c>
      <c r="M28" s="29">
        <f t="shared" si="8"/>
        <v>38.650908888210495</v>
      </c>
      <c r="N28" s="29">
        <f t="shared" si="9"/>
        <v>479.7573622461635</v>
      </c>
      <c r="O28" s="28">
        <f t="shared" si="10"/>
        <v>6.7411135392912982E-3</v>
      </c>
      <c r="P28" s="29">
        <f t="shared" si="11"/>
        <v>4.0383704355697872E-3</v>
      </c>
      <c r="Q28" s="28">
        <f t="shared" si="12"/>
        <v>5.4371744967248912E-4</v>
      </c>
      <c r="R28" s="29">
        <f t="shared" si="13"/>
        <v>9.8143722886180947E-3</v>
      </c>
      <c r="S28" s="29">
        <f t="shared" si="14"/>
        <v>2.3667115012805977E-2</v>
      </c>
      <c r="T28" s="29">
        <f t="shared" si="6"/>
        <v>23.667115012805976</v>
      </c>
      <c r="U28" s="30">
        <f t="shared" si="15"/>
        <v>2.3667115012805974E-2</v>
      </c>
      <c r="V28" s="29">
        <f t="shared" si="16"/>
        <v>0.61534499033295531</v>
      </c>
      <c r="W28" s="29">
        <f t="shared" si="17"/>
        <v>0.15383624758323883</v>
      </c>
      <c r="X28" s="32">
        <f t="shared" si="18"/>
        <v>0.76918123791619419</v>
      </c>
      <c r="Y28" s="33" t="s">
        <v>145</v>
      </c>
      <c r="Z28" s="35"/>
      <c r="AA28" s="36"/>
      <c r="AE28" s="36"/>
      <c r="AF28" s="36"/>
    </row>
    <row r="29" spans="1:32" x14ac:dyDescent="0.25">
      <c r="A29" s="13" t="s">
        <v>161</v>
      </c>
      <c r="B29" s="13"/>
      <c r="C29" s="21">
        <f>AVERAGE(L143:L145)</f>
        <v>1.0816743008609591E-7</v>
      </c>
      <c r="D29" s="22">
        <f>AVERAGE(M143:M145)</f>
        <v>7.33456452510842E-10</v>
      </c>
      <c r="E29" s="23">
        <f>AVERAGE(N143:N145)</f>
        <v>5.9388021815944581E-11</v>
      </c>
      <c r="F29" s="24">
        <f>AVERAGE(O143:O145)</f>
        <v>51.915067705288493</v>
      </c>
      <c r="M29" s="29">
        <f t="shared" si="8"/>
        <v>38.259808946061206</v>
      </c>
      <c r="N29" s="29">
        <f t="shared" si="9"/>
        <v>474.90280430645612</v>
      </c>
      <c r="O29" s="28">
        <f t="shared" si="10"/>
        <v>6.780751395563776E-3</v>
      </c>
      <c r="P29" s="29">
        <f t="shared" si="11"/>
        <v>2.2821636164694643E-2</v>
      </c>
      <c r="Q29" s="28">
        <f t="shared" si="12"/>
        <v>5.4903792914997294E-4</v>
      </c>
      <c r="R29" s="29">
        <f t="shared" si="13"/>
        <v>1.2241773464525105E-2</v>
      </c>
      <c r="S29" s="29">
        <f t="shared" si="14"/>
        <v>4.7305183093744853E-2</v>
      </c>
      <c r="T29" s="29">
        <f t="shared" si="6"/>
        <v>47.305183093744851</v>
      </c>
      <c r="U29" s="30">
        <f t="shared" si="15"/>
        <v>4.7305183093744853E-2</v>
      </c>
      <c r="V29" s="29">
        <f t="shared" si="16"/>
        <v>1.2299347604373663</v>
      </c>
      <c r="W29" s="29">
        <f t="shared" si="17"/>
        <v>0.30748369010934157</v>
      </c>
      <c r="X29" s="32">
        <f t="shared" si="18"/>
        <v>1.5374184505467079</v>
      </c>
      <c r="Y29" s="33" t="s">
        <v>146</v>
      </c>
      <c r="Z29" s="35"/>
      <c r="AA29" s="36"/>
      <c r="AE29" s="36"/>
      <c r="AF29" s="36"/>
    </row>
    <row r="30" spans="1:32" x14ac:dyDescent="0.25">
      <c r="A30" s="13" t="s">
        <v>162</v>
      </c>
      <c r="B30" s="13"/>
      <c r="C30" s="21">
        <f>AVERAGE(L146:L148)</f>
        <v>1.1373254886888324E-7</v>
      </c>
      <c r="D30" s="22">
        <f>AVERAGE(M146:M148)</f>
        <v>7.8790650548195737E-10</v>
      </c>
      <c r="E30" s="23">
        <f>AVERAGE(N146:N148)</f>
        <v>6.2707964200001632E-11</v>
      </c>
      <c r="F30" s="24">
        <f>AVERAGE(O146:O148)</f>
        <v>52.744497102852286</v>
      </c>
      <c r="M30" s="29">
        <f t="shared" si="8"/>
        <v>38.871072914071107</v>
      </c>
      <c r="N30" s="29">
        <f t="shared" si="9"/>
        <v>482.49016505330792</v>
      </c>
      <c r="O30" s="28">
        <f t="shared" si="10"/>
        <v>6.9277134234483452E-3</v>
      </c>
      <c r="P30" s="29">
        <f t="shared" si="11"/>
        <v>9.409398278219365E-2</v>
      </c>
      <c r="Q30" s="28">
        <f t="shared" si="12"/>
        <v>5.5136339441662048E-4</v>
      </c>
      <c r="R30" s="29">
        <f t="shared" si="13"/>
        <v>1.355937024011543E-2</v>
      </c>
      <c r="S30" s="29">
        <f t="shared" si="14"/>
        <v>0.12121272326242451</v>
      </c>
      <c r="T30" s="29">
        <f t="shared" si="6"/>
        <v>121.2127232624245</v>
      </c>
      <c r="U30" s="30">
        <f t="shared" si="15"/>
        <v>0.12121272326242451</v>
      </c>
      <c r="V30" s="29">
        <f t="shared" si="16"/>
        <v>3.1515308048230373</v>
      </c>
      <c r="W30" s="29">
        <f t="shared" si="17"/>
        <v>0.78788270120575932</v>
      </c>
      <c r="X30" s="32">
        <f t="shared" si="18"/>
        <v>3.9394135060287967</v>
      </c>
      <c r="Y30" s="33" t="s">
        <v>147</v>
      </c>
      <c r="Z30" s="35"/>
      <c r="AA30" s="36"/>
      <c r="AE30" s="36"/>
      <c r="AF30" s="36"/>
    </row>
    <row r="31" spans="1:32" x14ac:dyDescent="0.25">
      <c r="A31" s="13" t="s">
        <v>163</v>
      </c>
      <c r="B31" s="13"/>
      <c r="C31" s="21">
        <f>AVERAGE(L149:L151)</f>
        <v>1.1046234409028674E-7</v>
      </c>
      <c r="D31" s="22">
        <f>AVERAGE(M149:M151)</f>
        <v>8.3125582497621411E-10</v>
      </c>
      <c r="E31" s="23">
        <f>AVERAGE(N149:N151)</f>
        <v>6.0390203400676393E-11</v>
      </c>
      <c r="F31" s="24">
        <f>AVERAGE(O149:O151)</f>
        <v>50.965079886817456</v>
      </c>
      <c r="M31" s="29">
        <f t="shared" si="8"/>
        <v>37.559697128002561</v>
      </c>
      <c r="N31" s="29">
        <f t="shared" si="9"/>
        <v>466.21261282659589</v>
      </c>
      <c r="O31" s="28">
        <f t="shared" si="10"/>
        <v>7.5252415818442579E-3</v>
      </c>
      <c r="P31" s="29">
        <f t="shared" si="11"/>
        <v>0.36949474065407689</v>
      </c>
      <c r="Q31" s="28">
        <f t="shared" si="12"/>
        <v>5.4670398223050814E-4</v>
      </c>
      <c r="R31" s="29">
        <f t="shared" si="13"/>
        <v>1.0929647176488049E-2</v>
      </c>
      <c r="S31" s="29">
        <f t="shared" si="14"/>
        <v>0.39135403500705301</v>
      </c>
      <c r="T31" s="29">
        <f t="shared" si="6"/>
        <v>391.35403500705303</v>
      </c>
      <c r="U31" s="30">
        <f t="shared" si="15"/>
        <v>0.39135403500705301</v>
      </c>
      <c r="V31" s="29">
        <f t="shared" si="16"/>
        <v>10.175204910183378</v>
      </c>
      <c r="W31" s="29">
        <f t="shared" si="17"/>
        <v>2.5438012275458446</v>
      </c>
      <c r="X31" s="32">
        <f t="shared" si="18"/>
        <v>12.719006137729224</v>
      </c>
      <c r="Y31" s="33" t="s">
        <v>148</v>
      </c>
      <c r="Z31" s="35"/>
      <c r="AA31" s="36"/>
      <c r="AE31" s="36"/>
      <c r="AF31" s="36"/>
    </row>
    <row r="32" spans="1:32" x14ac:dyDescent="0.25">
      <c r="A32" s="13" t="s">
        <v>164</v>
      </c>
      <c r="B32" s="13"/>
      <c r="C32" s="21">
        <f>AVERAGE(L152:L154)</f>
        <v>1.086713858176108E-7</v>
      </c>
      <c r="D32" s="22">
        <f>AVERAGE(M152:M154)</f>
        <v>8.5002961145752567E-10</v>
      </c>
      <c r="E32" s="23">
        <f>AVERAGE(N152:N154)</f>
        <v>6.5904344788889918E-11</v>
      </c>
      <c r="F32" s="24">
        <f>AVERAGE(O152:O154)</f>
        <v>50.760500922614746</v>
      </c>
      <c r="M32" s="29">
        <f t="shared" si="8"/>
        <v>37.408928720471785</v>
      </c>
      <c r="N32" s="29">
        <f t="shared" si="9"/>
        <v>464.34118843871858</v>
      </c>
      <c r="O32" s="28">
        <f t="shared" si="10"/>
        <v>7.8220186948216291E-3</v>
      </c>
      <c r="P32" s="29">
        <f t="shared" si="11"/>
        <v>0.50581738888848271</v>
      </c>
      <c r="Q32" s="28">
        <f t="shared" si="12"/>
        <v>6.0645536350756421E-4</v>
      </c>
      <c r="R32" s="29">
        <f t="shared" si="13"/>
        <v>3.8630801864859114E-2</v>
      </c>
      <c r="S32" s="29">
        <f t="shared" si="14"/>
        <v>0.58307899261820095</v>
      </c>
      <c r="T32" s="29">
        <f t="shared" si="6"/>
        <v>583.07899261820091</v>
      </c>
      <c r="U32" s="30">
        <f t="shared" si="15"/>
        <v>0.58307899261820095</v>
      </c>
      <c r="V32" s="29">
        <f t="shared" si="16"/>
        <v>15.160053808073226</v>
      </c>
      <c r="W32" s="29">
        <f t="shared" si="17"/>
        <v>3.7900134520183064</v>
      </c>
      <c r="X32" s="32">
        <f t="shared" si="18"/>
        <v>18.950067260091533</v>
      </c>
      <c r="Y32" s="33" t="s">
        <v>149</v>
      </c>
      <c r="Z32" s="35"/>
      <c r="AA32" s="36"/>
      <c r="AE32" s="36"/>
      <c r="AF32" s="36"/>
    </row>
    <row r="33" spans="1:32" x14ac:dyDescent="0.25">
      <c r="A33" s="13" t="s">
        <v>165</v>
      </c>
      <c r="B33" s="13"/>
      <c r="C33" s="21">
        <f>AVERAGE(L155:L157)</f>
        <v>1.0908591711896263E-7</v>
      </c>
      <c r="D33" s="22">
        <f>AVERAGE(M155:M157)</f>
        <v>9.0421038604161062E-10</v>
      </c>
      <c r="E33" s="23">
        <f>AVERAGE(N155:N157)</f>
        <v>6.5620932954024142E-11</v>
      </c>
      <c r="F33" s="24">
        <f>AVERAGE(O155:O157)</f>
        <v>51.068649589790148</v>
      </c>
      <c r="M33" s="29">
        <f t="shared" si="8"/>
        <v>37.63602481519407</v>
      </c>
      <c r="N33" s="29">
        <f t="shared" si="9"/>
        <v>467.16003608071031</v>
      </c>
      <c r="O33" s="28">
        <f t="shared" si="10"/>
        <v>8.2889745067232859E-3</v>
      </c>
      <c r="P33" s="29">
        <f t="shared" si="11"/>
        <v>0.72703111749890359</v>
      </c>
      <c r="Q33" s="28">
        <f t="shared" si="12"/>
        <v>6.0155274564416825E-4</v>
      </c>
      <c r="R33" s="29">
        <f t="shared" si="13"/>
        <v>3.6575008372164867E-2</v>
      </c>
      <c r="S33" s="29">
        <f t="shared" si="14"/>
        <v>0.80018113424323334</v>
      </c>
      <c r="T33" s="29">
        <f t="shared" si="6"/>
        <v>800.18113424323337</v>
      </c>
      <c r="U33" s="30">
        <f t="shared" si="15"/>
        <v>0.80018113424323334</v>
      </c>
      <c r="V33" s="29">
        <f t="shared" si="16"/>
        <v>20.804709490324068</v>
      </c>
      <c r="W33" s="29">
        <f t="shared" si="17"/>
        <v>5.2011773725810171</v>
      </c>
      <c r="X33" s="32">
        <f t="shared" si="18"/>
        <v>26.005886862905086</v>
      </c>
      <c r="Y33" s="33" t="s">
        <v>150</v>
      </c>
      <c r="Z33" s="35"/>
      <c r="AA33" s="36"/>
      <c r="AE33" s="36"/>
      <c r="AF33" s="36"/>
    </row>
    <row r="34" spans="1:32" x14ac:dyDescent="0.25">
      <c r="A34" s="13" t="s">
        <v>166</v>
      </c>
      <c r="B34" s="13"/>
      <c r="C34" s="21">
        <f>AVERAGE(L158:L160)</f>
        <v>1.0987266327589064E-7</v>
      </c>
      <c r="D34" s="22">
        <f>AVERAGE(M158:M160)</f>
        <v>7.4543423070771847E-10</v>
      </c>
      <c r="E34" s="23">
        <f>AVERAGE(N158:N160)</f>
        <v>5.9204101169071654E-11</v>
      </c>
      <c r="F34" s="24">
        <f>AVERAGE(O158:O160)</f>
        <v>51.343349564152753</v>
      </c>
      <c r="G34" s="18"/>
      <c r="H34" s="31"/>
      <c r="I34" s="19"/>
      <c r="J34" s="20"/>
      <c r="K34" s="18"/>
      <c r="M34" s="29">
        <f t="shared" si="8"/>
        <v>37.838470251579984</v>
      </c>
      <c r="N34" s="29">
        <f t="shared" si="9"/>
        <v>469.67290554104284</v>
      </c>
      <c r="O34" s="28">
        <f t="shared" si="10"/>
        <v>6.7845286396301377E-3</v>
      </c>
      <c r="P34" s="29">
        <f t="shared" si="11"/>
        <v>2.4344380571881326E-2</v>
      </c>
      <c r="Q34" s="28">
        <f t="shared" si="12"/>
        <v>5.3884286958995385E-4</v>
      </c>
      <c r="R34" s="29">
        <f t="shared" si="13"/>
        <v>7.3186168731117487E-3</v>
      </c>
      <c r="S34" s="29">
        <f t="shared" si="14"/>
        <v>3.8981614318104825E-2</v>
      </c>
      <c r="T34" s="29">
        <f t="shared" si="6"/>
        <v>38.981614318104825</v>
      </c>
      <c r="U34" s="30">
        <f t="shared" si="15"/>
        <v>3.8981614318104825E-2</v>
      </c>
      <c r="V34" s="29">
        <f t="shared" si="16"/>
        <v>1.0135219722707254</v>
      </c>
      <c r="W34" s="29">
        <f t="shared" si="17"/>
        <v>0.25338049306768134</v>
      </c>
      <c r="X34" s="32">
        <f t="shared" si="18"/>
        <v>1.2669024653384067</v>
      </c>
      <c r="Y34" s="33" t="s">
        <v>144</v>
      </c>
      <c r="Z34" s="36"/>
      <c r="AD34" s="36"/>
      <c r="AE34" s="36"/>
    </row>
    <row r="35" spans="1:32" x14ac:dyDescent="0.25">
      <c r="A35" s="13" t="s">
        <v>167</v>
      </c>
      <c r="B35" s="13"/>
      <c r="C35" s="21">
        <f>AVERAGE(L161:L163)</f>
        <v>1.094467224006042E-7</v>
      </c>
      <c r="D35" s="22">
        <f>AVERAGE(M161:M163)</f>
        <v>7.54478572383827E-10</v>
      </c>
      <c r="E35" s="23">
        <f>AVERAGE(N161:N163)</f>
        <v>5.9072424223846253E-11</v>
      </c>
      <c r="F35" s="24">
        <f>AVERAGE(O161:O163)</f>
        <v>51.57517086753014</v>
      </c>
      <c r="G35" s="18"/>
      <c r="H35" s="31"/>
      <c r="I35" s="19"/>
      <c r="J35" s="20"/>
      <c r="K35" s="18"/>
      <c r="M35" s="29">
        <f t="shared" si="8"/>
        <v>38.009315425609145</v>
      </c>
      <c r="N35" s="29">
        <f t="shared" si="9"/>
        <v>471.79353432837047</v>
      </c>
      <c r="O35" s="28">
        <f t="shared" si="10"/>
        <v>6.8935693626551381E-3</v>
      </c>
      <c r="P35" s="29">
        <f t="shared" si="11"/>
        <v>7.5899006434718294E-2</v>
      </c>
      <c r="Q35" s="28">
        <f t="shared" si="12"/>
        <v>5.3973680461279986E-4</v>
      </c>
      <c r="R35" s="29">
        <f t="shared" si="13"/>
        <v>7.773414058855138E-3</v>
      </c>
      <c r="S35" s="29">
        <f t="shared" si="14"/>
        <v>9.1445834552428565E-2</v>
      </c>
      <c r="T35" s="29">
        <f t="shared" si="6"/>
        <v>91.445834552428565</v>
      </c>
      <c r="U35" s="30">
        <f t="shared" si="15"/>
        <v>9.1445834552428565E-2</v>
      </c>
      <c r="V35" s="29">
        <f t="shared" si="16"/>
        <v>2.3775916983631427</v>
      </c>
      <c r="W35" s="29">
        <f t="shared" si="17"/>
        <v>0.59439792459078566</v>
      </c>
      <c r="X35" s="32">
        <f t="shared" si="18"/>
        <v>2.9719896229539282</v>
      </c>
      <c r="Y35" s="33" t="s">
        <v>145</v>
      </c>
      <c r="Z35" s="36"/>
      <c r="AD35" s="36"/>
      <c r="AE35" s="36"/>
    </row>
    <row r="36" spans="1:32" x14ac:dyDescent="0.25">
      <c r="A36" s="13" t="s">
        <v>168</v>
      </c>
      <c r="B36" s="13"/>
      <c r="C36" s="21">
        <f>AVERAGE(L164:L166)</f>
        <v>1.093602381060554E-7</v>
      </c>
      <c r="D36" s="22">
        <f>AVERAGE(M164:M166)</f>
        <v>7.7500262701000466E-10</v>
      </c>
      <c r="E36" s="23">
        <f>AVERAGE(N164:N166)</f>
        <v>5.9587940571445433E-11</v>
      </c>
      <c r="F36" s="24">
        <f>AVERAGE(O164:O166)</f>
        <v>51.222156446104947</v>
      </c>
      <c r="G36" s="18"/>
      <c r="H36" s="31"/>
      <c r="I36" s="19"/>
      <c r="J36" s="20"/>
      <c r="K36" s="18"/>
      <c r="M36" s="29">
        <f t="shared" si="8"/>
        <v>37.749154649250251</v>
      </c>
      <c r="N36" s="29">
        <f t="shared" si="9"/>
        <v>468.56426879707715</v>
      </c>
      <c r="O36" s="28">
        <f t="shared" si="10"/>
        <v>7.086694766139978E-3</v>
      </c>
      <c r="P36" s="29">
        <f t="shared" si="11"/>
        <v>0.16587116714027045</v>
      </c>
      <c r="Q36" s="28">
        <f t="shared" si="12"/>
        <v>5.4487756796632266E-4</v>
      </c>
      <c r="R36" s="29">
        <f t="shared" si="13"/>
        <v>1.0128985717589103E-2</v>
      </c>
      <c r="S36" s="29">
        <f t="shared" si="14"/>
        <v>0.18612913857544866</v>
      </c>
      <c r="T36" s="29">
        <f t="shared" si="6"/>
        <v>186.12913857544865</v>
      </c>
      <c r="U36" s="30">
        <f t="shared" si="15"/>
        <v>0.18612913857544866</v>
      </c>
      <c r="V36" s="29">
        <f t="shared" si="16"/>
        <v>4.8393576029616652</v>
      </c>
      <c r="W36" s="29">
        <f t="shared" si="17"/>
        <v>1.2098394007404163</v>
      </c>
      <c r="X36" s="32">
        <f t="shared" si="18"/>
        <v>6.0491970037020817</v>
      </c>
      <c r="Y36" s="33" t="s">
        <v>146</v>
      </c>
      <c r="Z36" s="36"/>
      <c r="AD36" s="36"/>
      <c r="AE36" s="36"/>
    </row>
    <row r="37" spans="1:32" x14ac:dyDescent="0.25">
      <c r="A37" s="13" t="s">
        <v>169</v>
      </c>
      <c r="B37" s="13"/>
      <c r="C37" s="21">
        <f>AVERAGE(L167:L169)</f>
        <v>1.1757786088259333E-7</v>
      </c>
      <c r="D37" s="22">
        <f>AVERAGE(M167:M169)</f>
        <v>8.8590178516536778E-10</v>
      </c>
      <c r="E37" s="23">
        <f>AVERAGE(N167:N169)</f>
        <v>6.6763012467707904E-11</v>
      </c>
      <c r="F37" s="24">
        <f>AVERAGE(O167:O169)</f>
        <v>51.977704760652784</v>
      </c>
      <c r="G37" s="18"/>
      <c r="H37" s="31"/>
      <c r="I37" s="19"/>
      <c r="J37" s="20"/>
      <c r="K37" s="18"/>
      <c r="M37" s="29">
        <f t="shared" si="8"/>
        <v>38.305970530300797</v>
      </c>
      <c r="N37" s="29">
        <f t="shared" si="9"/>
        <v>475.47578850084966</v>
      </c>
      <c r="O37" s="28">
        <f t="shared" si="10"/>
        <v>7.5345968919266161E-3</v>
      </c>
      <c r="P37" s="29">
        <f t="shared" si="11"/>
        <v>0.38128445293056423</v>
      </c>
      <c r="Q37" s="28">
        <f t="shared" si="12"/>
        <v>5.6781958751889281E-4</v>
      </c>
      <c r="R37" s="29">
        <f t="shared" si="13"/>
        <v>2.1186767346404446E-2</v>
      </c>
      <c r="S37" s="29">
        <f t="shared" si="14"/>
        <v>0.42365798762337314</v>
      </c>
      <c r="T37" s="29">
        <f t="shared" si="6"/>
        <v>423.65798762337312</v>
      </c>
      <c r="U37" s="30">
        <f t="shared" si="15"/>
        <v>0.42365798762337314</v>
      </c>
      <c r="V37" s="29">
        <f t="shared" si="16"/>
        <v>11.015107678207702</v>
      </c>
      <c r="W37" s="29">
        <f t="shared" si="17"/>
        <v>2.7537769195519255</v>
      </c>
      <c r="X37" s="32">
        <f t="shared" si="18"/>
        <v>13.768884597759627</v>
      </c>
      <c r="Y37" s="33" t="s">
        <v>147</v>
      </c>
      <c r="Z37" s="36"/>
      <c r="AD37" s="36"/>
      <c r="AE37" s="36"/>
    </row>
    <row r="38" spans="1:32" x14ac:dyDescent="0.25">
      <c r="A38" s="13" t="s">
        <v>170</v>
      </c>
      <c r="B38" s="13"/>
      <c r="C38" s="21">
        <f>AVERAGE(L170:L172)</f>
        <v>1.1096454280332758E-7</v>
      </c>
      <c r="D38" s="22">
        <f>AVERAGE(M170:M172)</f>
        <v>8.8054932078124903E-10</v>
      </c>
      <c r="E38" s="23">
        <f>AVERAGE(N170:N172)</f>
        <v>6.5109021611354927E-11</v>
      </c>
      <c r="F38" s="24">
        <f>AVERAGE(O170:O172)</f>
        <v>51.598656878704048</v>
      </c>
      <c r="G38" s="18"/>
      <c r="H38" s="31"/>
      <c r="I38" s="19"/>
      <c r="J38" s="20"/>
      <c r="K38" s="18"/>
      <c r="M38" s="29">
        <f t="shared" si="8"/>
        <v>38.026623893846526</v>
      </c>
      <c r="N38" s="29">
        <f t="shared" si="9"/>
        <v>472.00837701396176</v>
      </c>
      <c r="O38" s="28">
        <f t="shared" si="10"/>
        <v>7.9354116056867437E-3</v>
      </c>
      <c r="P38" s="29">
        <f t="shared" si="11"/>
        <v>0.56769183513523291</v>
      </c>
      <c r="Q38" s="28">
        <f t="shared" si="12"/>
        <v>5.8675519194228997E-4</v>
      </c>
      <c r="R38" s="29">
        <f t="shared" si="13"/>
        <v>2.9970026565626424E-2</v>
      </c>
      <c r="S38" s="29">
        <f t="shared" si="14"/>
        <v>0.62763188826648575</v>
      </c>
      <c r="T38" s="29">
        <f t="shared" si="6"/>
        <v>627.6318882664857</v>
      </c>
      <c r="U38" s="30">
        <f t="shared" si="15"/>
        <v>0.62763188826648575</v>
      </c>
      <c r="V38" s="29">
        <f t="shared" si="16"/>
        <v>16.318429094928629</v>
      </c>
      <c r="W38" s="29">
        <f t="shared" si="17"/>
        <v>4.0796072737321571</v>
      </c>
      <c r="X38" s="32">
        <f t="shared" si="18"/>
        <v>20.398036368660787</v>
      </c>
      <c r="Y38" s="33" t="s">
        <v>148</v>
      </c>
      <c r="Z38" s="36"/>
      <c r="AD38" s="36"/>
      <c r="AE38" s="36"/>
    </row>
    <row r="39" spans="1:32" x14ac:dyDescent="0.25">
      <c r="A39" s="13" t="s">
        <v>171</v>
      </c>
      <c r="B39" s="13"/>
      <c r="C39" s="21">
        <f>AVERAGE(L173:L175)</f>
        <v>1.1032862480810779E-7</v>
      </c>
      <c r="D39" s="22">
        <f>AVERAGE(M173:M175)</f>
        <v>7.6136237958936376E-10</v>
      </c>
      <c r="E39" s="23">
        <f>AVERAGE(N173:N175)</f>
        <v>5.9997956640697043E-11</v>
      </c>
      <c r="F39" s="24">
        <f>AVERAGE(O173:O175)</f>
        <v>51.156519459563604</v>
      </c>
      <c r="G39" s="18"/>
      <c r="H39" s="31"/>
      <c r="I39" s="19"/>
      <c r="J39" s="20"/>
      <c r="K39" s="18"/>
      <c r="M39" s="29">
        <f t="shared" si="8"/>
        <v>37.700782207955889</v>
      </c>
      <c r="N39" s="29">
        <f t="shared" si="9"/>
        <v>467.96384217042493</v>
      </c>
      <c r="O39" s="28">
        <f t="shared" si="10"/>
        <v>6.9008598712581165E-3</v>
      </c>
      <c r="P39" s="29">
        <f t="shared" si="11"/>
        <v>7.8694605444548454E-2</v>
      </c>
      <c r="Q39" s="28">
        <f t="shared" si="12"/>
        <v>5.4381133404907567E-4</v>
      </c>
      <c r="R39" s="29">
        <f t="shared" si="13"/>
        <v>9.6170473337318582E-3</v>
      </c>
      <c r="S39" s="29">
        <f t="shared" si="14"/>
        <v>9.7928700112012171E-2</v>
      </c>
      <c r="T39" s="29">
        <f t="shared" si="6"/>
        <v>97.928700112012166</v>
      </c>
      <c r="U39" s="30">
        <f t="shared" si="15"/>
        <v>9.7928700112012171E-2</v>
      </c>
      <c r="V39" s="29">
        <f t="shared" si="16"/>
        <v>2.5461462029123165</v>
      </c>
      <c r="W39" s="29">
        <f t="shared" si="17"/>
        <v>0.63653655072807913</v>
      </c>
      <c r="X39" s="32">
        <f t="shared" si="18"/>
        <v>3.1826827536403957</v>
      </c>
      <c r="Y39" s="33" t="s">
        <v>149</v>
      </c>
      <c r="Z39" s="36"/>
      <c r="AD39" s="36"/>
      <c r="AE39" s="36"/>
    </row>
    <row r="40" spans="1:32" x14ac:dyDescent="0.25">
      <c r="A40" s="13" t="s">
        <v>172</v>
      </c>
      <c r="B40" s="13"/>
      <c r="C40" s="21">
        <f>AVERAGE(L176:L178)</f>
        <v>1.1186428260615129E-7</v>
      </c>
      <c r="D40" s="22">
        <f>AVERAGE(M176:M178)</f>
        <v>7.9102527726461791E-10</v>
      </c>
      <c r="E40" s="23">
        <f>AVERAGE(N176:N178)</f>
        <v>6.1368748879627435E-11</v>
      </c>
      <c r="F40" s="24">
        <f>AVERAGE(O176:O178)</f>
        <v>51.443355272461481</v>
      </c>
      <c r="G40" s="18"/>
      <c r="H40" s="31"/>
      <c r="I40" s="19"/>
      <c r="J40" s="20"/>
      <c r="K40" s="18"/>
      <c r="M40" s="29">
        <f t="shared" si="8"/>
        <v>37.912171384267083</v>
      </c>
      <c r="N40" s="29">
        <f t="shared" si="9"/>
        <v>470.5877264865162</v>
      </c>
      <c r="O40" s="28">
        <f t="shared" si="10"/>
        <v>7.0712944188775434E-3</v>
      </c>
      <c r="P40" s="29">
        <f t="shared" si="11"/>
        <v>0.15934025423498219</v>
      </c>
      <c r="Q40" s="28">
        <f t="shared" si="12"/>
        <v>5.4860003076847013E-4</v>
      </c>
      <c r="R40" s="29">
        <f t="shared" si="13"/>
        <v>1.1924472247294595E-2</v>
      </c>
      <c r="S40" s="29">
        <f t="shared" si="14"/>
        <v>0.18318919872957137</v>
      </c>
      <c r="T40" s="29">
        <f t="shared" si="6"/>
        <v>183.18919872957136</v>
      </c>
      <c r="U40" s="30">
        <f t="shared" si="15"/>
        <v>0.18318919872957135</v>
      </c>
      <c r="V40" s="29">
        <f t="shared" si="16"/>
        <v>4.7629191669688549</v>
      </c>
      <c r="W40" s="29">
        <f t="shared" si="17"/>
        <v>1.1907297917422137</v>
      </c>
      <c r="X40" s="32">
        <f t="shared" si="18"/>
        <v>5.953648958711069</v>
      </c>
      <c r="Y40" s="33" t="s">
        <v>150</v>
      </c>
      <c r="Z40" s="36"/>
      <c r="AD40" s="36"/>
      <c r="AE40" s="36"/>
    </row>
    <row r="41" spans="1:32" x14ac:dyDescent="0.25">
      <c r="A41" s="13" t="s">
        <v>173</v>
      </c>
      <c r="B41" s="13"/>
      <c r="C41" s="21">
        <f>AVERAGE(L179:L181)</f>
        <v>1.1883401941173239E-7</v>
      </c>
      <c r="D41" s="22">
        <f>AVERAGE(M179:M181)</f>
        <v>8.047827221539535E-10</v>
      </c>
      <c r="E41" s="23">
        <f>AVERAGE(N179:N181)</f>
        <v>6.3728905027184105E-11</v>
      </c>
      <c r="F41" s="24">
        <f>AVERAGE(O179:O181)</f>
        <v>51.951181248854454</v>
      </c>
      <c r="G41" s="18"/>
      <c r="H41" s="31"/>
      <c r="I41" s="19"/>
      <c r="J41" s="20"/>
      <c r="K41" s="18"/>
      <c r="M41" s="29">
        <f t="shared" si="8"/>
        <v>38.28642351748087</v>
      </c>
      <c r="N41" s="29">
        <f t="shared" si="9"/>
        <v>475.2331597094439</v>
      </c>
      <c r="O41" s="28">
        <f t="shared" si="10"/>
        <v>6.772326023624326E-3</v>
      </c>
      <c r="P41" s="29">
        <f t="shared" si="11"/>
        <v>1.8833495391610344E-2</v>
      </c>
      <c r="Q41" s="28">
        <f t="shared" si="12"/>
        <v>5.3628502463068416E-4</v>
      </c>
      <c r="R41" s="29">
        <f t="shared" si="13"/>
        <v>6.1896860673965343E-3</v>
      </c>
      <c r="S41" s="29">
        <f t="shared" si="14"/>
        <v>3.1212867526403412E-2</v>
      </c>
      <c r="T41" s="29">
        <f t="shared" si="6"/>
        <v>31.212867526403411</v>
      </c>
      <c r="U41" s="30">
        <f t="shared" si="15"/>
        <v>3.1212867526403412E-2</v>
      </c>
      <c r="V41" s="29">
        <f t="shared" si="16"/>
        <v>0.81153455568648869</v>
      </c>
      <c r="W41" s="29">
        <f t="shared" si="17"/>
        <v>0.20288363892162217</v>
      </c>
      <c r="X41" s="32">
        <f t="shared" si="18"/>
        <v>1.0144181946081108</v>
      </c>
      <c r="Y41" s="33" t="s">
        <v>144</v>
      </c>
      <c r="Z41" s="36"/>
      <c r="AD41" s="36"/>
      <c r="AE41" s="36"/>
    </row>
    <row r="42" spans="1:32" x14ac:dyDescent="0.25">
      <c r="A42" s="13" t="s">
        <v>174</v>
      </c>
      <c r="B42" s="13"/>
      <c r="C42" s="21">
        <f>AVERAGE(L182:L184)</f>
        <v>1.1529891664705182E-7</v>
      </c>
      <c r="D42" s="22">
        <f>AVERAGE(M182:M184)</f>
        <v>8.0477410665591052E-10</v>
      </c>
      <c r="E42" s="23">
        <f>AVERAGE(N182:N184)</f>
        <v>6.2352856040780732E-11</v>
      </c>
      <c r="F42" s="24">
        <f>AVERAGE(O182:O184)</f>
        <v>51.688833451191215</v>
      </c>
      <c r="G42" s="18"/>
      <c r="H42" s="31"/>
      <c r="I42" s="19"/>
      <c r="J42" s="20"/>
      <c r="K42" s="18"/>
      <c r="M42" s="29">
        <f t="shared" si="8"/>
        <v>38.093081255596594</v>
      </c>
      <c r="N42" s="29">
        <f t="shared" si="9"/>
        <v>472.83328409874127</v>
      </c>
      <c r="O42" s="28">
        <f t="shared" si="10"/>
        <v>6.979893047212673E-3</v>
      </c>
      <c r="P42" s="29">
        <f t="shared" si="11"/>
        <v>0.11688298572841258</v>
      </c>
      <c r="Q42" s="28">
        <f t="shared" si="12"/>
        <v>5.4079307814879703E-4</v>
      </c>
      <c r="R42" s="29">
        <f t="shared" si="13"/>
        <v>8.2899865778856708E-3</v>
      </c>
      <c r="S42" s="29">
        <f t="shared" si="14"/>
        <v>0.13346295888418391</v>
      </c>
      <c r="T42" s="29">
        <f t="shared" si="6"/>
        <v>133.46295888418391</v>
      </c>
      <c r="U42" s="30">
        <f t="shared" si="15"/>
        <v>0.13346295888418391</v>
      </c>
      <c r="V42" s="29">
        <f t="shared" si="16"/>
        <v>3.4700369309887815</v>
      </c>
      <c r="W42" s="29">
        <f t="shared" si="17"/>
        <v>0.86750923274719538</v>
      </c>
      <c r="X42" s="32">
        <f t="shared" si="18"/>
        <v>4.3375461637359773</v>
      </c>
      <c r="Y42" s="33" t="s">
        <v>145</v>
      </c>
      <c r="Z42" s="36"/>
      <c r="AD42" s="36"/>
      <c r="AE42" s="36"/>
    </row>
    <row r="43" spans="1:32" x14ac:dyDescent="0.25">
      <c r="A43" s="13" t="s">
        <v>175</v>
      </c>
      <c r="B43" s="13"/>
      <c r="C43" s="21">
        <f>AVERAGE(L185:L187)</f>
        <v>1.1219708023054685E-7</v>
      </c>
      <c r="D43" s="22">
        <f>AVERAGE(M185:M187)</f>
        <v>7.8997044134527992E-10</v>
      </c>
      <c r="E43" s="23">
        <f>AVERAGE(N185:N187)</f>
        <v>6.1242711546222831E-11</v>
      </c>
      <c r="F43" s="24">
        <f>AVERAGE(O185:O187)</f>
        <v>51.444388642357517</v>
      </c>
      <c r="G43" s="18"/>
      <c r="H43" s="31"/>
      <c r="I43" s="19"/>
      <c r="J43" s="20"/>
      <c r="K43" s="18"/>
      <c r="M43" s="29">
        <f t="shared" si="8"/>
        <v>37.91293294611301</v>
      </c>
      <c r="N43" s="29">
        <f t="shared" si="9"/>
        <v>470.59717943116613</v>
      </c>
      <c r="O43" s="28">
        <f t="shared" si="10"/>
        <v>7.0409179964578267E-3</v>
      </c>
      <c r="P43" s="29">
        <f t="shared" si="11"/>
        <v>0.14504839627504759</v>
      </c>
      <c r="Q43" s="28">
        <f t="shared" si="12"/>
        <v>5.4584942335735443E-4</v>
      </c>
      <c r="R43" s="29">
        <f t="shared" si="13"/>
        <v>1.0630283691084357E-2</v>
      </c>
      <c r="S43" s="29">
        <f t="shared" si="14"/>
        <v>0.16630896365721631</v>
      </c>
      <c r="T43" s="29">
        <f t="shared" si="6"/>
        <v>166.30896365721631</v>
      </c>
      <c r="U43" s="30">
        <f t="shared" si="15"/>
        <v>0.16630896365721631</v>
      </c>
      <c r="V43" s="29">
        <f t="shared" si="16"/>
        <v>4.3240330550876243</v>
      </c>
      <c r="W43" s="29">
        <f t="shared" si="17"/>
        <v>1.0810082637719061</v>
      </c>
      <c r="X43" s="32">
        <f t="shared" si="18"/>
        <v>5.4050413188595305</v>
      </c>
      <c r="Y43" s="33" t="s">
        <v>146</v>
      </c>
      <c r="Z43" s="36"/>
      <c r="AD43" s="36"/>
      <c r="AE43" s="36"/>
    </row>
    <row r="44" spans="1:32" x14ac:dyDescent="0.25">
      <c r="A44" s="13" t="s">
        <v>176</v>
      </c>
      <c r="B44" s="13"/>
      <c r="C44" s="21">
        <f>AVERAGE(L188:L190)</f>
        <v>1.1313620679763728E-7</v>
      </c>
      <c r="D44" s="22">
        <f>AVERAGE(M188:M190)</f>
        <v>8.1449748547663211E-10</v>
      </c>
      <c r="E44" s="23">
        <f>AVERAGE(N188:N190)</f>
        <v>6.2074435771204156E-11</v>
      </c>
      <c r="F44" s="24">
        <f>AVERAGE(O188:O190)</f>
        <v>51.267668073940285</v>
      </c>
      <c r="G44" s="18"/>
      <c r="H44" s="31"/>
      <c r="I44" s="19"/>
      <c r="J44" s="20"/>
      <c r="K44" s="18"/>
      <c r="M44" s="29">
        <f t="shared" si="8"/>
        <v>37.78269531986421</v>
      </c>
      <c r="N44" s="29">
        <f t="shared" si="9"/>
        <v>468.98059493595946</v>
      </c>
      <c r="O44" s="28">
        <f t="shared" si="10"/>
        <v>7.1992645726004839E-3</v>
      </c>
      <c r="P44" s="29">
        <f t="shared" si="11"/>
        <v>0.21881160088020385</v>
      </c>
      <c r="Q44" s="28">
        <f t="shared" si="12"/>
        <v>5.4866993978536422E-4</v>
      </c>
      <c r="R44" s="29">
        <f t="shared" si="13"/>
        <v>1.1916534260006295E-2</v>
      </c>
      <c r="S44" s="29">
        <f t="shared" si="14"/>
        <v>0.24264466940021645</v>
      </c>
      <c r="T44" s="29">
        <f t="shared" si="6"/>
        <v>242.64466940021646</v>
      </c>
      <c r="U44" s="30">
        <f t="shared" si="15"/>
        <v>0.24264466940021645</v>
      </c>
      <c r="V44" s="29">
        <f t="shared" si="16"/>
        <v>6.3087614044056277</v>
      </c>
      <c r="W44" s="29">
        <f t="shared" si="17"/>
        <v>1.5771903511014069</v>
      </c>
      <c r="X44" s="32">
        <f t="shared" si="18"/>
        <v>7.8859517555070351</v>
      </c>
      <c r="Y44" s="33" t="s">
        <v>147</v>
      </c>
      <c r="Z44" s="36"/>
      <c r="AD44" s="36"/>
      <c r="AE44" s="36"/>
    </row>
    <row r="45" spans="1:32" x14ac:dyDescent="0.25">
      <c r="A45" s="13" t="s">
        <v>177</v>
      </c>
      <c r="B45" s="13"/>
      <c r="C45" s="21">
        <f>AVERAGE(L191:L193)</f>
        <v>1.1241595386881719E-7</v>
      </c>
      <c r="D45" s="22">
        <f>AVERAGE(M191:M193)</f>
        <v>8.5988406003545102E-10</v>
      </c>
      <c r="E45" s="23">
        <f>AVERAGE(N191:N193)</f>
        <v>6.3685399316696982E-11</v>
      </c>
      <c r="F45" s="24">
        <f>AVERAGE(O191:O193)</f>
        <v>51.455785078510907</v>
      </c>
      <c r="G45" s="18"/>
      <c r="H45" s="31"/>
      <c r="I45" s="19"/>
      <c r="J45" s="20"/>
      <c r="K45" s="18"/>
      <c r="M45" s="29">
        <f t="shared" si="8"/>
        <v>37.921331769213268</v>
      </c>
      <c r="N45" s="29">
        <f t="shared" si="9"/>
        <v>470.70143046516392</v>
      </c>
      <c r="O45" s="28">
        <f t="shared" si="10"/>
        <v>7.6491283527148216E-3</v>
      </c>
      <c r="P45" s="29">
        <f t="shared" si="11"/>
        <v>0.4313660134494674</v>
      </c>
      <c r="Q45" s="28">
        <f t="shared" si="12"/>
        <v>5.6651566903941498E-4</v>
      </c>
      <c r="R45" s="29">
        <f t="shared" si="13"/>
        <v>2.0360270014607787E-2</v>
      </c>
      <c r="S45" s="29">
        <f t="shared" si="14"/>
        <v>0.472086553478683</v>
      </c>
      <c r="T45" s="29">
        <f t="shared" si="6"/>
        <v>472.08655347868302</v>
      </c>
      <c r="U45" s="30">
        <f t="shared" si="15"/>
        <v>0.472086553478683</v>
      </c>
      <c r="V45" s="29">
        <f t="shared" si="16"/>
        <v>12.274250390445758</v>
      </c>
      <c r="W45" s="29">
        <f t="shared" si="17"/>
        <v>3.0685625976114395</v>
      </c>
      <c r="X45" s="32">
        <f t="shared" si="18"/>
        <v>15.342812988057197</v>
      </c>
      <c r="Y45" s="33" t="s">
        <v>148</v>
      </c>
      <c r="Z45" s="36"/>
      <c r="AD45" s="36"/>
      <c r="AE45" s="36"/>
    </row>
    <row r="46" spans="1:32" x14ac:dyDescent="0.25">
      <c r="A46" s="13" t="s">
        <v>178</v>
      </c>
      <c r="B46" s="13"/>
      <c r="C46" s="21">
        <f>AVERAGE(L194:L196)</f>
        <v>1.0843462965633814E-7</v>
      </c>
      <c r="D46" s="22">
        <f>AVERAGE(M194:M196)</f>
        <v>9.0095733629986437E-10</v>
      </c>
      <c r="E46" s="23">
        <f>AVERAGE(N194:N196)</f>
        <v>6.6305086065014724E-11</v>
      </c>
      <c r="F46" s="24">
        <f>AVERAGE(O194:O196)</f>
        <v>51.728658255968789</v>
      </c>
      <c r="G46" s="18"/>
      <c r="H46" s="31"/>
      <c r="I46" s="19"/>
      <c r="J46" s="20"/>
      <c r="K46" s="18"/>
      <c r="M46" s="29">
        <f t="shared" si="8"/>
        <v>38.122430912439071</v>
      </c>
      <c r="N46" s="29">
        <f t="shared" si="9"/>
        <v>473.19758895869433</v>
      </c>
      <c r="O46" s="28">
        <f t="shared" si="10"/>
        <v>8.3087602102323611E-3</v>
      </c>
      <c r="P46" s="29">
        <f t="shared" si="11"/>
        <v>0.74578977839681004</v>
      </c>
      <c r="Q46" s="28">
        <f t="shared" si="12"/>
        <v>6.1147519270509266E-4</v>
      </c>
      <c r="R46" s="29">
        <f t="shared" si="13"/>
        <v>4.1742979971910406E-2</v>
      </c>
      <c r="S46" s="29">
        <f t="shared" si="14"/>
        <v>0.82927573834063084</v>
      </c>
      <c r="T46" s="29">
        <f t="shared" si="6"/>
        <v>829.27573834063082</v>
      </c>
      <c r="U46" s="30">
        <f t="shared" si="15"/>
        <v>0.82927573834063084</v>
      </c>
      <c r="V46" s="29">
        <f t="shared" si="16"/>
        <v>21.561169196856401</v>
      </c>
      <c r="W46" s="29">
        <f t="shared" si="17"/>
        <v>5.3902922992141002</v>
      </c>
      <c r="X46" s="32">
        <f t="shared" si="18"/>
        <v>26.9514614960705</v>
      </c>
      <c r="Y46" s="33" t="s">
        <v>149</v>
      </c>
      <c r="Z46" s="36"/>
      <c r="AD46" s="36"/>
      <c r="AE46" s="36"/>
    </row>
    <row r="47" spans="1:32" x14ac:dyDescent="0.25">
      <c r="A47" s="13" t="s">
        <v>179</v>
      </c>
      <c r="B47" s="13"/>
      <c r="C47" s="21">
        <f>AVERAGE(L197:L199)</f>
        <v>7.742241483238159E-8</v>
      </c>
      <c r="D47" s="22">
        <f>AVERAGE(M197:M199)</f>
        <v>5.8906592441513942E-10</v>
      </c>
      <c r="E47" s="23">
        <f>AVERAGE(N197:N199)</f>
        <v>4.6489547108059072E-11</v>
      </c>
      <c r="F47" s="24">
        <f>AVERAGE(O197:O199)</f>
        <v>39.966502771584999</v>
      </c>
      <c r="G47" s="18"/>
      <c r="H47" s="31"/>
      <c r="I47" s="19"/>
      <c r="J47" s="20"/>
      <c r="K47" s="18"/>
      <c r="M47" s="29">
        <f t="shared" si="8"/>
        <v>29.454083908038513</v>
      </c>
      <c r="N47" s="29">
        <f t="shared" si="9"/>
        <v>365.6010688899475</v>
      </c>
      <c r="O47" s="28">
        <f t="shared" si="10"/>
        <v>7.6084674663075115E-3</v>
      </c>
      <c r="P47" s="29">
        <f t="shared" si="11"/>
        <v>0.3201829796043103</v>
      </c>
      <c r="Q47" s="28">
        <f t="shared" si="12"/>
        <v>6.0046625009964197E-4</v>
      </c>
      <c r="R47" s="29">
        <f t="shared" si="13"/>
        <v>2.8226504817379643E-2</v>
      </c>
      <c r="S47" s="29">
        <f t="shared" si="14"/>
        <v>0.3766359892390696</v>
      </c>
      <c r="T47" s="29">
        <f t="shared" si="6"/>
        <v>376.6359892390696</v>
      </c>
      <c r="U47" s="30">
        <f t="shared" si="15"/>
        <v>0.3766359892390696</v>
      </c>
      <c r="V47" s="29">
        <f t="shared" si="16"/>
        <v>9.7925357202158096</v>
      </c>
      <c r="W47" s="29">
        <f t="shared" si="17"/>
        <v>2.4481339300539524</v>
      </c>
      <c r="X47" s="32">
        <f t="shared" si="18"/>
        <v>12.240669650269762</v>
      </c>
      <c r="Y47" s="33" t="s">
        <v>150</v>
      </c>
      <c r="Z47" s="36"/>
      <c r="AD47" s="36"/>
      <c r="AE47" s="36"/>
    </row>
    <row r="48" spans="1:32" x14ac:dyDescent="0.25">
      <c r="A48" s="13" t="s">
        <v>180</v>
      </c>
      <c r="B48" s="13"/>
      <c r="C48" s="21">
        <f>AVERAGE(L200:L202)</f>
        <v>1.0629490666727999E-7</v>
      </c>
      <c r="D48" s="22">
        <f>AVERAGE(M200:M202)</f>
        <v>7.1947184401072357E-10</v>
      </c>
      <c r="E48" s="23">
        <f>AVERAGE(N200:N202)</f>
        <v>5.7144930874693549E-11</v>
      </c>
      <c r="F48" s="24">
        <f>AVERAGE(O200:O202)</f>
        <v>51.276700100097933</v>
      </c>
      <c r="G48" s="18"/>
      <c r="H48" s="31"/>
      <c r="I48" s="19"/>
      <c r="J48" s="20"/>
      <c r="K48" s="18"/>
      <c r="M48" s="29">
        <f t="shared" si="8"/>
        <v>37.789351645483372</v>
      </c>
      <c r="N48" s="29">
        <f t="shared" si="9"/>
        <v>469.06321708672277</v>
      </c>
      <c r="O48" s="28">
        <f t="shared" si="10"/>
        <v>6.7686389364147543E-3</v>
      </c>
      <c r="P48" s="29">
        <f t="shared" si="11"/>
        <v>1.6859503508820432E-2</v>
      </c>
      <c r="Q48" s="28">
        <f t="shared" si="12"/>
        <v>5.3760742321893467E-4</v>
      </c>
      <c r="R48" s="29">
        <f t="shared" si="13"/>
        <v>6.7296140328592111E-3</v>
      </c>
      <c r="S48" s="29">
        <f t="shared" si="14"/>
        <v>3.0318731574538856E-2</v>
      </c>
      <c r="T48" s="29">
        <f t="shared" si="6"/>
        <v>30.318731574538855</v>
      </c>
      <c r="U48" s="30">
        <f t="shared" si="15"/>
        <v>3.0318731574538856E-2</v>
      </c>
      <c r="V48" s="29">
        <f t="shared" si="16"/>
        <v>0.78828702093801029</v>
      </c>
      <c r="W48" s="29">
        <f t="shared" si="17"/>
        <v>0.19707175523450257</v>
      </c>
      <c r="X48" s="32">
        <f t="shared" si="18"/>
        <v>0.98535877617251288</v>
      </c>
      <c r="Y48" s="33" t="s">
        <v>144</v>
      </c>
      <c r="Z48" s="36"/>
      <c r="AD48" s="36"/>
      <c r="AE48" s="36"/>
    </row>
    <row r="49" spans="1:31" x14ac:dyDescent="0.25">
      <c r="A49" s="13" t="s">
        <v>181</v>
      </c>
      <c r="B49" s="13"/>
      <c r="C49" s="21">
        <f>AVERAGE(L203:L205)</f>
        <v>1.099994311868586E-7</v>
      </c>
      <c r="D49" s="22">
        <f>AVERAGE(M203:M205)</f>
        <v>8.1187166338307974E-10</v>
      </c>
      <c r="E49" s="23">
        <f>AVERAGE(N203:N205)</f>
        <v>6.0735110042152177E-11</v>
      </c>
      <c r="F49" s="24">
        <f>AVERAGE(O203:O205)</f>
        <v>51.168934759913846</v>
      </c>
      <c r="G49" s="18"/>
      <c r="H49" s="31"/>
      <c r="I49" s="19"/>
      <c r="J49" s="20"/>
      <c r="K49" s="18"/>
      <c r="M49" s="29">
        <f t="shared" si="8"/>
        <v>37.709931902647703</v>
      </c>
      <c r="N49" s="29">
        <f t="shared" si="9"/>
        <v>468.07741345547282</v>
      </c>
      <c r="O49" s="28">
        <f t="shared" si="10"/>
        <v>7.3806896510576897E-3</v>
      </c>
      <c r="P49" s="29">
        <f t="shared" si="11"/>
        <v>0.30331118625757614</v>
      </c>
      <c r="Q49" s="28">
        <f t="shared" si="12"/>
        <v>5.5214021915240663E-4</v>
      </c>
      <c r="R49" s="29">
        <f t="shared" si="13"/>
        <v>1.3517944314516139E-2</v>
      </c>
      <c r="S49" s="29">
        <f t="shared" si="14"/>
        <v>0.33034707488660842</v>
      </c>
      <c r="T49" s="29">
        <f t="shared" si="6"/>
        <v>330.34707488660843</v>
      </c>
      <c r="U49" s="30">
        <f t="shared" si="15"/>
        <v>0.33034707488660842</v>
      </c>
      <c r="V49" s="29">
        <f t="shared" si="16"/>
        <v>8.5890239470518193</v>
      </c>
      <c r="W49" s="29">
        <f t="shared" si="17"/>
        <v>2.1472559867629548</v>
      </c>
      <c r="X49" s="32">
        <f t="shared" si="18"/>
        <v>10.736279933814775</v>
      </c>
      <c r="Y49" s="33" t="s">
        <v>145</v>
      </c>
      <c r="Z49" s="36"/>
      <c r="AD49" s="36"/>
      <c r="AE49" s="36"/>
    </row>
    <row r="50" spans="1:31" x14ac:dyDescent="0.25">
      <c r="A50" s="13" t="s">
        <v>182</v>
      </c>
      <c r="B50" s="13"/>
      <c r="C50" s="21">
        <f>AVERAGE(L206:L208)</f>
        <v>1.0787696716976599E-7</v>
      </c>
      <c r="D50" s="22">
        <f>AVERAGE(M206:M208)</f>
        <v>7.7238985700272734E-10</v>
      </c>
      <c r="E50" s="23">
        <f>AVERAGE(N206:N208)</f>
        <v>5.9357463364213277E-11</v>
      </c>
      <c r="F50" s="24">
        <f>AVERAGE(O206:O208)</f>
        <v>51.111975216884247</v>
      </c>
      <c r="G50" s="18"/>
      <c r="H50" s="31"/>
      <c r="I50" s="19"/>
      <c r="J50" s="20"/>
      <c r="K50" s="18"/>
      <c r="M50" s="29">
        <f t="shared" si="8"/>
        <v>37.667954470462917</v>
      </c>
      <c r="N50" s="29">
        <f t="shared" si="9"/>
        <v>467.55636536842553</v>
      </c>
      <c r="O50" s="28">
        <f t="shared" si="10"/>
        <v>7.1599144587297988E-3</v>
      </c>
      <c r="P50" s="29">
        <f t="shared" si="11"/>
        <v>0.19974870392345875</v>
      </c>
      <c r="Q50" s="28">
        <f t="shared" si="12"/>
        <v>5.5023296373175228E-4</v>
      </c>
      <c r="R50" s="29">
        <f t="shared" si="13"/>
        <v>1.2611147179706418E-2</v>
      </c>
      <c r="S50" s="29">
        <f t="shared" si="14"/>
        <v>0.22497099828287159</v>
      </c>
      <c r="T50" s="29">
        <f t="shared" si="6"/>
        <v>224.97099828287159</v>
      </c>
      <c r="U50" s="30">
        <f t="shared" si="15"/>
        <v>0.22497099828287159</v>
      </c>
      <c r="V50" s="29">
        <f t="shared" si="16"/>
        <v>5.849245955354661</v>
      </c>
      <c r="W50" s="29">
        <f t="shared" si="17"/>
        <v>1.4623114888386652</v>
      </c>
      <c r="X50" s="32">
        <f t="shared" si="18"/>
        <v>7.3115574441933262</v>
      </c>
      <c r="Y50" s="33" t="s">
        <v>146</v>
      </c>
      <c r="Z50" s="36"/>
      <c r="AD50" s="36"/>
      <c r="AE50" s="36"/>
    </row>
    <row r="51" spans="1:31" x14ac:dyDescent="0.25">
      <c r="A51" s="13" t="s">
        <v>183</v>
      </c>
      <c r="B51" s="13"/>
      <c r="C51" s="21">
        <f>AVERAGE(L209:L211)</f>
        <v>9.6278408775961637E-8</v>
      </c>
      <c r="D51" s="22">
        <f>AVERAGE(M209:M211)</f>
        <v>6.8140067924734988E-10</v>
      </c>
      <c r="E51" s="23">
        <f>AVERAGE(N209:N211)</f>
        <v>5.3633967969658798E-11</v>
      </c>
      <c r="F51" s="24">
        <f>AVERAGE(O209:O211)</f>
        <v>48.132506051615472</v>
      </c>
      <c r="G51" s="18"/>
      <c r="H51" s="31"/>
      <c r="I51" s="19"/>
      <c r="J51" s="20"/>
      <c r="K51" s="18"/>
      <c r="M51" s="29">
        <f t="shared" si="8"/>
        <v>35.472177289337303</v>
      </c>
      <c r="N51" s="29">
        <f t="shared" si="9"/>
        <v>440.30111319456353</v>
      </c>
      <c r="O51" s="28">
        <f t="shared" si="10"/>
        <v>7.0773986391170912E-3</v>
      </c>
      <c r="P51" s="29">
        <f t="shared" si="11"/>
        <v>0.15177295020732459</v>
      </c>
      <c r="Q51" s="28">
        <f t="shared" si="12"/>
        <v>5.5707160776269382E-4</v>
      </c>
      <c r="R51" s="29">
        <f t="shared" si="13"/>
        <v>1.4887068454300023E-2</v>
      </c>
      <c r="S51" s="29">
        <f t="shared" si="14"/>
        <v>0.18154708711592463</v>
      </c>
      <c r="T51" s="29">
        <f t="shared" si="6"/>
        <v>181.54708711592463</v>
      </c>
      <c r="U51" s="30">
        <f t="shared" si="15"/>
        <v>0.18154708711592463</v>
      </c>
      <c r="V51" s="29">
        <f t="shared" si="16"/>
        <v>4.72022426501404</v>
      </c>
      <c r="W51" s="29">
        <f t="shared" si="17"/>
        <v>1.18005606625351</v>
      </c>
      <c r="X51" s="32">
        <f t="shared" si="18"/>
        <v>5.9002803312675498</v>
      </c>
      <c r="Y51" s="33" t="s">
        <v>147</v>
      </c>
      <c r="Z51" s="36"/>
      <c r="AD51" s="36"/>
      <c r="AE51" s="36"/>
    </row>
    <row r="52" spans="1:31" x14ac:dyDescent="0.25">
      <c r="A52" s="13" t="s">
        <v>184</v>
      </c>
      <c r="B52" s="13"/>
      <c r="C52" s="21">
        <f>AVERAGE(L212:L214)</f>
        <v>8.5274222761993683E-8</v>
      </c>
      <c r="D52" s="22">
        <f>AVERAGE(M212:M215)</f>
        <v>6.1311575207524244E-10</v>
      </c>
      <c r="E52" s="23">
        <f>AVERAGE(N212:N215)</f>
        <v>4.8592149670836772E-11</v>
      </c>
      <c r="F52" s="24">
        <f>AVERAGE(O212:O215)</f>
        <v>43.178542413828566</v>
      </c>
      <c r="G52" s="18"/>
      <c r="H52" s="31"/>
      <c r="I52" s="19"/>
      <c r="J52" s="20"/>
      <c r="K52" s="18"/>
      <c r="M52" s="29">
        <f t="shared" si="8"/>
        <v>31.821258381103775</v>
      </c>
      <c r="N52" s="29">
        <f t="shared" si="9"/>
        <v>394.983803056922</v>
      </c>
      <c r="O52" s="28">
        <f t="shared" si="10"/>
        <v>7.1899306990635533E-3</v>
      </c>
      <c r="P52" s="29">
        <f t="shared" si="11"/>
        <v>0.18060029537650721</v>
      </c>
      <c r="Q52" s="28">
        <f t="shared" si="12"/>
        <v>5.6983397909660062E-4</v>
      </c>
      <c r="R52" s="29">
        <f t="shared" si="13"/>
        <v>1.8395769956208577E-2</v>
      </c>
      <c r="S52" s="29">
        <f t="shared" si="14"/>
        <v>0.21739183528892436</v>
      </c>
      <c r="T52" s="29">
        <f t="shared" si="6"/>
        <v>217.39183528892437</v>
      </c>
      <c r="U52" s="30">
        <f t="shared" si="15"/>
        <v>0.21739183528892436</v>
      </c>
      <c r="V52" s="29">
        <f t="shared" si="16"/>
        <v>5.6521877175120334</v>
      </c>
      <c r="W52" s="29">
        <f t="shared" si="17"/>
        <v>1.4130469293780084</v>
      </c>
      <c r="X52" s="32">
        <f t="shared" si="18"/>
        <v>7.0652346468900422</v>
      </c>
      <c r="Y52" s="33" t="s">
        <v>148</v>
      </c>
      <c r="Z52" s="36"/>
      <c r="AD52" s="36"/>
      <c r="AE52" s="36"/>
    </row>
    <row r="53" spans="1:31" x14ac:dyDescent="0.25">
      <c r="A53" s="13" t="s">
        <v>185</v>
      </c>
      <c r="B53" s="13"/>
      <c r="C53" s="21">
        <f>AVERAGE(L215:L217)</f>
        <v>8.3828544708139346E-8</v>
      </c>
      <c r="D53" s="22">
        <f>AVERAGE(M215:M217)</f>
        <v>5.9731329633715822E-10</v>
      </c>
      <c r="E53" s="23">
        <f>AVERAGE(N215:N217)</f>
        <v>4.702681132680373E-11</v>
      </c>
      <c r="F53" s="24">
        <f>AVERAGE(O215:O217)</f>
        <v>42.42675192671345</v>
      </c>
      <c r="G53" s="18"/>
      <c r="H53" s="31"/>
      <c r="I53" s="19"/>
      <c r="J53" s="20"/>
      <c r="K53" s="18"/>
      <c r="M53" s="29">
        <f t="shared" si="8"/>
        <v>31.267211903349484</v>
      </c>
      <c r="N53" s="29">
        <f t="shared" si="9"/>
        <v>388.10665878334311</v>
      </c>
      <c r="O53" s="28">
        <f t="shared" si="10"/>
        <v>7.1254165083837126E-3</v>
      </c>
      <c r="P53" s="29">
        <f t="shared" si="11"/>
        <v>0.15241743948146783</v>
      </c>
      <c r="Q53" s="28">
        <f t="shared" si="12"/>
        <v>5.6098804399544412E-4</v>
      </c>
      <c r="R53" s="29">
        <f t="shared" si="13"/>
        <v>1.4642311104151798E-2</v>
      </c>
      <c r="S53" s="29">
        <f t="shared" si="14"/>
        <v>0.18170206168977143</v>
      </c>
      <c r="T53" s="29">
        <f t="shared" si="6"/>
        <v>181.70206168977143</v>
      </c>
      <c r="U53" s="30">
        <f t="shared" si="15"/>
        <v>0.18170206168977143</v>
      </c>
      <c r="V53" s="29">
        <f t="shared" si="16"/>
        <v>4.7242536039340575</v>
      </c>
      <c r="W53" s="29">
        <f t="shared" si="17"/>
        <v>1.1810634009835144</v>
      </c>
      <c r="X53" s="32">
        <f t="shared" si="18"/>
        <v>5.9053170049175723</v>
      </c>
      <c r="Y53" s="33" t="s">
        <v>149</v>
      </c>
      <c r="Z53" s="36"/>
      <c r="AD53" s="36"/>
      <c r="AE53" s="36"/>
    </row>
    <row r="54" spans="1:31" x14ac:dyDescent="0.25">
      <c r="A54" s="13" t="s">
        <v>186</v>
      </c>
      <c r="B54" s="13"/>
      <c r="C54" s="21">
        <f>AVERAGE(L218:L220)</f>
        <v>8.821998397553344E-8</v>
      </c>
      <c r="D54" s="22">
        <f>AVERAGE(M218:M220)</f>
        <v>6.061525439513306E-10</v>
      </c>
      <c r="E54" s="23">
        <f>AVERAGE(N218:N220)</f>
        <v>4.7850765505429E-11</v>
      </c>
      <c r="F54" s="24">
        <f>AVERAGE(O218:O220)</f>
        <v>45.202909730472392</v>
      </c>
      <c r="G54" s="18"/>
      <c r="H54" s="31"/>
      <c r="I54" s="19"/>
      <c r="J54" s="20"/>
      <c r="K54" s="18"/>
      <c r="M54" s="29">
        <f t="shared" si="8"/>
        <v>33.313154861160825</v>
      </c>
      <c r="N54" s="29">
        <f t="shared" si="9"/>
        <v>413.50208220235311</v>
      </c>
      <c r="O54" s="28">
        <f t="shared" si="10"/>
        <v>6.8709210389273972E-3</v>
      </c>
      <c r="P54" s="29">
        <f t="shared" si="11"/>
        <v>5.7156336227741106E-2</v>
      </c>
      <c r="Q54" s="28">
        <f t="shared" si="12"/>
        <v>5.424027907180275E-4</v>
      </c>
      <c r="R54" s="29">
        <f t="shared" si="13"/>
        <v>7.9153771339301859E-3</v>
      </c>
      <c r="S54" s="29">
        <f t="shared" si="14"/>
        <v>7.2987090495601481E-2</v>
      </c>
      <c r="T54" s="29">
        <f t="shared" si="6"/>
        <v>72.987090495601478</v>
      </c>
      <c r="U54" s="30">
        <f t="shared" si="15"/>
        <v>7.2987090495601481E-2</v>
      </c>
      <c r="V54" s="29">
        <f t="shared" si="16"/>
        <v>1.8976643528856385</v>
      </c>
      <c r="W54" s="29">
        <f t="shared" si="17"/>
        <v>0.47441608822140963</v>
      </c>
      <c r="X54" s="32">
        <f t="shared" si="18"/>
        <v>2.3720804411070482</v>
      </c>
      <c r="Y54" s="33" t="s">
        <v>150</v>
      </c>
      <c r="Z54" s="36"/>
      <c r="AD54" s="36"/>
      <c r="AE54" s="36"/>
    </row>
    <row r="55" spans="1:31" x14ac:dyDescent="0.25">
      <c r="A55" s="13" t="s">
        <v>187</v>
      </c>
      <c r="B55" s="13"/>
      <c r="C55" s="21">
        <f>AVERAGE(L221:L223)</f>
        <v>1.1055533198674941E-7</v>
      </c>
      <c r="D55" s="22">
        <f>AVERAGE(M221:M223)</f>
        <v>7.4663937296779872E-10</v>
      </c>
      <c r="E55" s="23">
        <f>AVERAGE(N221:N223)</f>
        <v>5.7605277016224737E-11</v>
      </c>
      <c r="F55" s="24">
        <f>AVERAGE(O221:O223)</f>
        <v>51.326215264876389</v>
      </c>
      <c r="G55" s="18"/>
      <c r="H55" s="31"/>
      <c r="I55" s="19"/>
      <c r="J55" s="20"/>
      <c r="K55" s="18"/>
      <c r="M55" s="29">
        <f t="shared" si="8"/>
        <v>37.825842799749239</v>
      </c>
      <c r="N55" s="29">
        <f t="shared" si="9"/>
        <v>469.51616632956063</v>
      </c>
      <c r="O55" s="28">
        <f t="shared" si="10"/>
        <v>6.7535356237479983E-3</v>
      </c>
      <c r="P55" s="29">
        <f t="shared" si="11"/>
        <v>9.7845343668073684E-3</v>
      </c>
      <c r="Q55" s="28">
        <f t="shared" si="12"/>
        <v>5.2105381062153566E-4</v>
      </c>
      <c r="R55" s="29">
        <f t="shared" si="13"/>
        <v>-1.0360762646972246E-3</v>
      </c>
      <c r="S55" s="29">
        <f t="shared" si="14"/>
        <v>7.7123818374129193E-3</v>
      </c>
      <c r="T55" s="29">
        <f t="shared" si="6"/>
        <v>7.7123818374129192</v>
      </c>
      <c r="U55" s="30">
        <f t="shared" si="15"/>
        <v>7.7123818374129193E-3</v>
      </c>
      <c r="V55" s="29">
        <f t="shared" si="16"/>
        <v>0.20052192777273589</v>
      </c>
      <c r="W55" s="29">
        <f t="shared" si="17"/>
        <v>5.0130481943183973E-2</v>
      </c>
      <c r="X55" s="32">
        <f t="shared" si="18"/>
        <v>0.25065240971591984</v>
      </c>
      <c r="Y55" s="33" t="s">
        <v>144</v>
      </c>
      <c r="Z55" s="36"/>
      <c r="AD55" s="36"/>
      <c r="AE55" s="36"/>
    </row>
    <row r="56" spans="1:31" x14ac:dyDescent="0.25">
      <c r="A56" s="13" t="s">
        <v>188</v>
      </c>
      <c r="B56" s="13"/>
      <c r="C56" s="21">
        <f>AVERAGE(L224:L226)</f>
        <v>1.1239752648863516E-7</v>
      </c>
      <c r="D56" s="22">
        <f>AVERAGE(M224:M226)</f>
        <v>8.3541251605047548E-10</v>
      </c>
      <c r="E56" s="23">
        <f>AVERAGE(N224:N226)</f>
        <v>6.2401978149057549E-11</v>
      </c>
      <c r="F56" s="24">
        <f>AVERAGE(O224:O226)</f>
        <v>51.472131751296295</v>
      </c>
      <c r="G56" s="18"/>
      <c r="H56" s="31"/>
      <c r="I56" s="19"/>
      <c r="J56" s="20"/>
      <c r="K56" s="18"/>
      <c r="M56" s="29">
        <f t="shared" si="8"/>
        <v>37.933378764533067</v>
      </c>
      <c r="N56" s="29">
        <f t="shared" si="9"/>
        <v>470.85096471581596</v>
      </c>
      <c r="O56" s="28">
        <f t="shared" si="10"/>
        <v>7.4326592599432912E-3</v>
      </c>
      <c r="P56" s="29">
        <f t="shared" si="11"/>
        <v>0.32957837031009762</v>
      </c>
      <c r="Q56" s="28">
        <f t="shared" si="12"/>
        <v>5.5518995923248531E-4</v>
      </c>
      <c r="R56" s="29">
        <f t="shared" si="13"/>
        <v>1.5034016755235819E-2</v>
      </c>
      <c r="S56" s="29">
        <f t="shared" si="14"/>
        <v>0.35964640382056928</v>
      </c>
      <c r="T56" s="29">
        <f t="shared" si="6"/>
        <v>359.64640382056928</v>
      </c>
      <c r="U56" s="30">
        <f t="shared" si="15"/>
        <v>0.35964640382056928</v>
      </c>
      <c r="V56" s="29">
        <f t="shared" si="16"/>
        <v>9.3508064993348015</v>
      </c>
      <c r="W56" s="29">
        <f t="shared" si="17"/>
        <v>2.3377016248337004</v>
      </c>
      <c r="X56" s="32">
        <f t="shared" si="18"/>
        <v>11.688508124168502</v>
      </c>
      <c r="Y56" s="33" t="s">
        <v>145</v>
      </c>
      <c r="Z56" s="36"/>
      <c r="AD56" s="36"/>
      <c r="AE56" s="36"/>
    </row>
    <row r="57" spans="1:31" x14ac:dyDescent="0.25">
      <c r="A57" s="13" t="s">
        <v>189</v>
      </c>
      <c r="B57" s="13"/>
      <c r="C57" s="21">
        <f>AVERAGE(L227:L229)</f>
        <v>1.0989627944493608E-7</v>
      </c>
      <c r="D57" s="22">
        <f>AVERAGE(M227:M229)</f>
        <v>8.4535102118835773E-10</v>
      </c>
      <c r="E57" s="23">
        <f>AVERAGE(N227:N229)</f>
        <v>6.465512206624361E-11</v>
      </c>
      <c r="F57" s="24">
        <f>AVERAGE(O227:O229)</f>
        <v>51.459972971150137</v>
      </c>
      <c r="G57" s="18"/>
      <c r="H57" s="31"/>
      <c r="I57" s="19"/>
      <c r="J57" s="20"/>
      <c r="K57" s="18"/>
      <c r="M57" s="29">
        <f t="shared" si="8"/>
        <v>37.924418117345823</v>
      </c>
      <c r="N57" s="29">
        <f t="shared" si="9"/>
        <v>470.73973999737518</v>
      </c>
      <c r="O57" s="28">
        <f t="shared" si="10"/>
        <v>7.6922624265175765E-3</v>
      </c>
      <c r="P57" s="29">
        <f t="shared" si="11"/>
        <v>0.45170604423065958</v>
      </c>
      <c r="Q57" s="28">
        <f t="shared" si="12"/>
        <v>5.8832858030138577E-4</v>
      </c>
      <c r="R57" s="29">
        <f t="shared" si="13"/>
        <v>3.063013127595127E-2</v>
      </c>
      <c r="S57" s="29">
        <f t="shared" si="14"/>
        <v>0.51296630678256216</v>
      </c>
      <c r="T57" s="29">
        <f t="shared" si="6"/>
        <v>512.96630678256213</v>
      </c>
      <c r="U57" s="30">
        <f t="shared" si="15"/>
        <v>0.51296630678256216</v>
      </c>
      <c r="V57" s="29">
        <f t="shared" si="16"/>
        <v>13.337123976346616</v>
      </c>
      <c r="W57" s="29">
        <f t="shared" si="17"/>
        <v>3.334280994086654</v>
      </c>
      <c r="X57" s="32">
        <f t="shared" si="18"/>
        <v>16.671404970433269</v>
      </c>
      <c r="Y57" s="33" t="s">
        <v>146</v>
      </c>
      <c r="Z57" s="36"/>
      <c r="AD57" s="36"/>
      <c r="AE57" s="36"/>
    </row>
    <row r="58" spans="1:31" x14ac:dyDescent="0.25">
      <c r="A58" s="13" t="s">
        <v>190</v>
      </c>
      <c r="B58" s="13"/>
      <c r="C58" s="21">
        <f>AVERAGE(L230:L232)</f>
        <v>1.0990485236801383E-7</v>
      </c>
      <c r="D58" s="22">
        <f>AVERAGE(M230:M232)</f>
        <v>8.5188168402681303E-10</v>
      </c>
      <c r="E58" s="23">
        <f>AVERAGE(N230:N232)</f>
        <v>6.517633805948029E-11</v>
      </c>
      <c r="F58" s="24">
        <f>AVERAGE(O230:O232)</f>
        <v>51.335352578665713</v>
      </c>
      <c r="G58" s="18"/>
      <c r="H58" s="31"/>
      <c r="I58" s="19"/>
      <c r="J58" s="20"/>
      <c r="K58" s="18"/>
      <c r="M58" s="29">
        <f t="shared" si="8"/>
        <v>37.83257671911624</v>
      </c>
      <c r="N58" s="29">
        <f t="shared" si="9"/>
        <v>469.59975161865265</v>
      </c>
      <c r="O58" s="28">
        <f t="shared" si="10"/>
        <v>7.7510834660357592E-3</v>
      </c>
      <c r="P58" s="29">
        <f t="shared" si="11"/>
        <v>0.47823449521779099</v>
      </c>
      <c r="Q58" s="28">
        <f t="shared" si="12"/>
        <v>5.9302511813799489E-4</v>
      </c>
      <c r="R58" s="29">
        <f t="shared" si="13"/>
        <v>3.2761447421944978E-2</v>
      </c>
      <c r="S58" s="29">
        <f t="shared" si="14"/>
        <v>0.543757390061681</v>
      </c>
      <c r="T58" s="29">
        <f t="shared" si="6"/>
        <v>543.75739006168101</v>
      </c>
      <c r="U58" s="30">
        <f t="shared" si="15"/>
        <v>0.543757390061681</v>
      </c>
      <c r="V58" s="29">
        <f t="shared" si="16"/>
        <v>14.137692141603706</v>
      </c>
      <c r="W58" s="29">
        <f t="shared" si="17"/>
        <v>3.5344230354009265</v>
      </c>
      <c r="X58" s="32">
        <f t="shared" si="18"/>
        <v>17.672115177004631</v>
      </c>
      <c r="Y58" s="33" t="s">
        <v>147</v>
      </c>
      <c r="Z58" s="36"/>
      <c r="AD58" s="36"/>
      <c r="AE58" s="36"/>
    </row>
    <row r="59" spans="1:31" x14ac:dyDescent="0.25">
      <c r="A59" s="13" t="s">
        <v>191</v>
      </c>
      <c r="B59" s="13"/>
      <c r="C59" s="21">
        <f>AVERAGE(L233:L235)</f>
        <v>1.076791802070922E-7</v>
      </c>
      <c r="D59" s="22">
        <f>AVERAGE(M233:M235)</f>
        <v>8.4856032585451833E-10</v>
      </c>
      <c r="E59" s="23">
        <f>AVERAGE(N233:N235)</f>
        <v>6.222037549876995E-11</v>
      </c>
      <c r="F59" s="24">
        <f>AVERAGE(O233:O235)</f>
        <v>51.812877191005136</v>
      </c>
      <c r="G59" s="18"/>
      <c r="H59" s="31"/>
      <c r="I59" s="19"/>
      <c r="J59" s="20"/>
      <c r="K59" s="18"/>
      <c r="M59" s="29">
        <f t="shared" si="8"/>
        <v>38.184497678535251</v>
      </c>
      <c r="N59" s="29">
        <f t="shared" si="9"/>
        <v>473.96799743916694</v>
      </c>
      <c r="O59" s="28">
        <f t="shared" si="10"/>
        <v>7.8804493516995457E-3</v>
      </c>
      <c r="P59" s="29">
        <f t="shared" si="11"/>
        <v>0.54399835172024014</v>
      </c>
      <c r="Q59" s="28">
        <f t="shared" si="12"/>
        <v>5.7783106612722761E-4</v>
      </c>
      <c r="R59" s="29">
        <f t="shared" si="13"/>
        <v>2.586470201969121E-2</v>
      </c>
      <c r="S59" s="29">
        <f t="shared" si="14"/>
        <v>0.59572775575962256</v>
      </c>
      <c r="T59" s="29">
        <f t="shared" si="6"/>
        <v>595.7277557596226</v>
      </c>
      <c r="U59" s="30">
        <f t="shared" si="15"/>
        <v>0.59572775575962256</v>
      </c>
      <c r="V59" s="29">
        <f t="shared" si="16"/>
        <v>15.488921649750186</v>
      </c>
      <c r="W59" s="29">
        <f t="shared" si="17"/>
        <v>3.8722304124375464</v>
      </c>
      <c r="X59" s="32">
        <f t="shared" si="18"/>
        <v>19.361152062187731</v>
      </c>
      <c r="Y59" s="33" t="s">
        <v>148</v>
      </c>
      <c r="Z59" s="36"/>
      <c r="AD59" s="36"/>
      <c r="AE59" s="36"/>
    </row>
    <row r="60" spans="1:31" x14ac:dyDescent="0.25">
      <c r="A60" s="13" t="s">
        <v>192</v>
      </c>
      <c r="B60" s="13"/>
      <c r="C60" s="21">
        <f>AVERAGE(L236:L238)</f>
        <v>9.3013882514740013E-8</v>
      </c>
      <c r="D60" s="22">
        <f>AVERAGE(M236:M238)</f>
        <v>6.9920019743583935E-10</v>
      </c>
      <c r="E60" s="23">
        <f>AVERAGE(N236:N238)</f>
        <v>5.3567854816780178E-11</v>
      </c>
      <c r="F60" s="24">
        <f>AVERAGE(O236:O238)</f>
        <v>46.612955742161944</v>
      </c>
      <c r="G60" s="18"/>
      <c r="H60" s="31"/>
      <c r="I60" s="19"/>
      <c r="J60" s="20"/>
      <c r="K60" s="18"/>
      <c r="M60" s="29">
        <f t="shared" si="8"/>
        <v>34.352315424692215</v>
      </c>
      <c r="N60" s="29">
        <f t="shared" si="9"/>
        <v>426.40074216276935</v>
      </c>
      <c r="O60" s="28">
        <f t="shared" si="10"/>
        <v>7.5171595737339135E-3</v>
      </c>
      <c r="P60" s="29">
        <f t="shared" si="11"/>
        <v>0.3344958446969381</v>
      </c>
      <c r="Q60" s="28">
        <f t="shared" si="12"/>
        <v>5.7591246992932715E-4</v>
      </c>
      <c r="R60" s="29">
        <f t="shared" si="13"/>
        <v>2.2450839120093321E-2</v>
      </c>
      <c r="S60" s="29">
        <f t="shared" si="14"/>
        <v>0.37939752293712475</v>
      </c>
      <c r="T60" s="29">
        <f t="shared" si="6"/>
        <v>379.39752293712473</v>
      </c>
      <c r="U60" s="30">
        <f t="shared" si="15"/>
        <v>0.37939752293712475</v>
      </c>
      <c r="V60" s="29">
        <f t="shared" si="16"/>
        <v>9.8643355963652439</v>
      </c>
      <c r="W60" s="29">
        <f t="shared" si="17"/>
        <v>2.466083899091311</v>
      </c>
      <c r="X60" s="32">
        <f t="shared" si="18"/>
        <v>12.330419495456555</v>
      </c>
      <c r="Y60" s="33" t="s">
        <v>149</v>
      </c>
      <c r="Z60" s="36"/>
      <c r="AD60" s="36"/>
      <c r="AE60" s="36"/>
    </row>
    <row r="61" spans="1:31" x14ac:dyDescent="0.25">
      <c r="A61" s="13" t="s">
        <v>193</v>
      </c>
      <c r="B61" s="13"/>
      <c r="C61" s="21">
        <f>AVERAGE(L239:L241)</f>
        <v>1.1044698598698779E-7</v>
      </c>
      <c r="D61" s="22">
        <f>AVERAGE(M239:M241)</f>
        <v>7.7415380899184176E-10</v>
      </c>
      <c r="E61" s="23">
        <f>AVERAGE(N239:N241)</f>
        <v>5.7767224297670176E-11</v>
      </c>
      <c r="F61" s="24">
        <f>AVERAGE(O239:O241)</f>
        <v>51.38153505188825</v>
      </c>
      <c r="G61" s="25"/>
      <c r="H61" s="31"/>
      <c r="I61" s="26"/>
      <c r="J61" s="28"/>
      <c r="M61" s="29">
        <f t="shared" si="8"/>
        <v>37.86661178215769</v>
      </c>
      <c r="N61" s="29">
        <f t="shared" si="9"/>
        <v>470.02221444134784</v>
      </c>
      <c r="O61" s="28">
        <f t="shared" si="10"/>
        <v>7.0092796292607566E-3</v>
      </c>
      <c r="P61" s="29">
        <f t="shared" si="11"/>
        <v>0.13000044401392144</v>
      </c>
      <c r="Q61" s="28">
        <f t="shared" si="12"/>
        <v>5.2303124237791307E-4</v>
      </c>
      <c r="R61" s="29">
        <f t="shared" si="13"/>
        <v>-1.0775610257313959E-4</v>
      </c>
      <c r="S61" s="29">
        <f t="shared" si="14"/>
        <v>0.12978493180877515</v>
      </c>
      <c r="T61" s="29">
        <f t="shared" si="6"/>
        <v>129.78493180877516</v>
      </c>
      <c r="U61" s="30">
        <f t="shared" si="15"/>
        <v>0.12978493180877515</v>
      </c>
      <c r="V61" s="29">
        <f t="shared" si="16"/>
        <v>3.3744082270281539</v>
      </c>
      <c r="W61" s="29">
        <f t="shared" si="17"/>
        <v>0.84360205675703848</v>
      </c>
      <c r="X61" s="32">
        <f t="shared" si="18"/>
        <v>4.2180102837851923</v>
      </c>
      <c r="Y61" s="33" t="s">
        <v>150</v>
      </c>
      <c r="AC61" s="36"/>
      <c r="AD61" s="36"/>
    </row>
    <row r="62" spans="1:31" x14ac:dyDescent="0.25">
      <c r="A62" s="13"/>
      <c r="B62" s="13"/>
      <c r="C62" s="21">
        <f>AVERAGE(L242:L244)</f>
        <v>-5.0194372103739042E-9</v>
      </c>
      <c r="D62" s="22">
        <f>AVERAGE(M242:M244)</f>
        <v>-3.2459299203722539E-11</v>
      </c>
      <c r="E62" s="23">
        <f>AVERAGE(N242:N244)</f>
        <v>-2.3630303502047321E-12</v>
      </c>
      <c r="F62" s="24">
        <f>AVERAGE(O242:O244)</f>
        <v>-0.27799578675634962</v>
      </c>
      <c r="G62" s="25"/>
      <c r="H62" s="31"/>
      <c r="I62" s="26"/>
      <c r="J62" s="28"/>
      <c r="M62" s="29">
        <f t="shared" si="8"/>
        <v>-0.20487434880152205</v>
      </c>
      <c r="N62" s="29">
        <f t="shared" si="9"/>
        <v>-2.543018521432483</v>
      </c>
      <c r="O62" s="28">
        <f t="shared" si="10"/>
        <v>6.4667208380727219E-3</v>
      </c>
      <c r="P62" s="29">
        <f t="shared" si="11"/>
        <v>6.7637979488644991E-4</v>
      </c>
      <c r="Q62" s="28">
        <f t="shared" si="12"/>
        <v>4.7077595578264182E-4</v>
      </c>
      <c r="R62" s="29">
        <f t="shared" si="13"/>
        <v>1.3346916764068326E-4</v>
      </c>
      <c r="S62" s="29">
        <f t="shared" si="14"/>
        <v>9.4331813016781648E-4</v>
      </c>
      <c r="T62" s="29">
        <f t="shared" si="6"/>
        <v>0.94331813016781652</v>
      </c>
      <c r="U62" s="30">
        <f t="shared" si="15"/>
        <v>9.4331813016781648E-4</v>
      </c>
      <c r="V62" s="29">
        <f t="shared" si="16"/>
        <v>2.4526271384363228E-2</v>
      </c>
      <c r="W62" s="29">
        <f t="shared" si="17"/>
        <v>6.1315678460908069E-3</v>
      </c>
      <c r="X62" s="32">
        <f t="shared" si="18"/>
        <v>3.0657839230454034E-2</v>
      </c>
      <c r="Y62" s="33"/>
      <c r="AC62" s="36"/>
      <c r="AD62" s="36"/>
    </row>
    <row r="63" spans="1:31" x14ac:dyDescent="0.25">
      <c r="A63" s="13"/>
      <c r="B63" s="13"/>
      <c r="C63" s="21">
        <f>AVERAGE(L245:L247)</f>
        <v>-5.0194372103739042E-9</v>
      </c>
      <c r="D63" s="22">
        <f>AVERAGE(M245:M247)</f>
        <v>-3.2459299203722539E-11</v>
      </c>
      <c r="E63" s="23">
        <f>AVERAGE(N245:N247)</f>
        <v>-2.3630303502047321E-12</v>
      </c>
      <c r="F63" s="24">
        <f>AVERAGE(O245:O247)</f>
        <v>-0.27799578675634962</v>
      </c>
      <c r="G63" s="25"/>
      <c r="H63" s="31"/>
      <c r="I63" s="26"/>
      <c r="J63" s="28"/>
      <c r="M63" s="29">
        <f t="shared" si="8"/>
        <v>-0.20487434880152205</v>
      </c>
      <c r="N63" s="29">
        <f t="shared" si="9"/>
        <v>-2.543018521432483</v>
      </c>
      <c r="O63" s="28">
        <f t="shared" si="10"/>
        <v>6.4667208380727219E-3</v>
      </c>
      <c r="P63" s="29">
        <f t="shared" si="11"/>
        <v>6.7637979488644991E-4</v>
      </c>
      <c r="Q63" s="28">
        <f t="shared" si="12"/>
        <v>4.7077595578264182E-4</v>
      </c>
      <c r="R63" s="29">
        <f t="shared" si="13"/>
        <v>1.3346916764068326E-4</v>
      </c>
      <c r="S63" s="29">
        <f t="shared" si="14"/>
        <v>9.4331813016781648E-4</v>
      </c>
      <c r="T63" s="29">
        <f t="shared" si="6"/>
        <v>0.94331813016781652</v>
      </c>
      <c r="U63" s="30">
        <f t="shared" si="15"/>
        <v>9.4331813016781648E-4</v>
      </c>
      <c r="V63" s="29">
        <f t="shared" si="16"/>
        <v>2.4526271384363228E-2</v>
      </c>
      <c r="W63" s="29">
        <f t="shared" si="17"/>
        <v>6.1315678460908069E-3</v>
      </c>
      <c r="X63" s="32">
        <f t="shared" si="18"/>
        <v>3.0657839230454034E-2</v>
      </c>
      <c r="Y63" s="33"/>
      <c r="AC63" s="36"/>
      <c r="AD63" s="36"/>
    </row>
    <row r="64" spans="1:31" x14ac:dyDescent="0.25">
      <c r="A64" s="13"/>
      <c r="B64" s="13"/>
      <c r="C64" s="21">
        <f>AVERAGE(L248:L250)</f>
        <v>-5.0194372103739042E-9</v>
      </c>
      <c r="D64" s="22">
        <f>AVERAGE(M248:M250)</f>
        <v>-3.2459299203722539E-11</v>
      </c>
      <c r="E64" s="23">
        <f>AVERAGE(N248:N250)</f>
        <v>-2.3630303502047321E-12</v>
      </c>
      <c r="F64" s="24">
        <f>AVERAGE(O248:O250)</f>
        <v>-0.27799578675634962</v>
      </c>
      <c r="G64" s="25"/>
      <c r="H64" s="31"/>
      <c r="I64" s="26"/>
      <c r="J64" s="28"/>
      <c r="M64" s="29">
        <f t="shared" si="8"/>
        <v>-0.20487434880152205</v>
      </c>
      <c r="N64" s="29">
        <f t="shared" si="9"/>
        <v>-2.543018521432483</v>
      </c>
      <c r="O64" s="28">
        <f t="shared" si="10"/>
        <v>6.4667208380727219E-3</v>
      </c>
      <c r="P64" s="29">
        <f t="shared" si="11"/>
        <v>6.7637979488644991E-4</v>
      </c>
      <c r="Q64" s="28">
        <f t="shared" si="12"/>
        <v>4.7077595578264182E-4</v>
      </c>
      <c r="R64" s="29">
        <f t="shared" si="13"/>
        <v>1.3346916764068326E-4</v>
      </c>
      <c r="S64" s="29">
        <f t="shared" si="14"/>
        <v>9.4331813016781648E-4</v>
      </c>
      <c r="T64" s="29">
        <f t="shared" si="6"/>
        <v>0.94331813016781652</v>
      </c>
      <c r="U64" s="30">
        <f t="shared" si="15"/>
        <v>9.4331813016781648E-4</v>
      </c>
      <c r="V64" s="29">
        <f t="shared" si="16"/>
        <v>2.4526271384363228E-2</v>
      </c>
      <c r="W64" s="29">
        <f t="shared" si="17"/>
        <v>6.1315678460908069E-3</v>
      </c>
      <c r="X64" s="32">
        <f t="shared" si="18"/>
        <v>3.0657839230454034E-2</v>
      </c>
      <c r="Y64" s="33"/>
      <c r="AC64" s="36"/>
      <c r="AD64" s="36"/>
    </row>
    <row r="65" spans="1:32" x14ac:dyDescent="0.25">
      <c r="A65" s="13"/>
      <c r="B65" s="13"/>
      <c r="C65" s="21">
        <f>AVERAGE(L251:L253)</f>
        <v>-5.0194372103739042E-9</v>
      </c>
      <c r="D65" s="22">
        <f>AVERAGE(M251:M253)</f>
        <v>-3.2459299203722539E-11</v>
      </c>
      <c r="E65" s="23">
        <f>AVERAGE(N251:N253)</f>
        <v>-2.3630303502047321E-12</v>
      </c>
      <c r="F65" s="24">
        <f>AVERAGE(O251:O253)</f>
        <v>-0.27799578675634962</v>
      </c>
      <c r="G65" s="25"/>
      <c r="H65" s="31"/>
      <c r="I65" s="26"/>
      <c r="J65" s="28"/>
      <c r="M65" s="29">
        <f t="shared" si="8"/>
        <v>-0.20487434880152205</v>
      </c>
      <c r="N65" s="29">
        <f t="shared" si="9"/>
        <v>-2.543018521432483</v>
      </c>
      <c r="O65" s="28">
        <f t="shared" si="10"/>
        <v>6.4667208380727219E-3</v>
      </c>
      <c r="P65" s="29">
        <f t="shared" si="11"/>
        <v>6.7637979488644991E-4</v>
      </c>
      <c r="Q65" s="28">
        <f t="shared" si="12"/>
        <v>4.7077595578264182E-4</v>
      </c>
      <c r="R65" s="29">
        <f t="shared" si="13"/>
        <v>1.3346916764068326E-4</v>
      </c>
      <c r="S65" s="29">
        <f t="shared" si="14"/>
        <v>9.4331813016781648E-4</v>
      </c>
      <c r="T65" s="29">
        <f t="shared" si="6"/>
        <v>0.94331813016781652</v>
      </c>
      <c r="U65" s="30">
        <f t="shared" si="15"/>
        <v>9.4331813016781648E-4</v>
      </c>
      <c r="V65" s="29">
        <f t="shared" si="16"/>
        <v>2.4526271384363228E-2</v>
      </c>
      <c r="W65" s="29">
        <f t="shared" si="17"/>
        <v>6.1315678460908069E-3</v>
      </c>
      <c r="X65" s="32">
        <f t="shared" si="18"/>
        <v>3.0657839230454034E-2</v>
      </c>
      <c r="Y65" s="33"/>
      <c r="AC65" s="36"/>
      <c r="AD65" s="36"/>
    </row>
    <row r="66" spans="1:32" x14ac:dyDescent="0.25">
      <c r="A66" s="13"/>
      <c r="B66" s="13"/>
      <c r="C66" s="21">
        <f>AVERAGE(L254:L256)</f>
        <v>-5.0194372103739042E-9</v>
      </c>
      <c r="D66" s="22">
        <f>AVERAGE(M254:M256)</f>
        <v>-3.2459299203722539E-11</v>
      </c>
      <c r="E66" s="23">
        <f>AVERAGE(N254:N256)</f>
        <v>-2.3630303502047321E-12</v>
      </c>
      <c r="F66" s="24">
        <f>AVERAGE(O254:O256)</f>
        <v>-0.27799578675634962</v>
      </c>
      <c r="G66" s="25"/>
      <c r="H66" s="31"/>
      <c r="I66" s="26"/>
      <c r="J66" s="28"/>
      <c r="M66" s="29">
        <f t="shared" si="8"/>
        <v>-0.20487434880152205</v>
      </c>
      <c r="N66" s="29">
        <f t="shared" si="9"/>
        <v>-2.543018521432483</v>
      </c>
      <c r="O66" s="28">
        <f t="shared" si="10"/>
        <v>6.4667208380727219E-3</v>
      </c>
      <c r="P66" s="29">
        <f t="shared" si="11"/>
        <v>6.7637979488644991E-4</v>
      </c>
      <c r="Q66" s="28">
        <f t="shared" si="12"/>
        <v>4.7077595578264182E-4</v>
      </c>
      <c r="R66" s="29">
        <f t="shared" si="13"/>
        <v>1.3346916764068326E-4</v>
      </c>
      <c r="S66" s="29">
        <f t="shared" si="14"/>
        <v>9.4331813016781648E-4</v>
      </c>
      <c r="T66" s="29">
        <f t="shared" si="6"/>
        <v>0.94331813016781652</v>
      </c>
      <c r="U66" s="30">
        <f t="shared" si="15"/>
        <v>9.4331813016781648E-4</v>
      </c>
      <c r="V66" s="29">
        <f t="shared" si="16"/>
        <v>2.4526271384363228E-2</v>
      </c>
      <c r="W66" s="29">
        <f t="shared" si="17"/>
        <v>6.1315678460908069E-3</v>
      </c>
      <c r="X66" s="32">
        <f t="shared" si="18"/>
        <v>3.0657839230454034E-2</v>
      </c>
      <c r="Y66" s="33"/>
      <c r="AC66" s="36"/>
      <c r="AD66" s="36"/>
    </row>
    <row r="67" spans="1:32" x14ac:dyDescent="0.25">
      <c r="A67" s="13"/>
      <c r="B67" s="13"/>
      <c r="C67" s="21">
        <f>AVERAGE(L257:L259)</f>
        <v>-5.0194372103739042E-9</v>
      </c>
      <c r="D67" s="22">
        <f>AVERAGE(M257:M259)</f>
        <v>-3.2459299203722539E-11</v>
      </c>
      <c r="E67" s="23">
        <f>AVERAGE(N257:N259)</f>
        <v>-2.3630303502047321E-12</v>
      </c>
      <c r="F67" s="24">
        <f>AVERAGE(O257:O259)</f>
        <v>-0.27799578675634962</v>
      </c>
      <c r="G67" s="25"/>
      <c r="H67" s="31"/>
      <c r="I67" s="26"/>
      <c r="J67" s="28"/>
      <c r="M67" s="29">
        <f t="shared" si="8"/>
        <v>-0.20487434880152205</v>
      </c>
      <c r="N67" s="29">
        <f t="shared" si="9"/>
        <v>-2.543018521432483</v>
      </c>
      <c r="O67" s="28">
        <f t="shared" si="10"/>
        <v>6.4667208380727219E-3</v>
      </c>
      <c r="P67" s="29">
        <f t="shared" si="11"/>
        <v>6.7637979488644991E-4</v>
      </c>
      <c r="Q67" s="28">
        <f t="shared" si="12"/>
        <v>4.7077595578264182E-4</v>
      </c>
      <c r="R67" s="29">
        <f t="shared" si="13"/>
        <v>1.3346916764068326E-4</v>
      </c>
      <c r="S67" s="29">
        <f t="shared" si="14"/>
        <v>9.4331813016781648E-4</v>
      </c>
      <c r="T67" s="29">
        <f t="shared" si="6"/>
        <v>0.94331813016781652</v>
      </c>
      <c r="U67" s="30">
        <f t="shared" si="15"/>
        <v>9.4331813016781648E-4</v>
      </c>
      <c r="V67" s="29">
        <f t="shared" si="16"/>
        <v>2.4526271384363228E-2</v>
      </c>
      <c r="W67" s="29">
        <f t="shared" si="17"/>
        <v>6.1315678460908069E-3</v>
      </c>
      <c r="X67" s="32">
        <f t="shared" si="18"/>
        <v>3.0657839230454034E-2</v>
      </c>
      <c r="Y67" s="33"/>
      <c r="AC67" s="36"/>
      <c r="AD67" s="36"/>
    </row>
    <row r="68" spans="1:32" x14ac:dyDescent="0.25">
      <c r="A68" s="13"/>
      <c r="B68" s="13"/>
      <c r="C68" s="21">
        <f>AVERAGE(L260:L262)</f>
        <v>-5.0194372103739042E-9</v>
      </c>
      <c r="D68" s="22">
        <f>AVERAGE(M260:M262)</f>
        <v>-3.2459299203722539E-11</v>
      </c>
      <c r="E68" s="23">
        <f>AVERAGE(N260:N262)</f>
        <v>-2.3630303502047321E-12</v>
      </c>
      <c r="F68" s="24">
        <f>AVERAGE(O260:O262)</f>
        <v>-0.27799578675634962</v>
      </c>
      <c r="G68" s="25"/>
      <c r="H68" s="31"/>
      <c r="I68" s="26"/>
      <c r="J68" s="28"/>
      <c r="M68" s="29">
        <f t="shared" si="8"/>
        <v>-0.20487434880152205</v>
      </c>
      <c r="N68" s="29">
        <f t="shared" si="9"/>
        <v>-2.543018521432483</v>
      </c>
      <c r="O68" s="28">
        <f t="shared" si="10"/>
        <v>6.4667208380727219E-3</v>
      </c>
      <c r="P68" s="29">
        <f t="shared" si="11"/>
        <v>6.7637979488644991E-4</v>
      </c>
      <c r="Q68" s="28">
        <f t="shared" si="12"/>
        <v>4.7077595578264182E-4</v>
      </c>
      <c r="R68" s="29">
        <f t="shared" si="13"/>
        <v>1.3346916764068326E-4</v>
      </c>
      <c r="S68" s="29">
        <f t="shared" si="14"/>
        <v>9.4331813016781648E-4</v>
      </c>
      <c r="T68" s="29">
        <f t="shared" si="6"/>
        <v>0.94331813016781652</v>
      </c>
      <c r="U68" s="30">
        <f t="shared" si="15"/>
        <v>9.4331813016781648E-4</v>
      </c>
      <c r="V68" s="29">
        <f t="shared" si="16"/>
        <v>2.4526271384363228E-2</v>
      </c>
      <c r="W68" s="29">
        <f t="shared" si="17"/>
        <v>6.1315678460908069E-3</v>
      </c>
      <c r="X68" s="32">
        <f t="shared" si="18"/>
        <v>3.0657839230454034E-2</v>
      </c>
      <c r="Y68" s="33"/>
      <c r="AC68" s="36"/>
      <c r="AD68" s="36"/>
    </row>
    <row r="69" spans="1:32" x14ac:dyDescent="0.25">
      <c r="A69" s="13"/>
      <c r="B69" s="13"/>
      <c r="C69" s="21">
        <f>AVERAGE(L263:L265)</f>
        <v>-5.0194372103739042E-9</v>
      </c>
      <c r="D69" s="22">
        <f>AVERAGE(M263:M265)</f>
        <v>-3.2459299203722539E-11</v>
      </c>
      <c r="E69" s="23">
        <f>AVERAGE(N263:N265)</f>
        <v>-2.3630303502047321E-12</v>
      </c>
      <c r="F69" s="24">
        <f>AVERAGE(O263:O265)</f>
        <v>-0.27799578675634962</v>
      </c>
      <c r="G69" s="25"/>
      <c r="H69" s="31"/>
      <c r="I69" s="26"/>
      <c r="J69" s="28"/>
      <c r="M69" s="29">
        <f t="shared" si="8"/>
        <v>-0.20487434880152205</v>
      </c>
      <c r="N69" s="29">
        <f t="shared" si="9"/>
        <v>-2.543018521432483</v>
      </c>
      <c r="O69" s="28">
        <f t="shared" si="10"/>
        <v>6.4667208380727219E-3</v>
      </c>
      <c r="P69" s="29">
        <f t="shared" si="11"/>
        <v>6.7637979488644991E-4</v>
      </c>
      <c r="Q69" s="28">
        <f t="shared" si="12"/>
        <v>4.7077595578264182E-4</v>
      </c>
      <c r="R69" s="29">
        <f t="shared" si="13"/>
        <v>1.3346916764068326E-4</v>
      </c>
      <c r="S69" s="29">
        <f t="shared" si="14"/>
        <v>9.4331813016781648E-4</v>
      </c>
      <c r="T69" s="29">
        <f t="shared" si="6"/>
        <v>0.94331813016781652</v>
      </c>
      <c r="U69" s="30">
        <f t="shared" si="15"/>
        <v>9.4331813016781648E-4</v>
      </c>
      <c r="V69" s="29">
        <f t="shared" si="16"/>
        <v>2.4526271384363228E-2</v>
      </c>
      <c r="W69" s="29">
        <f t="shared" si="17"/>
        <v>6.1315678460908069E-3</v>
      </c>
      <c r="X69" s="32">
        <f t="shared" si="18"/>
        <v>3.0657839230454034E-2</v>
      </c>
      <c r="Y69" s="33"/>
      <c r="AC69" s="36"/>
      <c r="AD69" s="36"/>
    </row>
    <row r="70" spans="1:32" x14ac:dyDescent="0.25">
      <c r="A70" s="13"/>
      <c r="B70" s="13"/>
      <c r="C70" s="21">
        <f>AVERAGE(L266:L268)</f>
        <v>-5.0194372103739042E-9</v>
      </c>
      <c r="D70" s="22">
        <f>AVERAGE(M266:M268)</f>
        <v>-3.2459299203722539E-11</v>
      </c>
      <c r="E70" s="23">
        <f>AVERAGE(N266:N268)</f>
        <v>-2.3630303502047321E-12</v>
      </c>
      <c r="F70" s="24">
        <f>AVERAGE(O266:O268)</f>
        <v>-0.27799578675634962</v>
      </c>
      <c r="G70" s="25"/>
      <c r="H70" s="31"/>
      <c r="I70" s="26"/>
      <c r="J70" s="28"/>
      <c r="M70" s="29"/>
      <c r="N70" s="29"/>
      <c r="O70" s="28"/>
      <c r="P70" s="29"/>
      <c r="Q70" s="28"/>
      <c r="R70" s="29"/>
      <c r="S70" s="29"/>
      <c r="T70" s="29"/>
      <c r="U70" s="30"/>
      <c r="V70" s="29"/>
      <c r="W70" s="29"/>
      <c r="X70" s="32"/>
      <c r="Y70" s="33"/>
      <c r="AC70" s="36"/>
      <c r="AD70" s="36"/>
    </row>
    <row r="71" spans="1:32" x14ac:dyDescent="0.25">
      <c r="A71" s="13"/>
      <c r="B71" s="13"/>
      <c r="C71" s="21"/>
      <c r="D71" s="22"/>
      <c r="E71" s="23"/>
      <c r="F71" s="24"/>
      <c r="G71" s="25"/>
      <c r="H71" s="31"/>
      <c r="I71" s="26"/>
      <c r="J71" s="28"/>
      <c r="M71" s="29"/>
      <c r="N71" s="29"/>
      <c r="O71" s="28"/>
      <c r="P71" s="29"/>
      <c r="Q71" s="28"/>
      <c r="R71" s="29"/>
      <c r="S71" s="29"/>
      <c r="T71" s="29"/>
      <c r="U71" s="30"/>
      <c r="V71" s="29"/>
      <c r="W71" s="29"/>
      <c r="X71" s="32"/>
      <c r="Y71" s="33"/>
      <c r="AC71" s="36"/>
      <c r="AD71" s="36"/>
    </row>
    <row r="72" spans="1:32" x14ac:dyDescent="0.25">
      <c r="A72" s="13"/>
      <c r="B72" s="13"/>
      <c r="C72" s="21"/>
      <c r="D72" s="22"/>
      <c r="E72" s="23"/>
      <c r="F72" s="24"/>
      <c r="G72" s="25"/>
      <c r="H72" s="31"/>
      <c r="I72" s="26"/>
      <c r="J72" s="28"/>
      <c r="M72" s="29"/>
      <c r="N72" s="29"/>
      <c r="O72" s="28"/>
      <c r="P72" s="29"/>
      <c r="Q72" s="28"/>
      <c r="R72" s="29"/>
      <c r="S72" s="29"/>
      <c r="T72" s="29"/>
      <c r="U72" s="30"/>
      <c r="V72" s="29"/>
      <c r="W72" s="29"/>
      <c r="X72" s="32"/>
      <c r="Y72" s="33"/>
      <c r="AC72" s="36"/>
      <c r="AD72" s="36"/>
    </row>
    <row r="73" spans="1:32" x14ac:dyDescent="0.25">
      <c r="A73" s="13"/>
      <c r="B73" s="13"/>
      <c r="C73" s="21"/>
      <c r="D73" s="22"/>
      <c r="E73" s="23"/>
      <c r="F73" s="24"/>
      <c r="G73" s="25"/>
      <c r="H73" s="31"/>
      <c r="I73" s="26"/>
      <c r="J73" s="28"/>
      <c r="M73" s="29"/>
      <c r="N73" s="29"/>
      <c r="O73" s="28"/>
      <c r="P73" s="29"/>
      <c r="Q73" s="28"/>
      <c r="R73" s="29"/>
      <c r="S73" s="29"/>
      <c r="T73" s="29"/>
      <c r="U73" s="30"/>
      <c r="V73" s="29"/>
      <c r="W73" s="29"/>
      <c r="X73" s="32"/>
      <c r="Y73" s="33"/>
      <c r="AC73" s="36"/>
      <c r="AD73" s="36"/>
    </row>
    <row r="74" spans="1:32" x14ac:dyDescent="0.25">
      <c r="A74" s="13"/>
      <c r="B74" s="13"/>
      <c r="C74" s="21"/>
      <c r="D74" s="22"/>
      <c r="E74" s="23"/>
      <c r="F74" s="24"/>
      <c r="G74" s="25"/>
      <c r="H74" s="31"/>
      <c r="I74" s="26"/>
      <c r="J74" s="28"/>
      <c r="M74" s="29"/>
      <c r="N74" s="29"/>
      <c r="O74" s="28"/>
      <c r="P74" s="29"/>
      <c r="Q74" s="28"/>
      <c r="R74" s="29"/>
      <c r="S74" s="29"/>
      <c r="T74" s="29"/>
      <c r="U74" s="30"/>
      <c r="V74" s="29"/>
      <c r="W74" s="29"/>
      <c r="X74" s="32"/>
      <c r="Y74" s="33"/>
      <c r="AC74" s="36"/>
      <c r="AD74" s="36"/>
    </row>
    <row r="75" spans="1:32" x14ac:dyDescent="0.25">
      <c r="A75" s="13"/>
      <c r="B75" s="13"/>
      <c r="C75" s="21"/>
      <c r="D75" s="22"/>
      <c r="E75" s="23"/>
      <c r="F75" s="24"/>
      <c r="G75" s="25"/>
      <c r="H75" s="31"/>
      <c r="I75" s="26"/>
      <c r="J75" s="28"/>
      <c r="M75" s="29"/>
      <c r="N75" s="29"/>
      <c r="O75" s="28"/>
      <c r="P75" s="29"/>
      <c r="Q75" s="28"/>
      <c r="R75" s="29"/>
      <c r="S75" s="29"/>
      <c r="T75" s="29"/>
      <c r="U75" s="30"/>
      <c r="V75" s="29"/>
      <c r="W75" s="29"/>
      <c r="X75" s="32"/>
      <c r="Y75" s="33"/>
      <c r="AC75" s="36"/>
      <c r="AD75" s="36"/>
    </row>
    <row r="76" spans="1:32" x14ac:dyDescent="0.25">
      <c r="B76" s="13"/>
      <c r="C76" s="40"/>
      <c r="D76" s="37"/>
      <c r="E76" s="38"/>
      <c r="F76" s="39"/>
      <c r="G76" s="25"/>
      <c r="H76" s="31"/>
      <c r="I76" s="26"/>
      <c r="J76" s="28"/>
      <c r="M76" s="29"/>
      <c r="N76" s="29"/>
      <c r="O76" s="28"/>
      <c r="P76" s="29"/>
      <c r="Q76" s="28"/>
      <c r="R76" s="29"/>
      <c r="S76" s="29"/>
      <c r="T76" s="29"/>
      <c r="W76" s="36"/>
      <c r="X76" s="36"/>
      <c r="Y76" s="36"/>
      <c r="AC76" s="36"/>
      <c r="AD76" s="36"/>
    </row>
    <row r="77" spans="1:32" x14ac:dyDescent="0.25">
      <c r="C77" s="41"/>
      <c r="D77" s="42"/>
      <c r="E77" s="43"/>
      <c r="F77" s="25"/>
      <c r="G77" s="31"/>
      <c r="H77" s="26"/>
      <c r="I77" s="27"/>
      <c r="J77" s="28"/>
      <c r="L77" s="29"/>
      <c r="N77" s="29"/>
      <c r="P77" s="29"/>
      <c r="V77" s="36"/>
      <c r="W77" s="36"/>
      <c r="AB77" s="36"/>
      <c r="AC77" s="36"/>
    </row>
    <row r="78" spans="1:32" x14ac:dyDescent="0.25">
      <c r="A78" s="13" t="s">
        <v>39</v>
      </c>
      <c r="B78" s="13" t="s">
        <v>40</v>
      </c>
      <c r="C78" s="13" t="s">
        <v>41</v>
      </c>
      <c r="D78" s="13" t="s">
        <v>42</v>
      </c>
      <c r="E78" s="13">
        <v>28</v>
      </c>
      <c r="F78" s="13">
        <v>40</v>
      </c>
      <c r="G78" s="13">
        <v>29</v>
      </c>
      <c r="H78" s="13">
        <v>30</v>
      </c>
      <c r="I78" s="13" t="s">
        <v>37</v>
      </c>
      <c r="J78" s="13" t="s">
        <v>43</v>
      </c>
      <c r="K78" s="13" t="s">
        <v>44</v>
      </c>
      <c r="L78" s="44" t="s">
        <v>45</v>
      </c>
      <c r="M78" s="45" t="s">
        <v>46</v>
      </c>
      <c r="N78" s="44" t="s">
        <v>47</v>
      </c>
      <c r="O78" s="45" t="s">
        <v>48</v>
      </c>
      <c r="P78" s="29"/>
      <c r="V78" s="36"/>
      <c r="W78" s="36"/>
      <c r="AB78" s="36"/>
      <c r="AC78" s="36"/>
    </row>
    <row r="79" spans="1:32" x14ac:dyDescent="0.25">
      <c r="A79" s="13" t="s">
        <v>49</v>
      </c>
      <c r="B79" s="13"/>
      <c r="C79">
        <v>3212</v>
      </c>
      <c r="D79" s="51">
        <v>0.42185185185185187</v>
      </c>
      <c r="E79" s="47">
        <v>1.144717E-7</v>
      </c>
      <c r="F79" s="47">
        <v>2.204997E-9</v>
      </c>
      <c r="G79" s="47">
        <v>7.7102660000000003E-10</v>
      </c>
      <c r="H79" s="47">
        <v>5.7924160000000003E-11</v>
      </c>
      <c r="I79">
        <v>51.914670000000001</v>
      </c>
      <c r="J79">
        <v>6.7355210000000004E-3</v>
      </c>
      <c r="K79">
        <v>5.060129E-4</v>
      </c>
      <c r="L79" s="47">
        <f t="shared" ref="L79:L90" si="21">E79+((($C$79*$D$273)+$D$274)-((C79*$D$273)+$D$274))</f>
        <v>1.144717E-7</v>
      </c>
      <c r="M79" s="47">
        <f t="shared" ref="M79:M90" si="22">G79+((($C$79*$F$273)+$F$274)-((C79*$F$273)+$F$274))</f>
        <v>7.7102660000000003E-10</v>
      </c>
      <c r="N79" s="47">
        <f t="shared" ref="N79:N90" si="23">H79+((($C$79*$H$273)+$H$274)-((C79*$H$273)+$H$274))</f>
        <v>5.7924160000000003E-11</v>
      </c>
      <c r="O79" s="47">
        <f t="shared" ref="O79:O90" si="24">I79+((($C$79*$J$273)+$J$274)-((C79*$J$273)+$J$274))</f>
        <v>51.914670000000001</v>
      </c>
      <c r="P79" s="29"/>
      <c r="Z79" s="36"/>
      <c r="AA79" s="36"/>
      <c r="AE79" s="36"/>
      <c r="AF79" s="36"/>
    </row>
    <row r="80" spans="1:32" x14ac:dyDescent="0.25">
      <c r="A80" s="13" t="s">
        <v>49</v>
      </c>
      <c r="B80" s="13"/>
      <c r="C80">
        <v>3396</v>
      </c>
      <c r="D80" s="51">
        <v>0.42251157407407408</v>
      </c>
      <c r="E80" s="47">
        <v>1.137437E-7</v>
      </c>
      <c r="F80" s="47">
        <v>2.2004139999999999E-9</v>
      </c>
      <c r="G80" s="47">
        <v>7.6556609999999997E-10</v>
      </c>
      <c r="H80" s="47">
        <v>5.9404130000000002E-11</v>
      </c>
      <c r="I80">
        <v>51.691940000000002</v>
      </c>
      <c r="J80">
        <v>6.7306249999999996E-3</v>
      </c>
      <c r="K80">
        <v>5.2226319999999998E-4</v>
      </c>
      <c r="L80" s="47">
        <f t="shared" si="21"/>
        <v>1.1403123936697036E-7</v>
      </c>
      <c r="M80" s="47">
        <f t="shared" si="22"/>
        <v>7.6742553681615338E-10</v>
      </c>
      <c r="N80" s="47">
        <f t="shared" si="23"/>
        <v>5.9539496620310614E-11</v>
      </c>
      <c r="O80" s="47">
        <f t="shared" si="24"/>
        <v>51.707865038842833</v>
      </c>
      <c r="P80" s="29"/>
      <c r="Z80" s="36"/>
      <c r="AA80" s="36"/>
      <c r="AE80" s="36"/>
      <c r="AF80" s="36"/>
    </row>
    <row r="81" spans="1:32" x14ac:dyDescent="0.25">
      <c r="A81" s="13" t="s">
        <v>49</v>
      </c>
      <c r="B81" s="13"/>
      <c r="C81">
        <v>3456</v>
      </c>
      <c r="D81" s="51">
        <v>0.42271990740740739</v>
      </c>
      <c r="E81" s="47">
        <v>1.135109E-7</v>
      </c>
      <c r="F81" s="47">
        <v>2.1945249999999999E-9</v>
      </c>
      <c r="G81" s="47">
        <v>7.6702360000000001E-10</v>
      </c>
      <c r="H81" s="47">
        <v>5.8575520000000005E-11</v>
      </c>
      <c r="I81">
        <v>51.724580000000003</v>
      </c>
      <c r="J81">
        <v>6.7572700000000001E-3</v>
      </c>
      <c r="K81">
        <v>5.1603439999999999E-4</v>
      </c>
      <c r="L81" s="47">
        <f t="shared" si="21"/>
        <v>1.138922022040259E-7</v>
      </c>
      <c r="M81" s="47">
        <f t="shared" si="22"/>
        <v>7.6948937490837734E-10</v>
      </c>
      <c r="N81" s="47">
        <f t="shared" si="23"/>
        <v>5.8755027909542331E-11</v>
      </c>
      <c r="O81" s="47">
        <f t="shared" si="24"/>
        <v>51.745697986291582</v>
      </c>
      <c r="P81" s="29"/>
      <c r="R81" s="8"/>
      <c r="S81" s="8"/>
      <c r="Z81" s="36"/>
      <c r="AA81" s="36"/>
      <c r="AE81" s="36"/>
      <c r="AF81" s="36"/>
    </row>
    <row r="82" spans="1:32" x14ac:dyDescent="0.25">
      <c r="A82" s="13" t="s">
        <v>49</v>
      </c>
      <c r="B82" s="13"/>
      <c r="C82">
        <v>4154</v>
      </c>
      <c r="D82" s="51">
        <v>0.42518518518518522</v>
      </c>
      <c r="E82" s="47">
        <v>1.11116E-7</v>
      </c>
      <c r="F82" s="47">
        <v>2.1470830000000001E-9</v>
      </c>
      <c r="G82" s="47">
        <v>7.4841839999999999E-10</v>
      </c>
      <c r="H82" s="47">
        <v>5.9002620000000003E-11</v>
      </c>
      <c r="I82">
        <v>51.752070000000003</v>
      </c>
      <c r="J82">
        <v>6.7354709999999998E-3</v>
      </c>
      <c r="K82">
        <v>5.310003E-4</v>
      </c>
      <c r="L82" s="47">
        <f t="shared" si="21"/>
        <v>1.1258807654177217E-7</v>
      </c>
      <c r="M82" s="47">
        <f t="shared" si="22"/>
        <v>7.5793790804791607E-10</v>
      </c>
      <c r="N82" s="47">
        <f t="shared" si="23"/>
        <v>5.9695638240938003E-11</v>
      </c>
      <c r="O82" s="47">
        <f t="shared" si="24"/>
        <v>51.833599274945357</v>
      </c>
      <c r="P82" s="29"/>
      <c r="Q82" s="29"/>
      <c r="R82" s="29"/>
      <c r="S82" s="29"/>
      <c r="Z82" s="36"/>
      <c r="AA82" s="36"/>
      <c r="AE82" s="36"/>
      <c r="AF82" s="36"/>
    </row>
    <row r="83" spans="1:32" x14ac:dyDescent="0.25">
      <c r="A83" s="13" t="s">
        <v>49</v>
      </c>
      <c r="B83" s="13"/>
      <c r="C83">
        <v>4197</v>
      </c>
      <c r="D83" s="51">
        <v>0.42533564814814817</v>
      </c>
      <c r="E83" s="47">
        <v>1.11011E-7</v>
      </c>
      <c r="F83" s="47">
        <v>2.144581E-9</v>
      </c>
      <c r="G83" s="47">
        <v>7.4768949999999997E-10</v>
      </c>
      <c r="H83" s="47">
        <v>5.9427890000000005E-11</v>
      </c>
      <c r="I83">
        <v>51.763489999999997</v>
      </c>
      <c r="J83">
        <v>6.7352749999999998E-3</v>
      </c>
      <c r="K83">
        <v>5.3533349999999999E-4</v>
      </c>
      <c r="L83" s="47">
        <f t="shared" si="21"/>
        <v>1.1255027324166198E-7</v>
      </c>
      <c r="M83" s="47">
        <f t="shared" si="22"/>
        <v>7.5764355034734325E-10</v>
      </c>
      <c r="N83" s="47">
        <f t="shared" si="23"/>
        <v>6.0152542831554072E-11</v>
      </c>
      <c r="O83" s="47">
        <f t="shared" si="24"/>
        <v>51.848740887283626</v>
      </c>
      <c r="P83" s="29"/>
      <c r="W83" s="29"/>
      <c r="Z83" s="36"/>
      <c r="AA83" s="36"/>
      <c r="AE83" s="36"/>
      <c r="AF83" s="36"/>
    </row>
    <row r="84" spans="1:32" x14ac:dyDescent="0.25">
      <c r="A84" s="13" t="s">
        <v>49</v>
      </c>
      <c r="B84" s="13"/>
      <c r="C84">
        <v>4224</v>
      </c>
      <c r="D84" s="51">
        <v>0.42542824074074076</v>
      </c>
      <c r="E84" s="47">
        <v>1.1085299999999999E-7</v>
      </c>
      <c r="F84" s="47">
        <v>2.1382550000000001E-9</v>
      </c>
      <c r="G84" s="47">
        <v>7.4483509999999997E-10</v>
      </c>
      <c r="H84" s="47">
        <v>5.9061359999999997E-11</v>
      </c>
      <c r="I84">
        <v>51.84272</v>
      </c>
      <c r="J84">
        <v>6.7191270000000001E-3</v>
      </c>
      <c r="K84">
        <v>5.3279010000000003E-4</v>
      </c>
      <c r="L84" s="47">
        <f t="shared" si="21"/>
        <v>1.1243446651833698E-7</v>
      </c>
      <c r="M84" s="47">
        <f t="shared" si="22"/>
        <v>7.5506200248884397E-10</v>
      </c>
      <c r="N84" s="47">
        <f t="shared" si="23"/>
        <v>5.9805876411708337E-11</v>
      </c>
      <c r="O84" s="47">
        <f t="shared" si="24"/>
        <v>51.930307713635564</v>
      </c>
      <c r="P84" s="29"/>
      <c r="Q84" s="29"/>
      <c r="R84" s="29"/>
      <c r="S84" s="29"/>
      <c r="T84" s="30"/>
      <c r="U84" s="29"/>
      <c r="V84" s="29"/>
      <c r="W84" s="29"/>
      <c r="X84" s="29"/>
      <c r="Y84" s="29"/>
      <c r="Z84" s="35"/>
      <c r="AA84" s="35"/>
      <c r="AD84" s="30"/>
      <c r="AE84" s="35"/>
      <c r="AF84" s="35"/>
    </row>
    <row r="85" spans="1:32" x14ac:dyDescent="0.25">
      <c r="A85" t="s">
        <v>49</v>
      </c>
      <c r="B85" s="13"/>
      <c r="C85">
        <v>41178</v>
      </c>
      <c r="D85" s="51">
        <v>0.55572916666666661</v>
      </c>
      <c r="E85" s="47">
        <v>5.373183E-8</v>
      </c>
      <c r="F85" s="47">
        <v>1.106553E-9</v>
      </c>
      <c r="G85" s="47">
        <v>3.7733879999999999E-10</v>
      </c>
      <c r="H85" s="47">
        <v>3.0856290000000001E-11</v>
      </c>
      <c r="I85">
        <v>48.557850000000002</v>
      </c>
      <c r="J85">
        <v>7.0226300000000002E-3</v>
      </c>
      <c r="K85">
        <v>5.7426459999999999E-4</v>
      </c>
      <c r="L85" s="47">
        <f t="shared" si="21"/>
        <v>1.1306182786085165E-7</v>
      </c>
      <c r="M85" s="47">
        <f t="shared" si="22"/>
        <v>7.6100933348957903E-10</v>
      </c>
      <c r="N85" s="47">
        <f t="shared" si="23"/>
        <v>5.8787426449524569E-11</v>
      </c>
      <c r="O85" s="47">
        <f t="shared" si="24"/>
        <v>51.843774047319933</v>
      </c>
      <c r="P85" s="29"/>
    </row>
    <row r="86" spans="1:32" x14ac:dyDescent="0.25">
      <c r="A86" t="s">
        <v>49</v>
      </c>
      <c r="B86" s="13"/>
      <c r="C86">
        <v>41233</v>
      </c>
      <c r="D86" s="51">
        <v>0.55592592592592582</v>
      </c>
      <c r="E86" s="47">
        <v>5.3839620000000002E-8</v>
      </c>
      <c r="F86" s="47">
        <v>1.110845E-9</v>
      </c>
      <c r="G86" s="47">
        <v>3.787923E-10</v>
      </c>
      <c r="H86" s="47">
        <v>3.1139440000000002E-11</v>
      </c>
      <c r="I86">
        <v>48.46725</v>
      </c>
      <c r="J86">
        <v>7.0355670000000004E-3</v>
      </c>
      <c r="K86">
        <v>5.7837410000000002E-4</v>
      </c>
      <c r="L86" s="47">
        <f t="shared" si="21"/>
        <v>1.1325556712815257E-7</v>
      </c>
      <c r="M86" s="47">
        <f t="shared" si="22"/>
        <v>7.6301864340745096E-10</v>
      </c>
      <c r="N86" s="47">
        <f t="shared" si="23"/>
        <v>5.9111039297986971E-11</v>
      </c>
      <c r="O86" s="47">
        <f t="shared" si="24"/>
        <v>51.757934249147951</v>
      </c>
    </row>
    <row r="87" spans="1:32" x14ac:dyDescent="0.25">
      <c r="A87" t="s">
        <v>49</v>
      </c>
      <c r="B87" s="13"/>
      <c r="C87">
        <v>41254</v>
      </c>
      <c r="D87" s="51">
        <v>0.55599537037037028</v>
      </c>
      <c r="E87" s="47">
        <v>5.3856540000000003E-8</v>
      </c>
      <c r="F87" s="47">
        <v>1.1104410000000001E-9</v>
      </c>
      <c r="G87" s="47">
        <v>3.7761969999999999E-10</v>
      </c>
      <c r="H87" s="47">
        <v>3.161208E-11</v>
      </c>
      <c r="I87">
        <v>48.500129999999999</v>
      </c>
      <c r="J87">
        <v>7.0115849999999999E-3</v>
      </c>
      <c r="K87">
        <v>5.8696840000000002E-4</v>
      </c>
      <c r="L87" s="47">
        <f t="shared" si="21"/>
        <v>1.1330530412112202E-7</v>
      </c>
      <c r="M87" s="47">
        <f t="shared" si="22"/>
        <v>7.6205826173972932E-10</v>
      </c>
      <c r="N87" s="47">
        <f t="shared" si="23"/>
        <v>5.9599128749218071E-11</v>
      </c>
      <c r="O87" s="47">
        <f t="shared" si="24"/>
        <v>51.792631780755009</v>
      </c>
    </row>
    <row r="88" spans="1:32" x14ac:dyDescent="0.25">
      <c r="A88" t="s">
        <v>49</v>
      </c>
      <c r="B88" s="13"/>
      <c r="C88">
        <v>41277</v>
      </c>
      <c r="D88" s="51">
        <v>0.55607638888888877</v>
      </c>
      <c r="E88" s="47">
        <v>5.3951849999999997E-8</v>
      </c>
      <c r="F88" s="47">
        <v>1.1116360000000001E-9</v>
      </c>
      <c r="G88" s="47">
        <v>3.7898559999999999E-10</v>
      </c>
      <c r="H88" s="47">
        <v>3.1494080000000002E-11</v>
      </c>
      <c r="I88">
        <v>48.533720000000002</v>
      </c>
      <c r="J88">
        <v>7.0245139999999999E-3</v>
      </c>
      <c r="K88">
        <v>5.8374420000000004E-4</v>
      </c>
      <c r="L88" s="47">
        <f t="shared" si="21"/>
        <v>1.1343655654199329E-7</v>
      </c>
      <c r="M88" s="47">
        <f t="shared" si="22"/>
        <v>7.6365659134174851E-10</v>
      </c>
      <c r="N88" s="47">
        <f t="shared" si="23"/>
        <v>5.949804957675691E-11</v>
      </c>
      <c r="O88" s="47">
        <f t="shared" si="24"/>
        <v>51.828212410610369</v>
      </c>
    </row>
    <row r="89" spans="1:32" x14ac:dyDescent="0.25">
      <c r="A89" t="s">
        <v>49</v>
      </c>
      <c r="B89" s="13"/>
      <c r="C89">
        <v>41308</v>
      </c>
      <c r="D89" s="51">
        <v>0.55619212962962949</v>
      </c>
      <c r="E89" s="47">
        <v>5.39262E-8</v>
      </c>
      <c r="F89" s="47">
        <v>1.110359E-9</v>
      </c>
      <c r="G89" s="47">
        <v>3.7908510000000002E-10</v>
      </c>
      <c r="H89" s="47">
        <v>3.1158660000000001E-11</v>
      </c>
      <c r="I89">
        <v>48.56644</v>
      </c>
      <c r="J89">
        <v>7.0297010000000002E-3</v>
      </c>
      <c r="K89">
        <v>5.7780189999999995E-4</v>
      </c>
      <c r="L89" s="47">
        <f t="shared" si="21"/>
        <v>1.13459350674472E-7</v>
      </c>
      <c r="M89" s="47">
        <f t="shared" si="22"/>
        <v>7.6406936602273086E-10</v>
      </c>
      <c r="N89" s="47">
        <f t="shared" si="23"/>
        <v>5.9185435909526623E-11</v>
      </c>
      <c r="O89" s="47">
        <f t="shared" si="24"/>
        <v>51.863615433458882</v>
      </c>
    </row>
    <row r="90" spans="1:32" x14ac:dyDescent="0.25">
      <c r="A90" t="s">
        <v>49</v>
      </c>
      <c r="B90" s="13"/>
      <c r="C90">
        <v>41330</v>
      </c>
      <c r="D90" s="51">
        <v>0.5562731481481481</v>
      </c>
      <c r="E90" s="47">
        <v>5.3991310000000003E-8</v>
      </c>
      <c r="F90" s="47">
        <v>1.1111379999999999E-9</v>
      </c>
      <c r="G90" s="47">
        <v>3.8039840000000001E-10</v>
      </c>
      <c r="H90" s="47">
        <v>3.1560189999999999E-11</v>
      </c>
      <c r="I90">
        <v>48.591009999999997</v>
      </c>
      <c r="J90">
        <v>7.0455470000000001E-3</v>
      </c>
      <c r="K90">
        <v>5.8454199999999996E-4</v>
      </c>
      <c r="L90" s="47">
        <f t="shared" si="21"/>
        <v>1.1355884038139238E-7</v>
      </c>
      <c r="M90" s="47">
        <f t="shared" si="22"/>
        <v>7.6560498998987967E-10</v>
      </c>
      <c r="N90" s="47">
        <f t="shared" si="23"/>
        <v>5.9603151048911574E-11</v>
      </c>
      <c r="O90" s="47">
        <f t="shared" si="24"/>
        <v>51.890089514190088</v>
      </c>
    </row>
    <row r="91" spans="1:32" x14ac:dyDescent="0.25">
      <c r="B91" s="13"/>
      <c r="D91" s="46"/>
      <c r="E91" s="47"/>
      <c r="F91" s="47"/>
      <c r="G91" s="47"/>
      <c r="H91" s="47"/>
      <c r="L91" s="47"/>
      <c r="M91" s="47"/>
      <c r="N91" s="47"/>
      <c r="O91" s="47"/>
    </row>
    <row r="92" spans="1:32" x14ac:dyDescent="0.25">
      <c r="A92" t="s">
        <v>62</v>
      </c>
      <c r="C92">
        <v>4576</v>
      </c>
      <c r="D92" s="51">
        <v>0.42666666666666669</v>
      </c>
      <c r="E92" s="47">
        <v>1.124524E-7</v>
      </c>
      <c r="F92" s="47">
        <v>2.2450460000000002E-9</v>
      </c>
      <c r="G92" s="47">
        <v>7.5666550000000005E-10</v>
      </c>
      <c r="H92" s="47">
        <v>6.0311609999999995E-11</v>
      </c>
      <c r="I92">
        <v>50.089129999999997</v>
      </c>
      <c r="J92">
        <v>6.7287629999999996E-3</v>
      </c>
      <c r="K92">
        <v>5.3633019999999997E-4</v>
      </c>
      <c r="L92" s="47">
        <f t="shared" ref="L92:L123" si="25">E92+((($C$79*$D$273)+$D$274)-((C92*$D$273)+$D$274))</f>
        <v>1.1458394182906289E-7</v>
      </c>
      <c r="M92" s="47">
        <f t="shared" ref="M92:M123" si="26">G92+((($C$79*$F$273)+$F$274)-((C92*$F$273)+$F$274))</f>
        <v>7.704495859632246E-10</v>
      </c>
      <c r="N92" s="47">
        <f t="shared" ref="N92:N123" si="27">H92+((($C$79*$H$273)+$H$274)-((C92*$H$273)+$H$274))</f>
        <v>6.1315088641867763E-11</v>
      </c>
      <c r="O92" s="47">
        <f t="shared" ref="O92:O123" si="28">I92+((($C$79*$J$273)+$J$274)-((C92*$J$273)+$J$274))</f>
        <v>50.207183005334883</v>
      </c>
    </row>
    <row r="93" spans="1:32" x14ac:dyDescent="0.25">
      <c r="A93" t="s">
        <v>62</v>
      </c>
      <c r="C93">
        <v>4649</v>
      </c>
      <c r="D93" s="51">
        <v>0.42692129629629633</v>
      </c>
      <c r="E93" s="47">
        <v>1.123346E-7</v>
      </c>
      <c r="F93" s="47">
        <v>2.242623E-9</v>
      </c>
      <c r="G93" s="47">
        <v>7.5524960000000003E-10</v>
      </c>
      <c r="H93" s="47">
        <v>5.9655109999999999E-11</v>
      </c>
      <c r="I93">
        <v>50.090719999999997</v>
      </c>
      <c r="J93">
        <v>6.7232159999999997E-3</v>
      </c>
      <c r="K93">
        <v>5.3104849999999996E-4</v>
      </c>
      <c r="L93" s="47">
        <f t="shared" si="25"/>
        <v>1.1458021994748048E-7</v>
      </c>
      <c r="M93" s="47">
        <f t="shared" si="26"/>
        <v>7.6977139730876379E-10</v>
      </c>
      <c r="N93" s="47">
        <f t="shared" si="27"/>
        <v>6.0712293877099685E-11</v>
      </c>
      <c r="O93" s="47">
        <f t="shared" si="28"/>
        <v>50.215091091397532</v>
      </c>
    </row>
    <row r="94" spans="1:32" x14ac:dyDescent="0.25">
      <c r="A94" t="s">
        <v>62</v>
      </c>
      <c r="C94">
        <v>4731</v>
      </c>
      <c r="D94" s="51">
        <v>0.42721064814814819</v>
      </c>
      <c r="E94" s="47">
        <v>1.1226159999999999E-7</v>
      </c>
      <c r="F94" s="47">
        <v>2.2414079999999998E-9</v>
      </c>
      <c r="G94" s="47">
        <v>7.5653969999999996E-10</v>
      </c>
      <c r="H94" s="47">
        <v>5.9682129999999996E-11</v>
      </c>
      <c r="I94">
        <v>50.085290000000001</v>
      </c>
      <c r="J94">
        <v>6.7390790000000002E-3</v>
      </c>
      <c r="K94">
        <v>5.3163449999999997E-4</v>
      </c>
      <c r="L94" s="47">
        <f t="shared" si="25"/>
        <v>1.1463536249145639E-7</v>
      </c>
      <c r="M94" s="47">
        <f t="shared" si="26"/>
        <v>7.7189015936813637E-10</v>
      </c>
      <c r="N94" s="47">
        <f t="shared" si="27"/>
        <v>6.0799640305716376E-11</v>
      </c>
      <c r="O94" s="47">
        <f t="shared" si="28"/>
        <v>50.216758119577491</v>
      </c>
    </row>
    <row r="95" spans="1:32" x14ac:dyDescent="0.25">
      <c r="A95" t="s">
        <v>63</v>
      </c>
      <c r="C95">
        <v>5089</v>
      </c>
      <c r="D95" s="51">
        <v>0.42847222222222225</v>
      </c>
      <c r="E95" s="47">
        <v>1.160985E-7</v>
      </c>
      <c r="F95" s="47">
        <v>2.397998E-9</v>
      </c>
      <c r="G95" s="47">
        <v>7.8097729999999999E-10</v>
      </c>
      <c r="H95" s="47">
        <v>6.2233070000000003E-11</v>
      </c>
      <c r="I95">
        <v>48.414749999999998</v>
      </c>
      <c r="J95">
        <v>6.7268520000000002E-3</v>
      </c>
      <c r="K95">
        <v>5.3603699999999995E-4</v>
      </c>
      <c r="L95" s="47">
        <f t="shared" si="25"/>
        <v>1.1903171408588786E-7</v>
      </c>
      <c r="M95" s="47">
        <f t="shared" si="26"/>
        <v>7.9994557665173942E-10</v>
      </c>
      <c r="N95" s="47">
        <f t="shared" si="27"/>
        <v>6.3613956664798967E-11</v>
      </c>
      <c r="O95" s="47">
        <f t="shared" si="28"/>
        <v>48.577202706021687</v>
      </c>
    </row>
    <row r="96" spans="1:32" x14ac:dyDescent="0.25">
      <c r="A96" t="s">
        <v>63</v>
      </c>
      <c r="C96">
        <v>5196</v>
      </c>
      <c r="D96" s="51">
        <v>0.4288541666666667</v>
      </c>
      <c r="E96" s="47">
        <v>1.159462E-7</v>
      </c>
      <c r="F96" s="47">
        <v>2.389496E-9</v>
      </c>
      <c r="G96" s="47">
        <v>7.7820280000000003E-10</v>
      </c>
      <c r="H96" s="47">
        <v>6.2358230000000004E-11</v>
      </c>
      <c r="I96">
        <v>48.523299999999999</v>
      </c>
      <c r="J96">
        <v>6.7117549999999998E-3</v>
      </c>
      <c r="K96">
        <v>5.3782020000000001E-4</v>
      </c>
      <c r="L96" s="47">
        <f t="shared" si="25"/>
        <v>1.1904662447863692E-7</v>
      </c>
      <c r="M96" s="47">
        <f t="shared" si="26"/>
        <v>7.9825237958287211E-10</v>
      </c>
      <c r="N96" s="47">
        <f t="shared" si="27"/>
        <v>6.3817835297262207E-11</v>
      </c>
      <c r="O96" s="47">
        <f t="shared" si="28"/>
        <v>48.69501346230529</v>
      </c>
    </row>
    <row r="97" spans="1:15" x14ac:dyDescent="0.25">
      <c r="A97" t="s">
        <v>63</v>
      </c>
      <c r="C97">
        <v>5280</v>
      </c>
      <c r="D97" s="51">
        <v>0.42914351851851856</v>
      </c>
      <c r="E97" s="47">
        <v>1.157067E-7</v>
      </c>
      <c r="F97" s="47">
        <v>2.3864680000000001E-9</v>
      </c>
      <c r="G97" s="47">
        <v>7.763999E-10</v>
      </c>
      <c r="H97" s="47">
        <v>6.289452E-11</v>
      </c>
      <c r="I97">
        <v>48.484499999999997</v>
      </c>
      <c r="J97">
        <v>6.7100670000000001E-3</v>
      </c>
      <c r="K97">
        <v>5.4356840000000005E-4</v>
      </c>
      <c r="L97" s="47">
        <f t="shared" si="25"/>
        <v>1.189383924505147E-7</v>
      </c>
      <c r="M97" s="47">
        <f t="shared" si="26"/>
        <v>7.9729835291198566E-10</v>
      </c>
      <c r="N97" s="47">
        <f t="shared" si="27"/>
        <v>6.4415923102186611E-11</v>
      </c>
      <c r="O97" s="47">
        <f t="shared" si="28"/>
        <v>48.663483588733541</v>
      </c>
    </row>
    <row r="98" spans="1:15" x14ac:dyDescent="0.25">
      <c r="A98" t="s">
        <v>64</v>
      </c>
      <c r="C98">
        <v>5645</v>
      </c>
      <c r="D98" s="51">
        <v>0.43042824074074076</v>
      </c>
      <c r="E98" s="47">
        <v>1.150477E-7</v>
      </c>
      <c r="F98" s="47">
        <v>2.3734740000000001E-9</v>
      </c>
      <c r="G98" s="47">
        <v>7.7972960000000003E-10</v>
      </c>
      <c r="H98" s="47">
        <v>4.0232960000000002E-10</v>
      </c>
      <c r="I98">
        <v>48.472279999999998</v>
      </c>
      <c r="J98">
        <v>6.7774460000000003E-3</v>
      </c>
      <c r="K98">
        <v>3.4970679999999999E-3</v>
      </c>
      <c r="L98" s="47">
        <f t="shared" si="25"/>
        <v>1.1884978304260264E-7</v>
      </c>
      <c r="M98" s="47">
        <f t="shared" si="26"/>
        <v>8.0431660963968143E-10</v>
      </c>
      <c r="N98" s="47">
        <f t="shared" si="27"/>
        <v>4.0411952927834625E-10</v>
      </c>
      <c r="O98" s="47">
        <f t="shared" si="28"/>
        <v>48.682854019046758</v>
      </c>
    </row>
    <row r="99" spans="1:15" x14ac:dyDescent="0.25">
      <c r="A99" t="s">
        <v>64</v>
      </c>
      <c r="C99">
        <v>5741</v>
      </c>
      <c r="D99" s="51">
        <v>0.43076388888888889</v>
      </c>
      <c r="E99" s="47">
        <v>1.149198E-7</v>
      </c>
      <c r="F99" s="47">
        <v>2.3703950000000001E-9</v>
      </c>
      <c r="G99" s="47">
        <v>7.7570680000000002E-10</v>
      </c>
      <c r="H99" s="47">
        <v>4.0433380000000001E-10</v>
      </c>
      <c r="I99">
        <v>48.481290000000001</v>
      </c>
      <c r="J99">
        <v>6.7499839999999997E-3</v>
      </c>
      <c r="K99">
        <v>3.5184000000000001E-3</v>
      </c>
      <c r="L99" s="47">
        <f t="shared" si="25"/>
        <v>1.1887190358189153E-7</v>
      </c>
      <c r="M99" s="47">
        <f t="shared" si="26"/>
        <v>8.0126395058723971E-10</v>
      </c>
      <c r="N99" s="47">
        <f t="shared" si="27"/>
        <v>4.0619435534111701E-10</v>
      </c>
      <c r="O99" s="47">
        <f t="shared" si="28"/>
        <v>48.70017273496476</v>
      </c>
    </row>
    <row r="100" spans="1:15" x14ac:dyDescent="0.25">
      <c r="A100" t="s">
        <v>64</v>
      </c>
      <c r="C100">
        <v>5807</v>
      </c>
      <c r="D100" s="51">
        <v>0.43099537037037039</v>
      </c>
      <c r="E100" s="47">
        <v>1.147612E-7</v>
      </c>
      <c r="F100" s="47">
        <v>2.3707000000000001E-9</v>
      </c>
      <c r="G100" s="47">
        <v>7.7391559999999999E-10</v>
      </c>
      <c r="H100" s="47">
        <v>4.0590680000000001E-10</v>
      </c>
      <c r="I100">
        <v>48.408160000000002</v>
      </c>
      <c r="J100">
        <v>6.7437019999999999E-3</v>
      </c>
      <c r="K100">
        <v>3.5369680000000001E-3</v>
      </c>
      <c r="L100" s="47">
        <f t="shared" si="25"/>
        <v>1.1881644270265263E-7</v>
      </c>
      <c r="M100" s="47">
        <f t="shared" si="26"/>
        <v>8.0013972248868608E-10</v>
      </c>
      <c r="N100" s="47">
        <f t="shared" si="27"/>
        <v>4.078159107592719E-10</v>
      </c>
      <c r="O100" s="47">
        <f t="shared" si="28"/>
        <v>48.632754977158385</v>
      </c>
    </row>
    <row r="101" spans="1:15" x14ac:dyDescent="0.25">
      <c r="A101" t="s">
        <v>65</v>
      </c>
      <c r="C101">
        <v>6087</v>
      </c>
      <c r="D101" s="51">
        <v>0.43197916666666669</v>
      </c>
      <c r="E101" s="47">
        <v>1.1433810000000001E-7</v>
      </c>
      <c r="F101" s="47">
        <v>2.3610759999999998E-9</v>
      </c>
      <c r="G101" s="47">
        <v>7.7385229999999998E-10</v>
      </c>
      <c r="H101" s="47">
        <v>4.0549769999999999E-10</v>
      </c>
      <c r="I101">
        <v>48.426270000000002</v>
      </c>
      <c r="J101">
        <v>6.7681060000000003E-3</v>
      </c>
      <c r="K101">
        <v>3.546479E-3</v>
      </c>
      <c r="L101" s="47">
        <f t="shared" si="25"/>
        <v>1.1883090260891188E-7</v>
      </c>
      <c r="M101" s="47">
        <f t="shared" si="26"/>
        <v>8.0290600025239787E-10</v>
      </c>
      <c r="N101" s="47">
        <f t="shared" si="27"/>
        <v>4.0761280344235324E-10</v>
      </c>
      <c r="O101" s="47">
        <f t="shared" si="28"/>
        <v>48.675098731919213</v>
      </c>
    </row>
    <row r="102" spans="1:15" x14ac:dyDescent="0.25">
      <c r="A102" t="s">
        <v>65</v>
      </c>
      <c r="C102">
        <v>6164</v>
      </c>
      <c r="D102" s="51">
        <v>0.43225694444444446</v>
      </c>
      <c r="E102" s="47">
        <v>1.142242E-7</v>
      </c>
      <c r="F102" s="47">
        <v>2.3597120000000001E-9</v>
      </c>
      <c r="G102" s="47">
        <v>7.7463410000000001E-10</v>
      </c>
      <c r="H102" s="47">
        <v>4.0592660000000002E-10</v>
      </c>
      <c r="I102">
        <v>48.406010000000002</v>
      </c>
      <c r="J102">
        <v>6.7816980000000001E-3</v>
      </c>
      <c r="K102">
        <v>3.5537699999999999E-3</v>
      </c>
      <c r="L102" s="47">
        <f t="shared" si="25"/>
        <v>1.1883733158313317E-7</v>
      </c>
      <c r="M102" s="47">
        <f t="shared" si="26"/>
        <v>8.0446593413741864E-10</v>
      </c>
      <c r="N102" s="47">
        <f t="shared" si="27"/>
        <v>4.0809835143020061E-10</v>
      </c>
      <c r="O102" s="47">
        <f t="shared" si="28"/>
        <v>48.661503014478441</v>
      </c>
    </row>
    <row r="103" spans="1:15" x14ac:dyDescent="0.25">
      <c r="A103" t="s">
        <v>65</v>
      </c>
      <c r="C103">
        <v>6188</v>
      </c>
      <c r="D103" s="51">
        <v>0.43233796296296301</v>
      </c>
      <c r="E103" s="47">
        <v>1.141972E-7</v>
      </c>
      <c r="F103" s="47">
        <v>2.3592309999999998E-9</v>
      </c>
      <c r="G103" s="47">
        <v>7.7416499999999998E-10</v>
      </c>
      <c r="H103" s="47">
        <v>4.0560500000000002E-10</v>
      </c>
      <c r="I103">
        <v>48.404400000000003</v>
      </c>
      <c r="J103">
        <v>6.7791969999999998E-3</v>
      </c>
      <c r="K103">
        <v>3.5517959999999999E-3</v>
      </c>
      <c r="L103" s="47">
        <f t="shared" si="25"/>
        <v>1.1884783671795539E-7</v>
      </c>
      <c r="M103" s="47">
        <f t="shared" si="26"/>
        <v>8.0423936937430817E-10</v>
      </c>
      <c r="N103" s="47">
        <f t="shared" si="27"/>
        <v>4.077944079458933E-10</v>
      </c>
      <c r="O103" s="47">
        <f t="shared" si="28"/>
        <v>48.66197019345794</v>
      </c>
    </row>
    <row r="104" spans="1:15" x14ac:dyDescent="0.25">
      <c r="A104" t="s">
        <v>66</v>
      </c>
      <c r="B104" s="13"/>
      <c r="C104">
        <v>6478</v>
      </c>
      <c r="D104" s="51">
        <v>0.43336805555555558</v>
      </c>
      <c r="E104" s="47">
        <v>1.1352649999999999E-7</v>
      </c>
      <c r="F104" s="47">
        <v>2.3421149999999998E-9</v>
      </c>
      <c r="G104" s="47">
        <v>9.6546539999999996E-10</v>
      </c>
      <c r="H104" s="47">
        <v>3.0392160000000001E-10</v>
      </c>
      <c r="I104">
        <v>48.471800000000002</v>
      </c>
      <c r="J104">
        <v>8.5043159999999996E-3</v>
      </c>
      <c r="K104">
        <v>2.6770980000000002E-3</v>
      </c>
      <c r="L104" s="47">
        <f t="shared" si="25"/>
        <v>1.1863032376372389E-7</v>
      </c>
      <c r="M104" s="47">
        <f t="shared" si="26"/>
        <v>9.9847040348672395E-10</v>
      </c>
      <c r="N104" s="47">
        <f t="shared" si="27"/>
        <v>3.0632435751051332E-10</v>
      </c>
      <c r="O104" s="47">
        <f t="shared" si="28"/>
        <v>48.75446943946023</v>
      </c>
    </row>
    <row r="105" spans="1:15" x14ac:dyDescent="0.25">
      <c r="A105" t="s">
        <v>66</v>
      </c>
      <c r="B105" s="13"/>
      <c r="C105">
        <v>6618</v>
      </c>
      <c r="D105" s="51">
        <v>0.43385416666666671</v>
      </c>
      <c r="E105" s="47">
        <v>1.132021E-7</v>
      </c>
      <c r="F105" s="47">
        <v>2.334759E-9</v>
      </c>
      <c r="G105" s="47">
        <v>9.6517820000000002E-10</v>
      </c>
      <c r="H105" s="47">
        <v>3.0121709999999998E-10</v>
      </c>
      <c r="I105">
        <v>48.485570000000003</v>
      </c>
      <c r="J105">
        <v>8.5261480000000008E-3</v>
      </c>
      <c r="K105">
        <v>2.6608780000000002E-3</v>
      </c>
      <c r="L105" s="47">
        <f t="shared" si="25"/>
        <v>1.1852470371685352E-7</v>
      </c>
      <c r="M105" s="47">
        <f t="shared" si="26"/>
        <v>9.9959799236857986E-10</v>
      </c>
      <c r="N105" s="47">
        <f t="shared" si="27"/>
        <v>3.0372285385205396E-10</v>
      </c>
      <c r="O105" s="47">
        <f t="shared" si="28"/>
        <v>48.780356316840646</v>
      </c>
    </row>
    <row r="106" spans="1:15" x14ac:dyDescent="0.25">
      <c r="A106" t="s">
        <v>66</v>
      </c>
      <c r="B106" s="13"/>
      <c r="C106">
        <v>6678</v>
      </c>
      <c r="D106" s="51">
        <v>0.43406250000000002</v>
      </c>
      <c r="E106" s="47">
        <v>1.1316059999999999E-7</v>
      </c>
      <c r="F106" s="47">
        <v>2.3334729999999999E-9</v>
      </c>
      <c r="G106" s="47">
        <v>9.6512209999999992E-10</v>
      </c>
      <c r="H106" s="47">
        <v>3.0160270000000001E-10</v>
      </c>
      <c r="I106">
        <v>48.494480000000003</v>
      </c>
      <c r="J106">
        <v>8.5287850000000005E-3</v>
      </c>
      <c r="K106">
        <v>2.6652630000000002E-3</v>
      </c>
      <c r="L106" s="47">
        <f t="shared" si="25"/>
        <v>1.1857696655390906E-7</v>
      </c>
      <c r="M106" s="47">
        <f t="shared" si="26"/>
        <v>1.0001482304608038E-9</v>
      </c>
      <c r="N106" s="47">
        <f t="shared" si="27"/>
        <v>3.0415259514128566E-10</v>
      </c>
      <c r="O106" s="47">
        <f t="shared" si="28"/>
        <v>48.794459264289394</v>
      </c>
    </row>
    <row r="107" spans="1:15" x14ac:dyDescent="0.25">
      <c r="A107" t="s">
        <v>67</v>
      </c>
      <c r="B107" s="13"/>
      <c r="C107">
        <v>7053</v>
      </c>
      <c r="D107" s="51">
        <v>0.43539351851851854</v>
      </c>
      <c r="E107" s="47">
        <v>1.122346E-7</v>
      </c>
      <c r="F107" s="47">
        <v>2.3138099999999999E-9</v>
      </c>
      <c r="G107" s="47">
        <v>1.1520880000000001E-9</v>
      </c>
      <c r="H107" s="47">
        <v>2.3543229999999999E-10</v>
      </c>
      <c r="I107">
        <v>48.50638</v>
      </c>
      <c r="J107">
        <v>1.0265E-2</v>
      </c>
      <c r="K107">
        <v>2.0976810000000001E-3</v>
      </c>
      <c r="L107" s="47">
        <f t="shared" si="25"/>
        <v>1.1823698428550627E-7</v>
      </c>
      <c r="M107" s="47">
        <f t="shared" si="26"/>
        <v>1.1909037435372036E-9</v>
      </c>
      <c r="N107" s="47">
        <f t="shared" si="27"/>
        <v>2.3825807819898393E-10</v>
      </c>
      <c r="O107" s="47">
        <f t="shared" si="28"/>
        <v>48.838815185844069</v>
      </c>
    </row>
    <row r="108" spans="1:15" x14ac:dyDescent="0.25">
      <c r="A108" t="s">
        <v>67</v>
      </c>
      <c r="B108" s="13"/>
      <c r="C108">
        <v>7183</v>
      </c>
      <c r="D108" s="51">
        <v>0.43585648148148148</v>
      </c>
      <c r="E108" s="47">
        <v>1.117144E-7</v>
      </c>
      <c r="F108" s="47">
        <v>2.3066140000000002E-9</v>
      </c>
      <c r="G108" s="47">
        <v>1.149304E-9</v>
      </c>
      <c r="H108" s="47">
        <v>2.3439930000000002E-10</v>
      </c>
      <c r="I108">
        <v>48.432220000000001</v>
      </c>
      <c r="J108">
        <v>1.0287879999999999E-2</v>
      </c>
      <c r="K108">
        <v>2.0982010000000001E-3</v>
      </c>
      <c r="L108" s="47">
        <f t="shared" si="25"/>
        <v>1.1791993709912663E-7</v>
      </c>
      <c r="M108" s="47">
        <f t="shared" si="26"/>
        <v>1.1894334760703555E-9</v>
      </c>
      <c r="N108" s="47">
        <f t="shared" si="27"/>
        <v>2.3732071765898603E-10</v>
      </c>
      <c r="O108" s="47">
        <f t="shared" si="28"/>
        <v>48.775906571983022</v>
      </c>
    </row>
    <row r="109" spans="1:15" x14ac:dyDescent="0.25">
      <c r="A109" t="s">
        <v>67</v>
      </c>
      <c r="B109" s="13"/>
      <c r="C109">
        <v>7257</v>
      </c>
      <c r="D109" s="51">
        <v>0.43611111111111112</v>
      </c>
      <c r="E109" s="47">
        <v>1.115734E-7</v>
      </c>
      <c r="F109" s="47">
        <v>2.3047769999999998E-9</v>
      </c>
      <c r="G109" s="47">
        <v>1.146133E-9</v>
      </c>
      <c r="H109" s="47">
        <v>2.3248690000000001E-10</v>
      </c>
      <c r="I109">
        <v>48.40963</v>
      </c>
      <c r="J109">
        <v>1.0272460000000001E-2</v>
      </c>
      <c r="K109">
        <v>2.0837130000000001E-3</v>
      </c>
      <c r="L109" s="47">
        <f t="shared" si="25"/>
        <v>1.1789457793149514E-7</v>
      </c>
      <c r="M109" s="47">
        <f t="shared" si="26"/>
        <v>1.187010293050765E-9</v>
      </c>
      <c r="N109" s="47">
        <f t="shared" si="27"/>
        <v>2.3546275858237179E-10</v>
      </c>
      <c r="O109" s="47">
        <f t="shared" si="28"/>
        <v>48.759721207169811</v>
      </c>
    </row>
    <row r="110" spans="1:15" x14ac:dyDescent="0.25">
      <c r="A110" t="s">
        <v>68</v>
      </c>
      <c r="B110" s="13"/>
      <c r="C110">
        <v>7771</v>
      </c>
      <c r="D110" s="51">
        <v>0.43791666666666668</v>
      </c>
      <c r="E110" s="47">
        <v>1.1053480000000001E-7</v>
      </c>
      <c r="F110" s="47">
        <v>2.2919680000000001E-9</v>
      </c>
      <c r="G110" s="47">
        <v>7.7154360000000002E-10</v>
      </c>
      <c r="H110" s="47">
        <v>7.202809E-10</v>
      </c>
      <c r="I110">
        <v>48.227020000000003</v>
      </c>
      <c r="J110">
        <v>6.980099E-3</v>
      </c>
      <c r="K110">
        <v>6.5163290000000004E-3</v>
      </c>
      <c r="L110" s="47">
        <f t="shared" si="25"/>
        <v>1.1765921290227105E-7</v>
      </c>
      <c r="M110" s="47">
        <f t="shared" si="26"/>
        <v>8.1761518937415028E-10</v>
      </c>
      <c r="N110" s="47">
        <f t="shared" si="27"/>
        <v>7.2363490229345681E-10</v>
      </c>
      <c r="O110" s="47">
        <f t="shared" si="28"/>
        <v>48.621597456980766</v>
      </c>
    </row>
    <row r="111" spans="1:15" x14ac:dyDescent="0.25">
      <c r="A111" t="s">
        <v>68</v>
      </c>
      <c r="B111" s="13"/>
      <c r="C111">
        <v>7831</v>
      </c>
      <c r="D111" s="51">
        <v>0.43812499999999999</v>
      </c>
      <c r="E111" s="47">
        <v>1.1054410000000001E-7</v>
      </c>
      <c r="F111" s="47">
        <v>2.288554E-9</v>
      </c>
      <c r="G111" s="47">
        <v>7.7200100000000003E-10</v>
      </c>
      <c r="H111" s="47">
        <v>7.2118310000000004E-10</v>
      </c>
      <c r="I111">
        <v>48.30303</v>
      </c>
      <c r="J111">
        <v>6.9836480000000003E-3</v>
      </c>
      <c r="K111">
        <v>6.5239410000000001E-3</v>
      </c>
      <c r="L111" s="47">
        <f t="shared" si="25"/>
        <v>1.177622757393266E-7</v>
      </c>
      <c r="M111" s="47">
        <f t="shared" si="26"/>
        <v>8.1867892746637422E-10</v>
      </c>
      <c r="N111" s="47">
        <f t="shared" si="27"/>
        <v>7.2458124358268864E-10</v>
      </c>
      <c r="O111" s="47">
        <f t="shared" si="28"/>
        <v>48.70280040442951</v>
      </c>
    </row>
    <row r="112" spans="1:15" x14ac:dyDescent="0.25">
      <c r="A112" t="s">
        <v>68</v>
      </c>
      <c r="B112" s="13"/>
      <c r="C112">
        <v>7882</v>
      </c>
      <c r="D112" s="51">
        <v>0.43831018518518516</v>
      </c>
      <c r="E112" s="47">
        <v>1.105153E-7</v>
      </c>
      <c r="F112" s="47">
        <v>2.2884019999999999E-9</v>
      </c>
      <c r="G112" s="47">
        <v>7.6976250000000001E-10</v>
      </c>
      <c r="H112" s="47">
        <v>7.1997770000000002E-10</v>
      </c>
      <c r="I112">
        <v>48.29363</v>
      </c>
      <c r="J112">
        <v>6.965214E-3</v>
      </c>
      <c r="K112">
        <v>6.5147360000000001E-3</v>
      </c>
      <c r="L112" s="47">
        <f t="shared" si="25"/>
        <v>1.1781317415082382E-7</v>
      </c>
      <c r="M112" s="47">
        <f t="shared" si="26"/>
        <v>8.1695581484476458E-10</v>
      </c>
      <c r="N112" s="47">
        <f t="shared" si="27"/>
        <v>7.2341336367853553E-10</v>
      </c>
      <c r="O112" s="47">
        <f t="shared" si="28"/>
        <v>48.697814409760944</v>
      </c>
    </row>
    <row r="113" spans="1:15" x14ac:dyDescent="0.25">
      <c r="A113" t="s">
        <v>69</v>
      </c>
      <c r="B113" s="13"/>
      <c r="C113">
        <v>8201</v>
      </c>
      <c r="D113" s="51">
        <v>0.43943287037037038</v>
      </c>
      <c r="E113" s="47">
        <v>1.0968429999999999E-7</v>
      </c>
      <c r="F113" s="47">
        <v>2.2717670000000002E-9</v>
      </c>
      <c r="G113" s="47">
        <v>7.5787760000000003E-10</v>
      </c>
      <c r="H113" s="47">
        <v>7.0541190000000003E-10</v>
      </c>
      <c r="I113">
        <v>48.281489999999998</v>
      </c>
      <c r="J113">
        <v>6.9096269999999998E-3</v>
      </c>
      <c r="K113">
        <v>6.4312930000000003E-3</v>
      </c>
      <c r="L113" s="47">
        <f t="shared" si="25"/>
        <v>1.1748067990116916E-7</v>
      </c>
      <c r="M113" s="47">
        <f t="shared" si="26"/>
        <v>8.0829461236842196E-10</v>
      </c>
      <c r="N113" s="47">
        <f t="shared" si="27"/>
        <v>7.090822481996175E-10</v>
      </c>
      <c r="O113" s="47">
        <f t="shared" si="28"/>
        <v>48.713283580363459</v>
      </c>
    </row>
    <row r="114" spans="1:15" x14ac:dyDescent="0.25">
      <c r="A114" t="s">
        <v>69</v>
      </c>
      <c r="B114" s="13"/>
      <c r="C114">
        <v>8291</v>
      </c>
      <c r="D114" s="51">
        <v>0.43974537037037037</v>
      </c>
      <c r="E114" s="47">
        <v>1.096043E-7</v>
      </c>
      <c r="F114" s="47">
        <v>2.2683340000000002E-9</v>
      </c>
      <c r="G114" s="47">
        <v>7.5684280000000001E-10</v>
      </c>
      <c r="H114" s="47">
        <v>7.0606120000000001E-10</v>
      </c>
      <c r="I114">
        <v>48.319319999999998</v>
      </c>
      <c r="J114">
        <v>6.9052260000000004E-3</v>
      </c>
      <c r="K114">
        <v>6.441909E-3</v>
      </c>
      <c r="L114" s="47">
        <f t="shared" si="25"/>
        <v>1.1754132415675249E-7</v>
      </c>
      <c r="M114" s="47">
        <f t="shared" si="26"/>
        <v>8.0816931950675787E-10</v>
      </c>
      <c r="N114" s="47">
        <f t="shared" si="27"/>
        <v>7.0979776013346509E-10</v>
      </c>
      <c r="O114" s="47">
        <f t="shared" si="28"/>
        <v>48.758903001536581</v>
      </c>
    </row>
    <row r="115" spans="1:15" x14ac:dyDescent="0.25">
      <c r="A115" t="s">
        <v>69</v>
      </c>
      <c r="B115" s="13"/>
      <c r="C115">
        <v>8379</v>
      </c>
      <c r="D115" s="51">
        <v>0.44005787037037036</v>
      </c>
      <c r="E115" s="47">
        <v>1.0948700000000001E-7</v>
      </c>
      <c r="F115" s="47">
        <v>2.2661020000000001E-9</v>
      </c>
      <c r="G115" s="47">
        <v>7.5723500000000002E-10</v>
      </c>
      <c r="H115" s="47">
        <v>7.0347700000000001E-10</v>
      </c>
      <c r="I115">
        <v>48.31514</v>
      </c>
      <c r="J115">
        <v>6.9162090000000004E-3</v>
      </c>
      <c r="K115">
        <v>6.4252099999999998E-3</v>
      </c>
      <c r="L115" s="47">
        <f t="shared" si="25"/>
        <v>1.1756154298443398E-7</v>
      </c>
      <c r="M115" s="47">
        <f t="shared" si="26"/>
        <v>8.09450815375353E-10</v>
      </c>
      <c r="N115" s="47">
        <f t="shared" si="27"/>
        <v>7.0727830069100491E-10</v>
      </c>
      <c r="O115" s="47">
        <f t="shared" si="28"/>
        <v>48.762339324461415</v>
      </c>
    </row>
    <row r="116" spans="1:15" x14ac:dyDescent="0.25">
      <c r="A116" t="s">
        <v>152</v>
      </c>
      <c r="B116" s="13"/>
      <c r="C116">
        <v>9868</v>
      </c>
      <c r="D116" s="51">
        <v>0.44530092592592596</v>
      </c>
      <c r="E116" s="47">
        <v>1.086188E-7</v>
      </c>
      <c r="F116" s="47">
        <v>2.138046E-9</v>
      </c>
      <c r="G116" s="47">
        <v>7.3075570000000004E-10</v>
      </c>
      <c r="H116" s="47">
        <v>6.2784329999999994E-11</v>
      </c>
      <c r="I116">
        <v>50.80283</v>
      </c>
      <c r="J116">
        <v>6.7277079999999998E-3</v>
      </c>
      <c r="K116">
        <v>5.7802440000000004E-4</v>
      </c>
      <c r="L116" s="47">
        <f t="shared" si="25"/>
        <v>1.190202240573626E-7</v>
      </c>
      <c r="M116" s="47">
        <f t="shared" si="26"/>
        <v>7.9801880569737762E-10</v>
      </c>
      <c r="N116" s="47">
        <f t="shared" si="27"/>
        <v>6.7681070352105444E-11</v>
      </c>
      <c r="O116" s="47">
        <f t="shared" si="28"/>
        <v>51.378900970314533</v>
      </c>
    </row>
    <row r="117" spans="1:15" x14ac:dyDescent="0.25">
      <c r="A117" t="s">
        <v>152</v>
      </c>
      <c r="B117" s="13"/>
      <c r="C117">
        <v>9948</v>
      </c>
      <c r="D117" s="51">
        <v>0.44559027777777782</v>
      </c>
      <c r="E117" s="47">
        <v>1.083282E-7</v>
      </c>
      <c r="F117" s="47">
        <v>2.1337840000000001E-9</v>
      </c>
      <c r="G117" s="47">
        <v>7.2733620000000002E-10</v>
      </c>
      <c r="H117" s="47">
        <v>6.2196220000000005E-11</v>
      </c>
      <c r="I117">
        <v>50.768099999999997</v>
      </c>
      <c r="J117">
        <v>6.7141939999999997E-3</v>
      </c>
      <c r="K117">
        <v>5.7414640000000002E-4</v>
      </c>
      <c r="L117" s="47">
        <f t="shared" si="25"/>
        <v>1.1885464117343666E-7</v>
      </c>
      <c r="M117" s="47">
        <f t="shared" si="26"/>
        <v>7.9540775648700953E-10</v>
      </c>
      <c r="N117" s="47">
        <f t="shared" si="27"/>
        <v>6.7151815404414408E-11</v>
      </c>
      <c r="O117" s="47">
        <f t="shared" si="28"/>
        <v>51.351094900246196</v>
      </c>
    </row>
    <row r="118" spans="1:15" x14ac:dyDescent="0.25">
      <c r="A118" t="s">
        <v>152</v>
      </c>
      <c r="B118" s="13"/>
      <c r="C118">
        <v>10019</v>
      </c>
      <c r="D118" s="51">
        <v>0.44583333333333336</v>
      </c>
      <c r="E118" s="47">
        <v>1.079385E-7</v>
      </c>
      <c r="F118" s="47">
        <v>2.1245569999999998E-9</v>
      </c>
      <c r="G118" s="47">
        <v>7.2277609999999996E-10</v>
      </c>
      <c r="H118" s="47">
        <v>6.1642300000000003E-11</v>
      </c>
      <c r="I118">
        <v>50.805169999999997</v>
      </c>
      <c r="J118">
        <v>6.6961850000000003E-3</v>
      </c>
      <c r="K118">
        <v>5.7108720000000003E-4</v>
      </c>
      <c r="L118" s="47">
        <f t="shared" si="25"/>
        <v>1.185758938639524E-7</v>
      </c>
      <c r="M118" s="47">
        <f t="shared" si="26"/>
        <v>7.9156515656280775E-10</v>
      </c>
      <c r="N118" s="47">
        <f t="shared" si="27"/>
        <v>6.6650129263338623E-11</v>
      </c>
      <c r="O118" s="47">
        <f t="shared" si="28"/>
        <v>51.394309888060548</v>
      </c>
    </row>
    <row r="119" spans="1:15" x14ac:dyDescent="0.25">
      <c r="A119" t="s">
        <v>153</v>
      </c>
      <c r="B119" s="13"/>
      <c r="C119">
        <v>10426</v>
      </c>
      <c r="D119" s="51">
        <v>0.44726851851851857</v>
      </c>
      <c r="E119" s="47">
        <v>1.059249E-7</v>
      </c>
      <c r="F119" s="47">
        <v>2.086903E-9</v>
      </c>
      <c r="G119" s="47">
        <v>7.1289040000000003E-10</v>
      </c>
      <c r="H119" s="47">
        <v>6.0633279999999995E-11</v>
      </c>
      <c r="I119">
        <v>50.756990000000002</v>
      </c>
      <c r="J119">
        <v>6.730148E-3</v>
      </c>
      <c r="K119">
        <v>5.7241750000000004E-4</v>
      </c>
      <c r="L119" s="47">
        <f t="shared" si="25"/>
        <v>1.1719831844197924E-7</v>
      </c>
      <c r="M119" s="47">
        <f t="shared" si="26"/>
        <v>7.857924499550604E-10</v>
      </c>
      <c r="N119" s="47">
        <f t="shared" si="27"/>
        <v>6.5940534341960438E-11</v>
      </c>
      <c r="O119" s="47">
        <f t="shared" si="28"/>
        <v>51.381355381587895</v>
      </c>
    </row>
    <row r="120" spans="1:15" x14ac:dyDescent="0.25">
      <c r="A120" t="s">
        <v>153</v>
      </c>
      <c r="B120" s="13"/>
      <c r="C120">
        <v>10474</v>
      </c>
      <c r="D120" s="51">
        <v>0.44744212962962965</v>
      </c>
      <c r="E120" s="47">
        <v>1.055517E-7</v>
      </c>
      <c r="F120" s="47">
        <v>2.0803370000000002E-9</v>
      </c>
      <c r="G120" s="47">
        <v>7.1067549999999998E-10</v>
      </c>
      <c r="H120" s="47">
        <v>6.0655669999999995E-11</v>
      </c>
      <c r="I120">
        <v>50.737769999999998</v>
      </c>
      <c r="J120">
        <v>6.7329640000000001E-3</v>
      </c>
      <c r="K120">
        <v>5.7465390000000004E-4</v>
      </c>
      <c r="L120" s="47">
        <f t="shared" si="25"/>
        <v>1.1690012871162368E-7</v>
      </c>
      <c r="M120" s="47">
        <f t="shared" si="26"/>
        <v>7.8406262042883945E-10</v>
      </c>
      <c r="N120" s="47">
        <f t="shared" si="27"/>
        <v>6.5998237373345813E-11</v>
      </c>
      <c r="O120" s="47">
        <f t="shared" si="28"/>
        <v>51.366289739546893</v>
      </c>
    </row>
    <row r="121" spans="1:15" x14ac:dyDescent="0.25">
      <c r="A121" t="s">
        <v>153</v>
      </c>
      <c r="B121" s="13"/>
      <c r="C121">
        <v>10485</v>
      </c>
      <c r="D121" s="51">
        <v>0.44747685185185188</v>
      </c>
      <c r="E121" s="47">
        <v>1.056584E-7</v>
      </c>
      <c r="F121" s="47">
        <v>2.083518E-9</v>
      </c>
      <c r="G121" s="47">
        <v>7.0995339999999996E-10</v>
      </c>
      <c r="H121" s="47">
        <v>6.0386909999999998E-11</v>
      </c>
      <c r="I121">
        <v>50.711559999999999</v>
      </c>
      <c r="J121">
        <v>6.7193260000000003E-3</v>
      </c>
      <c r="K121">
        <v>5.7152959999999997E-4</v>
      </c>
      <c r="L121" s="47">
        <f t="shared" si="25"/>
        <v>1.1702401856508386E-7</v>
      </c>
      <c r="M121" s="47">
        <f t="shared" si="26"/>
        <v>7.834516824124139E-10</v>
      </c>
      <c r="N121" s="47">
        <f t="shared" si="27"/>
        <v>6.5737569943038304E-11</v>
      </c>
      <c r="O121" s="47">
        <f t="shared" si="28"/>
        <v>51.341031779912498</v>
      </c>
    </row>
    <row r="122" spans="1:15" x14ac:dyDescent="0.25">
      <c r="A122" t="s">
        <v>154</v>
      </c>
      <c r="B122" s="13"/>
      <c r="C122">
        <v>10888</v>
      </c>
      <c r="D122" s="51">
        <v>0.44890046296296299</v>
      </c>
      <c r="E122" s="47">
        <v>1.050747E-7</v>
      </c>
      <c r="F122" s="47">
        <v>2.0622400000000001E-9</v>
      </c>
      <c r="G122" s="47">
        <v>7.169098E-10</v>
      </c>
      <c r="H122" s="47">
        <v>5.9822170000000005E-11</v>
      </c>
      <c r="I122">
        <v>50.951720000000002</v>
      </c>
      <c r="J122">
        <v>6.8228580000000002E-3</v>
      </c>
      <c r="K122">
        <v>5.6933000000000005E-4</v>
      </c>
      <c r="L122" s="47">
        <f t="shared" si="25"/>
        <v>1.1707009228730699E-7</v>
      </c>
      <c r="M122" s="47">
        <f t="shared" si="26"/>
        <v>7.9448065326518486E-10</v>
      </c>
      <c r="N122" s="47">
        <f t="shared" si="27"/>
        <v>6.5469312269044693E-11</v>
      </c>
      <c r="O122" s="47">
        <f t="shared" si="28"/>
        <v>51.616071076943264</v>
      </c>
    </row>
    <row r="123" spans="1:15" x14ac:dyDescent="0.25">
      <c r="A123" t="s">
        <v>154</v>
      </c>
      <c r="B123" s="13"/>
      <c r="C123">
        <v>10962</v>
      </c>
      <c r="D123" s="51">
        <v>0.44915509259259262</v>
      </c>
      <c r="E123" s="47">
        <v>1.044524E-7</v>
      </c>
      <c r="F123" s="47">
        <v>2.0508770000000001E-9</v>
      </c>
      <c r="G123" s="47">
        <v>7.0711700000000001E-10</v>
      </c>
      <c r="H123" s="47">
        <v>6.0045959999999996E-11</v>
      </c>
      <c r="I123">
        <v>50.930590000000002</v>
      </c>
      <c r="J123">
        <v>6.7697540000000002E-3</v>
      </c>
      <c r="K123">
        <v>5.7486440000000005E-4</v>
      </c>
      <c r="L123" s="47">
        <f t="shared" si="25"/>
        <v>1.165634331196755E-7</v>
      </c>
      <c r="M123" s="47">
        <f t="shared" si="26"/>
        <v>7.8543567024559434E-10</v>
      </c>
      <c r="N123" s="47">
        <f t="shared" si="27"/>
        <v>6.5747543192430466E-11</v>
      </c>
      <c r="O123" s="47">
        <f t="shared" si="28"/>
        <v>51.601345712130055</v>
      </c>
    </row>
    <row r="124" spans="1:15" x14ac:dyDescent="0.25">
      <c r="A124" t="s">
        <v>154</v>
      </c>
      <c r="B124" s="13"/>
      <c r="C124">
        <v>10999</v>
      </c>
      <c r="D124" s="51">
        <v>0.44929398148148147</v>
      </c>
      <c r="E124" s="47">
        <v>1.041908E-7</v>
      </c>
      <c r="F124" s="47">
        <v>2.0503540000000001E-9</v>
      </c>
      <c r="G124" s="47">
        <v>7.0812469999999998E-10</v>
      </c>
      <c r="H124" s="47">
        <v>5.9868879999999996E-11</v>
      </c>
      <c r="I124">
        <v>50.815989999999999</v>
      </c>
      <c r="J124">
        <v>6.796425E-3</v>
      </c>
      <c r="K124">
        <v>5.7460840000000003E-4</v>
      </c>
      <c r="L124" s="47">
        <f t="shared" ref="L124:L155" si="29">E124+((($C$79*$D$273)+$D$274)-((C124*$D$273)+$D$274))</f>
        <v>1.1635965353585975E-7</v>
      </c>
      <c r="M124" s="47">
        <f t="shared" ref="M124:M155" si="30">G124+((($C$79*$F$273)+$F$274)-((C124*$F$273)+$F$274))</f>
        <v>7.8681727873579915E-10</v>
      </c>
      <c r="N124" s="47">
        <f t="shared" ref="N124:N155" si="31">H124+((($C$79*$H$273)+$H$274)-((C124*$H$273)+$H$274))</f>
        <v>6.5597683654123363E-11</v>
      </c>
      <c r="O124" s="47">
        <f t="shared" ref="O124:O155" si="32">I124+((($C$79*$J$273)+$J$274)-((C124*$J$273)+$J$274))</f>
        <v>51.489948029723443</v>
      </c>
    </row>
    <row r="125" spans="1:15" x14ac:dyDescent="0.25">
      <c r="A125" t="s">
        <v>155</v>
      </c>
      <c r="B125" s="13"/>
      <c r="C125">
        <v>11425</v>
      </c>
      <c r="D125" s="51">
        <v>0.45078703703703704</v>
      </c>
      <c r="E125" s="47">
        <v>1.059295E-7</v>
      </c>
      <c r="F125" s="47">
        <v>2.0850870000000002E-9</v>
      </c>
      <c r="G125" s="47">
        <v>7.1877579999999998E-10</v>
      </c>
      <c r="H125" s="47">
        <v>6.0246149999999999E-11</v>
      </c>
      <c r="I125">
        <v>50.803379999999997</v>
      </c>
      <c r="J125">
        <v>6.785419E-3</v>
      </c>
      <c r="K125">
        <v>5.6873839999999998E-4</v>
      </c>
      <c r="L125" s="47">
        <f t="shared" si="29"/>
        <v>1.1876406967895418E-7</v>
      </c>
      <c r="M125" s="47">
        <f t="shared" si="30"/>
        <v>8.0177337919058917E-10</v>
      </c>
      <c r="N125" s="47">
        <f t="shared" si="31"/>
        <v>6.6288356807668578E-11</v>
      </c>
      <c r="O125" s="47">
        <f t="shared" si="32"/>
        <v>51.51420795660956</v>
      </c>
    </row>
    <row r="126" spans="1:15" x14ac:dyDescent="0.25">
      <c r="A126" t="s">
        <v>155</v>
      </c>
      <c r="B126" s="13"/>
      <c r="C126">
        <v>11442</v>
      </c>
      <c r="D126" s="51">
        <v>0.4508449074074074</v>
      </c>
      <c r="E126" s="47">
        <v>1.0579509999999999E-7</v>
      </c>
      <c r="F126" s="47">
        <v>2.0850000000000001E-9</v>
      </c>
      <c r="G126" s="47">
        <v>7.1735929999999998E-10</v>
      </c>
      <c r="H126" s="47">
        <v>6.0376159999999996E-11</v>
      </c>
      <c r="I126">
        <v>50.741050000000001</v>
      </c>
      <c r="J126">
        <v>6.78065E-3</v>
      </c>
      <c r="K126">
        <v>5.7068970000000001E-4</v>
      </c>
      <c r="L126" s="47">
        <f t="shared" si="29"/>
        <v>1.1865623581611992E-7</v>
      </c>
      <c r="M126" s="47">
        <f t="shared" si="30"/>
        <v>8.0052867498338599E-10</v>
      </c>
      <c r="N126" s="47">
        <f t="shared" si="31"/>
        <v>6.6430873506284221E-11</v>
      </c>
      <c r="O126" s="47">
        <f t="shared" si="32"/>
        <v>51.453349291720045</v>
      </c>
    </row>
    <row r="127" spans="1:15" x14ac:dyDescent="0.25">
      <c r="A127" t="s">
        <v>155</v>
      </c>
      <c r="B127" s="13"/>
      <c r="C127">
        <v>11478</v>
      </c>
      <c r="D127" s="51">
        <v>0.45097222222222222</v>
      </c>
      <c r="E127" s="47">
        <v>1.055023E-7</v>
      </c>
      <c r="F127" s="47">
        <v>2.0810679999999999E-9</v>
      </c>
      <c r="G127" s="47">
        <v>7.1513460000000001E-10</v>
      </c>
      <c r="H127" s="47">
        <v>6.0212359999999997E-11</v>
      </c>
      <c r="I127">
        <v>50.696219999999997</v>
      </c>
      <c r="J127">
        <v>6.7783790000000002E-3</v>
      </c>
      <c r="K127">
        <v>5.7072079999999999E-4</v>
      </c>
      <c r="L127" s="47">
        <f t="shared" si="29"/>
        <v>1.1841969351835326E-7</v>
      </c>
      <c r="M127" s="47">
        <f t="shared" si="30"/>
        <v>7.986677778387204E-10</v>
      </c>
      <c r="N127" s="47">
        <f t="shared" si="31"/>
        <v>6.6293558279823269E-11</v>
      </c>
      <c r="O127" s="47">
        <f t="shared" si="32"/>
        <v>51.411635060189283</v>
      </c>
    </row>
    <row r="128" spans="1:15" x14ac:dyDescent="0.25">
      <c r="A128" t="s">
        <v>156</v>
      </c>
      <c r="C128">
        <v>11858</v>
      </c>
      <c r="D128" s="51">
        <v>0.45232638888888888</v>
      </c>
      <c r="E128" s="47">
        <v>1.025954E-7</v>
      </c>
      <c r="F128" s="47">
        <v>2.0106069999999998E-9</v>
      </c>
      <c r="G128" s="47">
        <v>7.0362890000000004E-10</v>
      </c>
      <c r="H128" s="47">
        <v>5.8512470000000004E-11</v>
      </c>
      <c r="I128">
        <v>51.027070000000002</v>
      </c>
      <c r="J128">
        <v>6.8582909999999999E-3</v>
      </c>
      <c r="K128">
        <v>5.7032269999999997E-4</v>
      </c>
      <c r="L128" s="47">
        <f t="shared" si="29"/>
        <v>1.1610662481970508E-7</v>
      </c>
      <c r="M128" s="47">
        <f t="shared" si="30"/>
        <v>7.9100221908947218E-10</v>
      </c>
      <c r="N128" s="47">
        <f t="shared" si="31"/>
        <v>6.4873229778290827E-11</v>
      </c>
      <c r="O128" s="47">
        <f t="shared" si="32"/>
        <v>51.775373727364702</v>
      </c>
    </row>
    <row r="129" spans="1:15" x14ac:dyDescent="0.25">
      <c r="A129" t="s">
        <v>156</v>
      </c>
      <c r="C129">
        <v>11900</v>
      </c>
      <c r="D129" s="51">
        <v>0.45246527777777779</v>
      </c>
      <c r="E129" s="47">
        <v>1.0231610000000001E-7</v>
      </c>
      <c r="F129" s="47">
        <v>2.003225E-9</v>
      </c>
      <c r="G129" s="47">
        <v>6.9922070000000001E-10</v>
      </c>
      <c r="H129" s="47">
        <v>5.8478550000000004E-11</v>
      </c>
      <c r="I129">
        <v>51.075699999999998</v>
      </c>
      <c r="J129">
        <v>6.8339259999999997E-3</v>
      </c>
      <c r="K129">
        <v>5.715478E-4</v>
      </c>
      <c r="L129" s="47">
        <f t="shared" si="29"/>
        <v>1.1589295880564398E-7</v>
      </c>
      <c r="M129" s="47">
        <f t="shared" si="30"/>
        <v>7.8701845575402888E-10</v>
      </c>
      <c r="N129" s="47">
        <f t="shared" si="31"/>
        <v>6.4870208680753031E-11</v>
      </c>
      <c r="O129" s="47">
        <f t="shared" si="32"/>
        <v>51.827638790578817</v>
      </c>
    </row>
    <row r="130" spans="1:15" x14ac:dyDescent="0.25">
      <c r="A130" t="s">
        <v>156</v>
      </c>
      <c r="C130">
        <v>11966</v>
      </c>
      <c r="D130" s="51">
        <v>0.45269675925925928</v>
      </c>
      <c r="E130" s="47">
        <v>1.0160750000000001E-7</v>
      </c>
      <c r="F130" s="47">
        <v>1.9945589999999999E-9</v>
      </c>
      <c r="G130" s="47">
        <v>6.9407630000000001E-10</v>
      </c>
      <c r="H130" s="47">
        <v>5.805819E-11</v>
      </c>
      <c r="I130">
        <v>50.942329999999998</v>
      </c>
      <c r="J130">
        <v>6.8309570000000003E-3</v>
      </c>
      <c r="K130">
        <v>5.713968E-4</v>
      </c>
      <c r="L130" s="47">
        <f t="shared" si="29"/>
        <v>1.1528749792640508E-7</v>
      </c>
      <c r="M130" s="47">
        <f t="shared" si="30"/>
        <v>7.8254102765547526E-10</v>
      </c>
      <c r="N130" s="47">
        <f t="shared" si="31"/>
        <v>6.4498404098907918E-11</v>
      </c>
      <c r="O130" s="47">
        <f t="shared" si="32"/>
        <v>51.699981032772442</v>
      </c>
    </row>
    <row r="131" spans="1:15" x14ac:dyDescent="0.25">
      <c r="A131" t="s">
        <v>157</v>
      </c>
      <c r="C131">
        <v>12423</v>
      </c>
      <c r="D131" s="51">
        <v>0.45431712962962961</v>
      </c>
      <c r="E131" s="47">
        <v>1.009788E-7</v>
      </c>
      <c r="F131" s="47">
        <v>1.9828890000000001E-9</v>
      </c>
      <c r="G131" s="47">
        <v>6.9287170000000003E-10</v>
      </c>
      <c r="H131" s="47">
        <v>5.7625550000000002E-11</v>
      </c>
      <c r="I131">
        <v>50.925109999999997</v>
      </c>
      <c r="J131">
        <v>6.8615550000000001E-3</v>
      </c>
      <c r="K131">
        <v>5.7066970000000002E-4</v>
      </c>
      <c r="L131" s="47">
        <f t="shared" si="29"/>
        <v>1.153729582019782E-7</v>
      </c>
      <c r="M131" s="47">
        <f t="shared" si="30"/>
        <v>7.8595470279124778E-10</v>
      </c>
      <c r="N131" s="47">
        <f t="shared" si="31"/>
        <v>6.4401973585222852E-11</v>
      </c>
      <c r="O131" s="47">
        <f t="shared" si="32"/>
        <v>51.722313982507082</v>
      </c>
    </row>
    <row r="132" spans="1:15" x14ac:dyDescent="0.25">
      <c r="A132" t="s">
        <v>157</v>
      </c>
      <c r="C132">
        <v>12452</v>
      </c>
      <c r="D132" s="51">
        <v>0.4544212962962963</v>
      </c>
      <c r="E132" s="47">
        <v>1.006791E-7</v>
      </c>
      <c r="F132" s="47">
        <v>1.9751309999999999E-9</v>
      </c>
      <c r="G132" s="47">
        <v>6.8926689999999998E-10</v>
      </c>
      <c r="H132" s="47">
        <v>5.7664150000000002E-11</v>
      </c>
      <c r="I132">
        <v>50.973370000000003</v>
      </c>
      <c r="J132">
        <v>6.8461759999999998E-3</v>
      </c>
      <c r="K132">
        <v>5.7275200000000005E-4</v>
      </c>
      <c r="L132" s="47">
        <f t="shared" si="29"/>
        <v>1.1511857690655505E-7</v>
      </c>
      <c r="M132" s="47">
        <f t="shared" si="30"/>
        <v>7.8264296620248928E-10</v>
      </c>
      <c r="N132" s="47">
        <f t="shared" si="31"/>
        <v>6.4461908541684852E-11</v>
      </c>
      <c r="O132" s="47">
        <f t="shared" si="32"/>
        <v>51.773083907107313</v>
      </c>
    </row>
    <row r="133" spans="1:15" x14ac:dyDescent="0.25">
      <c r="A133" t="s">
        <v>157</v>
      </c>
      <c r="C133">
        <v>12477</v>
      </c>
      <c r="D133" s="51">
        <v>0.45451388888888888</v>
      </c>
      <c r="E133" s="47">
        <v>1.003615E-7</v>
      </c>
      <c r="F133" s="47">
        <v>1.9733209999999999E-9</v>
      </c>
      <c r="G133" s="47">
        <v>6.8623529999999995E-10</v>
      </c>
      <c r="H133" s="47">
        <v>5.7174690000000001E-11</v>
      </c>
      <c r="I133">
        <v>50.859169999999999</v>
      </c>
      <c r="J133">
        <v>6.837638E-3</v>
      </c>
      <c r="K133">
        <v>5.6968769999999995E-4</v>
      </c>
      <c r="L133" s="47">
        <f t="shared" si="29"/>
        <v>1.1484004475532819E-7</v>
      </c>
      <c r="M133" s="47">
        <f t="shared" si="30"/>
        <v>7.7986400707424926E-10</v>
      </c>
      <c r="N133" s="47">
        <f t="shared" si="31"/>
        <v>6.3990840745531395E-11</v>
      </c>
      <c r="O133" s="47">
        <f t="shared" si="32"/>
        <v>51.661047635210956</v>
      </c>
    </row>
    <row r="134" spans="1:15" x14ac:dyDescent="0.25">
      <c r="A134" t="s">
        <v>158</v>
      </c>
      <c r="C134">
        <v>12651</v>
      </c>
      <c r="D134" s="51">
        <v>0.45512731481481483</v>
      </c>
      <c r="E134" s="47">
        <v>1.7173879999999999E-7</v>
      </c>
      <c r="F134" s="47">
        <v>3.370189E-9</v>
      </c>
      <c r="G134" s="47">
        <v>1.1678430000000001E-9</v>
      </c>
      <c r="H134" s="47">
        <v>9.0601129999999996E-11</v>
      </c>
      <c r="I134">
        <v>50.95823</v>
      </c>
      <c r="J134">
        <v>6.800108E-3</v>
      </c>
      <c r="K134">
        <v>5.2755170000000004E-4</v>
      </c>
      <c r="L134" s="47">
        <f t="shared" si="29"/>
        <v>1.8648925698278927E-7</v>
      </c>
      <c r="M134" s="47">
        <f t="shared" si="30"/>
        <v>1.2632300875416988E-9</v>
      </c>
      <c r="N134" s="47">
        <f t="shared" si="31"/>
        <v>9.7545290484303389E-11</v>
      </c>
      <c r="O134" s="47">
        <f t="shared" si="32"/>
        <v>51.775167182812325</v>
      </c>
    </row>
    <row r="135" spans="1:15" x14ac:dyDescent="0.25">
      <c r="A135" t="s">
        <v>158</v>
      </c>
      <c r="C135">
        <v>12690</v>
      </c>
      <c r="D135" s="51">
        <v>0.45526620370370369</v>
      </c>
      <c r="E135" s="47">
        <v>1.714847E-7</v>
      </c>
      <c r="F135" s="47">
        <v>3.3612439999999999E-9</v>
      </c>
      <c r="G135" s="47">
        <v>1.168064E-9</v>
      </c>
      <c r="H135" s="47">
        <v>9.1280040000000004E-11</v>
      </c>
      <c r="I135">
        <v>51.018230000000003</v>
      </c>
      <c r="J135">
        <v>6.8114739999999997E-3</v>
      </c>
      <c r="K135">
        <v>5.3229259999999995E-4</v>
      </c>
      <c r="L135" s="47">
        <f t="shared" si="29"/>
        <v>1.862961028268754E-7</v>
      </c>
      <c r="M135" s="47">
        <f t="shared" si="30"/>
        <v>1.2638452073016443E-9</v>
      </c>
      <c r="N135" s="47">
        <f t="shared" si="31"/>
        <v>9.825289232230401E-11</v>
      </c>
      <c r="O135" s="47">
        <f t="shared" si="32"/>
        <v>51.838542598654016</v>
      </c>
    </row>
    <row r="136" spans="1:15" x14ac:dyDescent="0.25">
      <c r="A136" t="s">
        <v>158</v>
      </c>
      <c r="C136">
        <v>12743</v>
      </c>
      <c r="D136" s="51">
        <v>0.45545138888888886</v>
      </c>
      <c r="E136" s="47">
        <v>1.7206960000000001E-7</v>
      </c>
      <c r="F136" s="47">
        <v>3.3764329999999998E-9</v>
      </c>
      <c r="G136" s="47">
        <v>1.1729109999999999E-9</v>
      </c>
      <c r="H136" s="47">
        <v>9.2456720000000003E-11</v>
      </c>
      <c r="I136">
        <v>50.961950000000002</v>
      </c>
      <c r="J136">
        <v>6.8164929999999999E-3</v>
      </c>
      <c r="K136">
        <v>5.3732149999999995E-4</v>
      </c>
      <c r="L136" s="47">
        <f t="shared" si="29"/>
        <v>1.8696382666627449E-7</v>
      </c>
      <c r="M136" s="47">
        <f t="shared" si="30"/>
        <v>1.2692278059497754E-9</v>
      </c>
      <c r="N136" s="47">
        <f t="shared" si="31"/>
        <v>9.9468563794458689E-11</v>
      </c>
      <c r="O136" s="47">
        <f t="shared" si="32"/>
        <v>51.786849702233745</v>
      </c>
    </row>
    <row r="137" spans="1:15" x14ac:dyDescent="0.25">
      <c r="A137" t="s">
        <v>159</v>
      </c>
      <c r="C137">
        <v>14672</v>
      </c>
      <c r="D137" s="51">
        <v>0.46225694444444443</v>
      </c>
      <c r="E137" s="47">
        <v>9.528904E-8</v>
      </c>
      <c r="F137" s="47">
        <v>1.853673E-9</v>
      </c>
      <c r="G137" s="47">
        <v>6.3879810000000002E-10</v>
      </c>
      <c r="H137" s="47">
        <v>5.303689E-11</v>
      </c>
      <c r="I137">
        <v>51.405529999999999</v>
      </c>
      <c r="J137">
        <v>6.7037939999999999E-3</v>
      </c>
      <c r="K137">
        <v>5.5658960000000001E-4</v>
      </c>
      <c r="L137" s="47">
        <f t="shared" si="29"/>
        <v>1.1319774187761048E-7</v>
      </c>
      <c r="M137" s="47">
        <f t="shared" si="30"/>
        <v>7.5460867561477576E-10</v>
      </c>
      <c r="N137" s="47">
        <f t="shared" si="31"/>
        <v>6.1467876243258474E-11</v>
      </c>
      <c r="O137" s="47">
        <f t="shared" si="32"/>
        <v>52.397382962711013</v>
      </c>
    </row>
    <row r="138" spans="1:15" x14ac:dyDescent="0.25">
      <c r="A138" t="s">
        <v>159</v>
      </c>
      <c r="C138">
        <v>14700</v>
      </c>
      <c r="D138" s="51">
        <v>0.46234953703703702</v>
      </c>
      <c r="E138" s="47">
        <v>9.5109389999999993E-8</v>
      </c>
      <c r="F138" s="47">
        <v>1.8511679999999999E-9</v>
      </c>
      <c r="G138" s="47">
        <v>6.3693430000000002E-10</v>
      </c>
      <c r="H138" s="47">
        <v>5.3483389999999998E-11</v>
      </c>
      <c r="I138">
        <v>51.378030000000003</v>
      </c>
      <c r="J138">
        <v>6.6968610000000001E-3</v>
      </c>
      <c r="K138">
        <v>5.6233559999999995E-4</v>
      </c>
      <c r="L138" s="47">
        <f t="shared" si="29"/>
        <v>1.130618478682364E-7</v>
      </c>
      <c r="M138" s="47">
        <f t="shared" si="30"/>
        <v>7.5302783339114685E-10</v>
      </c>
      <c r="N138" s="47">
        <f t="shared" si="31"/>
        <v>6.1934975511566614E-11</v>
      </c>
      <c r="O138" s="47">
        <f t="shared" si="32"/>
        <v>52.372306338187101</v>
      </c>
    </row>
    <row r="139" spans="1:15" x14ac:dyDescent="0.25">
      <c r="A139" t="s">
        <v>159</v>
      </c>
      <c r="C139">
        <v>14737</v>
      </c>
      <c r="D139" s="51">
        <v>0.46248842592592587</v>
      </c>
      <c r="E139" s="47">
        <v>9.4972440000000006E-8</v>
      </c>
      <c r="F139" s="47">
        <v>1.851848E-9</v>
      </c>
      <c r="G139" s="47">
        <v>6.3627810000000001E-10</v>
      </c>
      <c r="H139" s="47">
        <v>5.2568879999999999E-11</v>
      </c>
      <c r="I139">
        <v>51.285220000000002</v>
      </c>
      <c r="J139">
        <v>6.6996080000000001E-3</v>
      </c>
      <c r="K139">
        <v>5.535173E-4</v>
      </c>
      <c r="L139" s="47">
        <f t="shared" si="29"/>
        <v>1.1298271828442068E-7</v>
      </c>
      <c r="M139" s="47">
        <f t="shared" si="30"/>
        <v>7.5274554188135168E-10</v>
      </c>
      <c r="N139" s="47">
        <f t="shared" si="31"/>
        <v>6.1047685973259507E-11</v>
      </c>
      <c r="O139" s="47">
        <f t="shared" si="32"/>
        <v>52.282698655780493</v>
      </c>
    </row>
    <row r="140" spans="1:15" x14ac:dyDescent="0.25">
      <c r="A140" t="s">
        <v>160</v>
      </c>
      <c r="C140">
        <v>15233</v>
      </c>
      <c r="D140" s="51">
        <v>0.46422453703703698</v>
      </c>
      <c r="E140" s="47">
        <v>9.2574660000000004E-8</v>
      </c>
      <c r="F140" s="47">
        <v>1.797158E-9</v>
      </c>
      <c r="G140" s="47">
        <v>6.2903900000000002E-10</v>
      </c>
      <c r="H140" s="47">
        <v>5.1810340000000002E-11</v>
      </c>
      <c r="I140">
        <v>51.511679999999998</v>
      </c>
      <c r="J140">
        <v>6.7949380000000004E-3</v>
      </c>
      <c r="K140">
        <v>5.5966010000000005E-4</v>
      </c>
      <c r="L140" s="47">
        <f t="shared" si="29"/>
        <v>1.113600444040799E-7</v>
      </c>
      <c r="M140" s="47">
        <f t="shared" si="30"/>
        <v>7.5051883677706974E-10</v>
      </c>
      <c r="N140" s="47">
        <f t="shared" si="31"/>
        <v>6.0654047297575067E-11</v>
      </c>
      <c r="O140" s="47">
        <f t="shared" si="32"/>
        <v>52.552087021356812</v>
      </c>
    </row>
    <row r="141" spans="1:15" x14ac:dyDescent="0.25">
      <c r="A141" t="s">
        <v>160</v>
      </c>
      <c r="C141">
        <v>15271</v>
      </c>
      <c r="D141" s="51">
        <v>0.46436342592592589</v>
      </c>
      <c r="E141" s="47">
        <v>9.2179139999999999E-8</v>
      </c>
      <c r="F141" s="47">
        <v>1.791719E-9</v>
      </c>
      <c r="G141" s="47">
        <v>6.2752989999999997E-10</v>
      </c>
      <c r="H141" s="47">
        <v>5.1638559999999998E-11</v>
      </c>
      <c r="I141">
        <v>51.447319999999998</v>
      </c>
      <c r="J141">
        <v>6.8077210000000001E-3</v>
      </c>
      <c r="K141">
        <v>5.6019800000000003E-4</v>
      </c>
      <c r="L141" s="47">
        <f t="shared" si="29"/>
        <v>1.1102390753421509E-7</v>
      </c>
      <c r="M141" s="47">
        <f t="shared" si="30"/>
        <v>7.4939375090214488E-10</v>
      </c>
      <c r="N141" s="47">
        <f t="shared" si="31"/>
        <v>6.0510223447421812E-11</v>
      </c>
      <c r="O141" s="47">
        <f t="shared" si="32"/>
        <v>52.491015888074358</v>
      </c>
    </row>
    <row r="142" spans="1:15" x14ac:dyDescent="0.25">
      <c r="A142" t="s">
        <v>160</v>
      </c>
      <c r="C142">
        <v>15313</v>
      </c>
      <c r="D142" s="51">
        <v>0.46451388888888884</v>
      </c>
      <c r="E142" s="47">
        <v>9.1643100000000001E-8</v>
      </c>
      <c r="F142" s="47">
        <v>1.788269E-9</v>
      </c>
      <c r="G142" s="47">
        <v>6.2216830000000001E-10</v>
      </c>
      <c r="H142" s="47">
        <v>5.0957069999999999E-11</v>
      </c>
      <c r="I142">
        <v>51.246830000000003</v>
      </c>
      <c r="J142">
        <v>6.7890349999999997E-3</v>
      </c>
      <c r="K142">
        <v>5.5603830000000001E-4</v>
      </c>
      <c r="L142" s="47">
        <f t="shared" si="29"/>
        <v>1.1055350152015397E-7</v>
      </c>
      <c r="M142" s="47">
        <f t="shared" si="30"/>
        <v>7.4445658756670165E-10</v>
      </c>
      <c r="N142" s="47">
        <f t="shared" si="31"/>
        <v>5.9859632349884017E-11</v>
      </c>
      <c r="O142" s="47">
        <f t="shared" si="32"/>
        <v>52.294160951288482</v>
      </c>
    </row>
    <row r="143" spans="1:15" x14ac:dyDescent="0.25">
      <c r="A143" t="s">
        <v>161</v>
      </c>
      <c r="C143">
        <v>15841</v>
      </c>
      <c r="D143" s="51">
        <v>0.46637731481481476</v>
      </c>
      <c r="E143" s="47">
        <v>8.8704049999999994E-8</v>
      </c>
      <c r="F143" s="47">
        <v>1.7446400000000001E-9</v>
      </c>
      <c r="G143" s="47">
        <v>6.0969349999999997E-10</v>
      </c>
      <c r="H143" s="47">
        <v>4.9978560000000001E-11</v>
      </c>
      <c r="I143">
        <v>50.843760000000003</v>
      </c>
      <c r="J143">
        <v>6.8733450000000003E-3</v>
      </c>
      <c r="K143">
        <v>5.6343039999999999E-4</v>
      </c>
      <c r="L143" s="47">
        <f t="shared" si="29"/>
        <v>1.0843956448624283E-7</v>
      </c>
      <c r="M143" s="47">
        <f t="shared" si="30"/>
        <v>7.3731756277827239E-10</v>
      </c>
      <c r="N143" s="47">
        <f t="shared" si="31"/>
        <v>5.926956569512316E-11</v>
      </c>
      <c r="O143" s="47">
        <f t="shared" si="32"/>
        <v>51.936788888837476</v>
      </c>
    </row>
    <row r="144" spans="1:15" x14ac:dyDescent="0.25">
      <c r="A144" t="s">
        <v>161</v>
      </c>
      <c r="C144">
        <v>15891</v>
      </c>
      <c r="D144" s="51">
        <v>0.4665509259259259</v>
      </c>
      <c r="E144" s="47">
        <v>8.8367389999999998E-8</v>
      </c>
      <c r="F144" s="47">
        <v>1.7386360000000001E-9</v>
      </c>
      <c r="G144" s="47">
        <v>6.0506010000000001E-10</v>
      </c>
      <c r="H144" s="47">
        <v>5.0124630000000001E-11</v>
      </c>
      <c r="I144">
        <v>50.825679999999998</v>
      </c>
      <c r="J144">
        <v>6.8470969999999999E-3</v>
      </c>
      <c r="K144">
        <v>5.6722990000000002E-4</v>
      </c>
      <c r="L144" s="47">
        <f t="shared" si="29"/>
        <v>1.0818104018378912E-7</v>
      </c>
      <c r="M144" s="47">
        <f t="shared" si="30"/>
        <v>7.3318944452179245E-10</v>
      </c>
      <c r="N144" s="47">
        <f t="shared" si="31"/>
        <v>5.9452420102816262E-11</v>
      </c>
      <c r="O144" s="47">
        <f t="shared" si="32"/>
        <v>51.923036345044757</v>
      </c>
    </row>
    <row r="145" spans="1:15" x14ac:dyDescent="0.25">
      <c r="A145" t="s">
        <v>161</v>
      </c>
      <c r="C145">
        <v>15963</v>
      </c>
      <c r="D145" s="51">
        <v>0.46680555555555558</v>
      </c>
      <c r="E145" s="47">
        <v>8.7955520000000003E-8</v>
      </c>
      <c r="F145" s="47">
        <v>1.732029E-9</v>
      </c>
      <c r="G145" s="47">
        <v>6.0100539999999996E-10</v>
      </c>
      <c r="H145" s="47">
        <v>5.0061319999999999E-11</v>
      </c>
      <c r="I145">
        <v>50.781790000000001</v>
      </c>
      <c r="J145">
        <v>6.8330609999999996E-3</v>
      </c>
      <c r="K145">
        <v>5.6916629999999996E-4</v>
      </c>
      <c r="L145" s="47">
        <f t="shared" si="29"/>
        <v>1.0788168558825579E-7</v>
      </c>
      <c r="M145" s="47">
        <f t="shared" si="30"/>
        <v>7.2986235023246115E-10</v>
      </c>
      <c r="N145" s="47">
        <f t="shared" si="31"/>
        <v>5.9442079649894322E-11</v>
      </c>
      <c r="O145" s="47">
        <f t="shared" si="32"/>
        <v>51.88537788198326</v>
      </c>
    </row>
    <row r="146" spans="1:15" x14ac:dyDescent="0.25">
      <c r="A146" t="s">
        <v>162</v>
      </c>
      <c r="C146">
        <v>16236</v>
      </c>
      <c r="D146" s="51">
        <v>0.4677662037037037</v>
      </c>
      <c r="E146" s="47">
        <v>9.3279400000000006E-8</v>
      </c>
      <c r="F146" s="47">
        <v>1.8068009999999999E-9</v>
      </c>
      <c r="G146" s="47">
        <v>6.5461489999999999E-10</v>
      </c>
      <c r="H146" s="47">
        <v>5.3338940000000002E-11</v>
      </c>
      <c r="I146">
        <v>51.626829999999998</v>
      </c>
      <c r="J146">
        <v>7.0177859999999998E-3</v>
      </c>
      <c r="K146">
        <v>5.7181910000000003E-4</v>
      </c>
      <c r="L146" s="47">
        <f t="shared" si="29"/>
        <v>1.1363218649685855E-7</v>
      </c>
      <c r="M146" s="47">
        <f t="shared" si="30"/>
        <v>7.8623068855208016E-10</v>
      </c>
      <c r="N146" s="47">
        <f t="shared" si="31"/>
        <v>6.2920542515898645E-11</v>
      </c>
      <c r="O146" s="47">
        <f t="shared" si="32"/>
        <v>52.754045792875061</v>
      </c>
    </row>
    <row r="147" spans="1:15" x14ac:dyDescent="0.25">
      <c r="A147" t="s">
        <v>162</v>
      </c>
      <c r="C147">
        <v>16263</v>
      </c>
      <c r="D147" s="51">
        <v>0.46785879629629629</v>
      </c>
      <c r="E147" s="47">
        <v>9.3237270000000003E-8</v>
      </c>
      <c r="F147" s="47">
        <v>1.807984E-9</v>
      </c>
      <c r="G147" s="47">
        <v>6.5626099999999997E-10</v>
      </c>
      <c r="H147" s="47">
        <v>5.3068730000000001E-11</v>
      </c>
      <c r="I147">
        <v>51.569760000000002</v>
      </c>
      <c r="J147">
        <v>7.0386119999999996E-3</v>
      </c>
      <c r="K147">
        <v>5.6917939999999998E-4</v>
      </c>
      <c r="L147" s="47">
        <f t="shared" si="29"/>
        <v>1.1363224977353355E-7</v>
      </c>
      <c r="M147" s="47">
        <f t="shared" si="30"/>
        <v>7.8814964069358098E-10</v>
      </c>
      <c r="N147" s="47">
        <f t="shared" si="31"/>
        <v>6.2670196096052922E-11</v>
      </c>
      <c r="O147" s="47">
        <f t="shared" si="32"/>
        <v>52.699312619227008</v>
      </c>
    </row>
    <row r="148" spans="1:15" x14ac:dyDescent="0.25">
      <c r="A148" t="s">
        <v>162</v>
      </c>
      <c r="C148">
        <v>16289</v>
      </c>
      <c r="D148" s="51">
        <v>0.46795138888888888</v>
      </c>
      <c r="E148" s="47">
        <v>9.3497599999999999E-8</v>
      </c>
      <c r="F148" s="47">
        <v>1.8102729999999999E-9</v>
      </c>
      <c r="G148" s="47">
        <v>6.571878E-10</v>
      </c>
      <c r="H148" s="47">
        <v>5.2912559999999999E-11</v>
      </c>
      <c r="I148">
        <v>51.648330000000001</v>
      </c>
      <c r="J148">
        <v>7.0289269999999999E-3</v>
      </c>
      <c r="K148">
        <v>5.6592429999999998E-4</v>
      </c>
      <c r="L148" s="47">
        <f t="shared" si="29"/>
        <v>1.1393321033625761E-7</v>
      </c>
      <c r="M148" s="47">
        <f t="shared" si="30"/>
        <v>7.8933918720021138E-10</v>
      </c>
      <c r="N148" s="47">
        <f t="shared" si="31"/>
        <v>6.2533153988053329E-11</v>
      </c>
      <c r="O148" s="47">
        <f t="shared" si="32"/>
        <v>52.780132896454795</v>
      </c>
    </row>
    <row r="149" spans="1:15" x14ac:dyDescent="0.25">
      <c r="A149" t="s">
        <v>163</v>
      </c>
      <c r="C149">
        <v>19979</v>
      </c>
      <c r="D149" s="51">
        <v>0.48097222222222219</v>
      </c>
      <c r="E149" s="47">
        <v>8.4662820000000004E-8</v>
      </c>
      <c r="F149" s="47">
        <v>1.708788E-9</v>
      </c>
      <c r="G149" s="47">
        <v>6.7441440000000001E-10</v>
      </c>
      <c r="H149" s="47">
        <v>4.7977939999999999E-11</v>
      </c>
      <c r="I149">
        <v>49.545540000000003</v>
      </c>
      <c r="J149">
        <v>7.9658860000000001E-3</v>
      </c>
      <c r="K149">
        <v>5.6669439999999999E-4</v>
      </c>
      <c r="L149" s="47">
        <f t="shared" si="29"/>
        <v>1.1086484481517409E-7</v>
      </c>
      <c r="M149" s="47">
        <f t="shared" si="30"/>
        <v>8.4385557987198468E-10</v>
      </c>
      <c r="N149" s="47">
        <f t="shared" si="31"/>
        <v>6.0313223275804094E-11</v>
      </c>
      <c r="O149" s="47">
        <f t="shared" si="32"/>
        <v>50.996709164552847</v>
      </c>
    </row>
    <row r="150" spans="1:15" x14ac:dyDescent="0.25">
      <c r="A150" t="s">
        <v>163</v>
      </c>
      <c r="C150">
        <v>20010</v>
      </c>
      <c r="D150" s="51">
        <v>0.48107638888888887</v>
      </c>
      <c r="E150" s="47">
        <v>8.4309209999999998E-8</v>
      </c>
      <c r="F150" s="47">
        <v>1.7035160000000001E-9</v>
      </c>
      <c r="G150" s="47">
        <v>6.6133070000000005E-10</v>
      </c>
      <c r="H150" s="47">
        <v>4.7997829999999997E-11</v>
      </c>
      <c r="I150">
        <v>49.491309999999999</v>
      </c>
      <c r="J150">
        <v>7.8441099999999996E-3</v>
      </c>
      <c r="K150">
        <v>5.6930710000000005E-4</v>
      </c>
      <c r="L150" s="47">
        <f t="shared" si="29"/>
        <v>1.1055967894765279E-7</v>
      </c>
      <c r="M150" s="47">
        <f t="shared" si="30"/>
        <v>8.3108515455296709E-10</v>
      </c>
      <c r="N150" s="47">
        <f t="shared" si="31"/>
        <v>6.0355919608573826E-11</v>
      </c>
      <c r="O150" s="47">
        <f t="shared" si="32"/>
        <v>50.945162187401365</v>
      </c>
    </row>
    <row r="151" spans="1:15" x14ac:dyDescent="0.25">
      <c r="A151" t="s">
        <v>163</v>
      </c>
      <c r="C151">
        <v>20043</v>
      </c>
      <c r="D151" s="51">
        <v>0.48119212962962959</v>
      </c>
      <c r="E151" s="47">
        <v>8.3660469999999994E-8</v>
      </c>
      <c r="F151" s="47">
        <v>1.6902249999999999E-9</v>
      </c>
      <c r="G151" s="47">
        <v>6.4873880000000001E-10</v>
      </c>
      <c r="H151" s="47">
        <v>4.8119100000000002E-11</v>
      </c>
      <c r="I151">
        <v>49.496659999999999</v>
      </c>
      <c r="J151">
        <v>7.7544249999999997E-3</v>
      </c>
      <c r="K151">
        <v>5.7517120000000004E-4</v>
      </c>
      <c r="L151" s="47">
        <f t="shared" si="29"/>
        <v>1.0996250850803333E-7</v>
      </c>
      <c r="M151" s="47">
        <f t="shared" si="30"/>
        <v>8.1882674050369024E-10</v>
      </c>
      <c r="N151" s="47">
        <f t="shared" si="31"/>
        <v>6.050146731765126E-11</v>
      </c>
      <c r="O151" s="47">
        <f t="shared" si="32"/>
        <v>50.953368308498177</v>
      </c>
    </row>
    <row r="152" spans="1:15" x14ac:dyDescent="0.25">
      <c r="A152" t="s">
        <v>164</v>
      </c>
      <c r="C152">
        <v>20503</v>
      </c>
      <c r="D152" s="51">
        <v>0.48281250000000003</v>
      </c>
      <c r="E152" s="47">
        <v>8.1832300000000004E-8</v>
      </c>
      <c r="F152" s="47">
        <v>1.6616990000000001E-9</v>
      </c>
      <c r="G152" s="47">
        <v>6.8331980000000001E-10</v>
      </c>
      <c r="H152" s="47">
        <v>5.3722429999999997E-11</v>
      </c>
      <c r="I152">
        <v>49.24615</v>
      </c>
      <c r="J152">
        <v>8.3502460000000004E-3</v>
      </c>
      <c r="K152">
        <v>6.5649420000000005E-4</v>
      </c>
      <c r="L152" s="47">
        <f t="shared" si="29"/>
        <v>1.0885318692545924E-7</v>
      </c>
      <c r="M152" s="47">
        <f t="shared" si="30"/>
        <v>8.5805633254407392E-10</v>
      </c>
      <c r="N152" s="47">
        <f t="shared" si="31"/>
        <v>6.6443213868427785E-11</v>
      </c>
      <c r="O152" s="47">
        <f t="shared" si="32"/>
        <v>50.742670905605252</v>
      </c>
    </row>
    <row r="153" spans="1:15" x14ac:dyDescent="0.25">
      <c r="A153" t="s">
        <v>164</v>
      </c>
      <c r="C153">
        <v>20551</v>
      </c>
      <c r="D153" s="51">
        <v>0.48298611111111112</v>
      </c>
      <c r="E153" s="47">
        <v>8.1489990000000001E-8</v>
      </c>
      <c r="F153" s="47">
        <v>1.6524540000000001E-9</v>
      </c>
      <c r="G153" s="47">
        <v>6.7063950000000002E-10</v>
      </c>
      <c r="H153" s="47">
        <v>5.2766399999999999E-11</v>
      </c>
      <c r="I153">
        <v>49.314529999999998</v>
      </c>
      <c r="J153">
        <v>8.2297180000000004E-3</v>
      </c>
      <c r="K153">
        <v>6.4752009999999999E-4</v>
      </c>
      <c r="L153" s="47">
        <f t="shared" si="29"/>
        <v>1.0858588719510369E-7</v>
      </c>
      <c r="M153" s="47">
        <f t="shared" si="30"/>
        <v>8.4586110301785313E-10</v>
      </c>
      <c r="N153" s="47">
        <f t="shared" si="31"/>
        <v>6.5522496899813161E-11</v>
      </c>
      <c r="O153" s="47">
        <f t="shared" si="32"/>
        <v>50.815205263564245</v>
      </c>
    </row>
    <row r="154" spans="1:15" x14ac:dyDescent="0.25">
      <c r="A154" t="s">
        <v>164</v>
      </c>
      <c r="C154">
        <v>20568</v>
      </c>
      <c r="D154" s="51">
        <v>0.48304398148148148</v>
      </c>
      <c r="E154" s="47">
        <v>8.1452620000000006E-8</v>
      </c>
      <c r="F154" s="47">
        <v>1.654819E-9</v>
      </c>
      <c r="G154" s="47">
        <v>6.7077800000000002E-10</v>
      </c>
      <c r="H154" s="47">
        <v>5.2978719999999999E-11</v>
      </c>
      <c r="I154">
        <v>49.22148</v>
      </c>
      <c r="J154">
        <v>8.235193E-3</v>
      </c>
      <c r="K154">
        <v>6.5042379999999996E-4</v>
      </c>
      <c r="L154" s="47">
        <f t="shared" si="29"/>
        <v>1.0857508333226943E-7</v>
      </c>
      <c r="M154" s="47">
        <f t="shared" si="30"/>
        <v>8.4617139881064985E-10</v>
      </c>
      <c r="N154" s="47">
        <f t="shared" si="31"/>
        <v>6.5747323598428821E-11</v>
      </c>
      <c r="O154" s="47">
        <f t="shared" si="32"/>
        <v>50.723626598674727</v>
      </c>
    </row>
    <row r="155" spans="1:15" x14ac:dyDescent="0.25">
      <c r="A155" t="s">
        <v>165</v>
      </c>
      <c r="C155">
        <v>20894</v>
      </c>
      <c r="D155" s="51">
        <v>0.48418981481481482</v>
      </c>
      <c r="E155" s="47">
        <v>8.1548900000000006E-8</v>
      </c>
      <c r="F155" s="47">
        <v>1.643124E-9</v>
      </c>
      <c r="G155" s="47">
        <v>7.2779629999999997E-10</v>
      </c>
      <c r="H155" s="47">
        <v>5.2801300000000002E-11</v>
      </c>
      <c r="I155">
        <v>49.630400000000002</v>
      </c>
      <c r="J155">
        <v>8.9246610000000004E-3</v>
      </c>
      <c r="K155">
        <v>6.4748020000000004E-4</v>
      </c>
      <c r="L155" s="47">
        <f t="shared" si="29"/>
        <v>1.0918080808027127E-7</v>
      </c>
      <c r="M155" s="47">
        <f t="shared" si="30"/>
        <v>9.0648413577839998E-10</v>
      </c>
      <c r="N155" s="47">
        <f t="shared" si="31"/>
        <v>6.5809737936587824E-11</v>
      </c>
      <c r="O155" s="47">
        <f t="shared" si="32"/>
        <v>51.160761613146263</v>
      </c>
    </row>
    <row r="156" spans="1:15" x14ac:dyDescent="0.25">
      <c r="A156" t="s">
        <v>165</v>
      </c>
      <c r="C156">
        <v>20915</v>
      </c>
      <c r="D156" s="51">
        <v>0.48425925925925928</v>
      </c>
      <c r="E156" s="47">
        <v>8.1346390000000005E-8</v>
      </c>
      <c r="F156" s="47">
        <v>1.6431410000000001E-9</v>
      </c>
      <c r="G156" s="47">
        <v>7.281866E-10</v>
      </c>
      <c r="H156" s="47">
        <v>5.2549920000000001E-11</v>
      </c>
      <c r="I156">
        <v>49.506639999999997</v>
      </c>
      <c r="J156">
        <v>8.9516769999999999E-3</v>
      </c>
      <c r="K156">
        <v>6.4600180000000005E-4</v>
      </c>
      <c r="L156" s="47">
        <f t="shared" ref="L156:L187" si="33">E156+((($C$79*$D$273)+$D$274)-((C156*$D$273)+$D$274))</f>
        <v>1.0901111507324071E-7</v>
      </c>
      <c r="M156" s="47">
        <f t="shared" ref="M156:M187" si="34">G156+((($C$79*$F$273)+$F$274)-((C156*$F$273)+$F$274))</f>
        <v>9.0708665411067838E-10</v>
      </c>
      <c r="N156" s="47">
        <f t="shared" ref="N156:N187" si="35">H156+((($C$79*$H$273)+$H$274)-((C156*$H$273)+$H$274))</f>
        <v>6.5573807387818919E-11</v>
      </c>
      <c r="O156" s="47">
        <f t="shared" ref="O156:O187" si="36">I156+((($C$79*$J$273)+$J$274)-((C156*$J$273)+$J$274))</f>
        <v>51.038819144753319</v>
      </c>
    </row>
    <row r="157" spans="1:15" x14ac:dyDescent="0.25">
      <c r="A157" t="s">
        <v>165</v>
      </c>
      <c r="C157">
        <v>20953</v>
      </c>
      <c r="D157" s="51">
        <v>0.48439814814814813</v>
      </c>
      <c r="E157" s="47">
        <v>8.1341720000000005E-8</v>
      </c>
      <c r="F157" s="47">
        <v>1.6442340000000001E-9</v>
      </c>
      <c r="G157" s="47">
        <v>7.1977630000000003E-10</v>
      </c>
      <c r="H157" s="47">
        <v>5.2427409999999998E-11</v>
      </c>
      <c r="I157">
        <v>49.4709</v>
      </c>
      <c r="J157">
        <v>8.8487970000000003E-3</v>
      </c>
      <c r="K157">
        <v>6.4453290000000005E-4</v>
      </c>
      <c r="L157" s="47">
        <f t="shared" si="33"/>
        <v>1.090658282033759E-7</v>
      </c>
      <c r="M157" s="47">
        <f t="shared" si="34"/>
        <v>8.9906036823575361E-10</v>
      </c>
      <c r="N157" s="47">
        <f t="shared" si="35"/>
        <v>6.5479253537665684E-11</v>
      </c>
      <c r="O157" s="47">
        <f t="shared" si="36"/>
        <v>51.006368011470869</v>
      </c>
    </row>
    <row r="158" spans="1:15" x14ac:dyDescent="0.25">
      <c r="A158" t="s">
        <v>166</v>
      </c>
      <c r="C158">
        <v>22257</v>
      </c>
      <c r="D158" s="51">
        <v>0.48898148148148146</v>
      </c>
      <c r="E158" s="47">
        <v>8.0124039999999996E-8</v>
      </c>
      <c r="F158" s="47">
        <v>1.612037E-9</v>
      </c>
      <c r="G158" s="47">
        <v>5.5270860000000002E-10</v>
      </c>
      <c r="H158" s="47">
        <v>4.5485130000000003E-11</v>
      </c>
      <c r="I158">
        <v>49.703600000000002</v>
      </c>
      <c r="J158">
        <v>6.8981620000000002E-3</v>
      </c>
      <c r="K158">
        <v>5.6768400000000005E-4</v>
      </c>
      <c r="L158" s="47">
        <f t="shared" si="33"/>
        <v>1.0988592719538322E-7</v>
      </c>
      <c r="M158" s="47">
        <f t="shared" si="34"/>
        <v>7.4517041610675423E-10</v>
      </c>
      <c r="N158" s="47">
        <f t="shared" si="35"/>
        <v>5.9496310890301735E-11</v>
      </c>
      <c r="O158" s="47">
        <f t="shared" si="36"/>
        <v>51.351928069357008</v>
      </c>
    </row>
    <row r="159" spans="1:15" x14ac:dyDescent="0.25">
      <c r="A159" t="s">
        <v>166</v>
      </c>
      <c r="C159">
        <v>22298</v>
      </c>
      <c r="D159" s="51">
        <v>0.48913194444444441</v>
      </c>
      <c r="E159" s="47">
        <v>7.9998709999999994E-8</v>
      </c>
      <c r="F159" s="47">
        <v>1.608541E-9</v>
      </c>
      <c r="G159" s="47">
        <v>5.5206800000000002E-10</v>
      </c>
      <c r="H159" s="47">
        <v>4.4957379999999999E-11</v>
      </c>
      <c r="I159">
        <v>49.733699999999999</v>
      </c>
      <c r="J159">
        <v>6.9009620000000001E-3</v>
      </c>
      <c r="K159">
        <v>5.6197630000000005E-4</v>
      </c>
      <c r="L159" s="47">
        <f t="shared" si="33"/>
        <v>1.0982466846737119E-7</v>
      </c>
      <c r="M159" s="47">
        <f t="shared" si="34"/>
        <v>7.4494414713644061E-10</v>
      </c>
      <c r="N159" s="47">
        <f t="shared" si="35"/>
        <v>5.8998724104610058E-11</v>
      </c>
      <c r="O159" s="47">
        <f t="shared" si="36"/>
        <v>51.385576583446984</v>
      </c>
    </row>
    <row r="160" spans="1:15" x14ac:dyDescent="0.25">
      <c r="A160" t="s">
        <v>166</v>
      </c>
      <c r="C160">
        <v>22348</v>
      </c>
      <c r="D160" s="51">
        <v>0.48930555555555555</v>
      </c>
      <c r="E160" s="47">
        <v>8.0003299999999995E-8</v>
      </c>
      <c r="F160" s="47">
        <v>1.611789E-9</v>
      </c>
      <c r="G160" s="47">
        <v>5.5280669999999996E-10</v>
      </c>
      <c r="H160" s="47">
        <v>4.5039140000000001E-11</v>
      </c>
      <c r="I160">
        <v>49.636339999999997</v>
      </c>
      <c r="J160">
        <v>6.9097999999999998E-3</v>
      </c>
      <c r="K160">
        <v>5.6296600000000003E-4</v>
      </c>
      <c r="L160" s="47">
        <f t="shared" si="33"/>
        <v>1.0990739416491748E-7</v>
      </c>
      <c r="M160" s="47">
        <f t="shared" si="34"/>
        <v>7.4618812887996057E-10</v>
      </c>
      <c r="N160" s="47">
        <f t="shared" si="35"/>
        <v>5.911726851230317E-11</v>
      </c>
      <c r="O160" s="47">
        <f t="shared" si="36"/>
        <v>51.292544039654274</v>
      </c>
    </row>
    <row r="161" spans="1:15" x14ac:dyDescent="0.25">
      <c r="A161" t="s">
        <v>167</v>
      </c>
      <c r="C161">
        <v>22570</v>
      </c>
      <c r="D161" s="51">
        <v>0.49008101851851849</v>
      </c>
      <c r="E161" s="47">
        <v>7.930757E-8</v>
      </c>
      <c r="F161" s="47">
        <v>1.5798819999999999E-9</v>
      </c>
      <c r="G161" s="47">
        <v>5.6248520000000001E-10</v>
      </c>
      <c r="H161" s="47">
        <v>4.474523E-11</v>
      </c>
      <c r="I161">
        <v>50.198419999999999</v>
      </c>
      <c r="J161">
        <v>7.0924530000000003E-3</v>
      </c>
      <c r="K161">
        <v>5.6419879999999997E-4</v>
      </c>
      <c r="L161" s="47">
        <f t="shared" si="33"/>
        <v>1.0955858666202302E-7</v>
      </c>
      <c r="M161" s="47">
        <f t="shared" si="34"/>
        <v>7.5811007982118922E-10</v>
      </c>
      <c r="N161" s="47">
        <f t="shared" si="35"/>
        <v>5.8986681282460529E-11</v>
      </c>
      <c r="O161" s="47">
        <f t="shared" si="36"/>
        <v>51.873837945214646</v>
      </c>
    </row>
    <row r="162" spans="1:15" x14ac:dyDescent="0.25">
      <c r="A162" t="s">
        <v>167</v>
      </c>
      <c r="C162">
        <v>22656</v>
      </c>
      <c r="D162" s="51">
        <v>0.49038194444444444</v>
      </c>
      <c r="E162" s="47">
        <v>7.9101399999999997E-8</v>
      </c>
      <c r="F162" s="47">
        <v>1.5873279999999999E-9</v>
      </c>
      <c r="G162" s="47">
        <v>5.5866940000000001E-10</v>
      </c>
      <c r="H162" s="47">
        <v>4.4895680000000002E-11</v>
      </c>
      <c r="I162">
        <v>49.833030000000001</v>
      </c>
      <c r="J162">
        <v>7.0626990000000004E-3</v>
      </c>
      <c r="K162">
        <v>5.675713E-4</v>
      </c>
      <c r="L162" s="47">
        <f t="shared" si="33"/>
        <v>1.0948681006180265E-7</v>
      </c>
      <c r="M162" s="47">
        <f t="shared" si="34"/>
        <v>7.5516336442004351E-10</v>
      </c>
      <c r="N162" s="47">
        <f t="shared" si="35"/>
        <v>5.9200400463692673E-11</v>
      </c>
      <c r="O162" s="47">
        <f t="shared" si="36"/>
        <v>51.515891169891184</v>
      </c>
    </row>
    <row r="163" spans="1:15" x14ac:dyDescent="0.25">
      <c r="A163" t="s">
        <v>167</v>
      </c>
      <c r="C163">
        <v>22693</v>
      </c>
      <c r="D163" s="51">
        <v>0.49052083333333329</v>
      </c>
      <c r="E163" s="47">
        <v>7.8851539999999996E-8</v>
      </c>
      <c r="F163" s="47">
        <v>1.5881570000000001E-9</v>
      </c>
      <c r="G163" s="47">
        <v>5.5329440000000002E-10</v>
      </c>
      <c r="H163" s="47">
        <v>4.4698250000000003E-11</v>
      </c>
      <c r="I163">
        <v>49.649720000000002</v>
      </c>
      <c r="J163">
        <v>7.0169129999999996E-3</v>
      </c>
      <c r="K163">
        <v>5.6686590000000004E-4</v>
      </c>
      <c r="L163" s="47">
        <f t="shared" si="33"/>
        <v>1.092947704779869E-7</v>
      </c>
      <c r="M163" s="47">
        <f t="shared" si="34"/>
        <v>7.5016227291024836E-10</v>
      </c>
      <c r="N163" s="47">
        <f t="shared" si="35"/>
        <v>5.9030190925385558E-11</v>
      </c>
      <c r="O163" s="47">
        <f t="shared" si="36"/>
        <v>51.335783487484584</v>
      </c>
    </row>
    <row r="164" spans="1:15" x14ac:dyDescent="0.25">
      <c r="A164" t="s">
        <v>168</v>
      </c>
      <c r="C164">
        <v>23180</v>
      </c>
      <c r="D164" s="51">
        <v>0.49223379629629627</v>
      </c>
      <c r="E164" s="47">
        <v>7.8195769999999994E-8</v>
      </c>
      <c r="F164" s="47">
        <v>1.576422E-9</v>
      </c>
      <c r="G164" s="47">
        <v>5.7795819999999998E-10</v>
      </c>
      <c r="H164" s="47">
        <v>4.5379560000000001E-11</v>
      </c>
      <c r="I164">
        <v>49.60331</v>
      </c>
      <c r="J164">
        <v>7.3911699999999999E-3</v>
      </c>
      <c r="K164">
        <v>5.8033270000000005E-4</v>
      </c>
      <c r="L164" s="47">
        <f t="shared" si="33"/>
        <v>1.094000421720878E-7</v>
      </c>
      <c r="M164" s="47">
        <f t="shared" si="34"/>
        <v>7.7974751709213272E-10</v>
      </c>
      <c r="N164" s="47">
        <f t="shared" si="35"/>
        <v>6.0069781056316345E-11</v>
      </c>
      <c r="O164" s="47">
        <f t="shared" si="36"/>
        <v>51.33152291094359</v>
      </c>
    </row>
    <row r="165" spans="1:15" x14ac:dyDescent="0.25">
      <c r="A165" t="s">
        <v>168</v>
      </c>
      <c r="C165">
        <v>23227</v>
      </c>
      <c r="D165" s="51">
        <v>0.49239583333333331</v>
      </c>
      <c r="E165" s="47">
        <v>7.8171930000000004E-8</v>
      </c>
      <c r="F165" s="47">
        <v>1.578252E-9</v>
      </c>
      <c r="G165" s="47">
        <v>5.7349359999999996E-10</v>
      </c>
      <c r="H165" s="47">
        <v>4.4847279999999999E-11</v>
      </c>
      <c r="I165">
        <v>49.530700000000003</v>
      </c>
      <c r="J165">
        <v>7.3363120000000002E-3</v>
      </c>
      <c r="K165">
        <v>5.737006E-4</v>
      </c>
      <c r="L165" s="47">
        <f t="shared" si="33"/>
        <v>1.0944964972778132E-7</v>
      </c>
      <c r="M165" s="47">
        <f t="shared" si="34"/>
        <v>7.7575788193104144E-10</v>
      </c>
      <c r="N165" s="47">
        <f t="shared" si="35"/>
        <v>5.957207839954786E-11</v>
      </c>
      <c r="O165" s="47">
        <f t="shared" si="36"/>
        <v>51.262980719778447</v>
      </c>
    </row>
    <row r="166" spans="1:15" x14ac:dyDescent="0.25">
      <c r="A166" t="s">
        <v>168</v>
      </c>
      <c r="C166">
        <v>23298</v>
      </c>
      <c r="D166" s="51">
        <v>0.49265046296296294</v>
      </c>
      <c r="E166" s="47">
        <v>7.7842350000000002E-8</v>
      </c>
      <c r="F166" s="47">
        <v>1.577879E-9</v>
      </c>
      <c r="G166" s="47">
        <v>5.6652070000000004E-10</v>
      </c>
      <c r="H166" s="47">
        <v>4.4344930000000001E-11</v>
      </c>
      <c r="I166">
        <v>49.333539999999999</v>
      </c>
      <c r="J166">
        <v>7.2777950000000001E-3</v>
      </c>
      <c r="K166">
        <v>5.6967620000000004E-4</v>
      </c>
      <c r="L166" s="47">
        <f t="shared" si="33"/>
        <v>1.0923102241829706E-7</v>
      </c>
      <c r="M166" s="47">
        <f t="shared" si="34"/>
        <v>7.6950248200683991E-10</v>
      </c>
      <c r="N166" s="47">
        <f t="shared" si="35"/>
        <v>5.9121962258472067E-11</v>
      </c>
      <c r="O166" s="47">
        <f t="shared" si="36"/>
        <v>51.071965707592796</v>
      </c>
    </row>
    <row r="167" spans="1:15" x14ac:dyDescent="0.25">
      <c r="A167" t="s">
        <v>169</v>
      </c>
      <c r="C167">
        <v>23596</v>
      </c>
      <c r="D167" s="51">
        <v>0.49371527777777774</v>
      </c>
      <c r="E167" s="47">
        <v>8.5481239999999993E-8</v>
      </c>
      <c r="F167" s="47">
        <v>1.702555E-9</v>
      </c>
      <c r="G167" s="47">
        <v>6.7586140000000001E-10</v>
      </c>
      <c r="H167" s="47">
        <v>5.1765000000000002E-11</v>
      </c>
      <c r="I167">
        <v>50.207619999999999</v>
      </c>
      <c r="J167">
        <v>7.9065469999999999E-3</v>
      </c>
      <c r="K167">
        <v>6.0557139999999998E-4</v>
      </c>
      <c r="L167" s="47">
        <f t="shared" si="33"/>
        <v>1.1733560117567296E-7</v>
      </c>
      <c r="M167" s="47">
        <f t="shared" si="34"/>
        <v>8.8185466119821887E-10</v>
      </c>
      <c r="N167" s="47">
        <f t="shared" si="35"/>
        <v>6.6761267328322938E-11</v>
      </c>
      <c r="O167" s="47">
        <f t="shared" si="36"/>
        <v>51.971837346588245</v>
      </c>
    </row>
    <row r="168" spans="1:15" x14ac:dyDescent="0.25">
      <c r="A168" t="s">
        <v>169</v>
      </c>
      <c r="C168">
        <v>23618</v>
      </c>
      <c r="D168" s="51">
        <v>0.49378472222222219</v>
      </c>
      <c r="E168" s="47">
        <v>8.5767129999999998E-8</v>
      </c>
      <c r="F168" s="47">
        <v>1.708801E-9</v>
      </c>
      <c r="G168" s="47">
        <v>6.7994810000000003E-10</v>
      </c>
      <c r="H168" s="47">
        <v>5.1696549999999999E-11</v>
      </c>
      <c r="I168">
        <v>50.191429999999997</v>
      </c>
      <c r="J168">
        <v>7.9278400000000002E-3</v>
      </c>
      <c r="K168">
        <v>6.027548E-4</v>
      </c>
      <c r="L168" s="47">
        <f t="shared" si="33"/>
        <v>1.1765587088259333E-7</v>
      </c>
      <c r="M168" s="47">
        <f t="shared" si="34"/>
        <v>8.8616368516536772E-10</v>
      </c>
      <c r="N168" s="47">
        <f t="shared" si="35"/>
        <v>6.67090024677079E-11</v>
      </c>
      <c r="O168" s="47">
        <f t="shared" si="36"/>
        <v>51.957551427319451</v>
      </c>
    </row>
    <row r="169" spans="1:15" x14ac:dyDescent="0.25">
      <c r="A169" t="s">
        <v>169</v>
      </c>
      <c r="C169">
        <v>23640</v>
      </c>
      <c r="D169" s="51">
        <v>0.49386574074074069</v>
      </c>
      <c r="E169" s="47">
        <v>8.5818989999999999E-8</v>
      </c>
      <c r="F169" s="47">
        <v>1.7083269999999999E-9</v>
      </c>
      <c r="G169" s="47">
        <v>6.8324910000000002E-10</v>
      </c>
      <c r="H169" s="47">
        <v>5.179013E-11</v>
      </c>
      <c r="I169">
        <v>50.235700000000001</v>
      </c>
      <c r="J169">
        <v>7.9615129999999999E-3</v>
      </c>
      <c r="K169">
        <v>6.03481E-4</v>
      </c>
      <c r="L169" s="47">
        <f t="shared" si="33"/>
        <v>1.177421105895137E-7</v>
      </c>
      <c r="M169" s="47">
        <f t="shared" si="34"/>
        <v>8.8968700913251643E-10</v>
      </c>
      <c r="N169" s="47">
        <f t="shared" si="35"/>
        <v>6.6818767607092874E-11</v>
      </c>
      <c r="O169" s="47">
        <f t="shared" si="36"/>
        <v>52.003725508050664</v>
      </c>
    </row>
    <row r="170" spans="1:15" x14ac:dyDescent="0.25">
      <c r="A170" t="s">
        <v>170</v>
      </c>
      <c r="C170">
        <v>23963</v>
      </c>
      <c r="D170" s="51">
        <v>0.49499999999999994</v>
      </c>
      <c r="E170" s="47">
        <v>7.8409189999999999E-8</v>
      </c>
      <c r="F170" s="47">
        <v>1.5747050000000001E-9</v>
      </c>
      <c r="G170" s="47">
        <v>6.6754960000000001E-10</v>
      </c>
      <c r="H170" s="47">
        <v>4.9753639999999997E-11</v>
      </c>
      <c r="I170">
        <v>49.792929999999998</v>
      </c>
      <c r="J170">
        <v>8.5136650000000001E-3</v>
      </c>
      <c r="K170">
        <v>6.3453830000000002E-4</v>
      </c>
      <c r="L170" s="47">
        <f t="shared" si="33"/>
        <v>1.1083706719566275E-7</v>
      </c>
      <c r="M170" s="47">
        <f t="shared" si="34"/>
        <v>8.7725162919565543E-10</v>
      </c>
      <c r="N170" s="47">
        <f t="shared" si="35"/>
        <v>6.5019904880790287E-11</v>
      </c>
      <c r="O170" s="47">
        <f t="shared" si="36"/>
        <v>51.588910875149757</v>
      </c>
    </row>
    <row r="171" spans="1:15" x14ac:dyDescent="0.25">
      <c r="A171" t="s">
        <v>170</v>
      </c>
      <c r="C171">
        <v>23999</v>
      </c>
      <c r="D171" s="51">
        <v>0.49512731481481476</v>
      </c>
      <c r="E171" s="47">
        <v>7.8598220000000004E-8</v>
      </c>
      <c r="F171" s="47">
        <v>1.575155E-9</v>
      </c>
      <c r="G171" s="47">
        <v>6.727559E-10</v>
      </c>
      <c r="H171" s="47">
        <v>4.9863950000000002E-11</v>
      </c>
      <c r="I171">
        <v>49.898710000000001</v>
      </c>
      <c r="J171">
        <v>8.5594290000000003E-3</v>
      </c>
      <c r="K171">
        <v>6.3441579999999999E-4</v>
      </c>
      <c r="L171" s="47">
        <f t="shared" si="33"/>
        <v>1.110823548978961E-7</v>
      </c>
      <c r="M171" s="47">
        <f t="shared" si="34"/>
        <v>8.8282173205098979E-10</v>
      </c>
      <c r="N171" s="47">
        <f t="shared" si="35"/>
        <v>6.5156699654329331E-11</v>
      </c>
      <c r="O171" s="47">
        <f t="shared" si="36"/>
        <v>51.69780664361901</v>
      </c>
    </row>
    <row r="172" spans="1:15" x14ac:dyDescent="0.25">
      <c r="A172" t="s">
        <v>170</v>
      </c>
      <c r="C172">
        <v>24029</v>
      </c>
      <c r="D172" s="51">
        <v>0.49523148148148144</v>
      </c>
      <c r="E172" s="47">
        <v>7.8443189999999997E-8</v>
      </c>
      <c r="F172" s="47">
        <v>1.5780939999999999E-9</v>
      </c>
      <c r="G172" s="47">
        <v>6.7120560000000005E-10</v>
      </c>
      <c r="H172" s="47">
        <v>4.9835640000000003E-11</v>
      </c>
      <c r="I172">
        <v>49.707560000000001</v>
      </c>
      <c r="J172">
        <v>8.5565820000000001E-3</v>
      </c>
      <c r="K172">
        <v>6.3530870000000003E-4</v>
      </c>
      <c r="L172" s="47">
        <f t="shared" si="33"/>
        <v>1.1097420631642387E-7</v>
      </c>
      <c r="M172" s="47">
        <f t="shared" si="34"/>
        <v>8.8157460109710175E-10</v>
      </c>
      <c r="N172" s="47">
        <f t="shared" si="35"/>
        <v>6.5150460298945177E-11</v>
      </c>
      <c r="O172" s="47">
        <f t="shared" si="36"/>
        <v>51.509253117343384</v>
      </c>
    </row>
    <row r="173" spans="1:15" x14ac:dyDescent="0.25">
      <c r="A173" t="s">
        <v>171</v>
      </c>
      <c r="C173">
        <v>24508</v>
      </c>
      <c r="D173" s="51">
        <v>0.49692129629629628</v>
      </c>
      <c r="E173" s="47">
        <v>7.7135320000000005E-8</v>
      </c>
      <c r="F173" s="47">
        <v>1.562525E-9</v>
      </c>
      <c r="G173" s="47">
        <v>5.4841739999999995E-10</v>
      </c>
      <c r="H173" s="47">
        <v>4.4497149999999998E-11</v>
      </c>
      <c r="I173">
        <v>49.365830000000003</v>
      </c>
      <c r="J173">
        <v>7.1098089999999999E-3</v>
      </c>
      <c r="K173">
        <v>5.7687129999999995E-4</v>
      </c>
      <c r="L173" s="47">
        <f t="shared" si="33"/>
        <v>1.1041487629891736E-7</v>
      </c>
      <c r="M173" s="47">
        <f t="shared" si="34"/>
        <v>7.6362700020002298E-10</v>
      </c>
      <c r="N173" s="47">
        <f t="shared" si="35"/>
        <v>6.0164364924645069E-11</v>
      </c>
      <c r="O173" s="47">
        <f t="shared" si="36"/>
        <v>51.208980147809235</v>
      </c>
    </row>
    <row r="174" spans="1:15" x14ac:dyDescent="0.25">
      <c r="A174" t="s">
        <v>171</v>
      </c>
      <c r="C174">
        <v>24562</v>
      </c>
      <c r="D174" s="51">
        <v>0.49711805555555549</v>
      </c>
      <c r="E174" s="47">
        <v>7.6929789999999994E-8</v>
      </c>
      <c r="F174" s="47">
        <v>1.559712E-9</v>
      </c>
      <c r="G174" s="47">
        <v>5.4435279999999995E-10</v>
      </c>
      <c r="H174" s="47">
        <v>4.4211220000000002E-11</v>
      </c>
      <c r="I174">
        <v>49.323079999999997</v>
      </c>
      <c r="J174">
        <v>7.0759689999999997E-3</v>
      </c>
      <c r="K174">
        <v>5.7469569999999998E-4</v>
      </c>
      <c r="L174" s="47">
        <f t="shared" si="33"/>
        <v>1.1029373285226736E-7</v>
      </c>
      <c r="M174" s="47">
        <f t="shared" si="34"/>
        <v>7.6010810448302454E-10</v>
      </c>
      <c r="N174" s="47">
        <f t="shared" si="35"/>
        <v>5.991816208495363E-11</v>
      </c>
      <c r="O174" s="47">
        <f t="shared" si="36"/>
        <v>51.170903800513102</v>
      </c>
    </row>
    <row r="175" spans="1:15" x14ac:dyDescent="0.25">
      <c r="A175" t="s">
        <v>171</v>
      </c>
      <c r="C175">
        <v>24585</v>
      </c>
      <c r="D175" s="51">
        <v>0.49719907407407404</v>
      </c>
      <c r="E175" s="47">
        <v>7.6877379999999996E-8</v>
      </c>
      <c r="F175" s="47">
        <v>1.561284E-9</v>
      </c>
      <c r="G175" s="47">
        <v>5.443643E-10</v>
      </c>
      <c r="H175" s="47">
        <v>4.4187479999999997E-11</v>
      </c>
      <c r="I175">
        <v>49.23986</v>
      </c>
      <c r="J175">
        <v>7.0809419999999998E-3</v>
      </c>
      <c r="K175">
        <v>5.7477859999999995E-4</v>
      </c>
      <c r="L175" s="47">
        <f t="shared" si="33"/>
        <v>1.1027726527313865E-7</v>
      </c>
      <c r="M175" s="47">
        <f t="shared" si="34"/>
        <v>7.6035203408504377E-10</v>
      </c>
      <c r="N175" s="47">
        <f t="shared" si="35"/>
        <v>5.9911342912492443E-11</v>
      </c>
      <c r="O175" s="47">
        <f t="shared" si="36"/>
        <v>51.089674430368454</v>
      </c>
    </row>
    <row r="176" spans="1:15" x14ac:dyDescent="0.25">
      <c r="A176" t="s">
        <v>172</v>
      </c>
      <c r="C176">
        <v>24980</v>
      </c>
      <c r="D176" s="51">
        <v>0.49858796296296298</v>
      </c>
      <c r="E176" s="47">
        <v>7.7745699999999997E-8</v>
      </c>
      <c r="F176" s="47">
        <v>1.5714840000000001E-9</v>
      </c>
      <c r="G176" s="47">
        <v>5.737237E-10</v>
      </c>
      <c r="H176" s="47">
        <v>4.5567729999999999E-11</v>
      </c>
      <c r="I176">
        <v>49.472790000000003</v>
      </c>
      <c r="J176">
        <v>7.3794899999999998E-3</v>
      </c>
      <c r="K176">
        <v>5.8611250000000002E-4</v>
      </c>
      <c r="L176" s="47">
        <f t="shared" si="33"/>
        <v>1.1176285728375437E-7</v>
      </c>
      <c r="M176" s="47">
        <f t="shared" si="34"/>
        <v>7.9370315985885153E-10</v>
      </c>
      <c r="N176" s="47">
        <f t="shared" si="35"/>
        <v>6.158218973326794E-11</v>
      </c>
      <c r="O176" s="47">
        <f t="shared" si="36"/>
        <v>51.356791334406054</v>
      </c>
    </row>
    <row r="177" spans="1:15" x14ac:dyDescent="0.25">
      <c r="A177" t="s">
        <v>172</v>
      </c>
      <c r="C177">
        <v>25012</v>
      </c>
      <c r="D177" s="51">
        <v>0.4987037037037037</v>
      </c>
      <c r="E177" s="47">
        <v>7.784035E-8</v>
      </c>
      <c r="F177" s="47">
        <v>1.5704539999999999E-9</v>
      </c>
      <c r="G177" s="47">
        <v>5.7025389999999997E-10</v>
      </c>
      <c r="H177" s="47">
        <v>4.4894789999999999E-11</v>
      </c>
      <c r="I177">
        <v>49.565519999999999</v>
      </c>
      <c r="J177">
        <v>7.3259420000000002E-3</v>
      </c>
      <c r="K177">
        <v>5.7675469999999998E-4</v>
      </c>
      <c r="L177" s="47">
        <f t="shared" si="33"/>
        <v>1.11907514130184E-7</v>
      </c>
      <c r="M177" s="47">
        <f t="shared" si="34"/>
        <v>7.9055674017470423E-10</v>
      </c>
      <c r="N177" s="47">
        <f t="shared" si="35"/>
        <v>6.0932791754191519E-11</v>
      </c>
      <c r="O177" s="47">
        <f t="shared" si="36"/>
        <v>51.452290906378721</v>
      </c>
    </row>
    <row r="178" spans="1:15" x14ac:dyDescent="0.25">
      <c r="A178" t="s">
        <v>172</v>
      </c>
      <c r="C178">
        <v>25046</v>
      </c>
      <c r="D178" s="51">
        <v>0.49881944444444443</v>
      </c>
      <c r="E178" s="47">
        <v>7.7802180000000002E-8</v>
      </c>
      <c r="F178" s="47">
        <v>1.5676040000000001E-9</v>
      </c>
      <c r="G178" s="47">
        <v>5.6816949999999996E-10</v>
      </c>
      <c r="H178" s="47">
        <v>4.5528250000000001E-11</v>
      </c>
      <c r="I178">
        <v>49.631270000000001</v>
      </c>
      <c r="J178">
        <v>7.3027459999999997E-3</v>
      </c>
      <c r="K178">
        <v>5.851796E-4</v>
      </c>
      <c r="L178" s="47">
        <f t="shared" si="33"/>
        <v>1.1192247640451548E-7</v>
      </c>
      <c r="M178" s="47">
        <f t="shared" si="34"/>
        <v>7.8881593176029777E-10</v>
      </c>
      <c r="N178" s="47">
        <f t="shared" si="35"/>
        <v>6.1591265151422834E-11</v>
      </c>
      <c r="O178" s="47">
        <f t="shared" si="36"/>
        <v>51.520983576599676</v>
      </c>
    </row>
    <row r="179" spans="1:15" x14ac:dyDescent="0.25">
      <c r="A179" t="s">
        <v>173</v>
      </c>
      <c r="C179">
        <v>26128</v>
      </c>
      <c r="D179" s="51">
        <v>0.50263888888888886</v>
      </c>
      <c r="E179" s="47">
        <v>8.3079319999999995E-8</v>
      </c>
      <c r="F179" s="47">
        <v>1.6627929999999999E-9</v>
      </c>
      <c r="G179" s="47">
        <v>5.7417820000000002E-10</v>
      </c>
      <c r="H179" s="47">
        <v>4.6981230000000001E-11</v>
      </c>
      <c r="I179">
        <v>49.963729999999998</v>
      </c>
      <c r="J179">
        <v>6.9112050000000001E-3</v>
      </c>
      <c r="K179">
        <v>5.6549849999999995E-4</v>
      </c>
      <c r="L179" s="47">
        <f t="shared" si="33"/>
        <v>1.1889047289941727E-7</v>
      </c>
      <c r="M179" s="47">
        <f t="shared" si="34"/>
        <v>8.0575892869006986E-10</v>
      </c>
      <c r="N179" s="47">
        <f t="shared" si="35"/>
        <v>6.3840259733901507E-11</v>
      </c>
      <c r="O179" s="47">
        <f t="shared" si="36"/>
        <v>51.947089728925448</v>
      </c>
    </row>
    <row r="180" spans="1:15" x14ac:dyDescent="0.25">
      <c r="A180" t="s">
        <v>173</v>
      </c>
      <c r="C180">
        <v>26161</v>
      </c>
      <c r="D180" s="51">
        <v>0.50275462962962958</v>
      </c>
      <c r="E180" s="47">
        <v>8.2922810000000006E-8</v>
      </c>
      <c r="F180" s="47">
        <v>1.659078E-9</v>
      </c>
      <c r="G180" s="47">
        <v>5.7137099999999997E-10</v>
      </c>
      <c r="H180" s="47">
        <v>4.6629259999999998E-11</v>
      </c>
      <c r="I180">
        <v>49.981270000000002</v>
      </c>
      <c r="J180">
        <v>6.890396E-3</v>
      </c>
      <c r="K180">
        <v>5.6232129999999995E-4</v>
      </c>
      <c r="L180" s="47">
        <f t="shared" si="33"/>
        <v>1.1878553245979783E-7</v>
      </c>
      <c r="M180" s="47">
        <f t="shared" si="34"/>
        <v>8.03285214640793E-10</v>
      </c>
      <c r="N180" s="47">
        <f t="shared" si="35"/>
        <v>6.3512567442978958E-11</v>
      </c>
      <c r="O180" s="47">
        <f t="shared" si="36"/>
        <v>51.967485850022264</v>
      </c>
    </row>
    <row r="181" spans="1:15" x14ac:dyDescent="0.25">
      <c r="A181" t="s">
        <v>173</v>
      </c>
      <c r="C181">
        <v>26198</v>
      </c>
      <c r="D181" s="51">
        <v>0.50288194444444445</v>
      </c>
      <c r="E181" s="47">
        <v>8.2905509999999997E-8</v>
      </c>
      <c r="F181" s="47">
        <v>1.659785E-9</v>
      </c>
      <c r="G181" s="47">
        <v>5.7301589999999999E-10</v>
      </c>
      <c r="H181" s="47">
        <v>4.6923359999999999E-11</v>
      </c>
      <c r="I181">
        <v>49.949550000000002</v>
      </c>
      <c r="J181">
        <v>6.9116749999999999E-3</v>
      </c>
      <c r="K181">
        <v>5.6598599999999998E-4</v>
      </c>
      <c r="L181" s="47">
        <f t="shared" si="33"/>
        <v>1.1882605287598208E-7</v>
      </c>
      <c r="M181" s="47">
        <f t="shared" si="34"/>
        <v>8.0530402313099775E-10</v>
      </c>
      <c r="N181" s="47">
        <f t="shared" si="35"/>
        <v>6.3833887904671851E-11</v>
      </c>
      <c r="O181" s="47">
        <f t="shared" si="36"/>
        <v>51.938968167615656</v>
      </c>
    </row>
    <row r="182" spans="1:15" x14ac:dyDescent="0.25">
      <c r="A182" t="s">
        <v>174</v>
      </c>
      <c r="C182">
        <v>26556</v>
      </c>
      <c r="D182" s="51">
        <v>0.50414351851851846</v>
      </c>
      <c r="E182" s="47">
        <v>7.8999700000000003E-8</v>
      </c>
      <c r="F182" s="47">
        <v>1.588714E-9</v>
      </c>
      <c r="G182" s="47">
        <v>5.7099100000000002E-10</v>
      </c>
      <c r="H182" s="47">
        <v>4.5008580000000002E-11</v>
      </c>
      <c r="I182">
        <v>49.725560000000002</v>
      </c>
      <c r="J182">
        <v>7.2277620000000004E-3</v>
      </c>
      <c r="K182">
        <v>5.697311E-4</v>
      </c>
      <c r="L182" s="47">
        <f t="shared" si="33"/>
        <v>1.1547969447041355E-7</v>
      </c>
      <c r="M182" s="47">
        <f t="shared" si="34"/>
        <v>8.068969404146007E-10</v>
      </c>
      <c r="N182" s="47">
        <f t="shared" si="35"/>
        <v>6.2182484263754446E-11</v>
      </c>
      <c r="O182" s="47">
        <f t="shared" si="36"/>
        <v>51.745962754059853</v>
      </c>
    </row>
    <row r="183" spans="1:15" x14ac:dyDescent="0.25">
      <c r="A183" t="s">
        <v>174</v>
      </c>
      <c r="C183">
        <v>26603</v>
      </c>
      <c r="D183" s="51">
        <v>0.50430555555555556</v>
      </c>
      <c r="E183" s="47">
        <v>7.8662879999999996E-8</v>
      </c>
      <c r="F183" s="47">
        <v>1.5841400000000001E-9</v>
      </c>
      <c r="G183" s="47">
        <v>5.6832190000000005E-10</v>
      </c>
      <c r="H183" s="47">
        <v>4.5484649999999997E-11</v>
      </c>
      <c r="I183">
        <v>49.65652</v>
      </c>
      <c r="J183">
        <v>7.2247800000000001E-3</v>
      </c>
      <c r="K183">
        <v>5.7822259999999997E-4</v>
      </c>
      <c r="L183" s="47">
        <f t="shared" si="33"/>
        <v>1.1521632202610706E-7</v>
      </c>
      <c r="M183" s="47">
        <f t="shared" si="34"/>
        <v>8.0470280525350957E-10</v>
      </c>
      <c r="N183" s="47">
        <f t="shared" si="35"/>
        <v>6.2693131606985957E-11</v>
      </c>
      <c r="O183" s="47">
        <f t="shared" si="36"/>
        <v>51.680990562894706</v>
      </c>
    </row>
    <row r="184" spans="1:15" x14ac:dyDescent="0.25">
      <c r="A184" t="s">
        <v>174</v>
      </c>
      <c r="C184">
        <v>26633</v>
      </c>
      <c r="D184" s="51">
        <v>0.50440972222222225</v>
      </c>
      <c r="E184" s="47">
        <v>7.8600409999999994E-8</v>
      </c>
      <c r="F184" s="47">
        <v>1.584287E-9</v>
      </c>
      <c r="G184" s="47">
        <v>5.6603849999999998E-10</v>
      </c>
      <c r="H184" s="47">
        <v>4.49524E-11</v>
      </c>
      <c r="I184">
        <v>49.612479999999998</v>
      </c>
      <c r="J184">
        <v>7.2014710000000001E-3</v>
      </c>
      <c r="K184">
        <v>5.7191060000000001E-4</v>
      </c>
      <c r="L184" s="47">
        <f t="shared" si="33"/>
        <v>1.1520073344463483E-7</v>
      </c>
      <c r="M184" s="47">
        <f t="shared" si="34"/>
        <v>8.0272257429962151E-10</v>
      </c>
      <c r="N184" s="47">
        <f t="shared" si="35"/>
        <v>6.2182952251601818E-11</v>
      </c>
      <c r="O184" s="47">
        <f t="shared" si="36"/>
        <v>51.639547036619078</v>
      </c>
    </row>
    <row r="185" spans="1:15" x14ac:dyDescent="0.25">
      <c r="A185" t="s">
        <v>175</v>
      </c>
      <c r="C185">
        <v>26913</v>
      </c>
      <c r="D185" s="51">
        <v>0.50540509259259259</v>
      </c>
      <c r="E185" s="47">
        <v>7.5366099999999994E-8</v>
      </c>
      <c r="F185" s="47">
        <v>1.525092E-9</v>
      </c>
      <c r="G185" s="47">
        <v>5.5389640000000001E-10</v>
      </c>
      <c r="H185" s="47">
        <v>4.4264039999999997E-11</v>
      </c>
      <c r="I185">
        <v>49.417400000000001</v>
      </c>
      <c r="J185">
        <v>7.3494110000000001E-3</v>
      </c>
      <c r="K185">
        <v>5.873203E-4</v>
      </c>
      <c r="L185" s="47">
        <f t="shared" si="33"/>
        <v>1.1240398335089408E-7</v>
      </c>
      <c r="M185" s="47">
        <f t="shared" si="34"/>
        <v>7.9341005206333325E-10</v>
      </c>
      <c r="N185" s="47">
        <f t="shared" si="35"/>
        <v>6.1700584934683181E-11</v>
      </c>
      <c r="O185" s="47">
        <f t="shared" si="36"/>
        <v>51.468700791379909</v>
      </c>
    </row>
    <row r="186" spans="1:15" x14ac:dyDescent="0.25">
      <c r="A186" t="s">
        <v>175</v>
      </c>
      <c r="C186">
        <v>27009</v>
      </c>
      <c r="D186" s="51">
        <v>0.50574074074074071</v>
      </c>
      <c r="E186" s="47">
        <v>7.4972580000000004E-8</v>
      </c>
      <c r="F186" s="47">
        <v>1.5183009999999999E-9</v>
      </c>
      <c r="G186" s="47">
        <v>5.4811779999999999E-10</v>
      </c>
      <c r="H186" s="47">
        <v>4.334256E-11</v>
      </c>
      <c r="I186">
        <v>49.379260000000002</v>
      </c>
      <c r="J186">
        <v>7.3109100000000003E-3</v>
      </c>
      <c r="K186">
        <v>5.7811210000000002E-4</v>
      </c>
      <c r="L186" s="47">
        <f t="shared" si="33"/>
        <v>1.1216048389018296E-7</v>
      </c>
      <c r="M186" s="47">
        <f t="shared" si="34"/>
        <v>7.8860159301089162E-10</v>
      </c>
      <c r="N186" s="47">
        <f t="shared" si="35"/>
        <v>6.0849730997453933E-11</v>
      </c>
      <c r="O186" s="47">
        <f t="shared" si="36"/>
        <v>51.438869507297909</v>
      </c>
    </row>
    <row r="187" spans="1:15" x14ac:dyDescent="0.25">
      <c r="A187" t="s">
        <v>175</v>
      </c>
      <c r="C187">
        <v>27042</v>
      </c>
      <c r="D187" s="51">
        <v>0.50585648148148143</v>
      </c>
      <c r="E187" s="47">
        <v>7.4787299999999996E-8</v>
      </c>
      <c r="F187" s="47">
        <v>1.515044E-9</v>
      </c>
      <c r="G187" s="47">
        <v>5.4708239999999998E-10</v>
      </c>
      <c r="H187" s="47">
        <v>4.3646369999999998E-11</v>
      </c>
      <c r="I187">
        <v>49.363129999999998</v>
      </c>
      <c r="J187">
        <v>7.315177E-3</v>
      </c>
      <c r="K187">
        <v>5.8360680000000002E-4</v>
      </c>
      <c r="L187" s="47">
        <f t="shared" si="33"/>
        <v>1.1202677345056352E-7</v>
      </c>
      <c r="M187" s="47">
        <f t="shared" si="34"/>
        <v>7.878996789616148E-10</v>
      </c>
      <c r="N187" s="47">
        <f t="shared" si="35"/>
        <v>6.1177818706531379E-11</v>
      </c>
      <c r="O187" s="47">
        <f t="shared" si="36"/>
        <v>51.425595628394717</v>
      </c>
    </row>
    <row r="188" spans="1:15" x14ac:dyDescent="0.25">
      <c r="A188" t="s">
        <v>176</v>
      </c>
      <c r="C188">
        <v>27358</v>
      </c>
      <c r="D188" s="51">
        <v>0.50696759259259261</v>
      </c>
      <c r="E188" s="47">
        <v>7.526193E-8</v>
      </c>
      <c r="F188" s="47">
        <v>1.533043E-9</v>
      </c>
      <c r="G188" s="47">
        <v>5.7302580000000004E-10</v>
      </c>
      <c r="H188" s="47">
        <v>4.4325299999999998E-11</v>
      </c>
      <c r="I188">
        <v>49.093170000000001</v>
      </c>
      <c r="J188">
        <v>7.613753E-3</v>
      </c>
      <c r="K188">
        <v>5.8894709999999996E-4</v>
      </c>
      <c r="L188" s="47">
        <f t="shared" ref="L188:L219" si="37">E188+((($C$79*$D$273)+$D$274)-((C188*$D$273)+$D$274))</f>
        <v>1.129952210590561E-7</v>
      </c>
      <c r="M188" s="47">
        <f t="shared" ref="M188:M219" si="38">G188+((($C$79*$F$273)+$F$274)-((C188*$F$273)+$F$274))</f>
        <v>8.1703645958066095E-10</v>
      </c>
      <c r="N188" s="47">
        <f t="shared" ref="N188:N219" si="39">H188+((($C$79*$H$273)+$H$274)-((C188*$H$273)+$H$274))</f>
        <v>6.2089226163151768E-11</v>
      </c>
      <c r="O188" s="47">
        <f t="shared" ref="O188:O219" si="40">I188+((($C$79*$J$273)+$J$274)-((C188*$J$273)+$J$274))</f>
        <v>51.182985151624798</v>
      </c>
    </row>
    <row r="189" spans="1:15" x14ac:dyDescent="0.25">
      <c r="A189" t="s">
        <v>176</v>
      </c>
      <c r="C189">
        <v>27446</v>
      </c>
      <c r="D189" s="51">
        <v>0.50728009259259255</v>
      </c>
      <c r="E189" s="47">
        <v>7.5434020000000005E-8</v>
      </c>
      <c r="F189" s="47">
        <v>1.5329970000000001E-9</v>
      </c>
      <c r="G189" s="47">
        <v>5.7005780000000002E-10</v>
      </c>
      <c r="H189" s="47">
        <v>4.4314899999999998E-11</v>
      </c>
      <c r="I189">
        <v>49.206890000000001</v>
      </c>
      <c r="J189">
        <v>7.5570389999999998E-3</v>
      </c>
      <c r="K189">
        <v>5.8746570000000004E-4</v>
      </c>
      <c r="L189" s="47">
        <f t="shared" si="37"/>
        <v>1.1330482988673759E-7</v>
      </c>
      <c r="M189" s="47">
        <f t="shared" si="38"/>
        <v>8.1495775544925603E-10</v>
      </c>
      <c r="N189" s="47">
        <f t="shared" si="39"/>
        <v>6.2143566720691625E-11</v>
      </c>
      <c r="O189" s="47">
        <f t="shared" si="40"/>
        <v>51.304321474549631</v>
      </c>
    </row>
    <row r="190" spans="1:15" x14ac:dyDescent="0.25">
      <c r="A190" t="s">
        <v>176</v>
      </c>
      <c r="C190">
        <v>27479</v>
      </c>
      <c r="D190" s="51">
        <v>0.50739583333333327</v>
      </c>
      <c r="E190" s="47">
        <v>7.5186189999999997E-8</v>
      </c>
      <c r="F190" s="47">
        <v>1.527696E-9</v>
      </c>
      <c r="G190" s="47">
        <v>5.6626480000000005E-10</v>
      </c>
      <c r="H190" s="47">
        <v>4.4137570000000002E-11</v>
      </c>
      <c r="I190">
        <v>49.215409999999999</v>
      </c>
      <c r="J190">
        <v>7.5314989999999997E-3</v>
      </c>
      <c r="K190">
        <v>5.8704350000000005E-4</v>
      </c>
      <c r="L190" s="47">
        <f t="shared" si="37"/>
        <v>1.1310856944711812E-7</v>
      </c>
      <c r="M190" s="47">
        <f t="shared" si="38"/>
        <v>8.1149824139997926E-10</v>
      </c>
      <c r="N190" s="47">
        <f t="shared" si="39"/>
        <v>6.1990514429769064E-11</v>
      </c>
      <c r="O190" s="47">
        <f t="shared" si="40"/>
        <v>51.315697595646441</v>
      </c>
    </row>
    <row r="191" spans="1:15" x14ac:dyDescent="0.25">
      <c r="A191" t="s">
        <v>177</v>
      </c>
      <c r="C191">
        <v>27861</v>
      </c>
      <c r="D191" s="51">
        <v>0.50874999999999992</v>
      </c>
      <c r="E191" s="47">
        <v>7.3858509999999996E-8</v>
      </c>
      <c r="F191" s="47">
        <v>1.4981859999999999E-9</v>
      </c>
      <c r="G191" s="47">
        <v>5.9329910000000003E-10</v>
      </c>
      <c r="H191" s="47">
        <v>4.5120090000000002E-11</v>
      </c>
      <c r="I191">
        <v>49.298609999999996</v>
      </c>
      <c r="J191">
        <v>8.0329149999999998E-3</v>
      </c>
      <c r="K191">
        <v>6.1089900000000003E-4</v>
      </c>
      <c r="L191" s="47">
        <f t="shared" si="37"/>
        <v>1.1237784617637181E-7</v>
      </c>
      <c r="M191" s="47">
        <f t="shared" si="38"/>
        <v>8.4239289392047181E-10</v>
      </c>
      <c r="N191" s="47">
        <f t="shared" si="39"/>
        <v>6.3254067304544356E-11</v>
      </c>
      <c r="O191" s="47">
        <f t="shared" si="40"/>
        <v>51.431959361070135</v>
      </c>
    </row>
    <row r="192" spans="1:15" x14ac:dyDescent="0.25">
      <c r="A192" t="s">
        <v>177</v>
      </c>
      <c r="C192">
        <v>27757</v>
      </c>
      <c r="D192" s="51">
        <v>0.50837962962962957</v>
      </c>
      <c r="E192" s="47">
        <v>7.4017489999999998E-8</v>
      </c>
      <c r="F192" s="47">
        <v>1.501095E-9</v>
      </c>
      <c r="G192" s="47">
        <v>6.2025379999999997E-10</v>
      </c>
      <c r="H192" s="47">
        <v>4.5783639999999997E-11</v>
      </c>
      <c r="I192">
        <v>49.309010000000001</v>
      </c>
      <c r="J192">
        <v>8.3798280000000006E-3</v>
      </c>
      <c r="K192">
        <v>6.1855160000000005E-4</v>
      </c>
      <c r="L192" s="47">
        <f t="shared" si="37"/>
        <v>1.1237430392547552E-7</v>
      </c>
      <c r="M192" s="47">
        <f t="shared" si="38"/>
        <v>8.6829660789395017E-10</v>
      </c>
      <c r="N192" s="47">
        <f t="shared" si="39"/>
        <v>6.3841105736542705E-11</v>
      </c>
      <c r="O192" s="47">
        <f t="shared" si="40"/>
        <v>51.433358252158975</v>
      </c>
    </row>
    <row r="193" spans="1:15" x14ac:dyDescent="0.25">
      <c r="A193" t="s">
        <v>177</v>
      </c>
      <c r="C193">
        <v>27734</v>
      </c>
      <c r="D193" s="51">
        <v>0.50829861111111108</v>
      </c>
      <c r="E193" s="47">
        <v>7.4174840000000003E-8</v>
      </c>
      <c r="F193" s="47">
        <v>1.502133E-9</v>
      </c>
      <c r="G193" s="47">
        <v>6.2115229999999998E-10</v>
      </c>
      <c r="H193" s="47">
        <v>4.5920480000000001E-11</v>
      </c>
      <c r="I193">
        <v>49.37968</v>
      </c>
      <c r="J193">
        <v>8.3741649999999994E-3</v>
      </c>
      <c r="K193">
        <v>6.1908429999999999E-4</v>
      </c>
      <c r="L193" s="47">
        <f t="shared" si="37"/>
        <v>1.1249571150460422E-7</v>
      </c>
      <c r="M193" s="47">
        <f t="shared" si="38"/>
        <v>8.6896267829193098E-10</v>
      </c>
      <c r="N193" s="47">
        <f t="shared" si="39"/>
        <v>6.3961024909003872E-11</v>
      </c>
      <c r="O193" s="47">
        <f t="shared" si="40"/>
        <v>51.502037622303625</v>
      </c>
    </row>
    <row r="194" spans="1:15" x14ac:dyDescent="0.25">
      <c r="A194" t="s">
        <v>178</v>
      </c>
      <c r="C194">
        <v>28374</v>
      </c>
      <c r="D194" s="51">
        <v>0.51056712962962958</v>
      </c>
      <c r="E194" s="47">
        <v>6.9231379999999995E-8</v>
      </c>
      <c r="F194" s="47">
        <v>1.396573E-9</v>
      </c>
      <c r="G194" s="47">
        <v>6.485286E-10</v>
      </c>
      <c r="H194" s="47">
        <v>4.7732880000000001E-11</v>
      </c>
      <c r="I194">
        <v>49.572330000000001</v>
      </c>
      <c r="J194">
        <v>9.3675530000000007E-3</v>
      </c>
      <c r="K194">
        <v>6.8946890000000003E-4</v>
      </c>
      <c r="L194" s="47">
        <f t="shared" si="37"/>
        <v>1.0855238843319679E-7</v>
      </c>
      <c r="M194" s="47">
        <f t="shared" si="38"/>
        <v>9.0280658460898665E-10</v>
      </c>
      <c r="N194" s="47">
        <f t="shared" si="39"/>
        <v>6.6244265327475553E-11</v>
      </c>
      <c r="O194" s="47">
        <f t="shared" si="40"/>
        <v>51.750079061756942</v>
      </c>
    </row>
    <row r="195" spans="1:15" x14ac:dyDescent="0.25">
      <c r="A195" t="s">
        <v>178</v>
      </c>
      <c r="C195">
        <v>28424</v>
      </c>
      <c r="D195" s="51">
        <v>0.51074074074074072</v>
      </c>
      <c r="E195" s="47">
        <v>6.8996310000000004E-8</v>
      </c>
      <c r="F195" s="47">
        <v>1.391308E-9</v>
      </c>
      <c r="G195" s="47">
        <v>6.4492099999999999E-10</v>
      </c>
      <c r="H195" s="47">
        <v>4.7686410000000001E-11</v>
      </c>
      <c r="I195">
        <v>49.590969999999999</v>
      </c>
      <c r="J195">
        <v>9.3471820000000008E-3</v>
      </c>
      <c r="K195">
        <v>6.9114440000000001E-4</v>
      </c>
      <c r="L195" s="47">
        <f t="shared" si="37"/>
        <v>1.0839545413074309E-7</v>
      </c>
      <c r="M195" s="47">
        <f t="shared" si="38"/>
        <v>8.9970426635250656E-10</v>
      </c>
      <c r="N195" s="47">
        <f t="shared" si="39"/>
        <v>6.6234579735168661E-11</v>
      </c>
      <c r="O195" s="47">
        <f t="shared" si="40"/>
        <v>51.773046517964232</v>
      </c>
    </row>
    <row r="196" spans="1:15" x14ac:dyDescent="0.25">
      <c r="A196" t="s">
        <v>178</v>
      </c>
      <c r="C196">
        <v>28458</v>
      </c>
      <c r="D196" s="51">
        <v>0.51085648148148144</v>
      </c>
      <c r="E196" s="47">
        <v>6.8903770000000006E-8</v>
      </c>
      <c r="F196" s="47">
        <v>1.392619E-9</v>
      </c>
      <c r="G196" s="47">
        <v>6.4523429999999998E-10</v>
      </c>
      <c r="H196" s="47">
        <v>4.786323E-11</v>
      </c>
      <c r="I196">
        <v>49.477829999999997</v>
      </c>
      <c r="J196">
        <v>9.3642810000000003E-3</v>
      </c>
      <c r="K196">
        <v>6.9463870000000005E-4</v>
      </c>
      <c r="L196" s="47">
        <f t="shared" si="37"/>
        <v>1.0835604640507456E-7</v>
      </c>
      <c r="M196" s="47">
        <f t="shared" si="38"/>
        <v>9.003611579381001E-10</v>
      </c>
      <c r="N196" s="47">
        <f t="shared" si="39"/>
        <v>6.6436413132399973E-11</v>
      </c>
      <c r="O196" s="47">
        <f t="shared" si="40"/>
        <v>51.662849188185184</v>
      </c>
    </row>
    <row r="197" spans="1:15" x14ac:dyDescent="0.25">
      <c r="A197" t="s">
        <v>179</v>
      </c>
      <c r="C197">
        <v>29556</v>
      </c>
      <c r="D197" s="51">
        <v>0.51472222222222219</v>
      </c>
      <c r="E197" s="47">
        <v>3.5807149999999999E-8</v>
      </c>
      <c r="F197" s="47">
        <v>9.5464550000000002E-10</v>
      </c>
      <c r="G197" s="47">
        <v>3.2049490000000001E-10</v>
      </c>
      <c r="H197" s="47">
        <v>2.719293E-11</v>
      </c>
      <c r="I197">
        <v>37.508319999999998</v>
      </c>
      <c r="J197">
        <v>8.9505829999999998E-3</v>
      </c>
      <c r="K197">
        <v>7.5942740000000005E-4</v>
      </c>
      <c r="L197" s="47">
        <f t="shared" si="37"/>
        <v>7.6975286323191156E-8</v>
      </c>
      <c r="M197" s="47">
        <f t="shared" si="38"/>
        <v>5.8671774502579863E-10</v>
      </c>
      <c r="N197" s="47">
        <f t="shared" si="39"/>
        <v>4.6573898725340438E-11</v>
      </c>
      <c r="O197" s="47">
        <f t="shared" si="40"/>
        <v>39.788370126497291</v>
      </c>
    </row>
    <row r="198" spans="1:15" x14ac:dyDescent="0.25">
      <c r="A198" t="s">
        <v>179</v>
      </c>
      <c r="C198">
        <v>29602</v>
      </c>
      <c r="D198" s="51">
        <v>0.51488425925925918</v>
      </c>
      <c r="E198" s="47">
        <v>3.6197319999999999E-8</v>
      </c>
      <c r="F198" s="47">
        <v>9.5945749999999994E-10</v>
      </c>
      <c r="G198" s="47">
        <v>3.229151E-10</v>
      </c>
      <c r="H198" s="47">
        <v>2.7064069999999999E-11</v>
      </c>
      <c r="I198">
        <v>37.726860000000002</v>
      </c>
      <c r="J198">
        <v>8.9209679999999996E-3</v>
      </c>
      <c r="K198">
        <v>7.4768149999999999E-4</v>
      </c>
      <c r="L198" s="47">
        <f t="shared" si="37"/>
        <v>7.7437341164933753E-8</v>
      </c>
      <c r="M198" s="47">
        <f t="shared" si="38"/>
        <v>5.8960280422983705E-10</v>
      </c>
      <c r="N198" s="47">
        <f t="shared" si="39"/>
        <v>4.6478880380418086E-11</v>
      </c>
      <c r="O198" s="47">
        <f t="shared" si="40"/>
        <v>40.010891386208002</v>
      </c>
    </row>
    <row r="199" spans="1:15" x14ac:dyDescent="0.25">
      <c r="A199" t="s">
        <v>179</v>
      </c>
      <c r="C199">
        <v>29641</v>
      </c>
      <c r="D199" s="51">
        <v>0.51502314814814809</v>
      </c>
      <c r="E199" s="47">
        <v>3.6553649999999999E-8</v>
      </c>
      <c r="F199" s="47">
        <v>9.6669950000000003E-10</v>
      </c>
      <c r="G199" s="47">
        <v>3.2379539999999999E-10</v>
      </c>
      <c r="H199" s="47">
        <v>2.697236E-11</v>
      </c>
      <c r="I199">
        <v>37.812840000000001</v>
      </c>
      <c r="J199">
        <v>8.8580859999999994E-3</v>
      </c>
      <c r="K199">
        <v>7.3788409999999999E-4</v>
      </c>
      <c r="L199" s="47">
        <f t="shared" si="37"/>
        <v>7.785461700901986E-8</v>
      </c>
      <c r="M199" s="47">
        <f t="shared" si="38"/>
        <v>5.9087722398978259E-10</v>
      </c>
      <c r="N199" s="47">
        <f t="shared" si="39"/>
        <v>4.6415862218418704E-11</v>
      </c>
      <c r="O199" s="47">
        <f t="shared" si="40"/>
        <v>40.100246802049689</v>
      </c>
    </row>
    <row r="200" spans="1:15" x14ac:dyDescent="0.25">
      <c r="A200" t="s">
        <v>180</v>
      </c>
      <c r="C200">
        <v>30764</v>
      </c>
      <c r="D200" s="51">
        <v>0.51898148148148149</v>
      </c>
      <c r="E200" s="47">
        <v>6.3795109999999999E-8</v>
      </c>
      <c r="F200" s="47">
        <v>1.300821E-9</v>
      </c>
      <c r="G200" s="47">
        <v>4.439633E-10</v>
      </c>
      <c r="H200" s="47">
        <v>3.7613579999999999E-11</v>
      </c>
      <c r="I200">
        <v>49.042189999999998</v>
      </c>
      <c r="J200">
        <v>6.9592050000000004E-3</v>
      </c>
      <c r="K200">
        <v>5.8959970000000003E-4</v>
      </c>
      <c r="L200" s="47">
        <f t="shared" si="37"/>
        <v>1.0685100477590961E-7</v>
      </c>
      <c r="M200" s="47">
        <f t="shared" si="38"/>
        <v>7.2239375194924096E-10</v>
      </c>
      <c r="N200" s="47">
        <f t="shared" si="39"/>
        <v>5.7883260015205731E-11</v>
      </c>
      <c r="O200" s="47">
        <f t="shared" si="40"/>
        <v>51.426791468465431</v>
      </c>
    </row>
    <row r="201" spans="1:15" x14ac:dyDescent="0.25">
      <c r="A201" t="s">
        <v>180</v>
      </c>
      <c r="C201">
        <v>30805</v>
      </c>
      <c r="D201" s="51">
        <v>0.5191203703703704</v>
      </c>
      <c r="E201" s="47">
        <v>6.3204789999999995E-8</v>
      </c>
      <c r="F201" s="47">
        <v>1.2914460000000001E-9</v>
      </c>
      <c r="G201" s="47">
        <v>4.420437E-10</v>
      </c>
      <c r="H201" s="47">
        <v>3.6740309999999999E-11</v>
      </c>
      <c r="I201">
        <v>48.941119999999998</v>
      </c>
      <c r="J201">
        <v>6.9938329999999996E-3</v>
      </c>
      <c r="K201">
        <v>5.8129000000000004E-4</v>
      </c>
      <c r="L201" s="47">
        <f t="shared" si="37"/>
        <v>1.0632475604789756E-7</v>
      </c>
      <c r="M201" s="47">
        <f t="shared" si="38"/>
        <v>7.2088848297892723E-10</v>
      </c>
      <c r="N201" s="47">
        <f t="shared" si="39"/>
        <v>5.7040153229514071E-11</v>
      </c>
      <c r="O201" s="47">
        <f t="shared" si="40"/>
        <v>51.32926998255541</v>
      </c>
    </row>
    <row r="202" spans="1:15" x14ac:dyDescent="0.25">
      <c r="A202" t="s">
        <v>180</v>
      </c>
      <c r="C202">
        <v>30843</v>
      </c>
      <c r="D202" s="51">
        <v>0.51925925925925931</v>
      </c>
      <c r="E202" s="47">
        <v>6.2529610000000006E-8</v>
      </c>
      <c r="F202" s="47">
        <v>1.2844339999999999E-9</v>
      </c>
      <c r="G202" s="47">
        <v>4.359045E-10</v>
      </c>
      <c r="H202" s="47">
        <v>3.6183580000000003E-11</v>
      </c>
      <c r="I202">
        <v>48.682600000000001</v>
      </c>
      <c r="J202">
        <v>6.9711699999999996E-3</v>
      </c>
      <c r="K202">
        <v>5.7866310000000002E-4</v>
      </c>
      <c r="L202" s="47">
        <f t="shared" si="37"/>
        <v>1.0570895917803277E-7</v>
      </c>
      <c r="M202" s="47">
        <f t="shared" si="38"/>
        <v>7.1513329710400243E-10</v>
      </c>
      <c r="N202" s="47">
        <f t="shared" si="39"/>
        <v>5.6511379379360831E-11</v>
      </c>
      <c r="O202" s="47">
        <f t="shared" si="40"/>
        <v>51.074038849272952</v>
      </c>
    </row>
    <row r="203" spans="1:15" x14ac:dyDescent="0.25">
      <c r="A203" t="s">
        <v>181</v>
      </c>
      <c r="C203">
        <v>32209</v>
      </c>
      <c r="D203" s="51">
        <v>0.52409722222222221</v>
      </c>
      <c r="E203" s="47">
        <v>6.4756310000000001E-8</v>
      </c>
      <c r="F203" s="47">
        <v>1.3313420000000001E-9</v>
      </c>
      <c r="G203" s="47">
        <v>5.2061430000000005E-10</v>
      </c>
      <c r="H203" s="47">
        <v>3.9060589999999997E-11</v>
      </c>
      <c r="I203">
        <v>48.639890000000001</v>
      </c>
      <c r="J203">
        <v>8.0395910000000004E-3</v>
      </c>
      <c r="K203">
        <v>6.0319349999999998E-4</v>
      </c>
      <c r="L203" s="47">
        <f t="shared" si="37"/>
        <v>1.100703264349975E-7</v>
      </c>
      <c r="M203" s="47">
        <f t="shared" si="38"/>
        <v>8.1364739433696785E-10</v>
      </c>
      <c r="N203" s="47">
        <f t="shared" si="39"/>
        <v>6.0393339397536313E-11</v>
      </c>
      <c r="O203" s="47">
        <f t="shared" si="40"/>
        <v>51.149554952856136</v>
      </c>
    </row>
    <row r="204" spans="1:15" x14ac:dyDescent="0.25">
      <c r="A204" t="s">
        <v>181</v>
      </c>
      <c r="C204">
        <v>32243</v>
      </c>
      <c r="D204" s="51">
        <v>0.52421296296296294</v>
      </c>
      <c r="E204" s="47">
        <v>6.4617359999999998E-8</v>
      </c>
      <c r="F204" s="47">
        <v>1.328663E-9</v>
      </c>
      <c r="G204" s="47">
        <v>5.1788289999999997E-10</v>
      </c>
      <c r="H204" s="47">
        <v>3.9445209999999998E-11</v>
      </c>
      <c r="I204">
        <v>48.633380000000002</v>
      </c>
      <c r="J204">
        <v>8.0146090000000007E-3</v>
      </c>
      <c r="K204">
        <v>6.1044289999999998E-4</v>
      </c>
      <c r="L204" s="47">
        <f t="shared" si="37"/>
        <v>1.0998450870932898E-7</v>
      </c>
      <c r="M204" s="47">
        <f t="shared" si="38"/>
        <v>8.1125958592256142E-10</v>
      </c>
      <c r="N204" s="47">
        <f t="shared" si="39"/>
        <v>6.0802972794767614E-11</v>
      </c>
      <c r="O204" s="47">
        <f t="shared" si="40"/>
        <v>51.145987623077097</v>
      </c>
    </row>
    <row r="205" spans="1:15" x14ac:dyDescent="0.25">
      <c r="A205" t="s">
        <v>181</v>
      </c>
      <c r="C205">
        <v>32265</v>
      </c>
      <c r="D205" s="51">
        <v>0.52429398148148154</v>
      </c>
      <c r="E205" s="47">
        <v>6.4541929999999994E-8</v>
      </c>
      <c r="F205" s="47">
        <v>1.325385E-9</v>
      </c>
      <c r="G205" s="47">
        <v>5.1710899999999998E-10</v>
      </c>
      <c r="H205" s="47">
        <v>3.9635070000000002E-11</v>
      </c>
      <c r="I205">
        <v>48.696750000000002</v>
      </c>
      <c r="J205">
        <v>8.0119849999999992E-3</v>
      </c>
      <c r="K205">
        <v>6.1409799999999999E-4</v>
      </c>
      <c r="L205" s="47">
        <f t="shared" si="37"/>
        <v>1.0994345841624934E-7</v>
      </c>
      <c r="M205" s="47">
        <f t="shared" si="38"/>
        <v>8.1070800988971016E-10</v>
      </c>
      <c r="N205" s="47">
        <f t="shared" si="39"/>
        <v>6.1009017934152591E-11</v>
      </c>
      <c r="O205" s="47">
        <f t="shared" si="40"/>
        <v>51.211261703808297</v>
      </c>
    </row>
    <row r="206" spans="1:15" x14ac:dyDescent="0.25">
      <c r="A206" t="s">
        <v>182</v>
      </c>
      <c r="C206">
        <v>32808</v>
      </c>
      <c r="D206" s="51">
        <v>0.52620370370370373</v>
      </c>
      <c r="E206" s="47">
        <v>6.1686779999999998E-8</v>
      </c>
      <c r="F206" s="47">
        <v>1.2683390000000001E-9</v>
      </c>
      <c r="G206" s="47">
        <v>4.7429439999999998E-10</v>
      </c>
      <c r="H206" s="47">
        <v>3.7728569999999997E-11</v>
      </c>
      <c r="I206">
        <v>48.63588</v>
      </c>
      <c r="J206">
        <v>7.6887520000000001E-3</v>
      </c>
      <c r="K206">
        <v>6.1161509999999996E-4</v>
      </c>
      <c r="L206" s="47">
        <f t="shared" si="37"/>
        <v>1.0793686209160208E-7</v>
      </c>
      <c r="M206" s="47">
        <f t="shared" si="38"/>
        <v>7.7338076962433695E-10</v>
      </c>
      <c r="N206" s="47">
        <f t="shared" si="39"/>
        <v>5.9501996601699646E-11</v>
      </c>
      <c r="O206" s="47">
        <f t="shared" si="40"/>
        <v>51.197387878219473</v>
      </c>
    </row>
    <row r="207" spans="1:15" x14ac:dyDescent="0.25">
      <c r="A207" t="s">
        <v>182</v>
      </c>
      <c r="C207">
        <v>32865</v>
      </c>
      <c r="D207" s="51">
        <v>0.52640046296296295</v>
      </c>
      <c r="E207" s="47">
        <v>6.1296259999999999E-8</v>
      </c>
      <c r="F207" s="47">
        <v>1.2600419999999999E-9</v>
      </c>
      <c r="G207" s="47">
        <v>4.7026040000000001E-10</v>
      </c>
      <c r="H207" s="47">
        <v>3.7326689999999998E-11</v>
      </c>
      <c r="I207">
        <v>48.6462</v>
      </c>
      <c r="J207">
        <v>7.6719279999999997E-3</v>
      </c>
      <c r="K207">
        <v>6.0895549999999995E-4</v>
      </c>
      <c r="L207" s="47">
        <f t="shared" si="37"/>
        <v>1.0763541678680488E-7</v>
      </c>
      <c r="M207" s="47">
        <f t="shared" si="38"/>
        <v>7.6992279081194972E-10</v>
      </c>
      <c r="N207" s="47">
        <f t="shared" si="39"/>
        <v>5.9142050826469776E-11</v>
      </c>
      <c r="O207" s="47">
        <f t="shared" si="40"/>
        <v>51.21264117829579</v>
      </c>
    </row>
    <row r="208" spans="1:15" x14ac:dyDescent="0.25">
      <c r="A208" t="s">
        <v>182</v>
      </c>
      <c r="C208">
        <v>32904</v>
      </c>
      <c r="D208" s="51">
        <v>0.52653935185185186</v>
      </c>
      <c r="E208" s="47">
        <v>6.1658520000000002E-8</v>
      </c>
      <c r="F208" s="47">
        <v>1.2750929999999999E-9</v>
      </c>
      <c r="G208" s="47">
        <v>4.7380949999999999E-10</v>
      </c>
      <c r="H208" s="47">
        <v>3.7584290000000002E-11</v>
      </c>
      <c r="I208">
        <v>48.356079999999999</v>
      </c>
      <c r="J208">
        <v>7.6844119999999998E-3</v>
      </c>
      <c r="K208">
        <v>6.095556E-4</v>
      </c>
      <c r="L208" s="47">
        <f t="shared" si="37"/>
        <v>1.0805862263089098E-7</v>
      </c>
      <c r="M208" s="47">
        <f t="shared" si="38"/>
        <v>7.7386601057189535E-10</v>
      </c>
      <c r="N208" s="47">
        <f t="shared" si="39"/>
        <v>5.9428342664470394E-11</v>
      </c>
      <c r="O208" s="47">
        <f t="shared" si="40"/>
        <v>50.92589659413747</v>
      </c>
    </row>
    <row r="209" spans="1:15" x14ac:dyDescent="0.25">
      <c r="A209" t="s">
        <v>183</v>
      </c>
      <c r="C209">
        <v>33435</v>
      </c>
      <c r="D209" s="51">
        <v>0.52842592592592597</v>
      </c>
      <c r="E209" s="47">
        <v>5.0568860000000003E-8</v>
      </c>
      <c r="F209" s="47">
        <v>1.093938E-9</v>
      </c>
      <c r="G209" s="47">
        <v>3.870929E-10</v>
      </c>
      <c r="H209" s="47">
        <v>3.2449980000000003E-11</v>
      </c>
      <c r="I209">
        <v>46.226439999999997</v>
      </c>
      <c r="J209">
        <v>7.6547689999999996E-3</v>
      </c>
      <c r="K209">
        <v>6.4169889999999999E-4</v>
      </c>
      <c r="L209" s="47">
        <f t="shared" si="37"/>
        <v>9.7798763738832629E-8</v>
      </c>
      <c r="M209" s="47">
        <f t="shared" si="38"/>
        <v>6.9251550268807738E-10</v>
      </c>
      <c r="N209" s="47">
        <f t="shared" si="39"/>
        <v>5.4684683074171122E-11</v>
      </c>
      <c r="O209" s="47">
        <f t="shared" si="40"/>
        <v>48.8422141790589</v>
      </c>
    </row>
    <row r="210" spans="1:15" x14ac:dyDescent="0.25">
      <c r="A210" t="s">
        <v>183</v>
      </c>
      <c r="C210">
        <v>33468</v>
      </c>
      <c r="D210" s="51">
        <v>0.52854166666666669</v>
      </c>
      <c r="E210" s="47">
        <v>4.9080380000000002E-8</v>
      </c>
      <c r="F210" s="47">
        <v>1.079359E-9</v>
      </c>
      <c r="G210" s="47">
        <v>3.7658150000000002E-10</v>
      </c>
      <c r="H210" s="47">
        <v>3.1377260000000001E-11</v>
      </c>
      <c r="I210">
        <v>45.471780000000003</v>
      </c>
      <c r="J210">
        <v>7.6727499999999999E-3</v>
      </c>
      <c r="K210">
        <v>6.3930349999999998E-4</v>
      </c>
      <c r="L210" s="47">
        <f t="shared" si="37"/>
        <v>9.6361853299213167E-8</v>
      </c>
      <c r="M210" s="47">
        <f t="shared" si="38"/>
        <v>6.8233758863880064E-10</v>
      </c>
      <c r="N210" s="47">
        <f t="shared" si="39"/>
        <v>5.3636240783248568E-11</v>
      </c>
      <c r="O210" s="47">
        <f t="shared" si="40"/>
        <v>48.090410300155717</v>
      </c>
    </row>
    <row r="211" spans="1:15" x14ac:dyDescent="0.25">
      <c r="A211" t="s">
        <v>183</v>
      </c>
      <c r="C211">
        <v>33496</v>
      </c>
      <c r="D211" s="51">
        <v>0.52863425925925922</v>
      </c>
      <c r="E211" s="47">
        <v>4.7349379999999998E-8</v>
      </c>
      <c r="F211" s="47">
        <v>1.0558729999999999E-9</v>
      </c>
      <c r="G211" s="47">
        <v>3.6330989999999998E-10</v>
      </c>
      <c r="H211" s="47">
        <v>3.0301400000000002E-11</v>
      </c>
      <c r="I211">
        <v>44.84384</v>
      </c>
      <c r="J211">
        <v>7.6729600000000004E-3</v>
      </c>
      <c r="K211">
        <v>6.3995350000000002E-4</v>
      </c>
      <c r="L211" s="47">
        <f t="shared" si="37"/>
        <v>9.4674609289839087E-8</v>
      </c>
      <c r="M211" s="47">
        <f t="shared" si="38"/>
        <v>6.6934894641517174E-10</v>
      </c>
      <c r="N211" s="47">
        <f t="shared" si="39"/>
        <v>5.2580980051556705E-11</v>
      </c>
      <c r="O211" s="47">
        <f t="shared" si="40"/>
        <v>47.464893675631792</v>
      </c>
    </row>
    <row r="212" spans="1:15" x14ac:dyDescent="0.25">
      <c r="A212" t="s">
        <v>184</v>
      </c>
      <c r="C212">
        <v>34047</v>
      </c>
      <c r="D212" s="51">
        <v>0.53057870370370375</v>
      </c>
      <c r="E212" s="47">
        <v>3.7375950000000001E-8</v>
      </c>
      <c r="F212" s="47">
        <v>9.1647670000000001E-10</v>
      </c>
      <c r="G212" s="47">
        <v>3.0958820000000001E-10</v>
      </c>
      <c r="H212" s="47">
        <v>2.6578699999999999E-11</v>
      </c>
      <c r="I212">
        <v>40.782220000000002</v>
      </c>
      <c r="J212">
        <v>8.2830850000000008E-3</v>
      </c>
      <c r="K212">
        <v>7.111175E-4</v>
      </c>
      <c r="L212" s="47">
        <f t="shared" si="37"/>
        <v>8.5562234676799241E-8</v>
      </c>
      <c r="M212" s="47">
        <f t="shared" si="38"/>
        <v>6.2119545122876179E-10</v>
      </c>
      <c r="N212" s="47">
        <f t="shared" si="39"/>
        <v>4.9263644224334662E-11</v>
      </c>
      <c r="O212" s="47">
        <f t="shared" si="40"/>
        <v>43.450962243036138</v>
      </c>
    </row>
    <row r="213" spans="1:15" x14ac:dyDescent="0.25">
      <c r="A213" t="s">
        <v>184</v>
      </c>
      <c r="C213">
        <v>34075</v>
      </c>
      <c r="D213" s="51">
        <v>0.53067129629629628</v>
      </c>
      <c r="E213" s="47">
        <v>3.7009149999999999E-8</v>
      </c>
      <c r="F213" s="47">
        <v>9.0840189999999997E-10</v>
      </c>
      <c r="G213" s="47">
        <v>3.0634549999999999E-10</v>
      </c>
      <c r="H213" s="47">
        <v>2.6147810000000001E-11</v>
      </c>
      <c r="I213">
        <v>40.740940000000002</v>
      </c>
      <c r="J213">
        <v>8.2775620000000005E-3</v>
      </c>
      <c r="K213">
        <v>7.0652279999999996E-4</v>
      </c>
      <c r="L213" s="47">
        <f t="shared" si="37"/>
        <v>8.523919066742517E-8</v>
      </c>
      <c r="M213" s="47">
        <f t="shared" si="38"/>
        <v>6.1823570900513297E-10</v>
      </c>
      <c r="N213" s="47">
        <f t="shared" si="39"/>
        <v>4.8853353492642802E-11</v>
      </c>
      <c r="O213" s="47">
        <f t="shared" si="40"/>
        <v>43.412105618512221</v>
      </c>
    </row>
    <row r="214" spans="1:15" x14ac:dyDescent="0.25">
      <c r="A214" t="s">
        <v>184</v>
      </c>
      <c r="C214">
        <v>34109</v>
      </c>
      <c r="D214" s="51">
        <v>0.53079861111111115</v>
      </c>
      <c r="E214" s="47">
        <v>3.6738069999999997E-8</v>
      </c>
      <c r="F214" s="47">
        <v>8.9986100000000004E-10</v>
      </c>
      <c r="G214" s="47">
        <v>3.0383810000000002E-10</v>
      </c>
      <c r="H214" s="47">
        <v>2.6359879999999999E-11</v>
      </c>
      <c r="I214">
        <v>40.826390000000004</v>
      </c>
      <c r="J214">
        <v>8.2703889999999995E-3</v>
      </c>
      <c r="K214">
        <v>7.1750869999999997E-4</v>
      </c>
      <c r="L214" s="47">
        <f t="shared" si="37"/>
        <v>8.502124294175665E-8</v>
      </c>
      <c r="M214" s="47">
        <f t="shared" si="38"/>
        <v>6.1607190059072649E-10</v>
      </c>
      <c r="N214" s="47">
        <f t="shared" si="39"/>
        <v>4.9090436889874106E-11</v>
      </c>
      <c r="O214" s="47">
        <f t="shared" si="40"/>
        <v>43.500498288733183</v>
      </c>
    </row>
    <row r="215" spans="1:15" x14ac:dyDescent="0.25">
      <c r="A215" t="s">
        <v>185</v>
      </c>
      <c r="C215">
        <v>34490</v>
      </c>
      <c r="D215" s="51">
        <v>0.53214120370370366</v>
      </c>
      <c r="E215" s="47">
        <v>3.4918819999999999E-8</v>
      </c>
      <c r="F215" s="47">
        <v>8.8082050000000002E-10</v>
      </c>
      <c r="G215" s="47">
        <v>2.808759E-10</v>
      </c>
      <c r="H215" s="47">
        <v>2.415031E-11</v>
      </c>
      <c r="I215">
        <v>39.643520000000002</v>
      </c>
      <c r="J215">
        <v>8.0436799999999992E-3</v>
      </c>
      <c r="K215">
        <v>6.9161280000000003E-4</v>
      </c>
      <c r="L215" s="47">
        <f t="shared" si="37"/>
        <v>8.379738695705942E-8</v>
      </c>
      <c r="M215" s="47">
        <f t="shared" si="38"/>
        <v>5.9695994747634863E-10</v>
      </c>
      <c r="N215" s="47">
        <f t="shared" si="39"/>
        <v>4.7161164076495526E-11</v>
      </c>
      <c r="O215" s="47">
        <f t="shared" si="40"/>
        <v>42.350603505032737</v>
      </c>
    </row>
    <row r="216" spans="1:15" x14ac:dyDescent="0.25">
      <c r="A216" t="s">
        <v>185</v>
      </c>
      <c r="C216">
        <v>34529</v>
      </c>
      <c r="D216" s="51">
        <v>0.53228009259259257</v>
      </c>
      <c r="E216" s="47">
        <v>3.4863070000000002E-8</v>
      </c>
      <c r="F216" s="47">
        <v>8.7796190000000002E-10</v>
      </c>
      <c r="G216" s="47">
        <v>2.806558E-10</v>
      </c>
      <c r="H216" s="47">
        <v>2.3780639999999999E-11</v>
      </c>
      <c r="I216">
        <v>39.709090000000003</v>
      </c>
      <c r="J216">
        <v>8.0502330000000004E-3</v>
      </c>
      <c r="K216">
        <v>6.8211539999999998E-4</v>
      </c>
      <c r="L216" s="47">
        <f t="shared" si="37"/>
        <v>8.3802582801145525E-8</v>
      </c>
      <c r="M216" s="47">
        <f t="shared" si="38"/>
        <v>5.9713396723629413E-10</v>
      </c>
      <c r="N216" s="47">
        <f t="shared" si="39"/>
        <v>4.682018591449614E-11</v>
      </c>
      <c r="O216" s="47">
        <f t="shared" si="40"/>
        <v>42.419548920874419</v>
      </c>
    </row>
    <row r="217" spans="1:15" x14ac:dyDescent="0.25">
      <c r="A217" t="s">
        <v>185</v>
      </c>
      <c r="C217">
        <v>34548</v>
      </c>
      <c r="D217" s="51">
        <v>0.53234953703703702</v>
      </c>
      <c r="E217" s="47">
        <v>3.4916460000000001E-8</v>
      </c>
      <c r="F217" s="47">
        <v>8.7734219999999997E-10</v>
      </c>
      <c r="G217" s="47">
        <v>2.8117580000000001E-10</v>
      </c>
      <c r="H217" s="47">
        <v>2.404556E-11</v>
      </c>
      <c r="I217">
        <v>39.798000000000002</v>
      </c>
      <c r="J217">
        <v>8.0528149999999996E-3</v>
      </c>
      <c r="K217">
        <v>6.8865959999999998E-4</v>
      </c>
      <c r="L217" s="47">
        <f t="shared" si="37"/>
        <v>8.3885664366213119E-8</v>
      </c>
      <c r="M217" s="47">
        <f t="shared" si="38"/>
        <v>5.9784597429883179E-10</v>
      </c>
      <c r="N217" s="47">
        <f t="shared" si="39"/>
        <v>4.7099083989419525E-11</v>
      </c>
      <c r="O217" s="47">
        <f t="shared" si="40"/>
        <v>42.510103354233195</v>
      </c>
    </row>
    <row r="218" spans="1:15" x14ac:dyDescent="0.25">
      <c r="A218" t="s">
        <v>186</v>
      </c>
      <c r="C218">
        <v>35118</v>
      </c>
      <c r="D218" s="51">
        <v>0.53435185185185186</v>
      </c>
      <c r="E218" s="47">
        <v>3.820312E-8</v>
      </c>
      <c r="F218" s="47">
        <v>9.0410980000000003E-10</v>
      </c>
      <c r="G218" s="47">
        <v>2.8281190000000001E-10</v>
      </c>
      <c r="H218" s="47">
        <v>2.4433920000000001E-11</v>
      </c>
      <c r="I218">
        <v>42.254959999999997</v>
      </c>
      <c r="J218">
        <v>7.4028480000000001E-3</v>
      </c>
      <c r="K218">
        <v>6.3957909999999996E-4</v>
      </c>
      <c r="L218" s="47">
        <f t="shared" si="37"/>
        <v>8.8063071318240858E-8</v>
      </c>
      <c r="M218" s="47">
        <f t="shared" si="38"/>
        <v>6.0524228617495941E-10</v>
      </c>
      <c r="N218" s="47">
        <f t="shared" si="39"/>
        <v>4.790678623712086E-11</v>
      </c>
      <c r="O218" s="47">
        <f t="shared" si="40"/>
        <v>45.016396354996303</v>
      </c>
    </row>
    <row r="219" spans="1:15" x14ac:dyDescent="0.25">
      <c r="A219" t="s">
        <v>186</v>
      </c>
      <c r="C219">
        <v>35145</v>
      </c>
      <c r="D219" s="51">
        <v>0.53444444444444439</v>
      </c>
      <c r="E219" s="47">
        <v>3.8712000000000003E-8</v>
      </c>
      <c r="F219" s="47">
        <v>9.0721369999999995E-10</v>
      </c>
      <c r="G219" s="47">
        <v>2.8657539999999999E-10</v>
      </c>
      <c r="H219" s="47">
        <v>2.4577270000000002E-11</v>
      </c>
      <c r="I219">
        <v>42.671309999999998</v>
      </c>
      <c r="J219">
        <v>7.4027549999999996E-3</v>
      </c>
      <c r="K219">
        <v>6.3487479999999995E-4</v>
      </c>
      <c r="L219" s="47">
        <f t="shared" si="37"/>
        <v>8.8614144594915862E-8</v>
      </c>
      <c r="M219" s="47">
        <f t="shared" si="38"/>
        <v>6.0927863831646011E-10</v>
      </c>
      <c r="N219" s="47">
        <f t="shared" si="39"/>
        <v>4.8069999817275132E-11</v>
      </c>
      <c r="O219" s="47">
        <f t="shared" si="40"/>
        <v>45.43508318134824</v>
      </c>
    </row>
    <row r="220" spans="1:15" x14ac:dyDescent="0.25">
      <c r="A220" t="s">
        <v>186</v>
      </c>
      <c r="C220">
        <v>35175</v>
      </c>
      <c r="D220" s="51">
        <v>0.53454861111111107</v>
      </c>
      <c r="E220" s="47">
        <v>3.8033710000000002E-8</v>
      </c>
      <c r="F220" s="47">
        <v>8.9721450000000004E-10</v>
      </c>
      <c r="G220" s="47">
        <v>2.8093030000000002E-10</v>
      </c>
      <c r="H220" s="47">
        <v>2.4060710000000002E-11</v>
      </c>
      <c r="I220">
        <v>42.390880000000003</v>
      </c>
      <c r="J220">
        <v>7.3863490000000004E-3</v>
      </c>
      <c r="K220">
        <v>6.3261540000000003E-4</v>
      </c>
      <c r="L220" s="47">
        <f t="shared" ref="L220:L251" si="41">E220+((($C$79*$D$273)+$D$274)-((C220*$D$273)+$D$274))</f>
        <v>8.7982736013443627E-8</v>
      </c>
      <c r="M220" s="47">
        <f t="shared" ref="M220:M251" si="42">G220+((($C$79*$F$273)+$F$274)-((C220*$F$273)+$F$274))</f>
        <v>6.0393670736257216E-10</v>
      </c>
      <c r="N220" s="47">
        <f t="shared" ref="N220:N251" si="43">H220+((($C$79*$H$273)+$H$274)-((C220*$H$273)+$H$274))</f>
        <v>4.7575510461890996E-11</v>
      </c>
      <c r="O220" s="47">
        <f t="shared" ref="O220:O251" si="44">I220+((($C$79*$J$273)+$J$274)-((C220*$J$273)+$J$274))</f>
        <v>45.157249655072619</v>
      </c>
    </row>
    <row r="221" spans="1:15" x14ac:dyDescent="0.25">
      <c r="A221" t="s">
        <v>187</v>
      </c>
      <c r="C221">
        <v>36789</v>
      </c>
      <c r="D221" s="51">
        <v>0.54024305555555552</v>
      </c>
      <c r="E221" s="47">
        <v>5.8166940000000001E-8</v>
      </c>
      <c r="F221" s="47">
        <v>1.1988489999999999E-9</v>
      </c>
      <c r="G221" s="47">
        <v>4.070414E-10</v>
      </c>
      <c r="H221" s="47">
        <v>3.2836829999999999E-11</v>
      </c>
      <c r="I221">
        <v>48.518990000000002</v>
      </c>
      <c r="J221">
        <v>6.9978139999999998E-3</v>
      </c>
      <c r="K221">
        <v>5.6452729999999999E-4</v>
      </c>
      <c r="L221" s="47">
        <f t="shared" si="41"/>
        <v>1.1063818633023799E-7</v>
      </c>
      <c r="M221" s="47">
        <f t="shared" si="42"/>
        <v>7.4635830204339654E-10</v>
      </c>
      <c r="N221" s="47">
        <f t="shared" si="43"/>
        <v>5.7539031142224257E-11</v>
      </c>
      <c r="O221" s="47">
        <f t="shared" si="44"/>
        <v>51.425049941443959</v>
      </c>
    </row>
    <row r="222" spans="1:15" x14ac:dyDescent="0.25">
      <c r="A222" t="s">
        <v>187</v>
      </c>
      <c r="C222">
        <v>36822</v>
      </c>
      <c r="D222" s="51">
        <v>0.54035879629629624</v>
      </c>
      <c r="E222" s="47">
        <v>5.8052810000000003E-8</v>
      </c>
      <c r="F222" s="47">
        <v>1.200342E-9</v>
      </c>
      <c r="G222" s="47">
        <v>4.0759140000000002E-10</v>
      </c>
      <c r="H222" s="47">
        <v>3.2761550000000001E-11</v>
      </c>
      <c r="I222">
        <v>48.363570000000003</v>
      </c>
      <c r="J222">
        <v>7.0210450000000001E-3</v>
      </c>
      <c r="K222">
        <v>5.6434040000000001E-4</v>
      </c>
      <c r="L222" s="47">
        <f t="shared" si="41"/>
        <v>1.1057562589061855E-7</v>
      </c>
      <c r="M222" s="47">
        <f t="shared" si="42"/>
        <v>7.472417879941198E-10</v>
      </c>
      <c r="N222" s="47">
        <f t="shared" si="43"/>
        <v>5.7488028851301702E-11</v>
      </c>
      <c r="O222" s="47">
        <f t="shared" si="44"/>
        <v>51.272486062540771</v>
      </c>
    </row>
    <row r="223" spans="1:15" x14ac:dyDescent="0.25">
      <c r="A223" t="s">
        <v>187</v>
      </c>
      <c r="C223">
        <v>36847</v>
      </c>
      <c r="D223" s="51">
        <v>0.54045138888888888</v>
      </c>
      <c r="E223" s="47">
        <v>5.7890300000000001E-8</v>
      </c>
      <c r="F223" s="47">
        <v>1.196822E-9</v>
      </c>
      <c r="G223" s="47">
        <v>4.0641499999999999E-10</v>
      </c>
      <c r="H223" s="47">
        <v>3.3043899999999999E-11</v>
      </c>
      <c r="I223">
        <v>48.37003</v>
      </c>
      <c r="J223">
        <v>7.0204330000000004E-3</v>
      </c>
      <c r="K223">
        <v>5.7080209999999995E-4</v>
      </c>
      <c r="L223" s="47">
        <f t="shared" si="41"/>
        <v>1.1045218373939169E-7</v>
      </c>
      <c r="M223" s="47">
        <f t="shared" si="42"/>
        <v>7.4631802886587973E-10</v>
      </c>
      <c r="N223" s="47">
        <f t="shared" si="43"/>
        <v>5.7788771055148257E-11</v>
      </c>
      <c r="O223" s="47">
        <f t="shared" si="44"/>
        <v>51.281109790644415</v>
      </c>
    </row>
    <row r="224" spans="1:15" x14ac:dyDescent="0.25">
      <c r="A224" t="s">
        <v>188</v>
      </c>
      <c r="C224">
        <v>37566</v>
      </c>
      <c r="D224" s="51">
        <v>0.54298611111111106</v>
      </c>
      <c r="E224" s="47">
        <v>5.8916149999999998E-8</v>
      </c>
      <c r="F224" s="47">
        <v>1.2137130000000001E-9</v>
      </c>
      <c r="G224" s="47">
        <v>4.9068620000000002E-10</v>
      </c>
      <c r="H224" s="47">
        <v>3.7087859999999997E-11</v>
      </c>
      <c r="I224">
        <v>48.542070000000002</v>
      </c>
      <c r="J224">
        <v>8.3285519999999995E-3</v>
      </c>
      <c r="K224">
        <v>6.2950240000000002E-4</v>
      </c>
      <c r="L224" s="47">
        <f t="shared" si="41"/>
        <v>1.1260162507010739E-7</v>
      </c>
      <c r="M224" s="47">
        <f t="shared" si="42"/>
        <v>8.3785518033769677E-10</v>
      </c>
      <c r="N224" s="47">
        <f t="shared" si="43"/>
        <v>6.2361690837775024E-11</v>
      </c>
      <c r="O224" s="47">
        <f t="shared" si="44"/>
        <v>51.515378610905252</v>
      </c>
    </row>
    <row r="225" spans="1:15" x14ac:dyDescent="0.25">
      <c r="A225" t="s">
        <v>188</v>
      </c>
      <c r="C225">
        <v>37596</v>
      </c>
      <c r="D225" s="51">
        <v>0.54309027777777774</v>
      </c>
      <c r="E225" s="47">
        <v>5.8609760000000003E-8</v>
      </c>
      <c r="F225" s="47">
        <v>1.210239E-9</v>
      </c>
      <c r="G225" s="47">
        <v>4.8675049999999995E-10</v>
      </c>
      <c r="H225" s="47">
        <v>3.7309300000000001E-11</v>
      </c>
      <c r="I225">
        <v>48.428260000000002</v>
      </c>
      <c r="J225">
        <v>8.3049409999999997E-3</v>
      </c>
      <c r="K225">
        <v>6.3657139999999997E-4</v>
      </c>
      <c r="L225" s="47">
        <f t="shared" si="41"/>
        <v>1.1234211648863519E-7</v>
      </c>
      <c r="M225" s="47">
        <f t="shared" si="42"/>
        <v>8.3422264938380872E-10</v>
      </c>
      <c r="N225" s="47">
        <f t="shared" si="43"/>
        <v>6.2605201482390892E-11</v>
      </c>
      <c r="O225" s="47">
        <f t="shared" si="44"/>
        <v>51.404165084629632</v>
      </c>
    </row>
    <row r="226" spans="1:15" x14ac:dyDescent="0.25">
      <c r="A226" t="s">
        <v>188</v>
      </c>
      <c r="C226">
        <v>37626</v>
      </c>
      <c r="D226" s="51">
        <v>0.54319444444444442</v>
      </c>
      <c r="E226" s="47">
        <v>5.8469599999999998E-8</v>
      </c>
      <c r="F226" s="47">
        <v>1.205103E-9</v>
      </c>
      <c r="G226" s="47">
        <v>4.8638439999999999E-10</v>
      </c>
      <c r="H226" s="47">
        <v>3.6921069999999997E-11</v>
      </c>
      <c r="I226">
        <v>48.518349999999998</v>
      </c>
      <c r="J226">
        <v>8.3185870000000006E-3</v>
      </c>
      <c r="K226">
        <v>6.3145759999999997E-4</v>
      </c>
      <c r="L226" s="47">
        <f t="shared" si="41"/>
        <v>1.1224883790716295E-7</v>
      </c>
      <c r="M226" s="47">
        <f t="shared" si="42"/>
        <v>8.3415971842992076E-10</v>
      </c>
      <c r="N226" s="47">
        <f t="shared" si="43"/>
        <v>6.2239042127006745E-11</v>
      </c>
      <c r="O226" s="47">
        <f t="shared" si="44"/>
        <v>51.496851558354003</v>
      </c>
    </row>
    <row r="227" spans="1:15" x14ac:dyDescent="0.25">
      <c r="A227" t="s">
        <v>189</v>
      </c>
      <c r="C227">
        <v>37970</v>
      </c>
      <c r="D227" s="51">
        <v>0.54440972222222217</v>
      </c>
      <c r="E227" s="47">
        <v>5.5597999999999999E-8</v>
      </c>
      <c r="F227" s="47">
        <v>1.1474690000000001E-9</v>
      </c>
      <c r="G227" s="47">
        <v>4.9387739999999995E-10</v>
      </c>
      <c r="H227" s="47">
        <v>3.901548E-11</v>
      </c>
      <c r="I227">
        <v>48.452730000000003</v>
      </c>
      <c r="J227">
        <v>8.8830079999999995E-3</v>
      </c>
      <c r="K227">
        <v>7.0174259999999998E-4</v>
      </c>
      <c r="L227" s="47">
        <f t="shared" si="41"/>
        <v>1.0991481150628144E-7</v>
      </c>
      <c r="M227" s="47">
        <f t="shared" si="42"/>
        <v>8.4512905682533799E-10</v>
      </c>
      <c r="N227" s="47">
        <f t="shared" si="43"/>
        <v>6.4586528851935277E-11</v>
      </c>
      <c r="O227" s="47">
        <f t="shared" si="44"/>
        <v>51.461004457060163</v>
      </c>
    </row>
    <row r="228" spans="1:15" x14ac:dyDescent="0.25">
      <c r="A228" t="s">
        <v>189</v>
      </c>
      <c r="C228">
        <v>38011</v>
      </c>
      <c r="D228" s="51">
        <v>0.54456018518518512</v>
      </c>
      <c r="E228" s="47">
        <v>5.5522400000000001E-8</v>
      </c>
      <c r="F228" s="47">
        <v>1.1460569999999999E-9</v>
      </c>
      <c r="G228" s="47">
        <v>4.9430369999999998E-10</v>
      </c>
      <c r="H228" s="47">
        <v>3.932243E-11</v>
      </c>
      <c r="I228">
        <v>48.446440000000003</v>
      </c>
      <c r="J228">
        <v>8.9027800000000008E-3</v>
      </c>
      <c r="K228">
        <v>7.0822650000000001E-4</v>
      </c>
      <c r="L228" s="47">
        <f t="shared" si="41"/>
        <v>1.099032827782694E-7</v>
      </c>
      <c r="M228" s="47">
        <f t="shared" si="42"/>
        <v>8.459696878550245E-10</v>
      </c>
      <c r="N228" s="47">
        <f t="shared" si="43"/>
        <v>6.4923642066243612E-11</v>
      </c>
      <c r="O228" s="47">
        <f t="shared" si="44"/>
        <v>51.458262971150141</v>
      </c>
    </row>
    <row r="229" spans="1:15" x14ac:dyDescent="0.25">
      <c r="A229" t="s">
        <v>189</v>
      </c>
      <c r="C229">
        <v>38052</v>
      </c>
      <c r="D229" s="51">
        <v>0.54469907407407403</v>
      </c>
      <c r="E229" s="47">
        <v>5.5425790000000002E-8</v>
      </c>
      <c r="F229" s="47">
        <v>1.144091E-9</v>
      </c>
      <c r="G229" s="47">
        <v>4.9287400000000001E-10</v>
      </c>
      <c r="H229" s="47">
        <v>3.8823820000000003E-11</v>
      </c>
      <c r="I229">
        <v>48.445279999999997</v>
      </c>
      <c r="J229">
        <v>8.8925040000000007E-3</v>
      </c>
      <c r="K229">
        <v>7.0046490000000002E-4</v>
      </c>
      <c r="L229" s="47">
        <f t="shared" si="41"/>
        <v>1.0987074405025737E-7</v>
      </c>
      <c r="M229" s="47">
        <f t="shared" si="42"/>
        <v>8.449543188847108E-10</v>
      </c>
      <c r="N229" s="47">
        <f t="shared" si="43"/>
        <v>6.4455195280551955E-11</v>
      </c>
      <c r="O229" s="47">
        <f t="shared" si="44"/>
        <v>51.460651485240113</v>
      </c>
    </row>
    <row r="230" spans="1:15" x14ac:dyDescent="0.25">
      <c r="A230" t="s">
        <v>190</v>
      </c>
      <c r="C230">
        <v>38350</v>
      </c>
      <c r="D230" s="51">
        <v>0.54575231481481479</v>
      </c>
      <c r="E230" s="47">
        <v>5.4960260000000001E-8</v>
      </c>
      <c r="F230" s="47">
        <v>1.137725E-9</v>
      </c>
      <c r="G230" s="47">
        <v>4.9650430000000002E-10</v>
      </c>
      <c r="H230" s="47">
        <v>3.9362690000000002E-11</v>
      </c>
      <c r="I230">
        <v>48.307139999999997</v>
      </c>
      <c r="J230">
        <v>9.0338780000000004E-3</v>
      </c>
      <c r="K230">
        <v>7.1620270000000001E-4</v>
      </c>
      <c r="L230" s="47">
        <f t="shared" si="41"/>
        <v>1.0987090280763328E-7</v>
      </c>
      <c r="M230" s="47">
        <f t="shared" si="42"/>
        <v>8.5159609807608981E-10</v>
      </c>
      <c r="N230" s="47">
        <f t="shared" si="43"/>
        <v>6.5213300350402838E-11</v>
      </c>
      <c r="O230" s="47">
        <f t="shared" si="44"/>
        <v>51.348303124235564</v>
      </c>
    </row>
    <row r="231" spans="1:15" x14ac:dyDescent="0.25">
      <c r="A231" t="s">
        <v>190</v>
      </c>
      <c r="C231">
        <v>38383</v>
      </c>
      <c r="D231" s="51">
        <v>0.54586805555555551</v>
      </c>
      <c r="E231" s="47">
        <v>5.494996E-8</v>
      </c>
      <c r="F231" s="47">
        <v>1.137509E-9</v>
      </c>
      <c r="G231" s="47">
        <v>4.9767449999999999E-10</v>
      </c>
      <c r="H231" s="47">
        <v>3.91311E-11</v>
      </c>
      <c r="I231">
        <v>48.307270000000003</v>
      </c>
      <c r="J231">
        <v>9.0568669999999997E-3</v>
      </c>
      <c r="K231">
        <v>7.1212239999999996E-4</v>
      </c>
      <c r="L231" s="47">
        <f t="shared" si="41"/>
        <v>1.0991217236801383E-7</v>
      </c>
      <c r="M231" s="47">
        <f t="shared" si="42"/>
        <v>8.5309978402681297E-10</v>
      </c>
      <c r="N231" s="47">
        <f t="shared" si="43"/>
        <v>6.5005988059480284E-11</v>
      </c>
      <c r="O231" s="47">
        <f t="shared" si="44"/>
        <v>51.351289245332381</v>
      </c>
    </row>
    <row r="232" spans="1:15" x14ac:dyDescent="0.25">
      <c r="A232" t="s">
        <v>190</v>
      </c>
      <c r="C232">
        <v>38416</v>
      </c>
      <c r="D232" s="51">
        <v>0.54598379629629623</v>
      </c>
      <c r="E232" s="47">
        <v>5.4917699999999999E-8</v>
      </c>
      <c r="F232" s="47">
        <v>1.137965E-9</v>
      </c>
      <c r="G232" s="47">
        <v>4.9519040000000005E-10</v>
      </c>
      <c r="H232" s="47">
        <v>3.9410560000000003E-11</v>
      </c>
      <c r="I232">
        <v>48.259590000000003</v>
      </c>
      <c r="J232">
        <v>9.0169550000000001E-3</v>
      </c>
      <c r="K232">
        <v>7.1762949999999996E-4</v>
      </c>
      <c r="L232" s="47">
        <f t="shared" si="41"/>
        <v>1.0993148192839438E-7</v>
      </c>
      <c r="M232" s="47">
        <f t="shared" si="42"/>
        <v>8.5094916997753622E-10</v>
      </c>
      <c r="N232" s="47">
        <f t="shared" si="43"/>
        <v>6.5309725768557723E-11</v>
      </c>
      <c r="O232" s="47">
        <f t="shared" si="44"/>
        <v>51.306465366429194</v>
      </c>
    </row>
    <row r="233" spans="1:15" x14ac:dyDescent="0.25">
      <c r="A233" t="s">
        <v>191</v>
      </c>
      <c r="C233">
        <v>38822</v>
      </c>
      <c r="D233" s="51">
        <v>0.54740740740740734</v>
      </c>
      <c r="E233" s="47">
        <v>5.2054410000000002E-8</v>
      </c>
      <c r="F233" s="47">
        <v>1.0680599999999999E-9</v>
      </c>
      <c r="G233" s="47">
        <v>4.8866399999999998E-10</v>
      </c>
      <c r="H233" s="47">
        <v>3.595594E-11</v>
      </c>
      <c r="I233">
        <v>48.737349999999999</v>
      </c>
      <c r="J233">
        <v>9.3875620000000003E-3</v>
      </c>
      <c r="K233">
        <v>6.9073759999999996E-4</v>
      </c>
      <c r="L233" s="47">
        <f t="shared" si="41"/>
        <v>1.0770265379247029E-7</v>
      </c>
      <c r="M233" s="47">
        <f t="shared" si="42"/>
        <v>8.4852565773491827E-10</v>
      </c>
      <c r="N233" s="47">
        <f t="shared" si="43"/>
        <v>6.2153795159025692E-11</v>
      </c>
      <c r="O233" s="47">
        <f t="shared" si="44"/>
        <v>51.819364310832391</v>
      </c>
    </row>
    <row r="234" spans="1:15" x14ac:dyDescent="0.25">
      <c r="A234" t="s">
        <v>191</v>
      </c>
      <c r="C234">
        <v>38865</v>
      </c>
      <c r="D234" s="51">
        <v>0.54756944444444444</v>
      </c>
      <c r="E234" s="47">
        <v>5.1898780000000003E-8</v>
      </c>
      <c r="F234" s="47">
        <v>1.0658419999999999E-9</v>
      </c>
      <c r="G234" s="47">
        <v>4.8880769999999998E-10</v>
      </c>
      <c r="H234" s="47">
        <v>3.6055019999999997E-11</v>
      </c>
      <c r="I234">
        <v>48.692749999999997</v>
      </c>
      <c r="J234">
        <v>9.4184809999999994E-3</v>
      </c>
      <c r="K234">
        <v>6.9471799999999998E-4</v>
      </c>
      <c r="L234" s="47">
        <f t="shared" si="41"/>
        <v>1.076142204923601E-7</v>
      </c>
      <c r="M234" s="47">
        <f t="shared" si="42"/>
        <v>8.4910390003434547E-10</v>
      </c>
      <c r="N234" s="47">
        <f t="shared" si="43"/>
        <v>6.2284509749641764E-11</v>
      </c>
      <c r="O234" s="47">
        <f t="shared" si="44"/>
        <v>51.778485923170663</v>
      </c>
    </row>
    <row r="235" spans="1:15" x14ac:dyDescent="0.25">
      <c r="A235" t="s">
        <v>191</v>
      </c>
      <c r="C235">
        <v>38904</v>
      </c>
      <c r="D235" s="51">
        <v>0.5476967592592592</v>
      </c>
      <c r="E235" s="47">
        <v>5.1944280000000002E-8</v>
      </c>
      <c r="F235" s="47">
        <v>1.0654870000000001E-9</v>
      </c>
      <c r="G235" s="47">
        <v>4.873611E-10</v>
      </c>
      <c r="H235" s="47">
        <v>3.5964640000000001E-11</v>
      </c>
      <c r="I235">
        <v>48.751669999999997</v>
      </c>
      <c r="J235">
        <v>9.3823819999999999E-3</v>
      </c>
      <c r="K235">
        <v>6.9236950000000003E-4</v>
      </c>
      <c r="L235" s="47">
        <f t="shared" si="41"/>
        <v>1.0772066633644621E-7</v>
      </c>
      <c r="M235" s="47">
        <f t="shared" si="42"/>
        <v>8.4805141979429104E-10</v>
      </c>
      <c r="N235" s="47">
        <f t="shared" si="43"/>
        <v>6.222282158764238E-11</v>
      </c>
      <c r="O235" s="47">
        <f t="shared" si="44"/>
        <v>51.840781339012345</v>
      </c>
    </row>
    <row r="236" spans="1:15" x14ac:dyDescent="0.25">
      <c r="A236" t="s">
        <v>192</v>
      </c>
      <c r="C236">
        <v>39455</v>
      </c>
      <c r="D236" s="51">
        <v>0.54964120370370362</v>
      </c>
      <c r="E236" s="47">
        <v>3.6987320000000002E-8</v>
      </c>
      <c r="F236" s="47">
        <v>8.4760719999999997E-10</v>
      </c>
      <c r="G236" s="47">
        <v>3.3896239999999998E-10</v>
      </c>
      <c r="H236" s="47">
        <v>2.707441E-11</v>
      </c>
      <c r="I236">
        <v>43.637340000000002</v>
      </c>
      <c r="J236">
        <v>9.1642870000000001E-3</v>
      </c>
      <c r="K236">
        <v>7.319917E-4</v>
      </c>
      <c r="L236" s="47">
        <f t="shared" si="41"/>
        <v>9.3624761723406371E-8</v>
      </c>
      <c r="M236" s="47">
        <f t="shared" si="42"/>
        <v>7.0522092460788109E-10</v>
      </c>
      <c r="N236" s="47">
        <f t="shared" si="43"/>
        <v>5.3737955760420341E-11</v>
      </c>
      <c r="O236" s="47">
        <f t="shared" si="44"/>
        <v>46.774139906416693</v>
      </c>
    </row>
    <row r="237" spans="1:15" x14ac:dyDescent="0.25">
      <c r="A237" t="s">
        <v>192</v>
      </c>
      <c r="C237">
        <v>39521</v>
      </c>
      <c r="D237" s="51">
        <v>0.54987268518518517</v>
      </c>
      <c r="E237" s="47">
        <v>3.6007280000000003E-8</v>
      </c>
      <c r="F237" s="47">
        <v>8.2883060000000001E-10</v>
      </c>
      <c r="G237" s="47">
        <v>3.2857450000000002E-10</v>
      </c>
      <c r="H237" s="47">
        <v>2.7006529999999999E-11</v>
      </c>
      <c r="I237">
        <v>43.443480000000001</v>
      </c>
      <c r="J237">
        <v>9.1252220000000005E-3</v>
      </c>
      <c r="K237">
        <v>7.5002960000000003E-4</v>
      </c>
      <c r="L237" s="47">
        <f t="shared" si="41"/>
        <v>9.2747860844167487E-8</v>
      </c>
      <c r="M237" s="47">
        <f t="shared" si="42"/>
        <v>6.9549999650932741E-10</v>
      </c>
      <c r="N237" s="47">
        <f t="shared" si="43"/>
        <v>5.3718631178575235E-11</v>
      </c>
      <c r="O237" s="47">
        <f t="shared" si="44"/>
        <v>46.585992148610316</v>
      </c>
    </row>
    <row r="238" spans="1:15" x14ac:dyDescent="0.25">
      <c r="A238" t="s">
        <v>192</v>
      </c>
      <c r="C238">
        <v>39552</v>
      </c>
      <c r="D238" s="51">
        <v>0.54997685185185174</v>
      </c>
      <c r="E238" s="47">
        <v>3.5880000000000001E-8</v>
      </c>
      <c r="F238" s="47">
        <v>8.2799589999999997E-10</v>
      </c>
      <c r="G238" s="47">
        <v>3.2964089999999999E-10</v>
      </c>
      <c r="H238" s="47">
        <v>2.651207E-11</v>
      </c>
      <c r="I238">
        <v>43.333539999999999</v>
      </c>
      <c r="J238">
        <v>9.1873170000000004E-3</v>
      </c>
      <c r="K238">
        <v>7.389095E-4</v>
      </c>
      <c r="L238" s="47">
        <f t="shared" si="41"/>
        <v>9.2669024976646182E-8</v>
      </c>
      <c r="M238" s="47">
        <f t="shared" si="42"/>
        <v>6.9687967119030975E-10</v>
      </c>
      <c r="N238" s="47">
        <f t="shared" si="43"/>
        <v>5.324697751134495E-11</v>
      </c>
      <c r="O238" s="47">
        <f t="shared" si="44"/>
        <v>46.478735171458837</v>
      </c>
    </row>
    <row r="239" spans="1:15" x14ac:dyDescent="0.25">
      <c r="A239" t="s">
        <v>193</v>
      </c>
      <c r="C239">
        <v>40636</v>
      </c>
      <c r="D239" s="51">
        <v>0.55381944444444442</v>
      </c>
      <c r="E239" s="47">
        <v>5.1990300000000001E-8</v>
      </c>
      <c r="F239" s="47">
        <v>1.08121E-9</v>
      </c>
      <c r="G239" s="47">
        <v>3.9607230000000002E-10</v>
      </c>
      <c r="H239" s="47">
        <v>2.998313E-11</v>
      </c>
      <c r="I239">
        <v>48.085299999999997</v>
      </c>
      <c r="J239">
        <v>7.6181970000000002E-3</v>
      </c>
      <c r="K239">
        <v>5.7670629999999996E-4</v>
      </c>
      <c r="L239" s="47">
        <f t="shared" si="41"/>
        <v>1.1047330689944982E-7</v>
      </c>
      <c r="M239" s="47">
        <f t="shared" si="42"/>
        <v>7.7426557938982258E-10</v>
      </c>
      <c r="N239" s="47">
        <f t="shared" si="43"/>
        <v>5.7515523470131358E-11</v>
      </c>
      <c r="O239" s="47">
        <f t="shared" si="44"/>
        <v>51.324314422032892</v>
      </c>
    </row>
    <row r="240" spans="1:15" x14ac:dyDescent="0.25">
      <c r="A240" t="s">
        <v>193</v>
      </c>
      <c r="C240">
        <v>40650</v>
      </c>
      <c r="D240" s="51">
        <v>0.55386574074074069</v>
      </c>
      <c r="E240" s="47">
        <v>5.1976609999999998E-8</v>
      </c>
      <c r="F240" s="47">
        <v>1.0777589999999999E-9</v>
      </c>
      <c r="G240" s="47">
        <v>3.9740800000000001E-10</v>
      </c>
      <c r="H240" s="47">
        <v>3.0260229999999998E-11</v>
      </c>
      <c r="I240">
        <v>48.22654</v>
      </c>
      <c r="J240">
        <v>7.6459010000000001E-3</v>
      </c>
      <c r="K240">
        <v>5.8218929999999999E-4</v>
      </c>
      <c r="L240" s="47">
        <f t="shared" si="41"/>
        <v>1.1048149489476279E-7</v>
      </c>
      <c r="M240" s="47">
        <f t="shared" si="42"/>
        <v>7.7574275827800822E-10</v>
      </c>
      <c r="N240" s="47">
        <f t="shared" si="43"/>
        <v>5.7802923104285423E-11</v>
      </c>
      <c r="O240" s="47">
        <f t="shared" si="44"/>
        <v>51.466766109770937</v>
      </c>
    </row>
    <row r="241" spans="1:15" x14ac:dyDescent="0.25">
      <c r="A241" t="s">
        <v>193</v>
      </c>
      <c r="C241">
        <v>40691</v>
      </c>
      <c r="D241" s="51">
        <v>0.55401620370370364</v>
      </c>
      <c r="E241" s="47">
        <v>5.1817199999999998E-8</v>
      </c>
      <c r="F241" s="47">
        <v>1.077062E-9</v>
      </c>
      <c r="G241" s="47">
        <v>3.9370399999999998E-10</v>
      </c>
      <c r="H241" s="47">
        <v>3.0410370000000002E-11</v>
      </c>
      <c r="I241">
        <v>48.109749999999998</v>
      </c>
      <c r="J241">
        <v>7.5979400000000001E-3</v>
      </c>
      <c r="K241">
        <v>5.8687799999999999E-4</v>
      </c>
      <c r="L241" s="47">
        <f t="shared" si="41"/>
        <v>1.1038615616675075E-7</v>
      </c>
      <c r="M241" s="47">
        <f t="shared" si="42"/>
        <v>7.7245308930769457E-10</v>
      </c>
      <c r="N241" s="47">
        <f t="shared" si="43"/>
        <v>5.7983226318593767E-11</v>
      </c>
      <c r="O241" s="47">
        <f t="shared" si="44"/>
        <v>51.353524623860913</v>
      </c>
    </row>
    <row r="242" spans="1:15" x14ac:dyDescent="0.25">
      <c r="L242" s="47">
        <f t="shared" si="41"/>
        <v>-5.0194372103739042E-9</v>
      </c>
      <c r="M242" s="47">
        <f t="shared" si="42"/>
        <v>-3.2459299203722539E-11</v>
      </c>
      <c r="N242" s="47">
        <f t="shared" si="43"/>
        <v>-2.3630303502047321E-12</v>
      </c>
      <c r="O242" s="47">
        <f t="shared" si="44"/>
        <v>-0.27799578675634962</v>
      </c>
    </row>
    <row r="243" spans="1:15" x14ac:dyDescent="0.25">
      <c r="L243" s="47">
        <f t="shared" si="41"/>
        <v>-5.0194372103739042E-9</v>
      </c>
      <c r="M243" s="47">
        <f t="shared" si="42"/>
        <v>-3.2459299203722539E-11</v>
      </c>
      <c r="N243" s="47">
        <f t="shared" si="43"/>
        <v>-2.3630303502047321E-12</v>
      </c>
      <c r="O243" s="47">
        <f t="shared" si="44"/>
        <v>-0.27799578675634962</v>
      </c>
    </row>
    <row r="244" spans="1:15" x14ac:dyDescent="0.25">
      <c r="L244" s="47">
        <f t="shared" si="41"/>
        <v>-5.0194372103739042E-9</v>
      </c>
      <c r="M244" s="47">
        <f t="shared" si="42"/>
        <v>-3.2459299203722539E-11</v>
      </c>
      <c r="N244" s="47">
        <f t="shared" si="43"/>
        <v>-2.3630303502047321E-12</v>
      </c>
      <c r="O244" s="47">
        <f t="shared" si="44"/>
        <v>-0.27799578675634962</v>
      </c>
    </row>
    <row r="245" spans="1:15" x14ac:dyDescent="0.25">
      <c r="L245" s="47">
        <f t="shared" si="41"/>
        <v>-5.0194372103739042E-9</v>
      </c>
      <c r="M245" s="47">
        <f t="shared" si="42"/>
        <v>-3.2459299203722539E-11</v>
      </c>
      <c r="N245" s="47">
        <f t="shared" si="43"/>
        <v>-2.3630303502047321E-12</v>
      </c>
      <c r="O245" s="47">
        <f t="shared" si="44"/>
        <v>-0.27799578675634962</v>
      </c>
    </row>
    <row r="246" spans="1:15" x14ac:dyDescent="0.25">
      <c r="L246" s="47">
        <f t="shared" si="41"/>
        <v>-5.0194372103739042E-9</v>
      </c>
      <c r="M246" s="47">
        <f t="shared" si="42"/>
        <v>-3.2459299203722539E-11</v>
      </c>
      <c r="N246" s="47">
        <f t="shared" si="43"/>
        <v>-2.3630303502047321E-12</v>
      </c>
      <c r="O246" s="47">
        <f t="shared" si="44"/>
        <v>-0.27799578675634962</v>
      </c>
    </row>
    <row r="247" spans="1:15" x14ac:dyDescent="0.25">
      <c r="L247" s="47">
        <f t="shared" si="41"/>
        <v>-5.0194372103739042E-9</v>
      </c>
      <c r="M247" s="47">
        <f t="shared" si="42"/>
        <v>-3.2459299203722539E-11</v>
      </c>
      <c r="N247" s="47">
        <f t="shared" si="43"/>
        <v>-2.3630303502047321E-12</v>
      </c>
      <c r="O247" s="47">
        <f t="shared" si="44"/>
        <v>-0.27799578675634962</v>
      </c>
    </row>
    <row r="248" spans="1:15" x14ac:dyDescent="0.25">
      <c r="L248" s="47">
        <f t="shared" si="41"/>
        <v>-5.0194372103739042E-9</v>
      </c>
      <c r="M248" s="47">
        <f t="shared" si="42"/>
        <v>-3.2459299203722539E-11</v>
      </c>
      <c r="N248" s="47">
        <f t="shared" si="43"/>
        <v>-2.3630303502047321E-12</v>
      </c>
      <c r="O248" s="47">
        <f t="shared" si="44"/>
        <v>-0.27799578675634962</v>
      </c>
    </row>
    <row r="249" spans="1:15" x14ac:dyDescent="0.25">
      <c r="L249" s="47">
        <f t="shared" si="41"/>
        <v>-5.0194372103739042E-9</v>
      </c>
      <c r="M249" s="47">
        <f t="shared" si="42"/>
        <v>-3.2459299203722539E-11</v>
      </c>
      <c r="N249" s="47">
        <f t="shared" si="43"/>
        <v>-2.3630303502047321E-12</v>
      </c>
      <c r="O249" s="47">
        <f t="shared" si="44"/>
        <v>-0.27799578675634962</v>
      </c>
    </row>
    <row r="250" spans="1:15" x14ac:dyDescent="0.25">
      <c r="L250" s="47">
        <f t="shared" si="41"/>
        <v>-5.0194372103739042E-9</v>
      </c>
      <c r="M250" s="47">
        <f t="shared" si="42"/>
        <v>-3.2459299203722539E-11</v>
      </c>
      <c r="N250" s="47">
        <f t="shared" si="43"/>
        <v>-2.3630303502047321E-12</v>
      </c>
      <c r="O250" s="47">
        <f t="shared" si="44"/>
        <v>-0.27799578675634962</v>
      </c>
    </row>
    <row r="251" spans="1:15" x14ac:dyDescent="0.25">
      <c r="L251" s="47">
        <f t="shared" si="41"/>
        <v>-5.0194372103739042E-9</v>
      </c>
      <c r="M251" s="47">
        <f t="shared" si="42"/>
        <v>-3.2459299203722539E-11</v>
      </c>
      <c r="N251" s="47">
        <f t="shared" si="43"/>
        <v>-2.3630303502047321E-12</v>
      </c>
      <c r="O251" s="47">
        <f t="shared" si="44"/>
        <v>-0.27799578675634962</v>
      </c>
    </row>
    <row r="252" spans="1:15" x14ac:dyDescent="0.25">
      <c r="L252" s="47">
        <f t="shared" ref="L252:L268" si="45">E252+((($C$79*$D$273)+$D$274)-((C252*$D$273)+$D$274))</f>
        <v>-5.0194372103739042E-9</v>
      </c>
      <c r="M252" s="47">
        <f t="shared" ref="M252:M268" si="46">G252+((($C$79*$F$273)+$F$274)-((C252*$F$273)+$F$274))</f>
        <v>-3.2459299203722539E-11</v>
      </c>
      <c r="N252" s="47">
        <f t="shared" ref="N252:N268" si="47">H252+((($C$79*$H$273)+$H$274)-((C252*$H$273)+$H$274))</f>
        <v>-2.3630303502047321E-12</v>
      </c>
      <c r="O252" s="47">
        <f t="shared" ref="O252:O268" si="48">I252+((($C$79*$J$273)+$J$274)-((C252*$J$273)+$J$274))</f>
        <v>-0.27799578675634962</v>
      </c>
    </row>
    <row r="253" spans="1:15" x14ac:dyDescent="0.25">
      <c r="L253" s="47">
        <f t="shared" si="45"/>
        <v>-5.0194372103739042E-9</v>
      </c>
      <c r="M253" s="47">
        <f t="shared" si="46"/>
        <v>-3.2459299203722539E-11</v>
      </c>
      <c r="N253" s="47">
        <f t="shared" si="47"/>
        <v>-2.3630303502047321E-12</v>
      </c>
      <c r="O253" s="47">
        <f t="shared" si="48"/>
        <v>-0.27799578675634962</v>
      </c>
    </row>
    <row r="254" spans="1:15" x14ac:dyDescent="0.25">
      <c r="L254" s="47">
        <f t="shared" si="45"/>
        <v>-5.0194372103739042E-9</v>
      </c>
      <c r="M254" s="47">
        <f t="shared" si="46"/>
        <v>-3.2459299203722539E-11</v>
      </c>
      <c r="N254" s="47">
        <f t="shared" si="47"/>
        <v>-2.3630303502047321E-12</v>
      </c>
      <c r="O254" s="47">
        <f t="shared" si="48"/>
        <v>-0.27799578675634962</v>
      </c>
    </row>
    <row r="255" spans="1:15" x14ac:dyDescent="0.25">
      <c r="L255" s="47">
        <f t="shared" si="45"/>
        <v>-5.0194372103739042E-9</v>
      </c>
      <c r="M255" s="47">
        <f t="shared" si="46"/>
        <v>-3.2459299203722539E-11</v>
      </c>
      <c r="N255" s="47">
        <f t="shared" si="47"/>
        <v>-2.3630303502047321E-12</v>
      </c>
      <c r="O255" s="47">
        <f t="shared" si="48"/>
        <v>-0.27799578675634962</v>
      </c>
    </row>
    <row r="256" spans="1:15" x14ac:dyDescent="0.25">
      <c r="L256" s="47">
        <f t="shared" si="45"/>
        <v>-5.0194372103739042E-9</v>
      </c>
      <c r="M256" s="47">
        <f t="shared" si="46"/>
        <v>-3.2459299203722539E-11</v>
      </c>
      <c r="N256" s="47">
        <f t="shared" si="47"/>
        <v>-2.3630303502047321E-12</v>
      </c>
      <c r="O256" s="47">
        <f t="shared" si="48"/>
        <v>-0.27799578675634962</v>
      </c>
    </row>
    <row r="257" spans="1:15" x14ac:dyDescent="0.25">
      <c r="L257" s="47">
        <f t="shared" si="45"/>
        <v>-5.0194372103739042E-9</v>
      </c>
      <c r="M257" s="47">
        <f t="shared" si="46"/>
        <v>-3.2459299203722539E-11</v>
      </c>
      <c r="N257" s="47">
        <f t="shared" si="47"/>
        <v>-2.3630303502047321E-12</v>
      </c>
      <c r="O257" s="47">
        <f t="shared" si="48"/>
        <v>-0.27799578675634962</v>
      </c>
    </row>
    <row r="258" spans="1:15" x14ac:dyDescent="0.25">
      <c r="L258" s="47">
        <f t="shared" si="45"/>
        <v>-5.0194372103739042E-9</v>
      </c>
      <c r="M258" s="47">
        <f t="shared" si="46"/>
        <v>-3.2459299203722539E-11</v>
      </c>
      <c r="N258" s="47">
        <f t="shared" si="47"/>
        <v>-2.3630303502047321E-12</v>
      </c>
      <c r="O258" s="47">
        <f t="shared" si="48"/>
        <v>-0.27799578675634962</v>
      </c>
    </row>
    <row r="259" spans="1:15" x14ac:dyDescent="0.25">
      <c r="L259" s="47">
        <f t="shared" si="45"/>
        <v>-5.0194372103739042E-9</v>
      </c>
      <c r="M259" s="47">
        <f t="shared" si="46"/>
        <v>-3.2459299203722539E-11</v>
      </c>
      <c r="N259" s="47">
        <f t="shared" si="47"/>
        <v>-2.3630303502047321E-12</v>
      </c>
      <c r="O259" s="47">
        <f t="shared" si="48"/>
        <v>-0.27799578675634962</v>
      </c>
    </row>
    <row r="260" spans="1:15" x14ac:dyDescent="0.25">
      <c r="L260" s="47">
        <f t="shared" si="45"/>
        <v>-5.0194372103739042E-9</v>
      </c>
      <c r="M260" s="47">
        <f t="shared" si="46"/>
        <v>-3.2459299203722539E-11</v>
      </c>
      <c r="N260" s="47">
        <f t="shared" si="47"/>
        <v>-2.3630303502047321E-12</v>
      </c>
      <c r="O260" s="47">
        <f t="shared" si="48"/>
        <v>-0.27799578675634962</v>
      </c>
    </row>
    <row r="261" spans="1:15" x14ac:dyDescent="0.25">
      <c r="L261" s="47">
        <f t="shared" si="45"/>
        <v>-5.0194372103739042E-9</v>
      </c>
      <c r="M261" s="47">
        <f t="shared" si="46"/>
        <v>-3.2459299203722539E-11</v>
      </c>
      <c r="N261" s="47">
        <f t="shared" si="47"/>
        <v>-2.3630303502047321E-12</v>
      </c>
      <c r="O261" s="47">
        <f t="shared" si="48"/>
        <v>-0.27799578675634962</v>
      </c>
    </row>
    <row r="262" spans="1:15" x14ac:dyDescent="0.25">
      <c r="L262" s="47">
        <f t="shared" si="45"/>
        <v>-5.0194372103739042E-9</v>
      </c>
      <c r="M262" s="47">
        <f t="shared" si="46"/>
        <v>-3.2459299203722539E-11</v>
      </c>
      <c r="N262" s="47">
        <f t="shared" si="47"/>
        <v>-2.3630303502047321E-12</v>
      </c>
      <c r="O262" s="47">
        <f t="shared" si="48"/>
        <v>-0.27799578675634962</v>
      </c>
    </row>
    <row r="263" spans="1:15" x14ac:dyDescent="0.25">
      <c r="L263" s="47">
        <f t="shared" si="45"/>
        <v>-5.0194372103739042E-9</v>
      </c>
      <c r="M263" s="47">
        <f t="shared" si="46"/>
        <v>-3.2459299203722539E-11</v>
      </c>
      <c r="N263" s="47">
        <f t="shared" si="47"/>
        <v>-2.3630303502047321E-12</v>
      </c>
      <c r="O263" s="47">
        <f t="shared" si="48"/>
        <v>-0.27799578675634962</v>
      </c>
    </row>
    <row r="264" spans="1:15" x14ac:dyDescent="0.25">
      <c r="L264" s="47">
        <f t="shared" si="45"/>
        <v>-5.0194372103739042E-9</v>
      </c>
      <c r="M264" s="47">
        <f t="shared" si="46"/>
        <v>-3.2459299203722539E-11</v>
      </c>
      <c r="N264" s="47">
        <f t="shared" si="47"/>
        <v>-2.3630303502047321E-12</v>
      </c>
      <c r="O264" s="47">
        <f t="shared" si="48"/>
        <v>-0.27799578675634962</v>
      </c>
    </row>
    <row r="265" spans="1:15" x14ac:dyDescent="0.25">
      <c r="L265" s="47">
        <f t="shared" si="45"/>
        <v>-5.0194372103739042E-9</v>
      </c>
      <c r="M265" s="47">
        <f t="shared" si="46"/>
        <v>-3.2459299203722539E-11</v>
      </c>
      <c r="N265" s="47">
        <f t="shared" si="47"/>
        <v>-2.3630303502047321E-12</v>
      </c>
      <c r="O265" s="47">
        <f t="shared" si="48"/>
        <v>-0.27799578675634962</v>
      </c>
    </row>
    <row r="266" spans="1:15" x14ac:dyDescent="0.25">
      <c r="L266" s="47">
        <f t="shared" si="45"/>
        <v>-5.0194372103739042E-9</v>
      </c>
      <c r="M266" s="47">
        <f t="shared" si="46"/>
        <v>-3.2459299203722539E-11</v>
      </c>
      <c r="N266" s="47">
        <f t="shared" si="47"/>
        <v>-2.3630303502047321E-12</v>
      </c>
      <c r="O266" s="47">
        <f t="shared" si="48"/>
        <v>-0.27799578675634962</v>
      </c>
    </row>
    <row r="267" spans="1:15" x14ac:dyDescent="0.25">
      <c r="L267" s="47">
        <f t="shared" si="45"/>
        <v>-5.0194372103739042E-9</v>
      </c>
      <c r="M267" s="47">
        <f t="shared" si="46"/>
        <v>-3.2459299203722539E-11</v>
      </c>
      <c r="N267" s="47">
        <f t="shared" si="47"/>
        <v>-2.3630303502047321E-12</v>
      </c>
      <c r="O267" s="47">
        <f t="shared" si="48"/>
        <v>-0.27799578675634962</v>
      </c>
    </row>
    <row r="268" spans="1:15" x14ac:dyDescent="0.25">
      <c r="L268" s="47">
        <f t="shared" si="45"/>
        <v>-5.0194372103739042E-9</v>
      </c>
      <c r="M268" s="47">
        <f t="shared" si="46"/>
        <v>-3.2459299203722539E-11</v>
      </c>
      <c r="N268" s="47">
        <f t="shared" si="47"/>
        <v>-2.3630303502047321E-12</v>
      </c>
      <c r="O268" s="47">
        <f t="shared" si="48"/>
        <v>-0.27799578675634962</v>
      </c>
    </row>
    <row r="269" spans="1:15" x14ac:dyDescent="0.25">
      <c r="A269" s="48"/>
      <c r="L269" s="47"/>
      <c r="M269" s="47"/>
      <c r="N269" s="47"/>
      <c r="O269" s="47"/>
    </row>
    <row r="270" spans="1:15" x14ac:dyDescent="0.25">
      <c r="A270" s="48"/>
      <c r="L270" s="47"/>
      <c r="M270" s="47"/>
      <c r="N270" s="47"/>
      <c r="O270" s="47"/>
    </row>
    <row r="271" spans="1:15" x14ac:dyDescent="0.25">
      <c r="A271" s="48"/>
    </row>
    <row r="273" spans="3:10" x14ac:dyDescent="0.25">
      <c r="C273" s="49" t="s">
        <v>50</v>
      </c>
      <c r="D273">
        <f>SLOPE(E79:E90,C79:C90)</f>
        <v>-1.5627139509258718E-12</v>
      </c>
      <c r="E273" s="49" t="s">
        <v>51</v>
      </c>
      <c r="F273">
        <f>SLOPE(G79:G90,C79:C90)</f>
        <v>-1.010563487039928E-14</v>
      </c>
      <c r="G273" s="49" t="s">
        <v>52</v>
      </c>
      <c r="H273">
        <f>SLOPE(H79:H90,C79:C90)</f>
        <v>-7.3568815386199652E-16</v>
      </c>
      <c r="I273" s="49" t="s">
        <v>53</v>
      </c>
      <c r="J273">
        <f>SLOPE(I79:I90,C79:C90)</f>
        <v>-8.6549124145812771E-5</v>
      </c>
    </row>
    <row r="274" spans="3:10" x14ac:dyDescent="0.25">
      <c r="C274" s="49" t="s">
        <v>54</v>
      </c>
      <c r="D274">
        <f>INTERCEPT(E79:E90,C79:C90)</f>
        <v>1.1835655425876984E-7</v>
      </c>
      <c r="E274" s="49" t="s">
        <v>55</v>
      </c>
      <c r="F274">
        <f>INTERCEPT(G79:G90,C79:C90)</f>
        <v>7.9562614575370191E-10</v>
      </c>
      <c r="G274" s="49" t="s">
        <v>56</v>
      </c>
      <c r="H274">
        <f>INTERCEPT(H79:H90,C79:C90)</f>
        <v>6.166777810403624E-11</v>
      </c>
      <c r="I274" s="49" t="s">
        <v>57</v>
      </c>
      <c r="J274">
        <f>INTERCEPT(I79:I90,C79:C90)</f>
        <v>52.107757314796444</v>
      </c>
    </row>
  </sheetData>
  <mergeCells count="3">
    <mergeCell ref="L1:R1"/>
    <mergeCell ref="AA4:AB4"/>
    <mergeCell ref="C5:K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2D9B-58B5-5B43-A6E1-9B4789B69138}">
  <dimension ref="A1:J49"/>
  <sheetViews>
    <sheetView workbookViewId="0">
      <selection activeCell="A2" sqref="A2:C49"/>
    </sheetView>
  </sheetViews>
  <sheetFormatPr defaultColWidth="11" defaultRowHeight="15.75" x14ac:dyDescent="0.25"/>
  <cols>
    <col min="1" max="1" width="15.5" bestFit="1" customWidth="1"/>
    <col min="2" max="2" width="15.5" customWidth="1"/>
  </cols>
  <sheetData>
    <row r="1" spans="1:10" x14ac:dyDescent="0.25">
      <c r="A1" t="s">
        <v>58</v>
      </c>
      <c r="B1" t="s">
        <v>151</v>
      </c>
      <c r="C1" t="s">
        <v>24</v>
      </c>
    </row>
    <row r="2" spans="1:10" x14ac:dyDescent="0.25">
      <c r="A2" s="13" t="s">
        <v>152</v>
      </c>
      <c r="B2" s="13">
        <v>0</v>
      </c>
      <c r="C2">
        <v>0.64488126871515972</v>
      </c>
    </row>
    <row r="3" spans="1:10" x14ac:dyDescent="0.25">
      <c r="A3" s="13" t="s">
        <v>153</v>
      </c>
      <c r="B3" s="13">
        <v>2</v>
      </c>
      <c r="C3">
        <v>0.74808991234333733</v>
      </c>
    </row>
    <row r="4" spans="1:10" x14ac:dyDescent="0.25">
      <c r="A4" s="13" t="s">
        <v>154</v>
      </c>
      <c r="B4" s="13">
        <v>4</v>
      </c>
      <c r="C4">
        <v>1.6510055242466846</v>
      </c>
    </row>
    <row r="5" spans="1:10" x14ac:dyDescent="0.25">
      <c r="A5" s="13" t="s">
        <v>155</v>
      </c>
      <c r="B5" s="13">
        <v>6</v>
      </c>
      <c r="C5">
        <v>1.3258835501766362</v>
      </c>
    </row>
    <row r="6" spans="1:10" x14ac:dyDescent="0.25">
      <c r="A6" s="13" t="s">
        <v>156</v>
      </c>
      <c r="B6" s="13">
        <v>10</v>
      </c>
      <c r="C6">
        <v>2.1016534204112132</v>
      </c>
      <c r="E6" t="s">
        <v>194</v>
      </c>
      <c r="F6" t="s">
        <v>195</v>
      </c>
      <c r="G6" t="s">
        <v>33</v>
      </c>
      <c r="H6" t="s">
        <v>196</v>
      </c>
      <c r="I6" t="s">
        <v>151</v>
      </c>
      <c r="J6" t="s">
        <v>197</v>
      </c>
    </row>
    <row r="7" spans="1:10" x14ac:dyDescent="0.25">
      <c r="A7" s="13" t="s">
        <v>157</v>
      </c>
      <c r="B7" s="13">
        <v>20</v>
      </c>
      <c r="C7">
        <v>2.1266098321821945</v>
      </c>
      <c r="E7" t="s">
        <v>206</v>
      </c>
      <c r="F7" t="s">
        <v>199</v>
      </c>
      <c r="G7" t="s">
        <v>200</v>
      </c>
      <c r="H7" s="29">
        <f>SLOPE(C2:C6,B2:B6)</f>
        <v>0.14522596711006799</v>
      </c>
      <c r="I7">
        <v>10</v>
      </c>
      <c r="J7">
        <v>5</v>
      </c>
    </row>
    <row r="8" spans="1:10" x14ac:dyDescent="0.25">
      <c r="A8" s="13" t="s">
        <v>158</v>
      </c>
      <c r="B8" s="13">
        <v>28</v>
      </c>
      <c r="C8">
        <v>0.89213089489398012</v>
      </c>
      <c r="E8" t="s">
        <v>206</v>
      </c>
      <c r="F8" t="s">
        <v>201</v>
      </c>
      <c r="G8" t="s">
        <v>202</v>
      </c>
      <c r="H8" s="29">
        <f>SLOPE(C9:C13,B9:B13)</f>
        <v>1.3013170444275164</v>
      </c>
      <c r="I8">
        <v>10</v>
      </c>
      <c r="J8">
        <v>5</v>
      </c>
    </row>
    <row r="9" spans="1:10" x14ac:dyDescent="0.25">
      <c r="A9" s="13" t="s">
        <v>159</v>
      </c>
      <c r="B9" s="13">
        <v>0</v>
      </c>
      <c r="C9">
        <v>-0.44760804554472411</v>
      </c>
      <c r="E9" t="s">
        <v>206</v>
      </c>
      <c r="F9" t="s">
        <v>199</v>
      </c>
      <c r="G9" t="s">
        <v>203</v>
      </c>
      <c r="H9" s="29">
        <f>SLOPE(C16:C20,B16:B20)</f>
        <v>2.0461553087306852</v>
      </c>
      <c r="I9">
        <v>10</v>
      </c>
      <c r="J9">
        <v>5</v>
      </c>
    </row>
    <row r="10" spans="1:10" x14ac:dyDescent="0.25">
      <c r="A10" s="13" t="s">
        <v>160</v>
      </c>
      <c r="B10" s="13">
        <v>2</v>
      </c>
      <c r="C10">
        <v>0.76918123791619419</v>
      </c>
      <c r="E10" t="s">
        <v>206</v>
      </c>
      <c r="F10" t="s">
        <v>204</v>
      </c>
      <c r="G10" t="s">
        <v>200</v>
      </c>
      <c r="H10" s="29">
        <f>SLOPE(C44:C45,B44:B45)</f>
        <v>10.091443868222113</v>
      </c>
      <c r="I10">
        <v>2</v>
      </c>
      <c r="J10">
        <v>2</v>
      </c>
    </row>
    <row r="11" spans="1:10" x14ac:dyDescent="0.25">
      <c r="A11" s="13" t="s">
        <v>161</v>
      </c>
      <c r="B11" s="13">
        <v>4</v>
      </c>
      <c r="C11">
        <v>1.5374184505467079</v>
      </c>
      <c r="E11" t="s">
        <v>206</v>
      </c>
      <c r="F11" t="s">
        <v>204</v>
      </c>
      <c r="G11" t="s">
        <v>202</v>
      </c>
      <c r="H11" s="29">
        <f>SLOPE(C46:C47,B46:B47)</f>
        <v>2.1749593998770873</v>
      </c>
      <c r="I11">
        <v>2</v>
      </c>
      <c r="J11">
        <v>2</v>
      </c>
    </row>
    <row r="12" spans="1:10" x14ac:dyDescent="0.25">
      <c r="A12" s="13" t="s">
        <v>162</v>
      </c>
      <c r="B12" s="13">
        <v>6</v>
      </c>
      <c r="C12">
        <v>3.9394135060287967</v>
      </c>
      <c r="E12" t="s">
        <v>206</v>
      </c>
      <c r="F12" t="s">
        <v>204</v>
      </c>
      <c r="G12" t="s">
        <v>203</v>
      </c>
      <c r="H12" s="29">
        <f>SLOPE(C48:C49,B48:B49)</f>
        <v>1.7864222902340634</v>
      </c>
      <c r="I12">
        <v>2</v>
      </c>
      <c r="J12">
        <v>2</v>
      </c>
    </row>
    <row r="13" spans="1:10" x14ac:dyDescent="0.25">
      <c r="A13" s="13" t="s">
        <v>163</v>
      </c>
      <c r="B13" s="13">
        <v>10</v>
      </c>
      <c r="C13">
        <v>12.719006137729224</v>
      </c>
      <c r="E13" t="s">
        <v>206</v>
      </c>
      <c r="F13" t="s">
        <v>205</v>
      </c>
      <c r="G13" t="s">
        <v>200</v>
      </c>
      <c r="H13" s="29">
        <f>SLOPE(C23:C24,B23:B24)</f>
        <v>1.6615639845639332</v>
      </c>
      <c r="I13">
        <v>2</v>
      </c>
      <c r="J13">
        <v>2</v>
      </c>
    </row>
    <row r="14" spans="1:10" x14ac:dyDescent="0.25">
      <c r="A14" s="13" t="s">
        <v>164</v>
      </c>
      <c r="B14" s="13">
        <v>20</v>
      </c>
      <c r="C14">
        <v>18.950067260091533</v>
      </c>
      <c r="E14" t="s">
        <v>206</v>
      </c>
      <c r="F14" t="s">
        <v>205</v>
      </c>
      <c r="G14" t="s">
        <v>202</v>
      </c>
      <c r="H14" s="29">
        <f>SLOPE(C30:C31,B30:B31)</f>
        <v>4.8754605788211309</v>
      </c>
      <c r="I14">
        <v>2</v>
      </c>
      <c r="J14">
        <v>2</v>
      </c>
    </row>
    <row r="15" spans="1:10" x14ac:dyDescent="0.25">
      <c r="A15" s="13" t="s">
        <v>165</v>
      </c>
      <c r="B15" s="13">
        <v>28</v>
      </c>
      <c r="C15">
        <v>26.005886862905086</v>
      </c>
      <c r="E15" t="s">
        <v>206</v>
      </c>
      <c r="F15" t="s">
        <v>205</v>
      </c>
      <c r="G15" t="s">
        <v>203</v>
      </c>
      <c r="H15" s="29">
        <f>SLOPE(C37:C38,B37:B38)</f>
        <v>5.7189278572262907</v>
      </c>
      <c r="I15">
        <v>2</v>
      </c>
      <c r="J15">
        <v>2</v>
      </c>
    </row>
    <row r="16" spans="1:10" x14ac:dyDescent="0.25">
      <c r="A16" s="13" t="s">
        <v>166</v>
      </c>
      <c r="B16" s="13">
        <v>0</v>
      </c>
      <c r="C16">
        <v>1.2669024653384067</v>
      </c>
    </row>
    <row r="17" spans="1:3" x14ac:dyDescent="0.25">
      <c r="A17" s="13" t="s">
        <v>167</v>
      </c>
      <c r="B17" s="13">
        <v>2</v>
      </c>
      <c r="C17">
        <v>2.9719896229539282</v>
      </c>
    </row>
    <row r="18" spans="1:3" x14ac:dyDescent="0.25">
      <c r="A18" s="13" t="s">
        <v>168</v>
      </c>
      <c r="B18" s="13">
        <v>4</v>
      </c>
      <c r="C18">
        <v>6.0491970037020817</v>
      </c>
    </row>
    <row r="19" spans="1:3" x14ac:dyDescent="0.25">
      <c r="A19" s="13" t="s">
        <v>169</v>
      </c>
      <c r="B19" s="13">
        <v>6</v>
      </c>
      <c r="C19">
        <v>13.768884597759627</v>
      </c>
    </row>
    <row r="20" spans="1:3" x14ac:dyDescent="0.25">
      <c r="A20" s="13" t="s">
        <v>170</v>
      </c>
      <c r="B20" s="13">
        <v>10</v>
      </c>
      <c r="C20">
        <v>20.398036368660787</v>
      </c>
    </row>
    <row r="21" spans="1:3" x14ac:dyDescent="0.25">
      <c r="A21" s="13" t="s">
        <v>171</v>
      </c>
      <c r="B21" s="13">
        <v>20</v>
      </c>
      <c r="C21">
        <v>3.1826827536403957</v>
      </c>
    </row>
    <row r="22" spans="1:3" x14ac:dyDescent="0.25">
      <c r="A22" s="13" t="s">
        <v>172</v>
      </c>
      <c r="B22" s="13">
        <v>28</v>
      </c>
      <c r="C22">
        <v>5.953648958711069</v>
      </c>
    </row>
    <row r="23" spans="1:3" x14ac:dyDescent="0.25">
      <c r="A23" s="13" t="s">
        <v>173</v>
      </c>
      <c r="B23" s="13">
        <v>0</v>
      </c>
      <c r="C23">
        <v>1.0144181946081108</v>
      </c>
    </row>
    <row r="24" spans="1:3" x14ac:dyDescent="0.25">
      <c r="A24" s="13" t="s">
        <v>174</v>
      </c>
      <c r="B24" s="13">
        <v>2</v>
      </c>
      <c r="C24">
        <v>4.3375461637359773</v>
      </c>
    </row>
    <row r="25" spans="1:3" x14ac:dyDescent="0.25">
      <c r="A25" s="13" t="s">
        <v>175</v>
      </c>
      <c r="B25" s="13">
        <v>4</v>
      </c>
      <c r="C25">
        <v>5.4050413188595305</v>
      </c>
    </row>
    <row r="26" spans="1:3" x14ac:dyDescent="0.25">
      <c r="A26" s="13" t="s">
        <v>176</v>
      </c>
      <c r="B26" s="13">
        <v>6</v>
      </c>
      <c r="C26">
        <v>7.8859517555070351</v>
      </c>
    </row>
    <row r="27" spans="1:3" x14ac:dyDescent="0.25">
      <c r="A27" s="13" t="s">
        <v>177</v>
      </c>
      <c r="B27" s="13">
        <v>10</v>
      </c>
      <c r="C27">
        <v>15.342812988057197</v>
      </c>
    </row>
    <row r="28" spans="1:3" x14ac:dyDescent="0.25">
      <c r="A28" s="13" t="s">
        <v>178</v>
      </c>
      <c r="B28" s="13">
        <v>20</v>
      </c>
      <c r="C28">
        <v>26.9514614960705</v>
      </c>
    </row>
    <row r="29" spans="1:3" x14ac:dyDescent="0.25">
      <c r="A29" s="13" t="s">
        <v>179</v>
      </c>
      <c r="B29" s="13">
        <v>28</v>
      </c>
      <c r="C29">
        <v>12.240669650269762</v>
      </c>
    </row>
    <row r="30" spans="1:3" x14ac:dyDescent="0.25">
      <c r="A30" s="13" t="s">
        <v>180</v>
      </c>
      <c r="B30" s="13">
        <v>0</v>
      </c>
      <c r="C30">
        <v>0.98535877617251288</v>
      </c>
    </row>
    <row r="31" spans="1:3" x14ac:dyDescent="0.25">
      <c r="A31" s="13" t="s">
        <v>181</v>
      </c>
      <c r="B31" s="13">
        <v>2</v>
      </c>
      <c r="C31">
        <v>10.736279933814775</v>
      </c>
    </row>
    <row r="32" spans="1:3" x14ac:dyDescent="0.25">
      <c r="A32" s="13" t="s">
        <v>182</v>
      </c>
      <c r="B32" s="13">
        <v>4</v>
      </c>
      <c r="C32">
        <v>7.3115574441933262</v>
      </c>
    </row>
    <row r="33" spans="1:3" x14ac:dyDescent="0.25">
      <c r="A33" s="13" t="s">
        <v>183</v>
      </c>
      <c r="B33" s="13">
        <v>6</v>
      </c>
      <c r="C33">
        <v>5.9002803312675498</v>
      </c>
    </row>
    <row r="34" spans="1:3" x14ac:dyDescent="0.25">
      <c r="A34" s="13" t="s">
        <v>184</v>
      </c>
      <c r="B34" s="13">
        <v>10</v>
      </c>
      <c r="C34">
        <v>7.0652346468900422</v>
      </c>
    </row>
    <row r="35" spans="1:3" x14ac:dyDescent="0.25">
      <c r="A35" s="13" t="s">
        <v>185</v>
      </c>
      <c r="B35" s="13">
        <v>20</v>
      </c>
      <c r="C35">
        <v>5.9053170049175723</v>
      </c>
    </row>
    <row r="36" spans="1:3" x14ac:dyDescent="0.25">
      <c r="A36" s="13" t="s">
        <v>186</v>
      </c>
      <c r="B36" s="13">
        <v>28</v>
      </c>
      <c r="C36">
        <v>2.3720804411070482</v>
      </c>
    </row>
    <row r="37" spans="1:3" x14ac:dyDescent="0.25">
      <c r="A37" s="13" t="s">
        <v>187</v>
      </c>
      <c r="B37" s="13">
        <v>0</v>
      </c>
      <c r="C37">
        <v>0.25065240971591984</v>
      </c>
    </row>
    <row r="38" spans="1:3" x14ac:dyDescent="0.25">
      <c r="A38" s="13" t="s">
        <v>188</v>
      </c>
      <c r="B38" s="13">
        <v>2</v>
      </c>
      <c r="C38">
        <v>11.688508124168502</v>
      </c>
    </row>
    <row r="39" spans="1:3" x14ac:dyDescent="0.25">
      <c r="A39" s="13" t="s">
        <v>189</v>
      </c>
      <c r="B39" s="13">
        <v>4</v>
      </c>
      <c r="C39">
        <v>16.671404970433269</v>
      </c>
    </row>
    <row r="40" spans="1:3" x14ac:dyDescent="0.25">
      <c r="A40" s="13" t="s">
        <v>190</v>
      </c>
      <c r="B40" s="13">
        <v>6</v>
      </c>
      <c r="C40">
        <v>17.672115177004631</v>
      </c>
    </row>
    <row r="41" spans="1:3" x14ac:dyDescent="0.25">
      <c r="A41" s="13" t="s">
        <v>191</v>
      </c>
      <c r="B41" s="13">
        <v>10</v>
      </c>
      <c r="C41">
        <v>19.361152062187731</v>
      </c>
    </row>
    <row r="42" spans="1:3" x14ac:dyDescent="0.25">
      <c r="A42" s="13" t="s">
        <v>192</v>
      </c>
      <c r="B42" s="13">
        <v>20</v>
      </c>
      <c r="C42">
        <v>12.330419495456555</v>
      </c>
    </row>
    <row r="43" spans="1:3" x14ac:dyDescent="0.25">
      <c r="A43" s="13" t="s">
        <v>193</v>
      </c>
      <c r="B43" s="13">
        <v>28</v>
      </c>
      <c r="C43">
        <v>4.2180102837851923</v>
      </c>
    </row>
    <row r="44" spans="1:3" x14ac:dyDescent="0.25">
      <c r="A44" t="s">
        <v>207</v>
      </c>
      <c r="B44" s="55">
        <v>0</v>
      </c>
      <c r="C44" s="57">
        <v>5.965875533793362</v>
      </c>
    </row>
    <row r="45" spans="1:3" x14ac:dyDescent="0.25">
      <c r="A45" t="s">
        <v>208</v>
      </c>
      <c r="B45" s="55">
        <v>2</v>
      </c>
      <c r="C45" s="57">
        <v>26.148763270237588</v>
      </c>
    </row>
    <row r="46" spans="1:3" x14ac:dyDescent="0.25">
      <c r="A46" t="s">
        <v>209</v>
      </c>
      <c r="B46" s="55">
        <v>0</v>
      </c>
      <c r="C46" s="57">
        <v>0.41477689632124481</v>
      </c>
    </row>
    <row r="47" spans="1:3" x14ac:dyDescent="0.25">
      <c r="A47" t="s">
        <v>210</v>
      </c>
      <c r="B47" s="55">
        <v>2</v>
      </c>
      <c r="C47" s="57">
        <v>4.7646956960754201</v>
      </c>
    </row>
    <row r="48" spans="1:3" x14ac:dyDescent="0.25">
      <c r="A48" t="s">
        <v>211</v>
      </c>
      <c r="B48" s="55">
        <v>0</v>
      </c>
      <c r="C48" s="57">
        <v>2.8942659763356513</v>
      </c>
    </row>
    <row r="49" spans="1:3" x14ac:dyDescent="0.25">
      <c r="A49" t="s">
        <v>212</v>
      </c>
      <c r="B49" s="55">
        <v>2</v>
      </c>
      <c r="C49" s="57">
        <v>6.4671105568037781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172-62B0-B543-8CBC-CCA11B11700C}">
  <dimension ref="A1:O174"/>
  <sheetViews>
    <sheetView workbookViewId="0">
      <selection sqref="A1:XFD1048576"/>
    </sheetView>
  </sheetViews>
  <sheetFormatPr defaultColWidth="11" defaultRowHeight="15.75" x14ac:dyDescent="0.25"/>
  <cols>
    <col min="1" max="1" width="27" customWidth="1"/>
    <col min="2" max="15" width="14.375" customWidth="1"/>
  </cols>
  <sheetData>
    <row r="1" spans="1:15" x14ac:dyDescent="0.25">
      <c r="A1" s="50" t="s">
        <v>58</v>
      </c>
      <c r="B1" s="50" t="s">
        <v>41</v>
      </c>
      <c r="C1" s="50" t="s">
        <v>42</v>
      </c>
      <c r="D1" s="50">
        <v>28</v>
      </c>
      <c r="E1" s="50">
        <v>32</v>
      </c>
      <c r="F1" s="50">
        <v>40</v>
      </c>
      <c r="G1" s="50">
        <v>29</v>
      </c>
      <c r="H1" s="50">
        <v>30</v>
      </c>
      <c r="I1" s="50" t="s">
        <v>37</v>
      </c>
      <c r="J1" s="50" t="s">
        <v>59</v>
      </c>
      <c r="K1" s="50" t="s">
        <v>43</v>
      </c>
      <c r="L1" s="50" t="s">
        <v>44</v>
      </c>
      <c r="M1" s="50" t="s">
        <v>60</v>
      </c>
      <c r="N1" s="50" t="s">
        <v>61</v>
      </c>
      <c r="O1" s="13">
        <v>20</v>
      </c>
    </row>
    <row r="2" spans="1:15" x14ac:dyDescent="0.25">
      <c r="A2" t="s">
        <v>71</v>
      </c>
      <c r="B2">
        <v>8843</v>
      </c>
      <c r="C2" s="51">
        <v>0.82371527777777775</v>
      </c>
      <c r="D2" s="47">
        <v>7.0620059999999999E-8</v>
      </c>
      <c r="E2" s="47">
        <v>3.3525720000000002E-8</v>
      </c>
      <c r="F2" s="47">
        <v>1.369898E-9</v>
      </c>
      <c r="G2" s="47">
        <v>4.7963130000000003E-10</v>
      </c>
      <c r="H2" s="47">
        <v>4.0121429999999998E-11</v>
      </c>
      <c r="I2">
        <v>51.551340000000003</v>
      </c>
      <c r="J2">
        <v>24.47316</v>
      </c>
      <c r="K2">
        <v>6.7917139999999999E-3</v>
      </c>
      <c r="L2">
        <v>5.6813079999999997E-4</v>
      </c>
    </row>
    <row r="3" spans="1:15" x14ac:dyDescent="0.25">
      <c r="A3" t="s">
        <v>71</v>
      </c>
      <c r="B3">
        <v>8875</v>
      </c>
      <c r="C3" s="51">
        <v>0.82383101851851848</v>
      </c>
      <c r="D3" s="47">
        <v>7.0535000000000003E-8</v>
      </c>
      <c r="E3" s="47">
        <v>3.3501249999999997E-8</v>
      </c>
      <c r="F3" s="47">
        <v>1.3703959999999999E-9</v>
      </c>
      <c r="G3" s="47">
        <v>4.8014389999999996E-10</v>
      </c>
      <c r="H3" s="47">
        <v>3.9774159999999999E-11</v>
      </c>
      <c r="I3">
        <v>51.470529999999997</v>
      </c>
      <c r="J3">
        <v>24.44641</v>
      </c>
      <c r="K3">
        <v>6.8071729999999997E-3</v>
      </c>
      <c r="L3">
        <v>5.6389250000000004E-4</v>
      </c>
    </row>
    <row r="4" spans="1:15" x14ac:dyDescent="0.25">
      <c r="A4" t="s">
        <v>71</v>
      </c>
      <c r="B4">
        <v>8917</v>
      </c>
      <c r="C4" s="51">
        <v>0.82398148148148143</v>
      </c>
      <c r="D4" s="47">
        <v>7.0657640000000001E-8</v>
      </c>
      <c r="E4" s="47">
        <v>3.3520360000000001E-8</v>
      </c>
      <c r="F4" s="47">
        <v>1.366417E-9</v>
      </c>
      <c r="G4" s="47">
        <v>4.8011119999999998E-10</v>
      </c>
      <c r="H4" s="47">
        <v>4.0380180000000001E-11</v>
      </c>
      <c r="I4">
        <v>51.710169999999998</v>
      </c>
      <c r="J4">
        <v>24.531580000000002</v>
      </c>
      <c r="K4">
        <v>6.7948940000000001E-3</v>
      </c>
      <c r="L4">
        <v>5.7149070000000004E-4</v>
      </c>
    </row>
    <row r="5" spans="1:15" x14ac:dyDescent="0.25">
      <c r="A5" t="s">
        <v>71</v>
      </c>
      <c r="B5">
        <v>8940</v>
      </c>
      <c r="C5" s="51">
        <v>0.82406249999999992</v>
      </c>
      <c r="D5" s="47">
        <v>7.0478099999999996E-8</v>
      </c>
      <c r="E5" s="47">
        <v>3.3465540000000002E-8</v>
      </c>
      <c r="F5" s="47">
        <v>1.368048E-9</v>
      </c>
      <c r="G5" s="47">
        <v>4.7859330000000002E-10</v>
      </c>
      <c r="H5" s="47">
        <v>3.9919709999999997E-11</v>
      </c>
      <c r="I5">
        <v>51.517270000000003</v>
      </c>
      <c r="J5">
        <v>24.462250000000001</v>
      </c>
      <c r="K5">
        <v>6.7906670000000002E-3</v>
      </c>
      <c r="L5">
        <v>5.6641289999999995E-4</v>
      </c>
    </row>
    <row r="6" spans="1:15" x14ac:dyDescent="0.25">
      <c r="A6" t="s">
        <v>71</v>
      </c>
      <c r="B6">
        <v>8970</v>
      </c>
      <c r="C6" s="51">
        <v>0.8241666666666666</v>
      </c>
      <c r="D6" s="47">
        <v>7.0469050000000003E-8</v>
      </c>
      <c r="E6" s="47">
        <v>3.3504900000000002E-8</v>
      </c>
      <c r="F6" s="47">
        <v>1.3700450000000001E-9</v>
      </c>
      <c r="G6" s="47">
        <v>4.7853820000000003E-10</v>
      </c>
      <c r="H6" s="47">
        <v>4.0075219999999999E-11</v>
      </c>
      <c r="I6">
        <v>51.435580000000002</v>
      </c>
      <c r="J6">
        <v>24.45533</v>
      </c>
      <c r="K6">
        <v>6.7907569999999997E-3</v>
      </c>
      <c r="L6">
        <v>5.6869250000000004E-4</v>
      </c>
    </row>
    <row r="7" spans="1:15" x14ac:dyDescent="0.25">
      <c r="A7" t="s">
        <v>71</v>
      </c>
      <c r="B7">
        <v>9006</v>
      </c>
      <c r="C7" s="51">
        <v>0.82429398148148147</v>
      </c>
      <c r="D7" s="47">
        <v>7.0681090000000005E-8</v>
      </c>
      <c r="E7" s="47">
        <v>3.3555829999999998E-8</v>
      </c>
      <c r="F7" s="47">
        <v>1.366901E-9</v>
      </c>
      <c r="G7" s="47">
        <v>4.809439E-10</v>
      </c>
      <c r="H7" s="47">
        <v>4.0252360000000002E-11</v>
      </c>
      <c r="I7">
        <v>51.709000000000003</v>
      </c>
      <c r="J7">
        <v>24.548829999999999</v>
      </c>
      <c r="K7">
        <v>6.8044209999999997E-3</v>
      </c>
      <c r="L7">
        <v>5.6949259999999999E-4</v>
      </c>
    </row>
    <row r="8" spans="1:15" x14ac:dyDescent="0.25">
      <c r="A8" t="s">
        <v>71</v>
      </c>
      <c r="B8">
        <v>9031</v>
      </c>
      <c r="C8" s="51">
        <v>0.82437499999999997</v>
      </c>
      <c r="D8" s="47">
        <v>7.0570939999999998E-8</v>
      </c>
      <c r="E8" s="47">
        <v>3.3520209999999999E-8</v>
      </c>
      <c r="F8" s="47">
        <v>1.3683640000000001E-9</v>
      </c>
      <c r="G8" s="47">
        <v>4.8020949999999998E-10</v>
      </c>
      <c r="H8" s="47">
        <v>4.0226079999999999E-11</v>
      </c>
      <c r="I8">
        <v>51.573230000000002</v>
      </c>
      <c r="J8">
        <v>24.496559999999999</v>
      </c>
      <c r="K8">
        <v>6.8046360000000002E-3</v>
      </c>
      <c r="L8">
        <v>5.7000919999999997E-4</v>
      </c>
    </row>
    <row r="9" spans="1:15" x14ac:dyDescent="0.25">
      <c r="A9" t="s">
        <v>62</v>
      </c>
      <c r="B9">
        <v>9516</v>
      </c>
      <c r="C9" s="51">
        <v>0.82608796296296294</v>
      </c>
      <c r="D9" s="47">
        <v>7.515446E-8</v>
      </c>
      <c r="E9" s="47">
        <v>3.2320750000000002E-8</v>
      </c>
      <c r="F9" s="47">
        <v>1.362456E-9</v>
      </c>
      <c r="G9" s="47">
        <v>5.2191869999999999E-10</v>
      </c>
      <c r="H9" s="47">
        <v>4.2263490000000003E-11</v>
      </c>
      <c r="I9">
        <v>55.161000000000001</v>
      </c>
      <c r="J9">
        <v>23.72241</v>
      </c>
      <c r="K9">
        <v>6.944614E-3</v>
      </c>
      <c r="L9">
        <v>5.6235509999999999E-4</v>
      </c>
    </row>
    <row r="10" spans="1:15" x14ac:dyDescent="0.25">
      <c r="A10" t="s">
        <v>62</v>
      </c>
      <c r="B10">
        <v>9560</v>
      </c>
      <c r="C10" s="51">
        <v>0.82624999999999993</v>
      </c>
      <c r="D10" s="47">
        <v>7.5431100000000001E-8</v>
      </c>
      <c r="E10" s="47">
        <v>3.2439919999999999E-8</v>
      </c>
      <c r="F10" s="47">
        <v>1.371049E-9</v>
      </c>
      <c r="G10" s="47">
        <v>5.2453510000000002E-10</v>
      </c>
      <c r="H10" s="47">
        <v>4.1793140000000002E-11</v>
      </c>
      <c r="I10">
        <v>55.017060000000001</v>
      </c>
      <c r="J10">
        <v>23.66065</v>
      </c>
      <c r="K10">
        <v>6.9538309999999997E-3</v>
      </c>
      <c r="L10">
        <v>5.5405720000000001E-4</v>
      </c>
    </row>
    <row r="11" spans="1:15" x14ac:dyDescent="0.25">
      <c r="A11" t="s">
        <v>62</v>
      </c>
      <c r="B11">
        <v>9591</v>
      </c>
      <c r="C11" s="51">
        <v>0.82635416666666661</v>
      </c>
      <c r="D11" s="47">
        <v>7.5579780000000002E-8</v>
      </c>
      <c r="E11" s="47">
        <v>3.2479339999999998E-8</v>
      </c>
      <c r="F11" s="47">
        <v>1.373178E-9</v>
      </c>
      <c r="G11" s="47">
        <v>5.2667270000000004E-10</v>
      </c>
      <c r="H11" s="47">
        <v>4.170116E-11</v>
      </c>
      <c r="I11">
        <v>55.040039999999998</v>
      </c>
      <c r="J11">
        <v>23.652670000000001</v>
      </c>
      <c r="K11">
        <v>6.9684339999999999E-3</v>
      </c>
      <c r="L11">
        <v>5.5175009999999997E-4</v>
      </c>
    </row>
    <row r="12" spans="1:15" x14ac:dyDescent="0.25">
      <c r="A12" t="s">
        <v>63</v>
      </c>
      <c r="B12">
        <v>9883</v>
      </c>
      <c r="C12" s="51">
        <v>0.82738425925925918</v>
      </c>
      <c r="D12" s="47">
        <v>7.59529E-8</v>
      </c>
      <c r="E12" s="47">
        <v>3.2361670000000003E-8</v>
      </c>
      <c r="F12" s="47">
        <v>1.3731970000000001E-9</v>
      </c>
      <c r="G12" s="47">
        <v>5.2830179999999998E-10</v>
      </c>
      <c r="H12" s="47">
        <v>4.240174E-11</v>
      </c>
      <c r="I12">
        <v>55.311</v>
      </c>
      <c r="J12">
        <v>23.566659999999999</v>
      </c>
      <c r="K12">
        <v>6.9556499999999999E-3</v>
      </c>
      <c r="L12">
        <v>5.5826360000000002E-4</v>
      </c>
    </row>
    <row r="13" spans="1:15" x14ac:dyDescent="0.25">
      <c r="A13" t="s">
        <v>63</v>
      </c>
      <c r="B13">
        <v>9925</v>
      </c>
      <c r="C13" s="51">
        <v>0.82753472222222213</v>
      </c>
      <c r="D13" s="47">
        <v>7.6013219999999998E-8</v>
      </c>
      <c r="E13" s="47">
        <v>3.2366E-8</v>
      </c>
      <c r="F13" s="47">
        <v>1.3736220000000001E-9</v>
      </c>
      <c r="G13" s="47">
        <v>5.2993519999999995E-10</v>
      </c>
      <c r="H13" s="47">
        <v>4.2957640000000001E-11</v>
      </c>
      <c r="I13">
        <v>55.337789999999998</v>
      </c>
      <c r="J13">
        <v>23.562519999999999</v>
      </c>
      <c r="K13">
        <v>6.9716190000000001E-3</v>
      </c>
      <c r="L13">
        <v>5.6513389999999998E-4</v>
      </c>
    </row>
    <row r="14" spans="1:15" x14ac:dyDescent="0.25">
      <c r="A14" t="s">
        <v>63</v>
      </c>
      <c r="B14">
        <v>9970</v>
      </c>
      <c r="C14" s="51">
        <v>0.82768518518518508</v>
      </c>
      <c r="D14" s="47">
        <v>7.6138840000000006E-8</v>
      </c>
      <c r="E14" s="47">
        <v>3.238983E-8</v>
      </c>
      <c r="F14" s="47">
        <v>1.376011E-9</v>
      </c>
      <c r="G14" s="47">
        <v>5.2927770000000005E-10</v>
      </c>
      <c r="H14" s="47">
        <v>4.3167770000000003E-11</v>
      </c>
      <c r="I14">
        <v>55.332999999999998</v>
      </c>
      <c r="J14">
        <v>23.538930000000001</v>
      </c>
      <c r="K14">
        <v>6.9514820000000001E-3</v>
      </c>
      <c r="L14">
        <v>5.6696130000000004E-4</v>
      </c>
    </row>
    <row r="15" spans="1:15" x14ac:dyDescent="0.25">
      <c r="A15" t="s">
        <v>64</v>
      </c>
      <c r="B15">
        <v>10344</v>
      </c>
      <c r="C15" s="51">
        <v>0.82900462962962962</v>
      </c>
      <c r="D15" s="47">
        <v>7.6713339999999996E-8</v>
      </c>
      <c r="E15" s="47">
        <v>3.2845420000000002E-8</v>
      </c>
      <c r="F15" s="47">
        <v>1.3935029999999999E-9</v>
      </c>
      <c r="G15" s="47">
        <v>5.3941760000000005E-10</v>
      </c>
      <c r="H15" s="47">
        <v>3.0284869999999999E-10</v>
      </c>
      <c r="I15">
        <v>55.050739999999998</v>
      </c>
      <c r="J15">
        <v>23.570399999999999</v>
      </c>
      <c r="K15">
        <v>7.0315999999999998E-3</v>
      </c>
      <c r="L15">
        <v>3.9477979999999998E-3</v>
      </c>
    </row>
    <row r="16" spans="1:15" x14ac:dyDescent="0.25">
      <c r="A16" t="s">
        <v>64</v>
      </c>
      <c r="B16">
        <v>10405</v>
      </c>
      <c r="C16" s="51">
        <v>0.82922453703703702</v>
      </c>
      <c r="D16" s="47">
        <v>7.6861129999999998E-8</v>
      </c>
      <c r="E16" s="47">
        <v>3.2907809999999998E-8</v>
      </c>
      <c r="F16" s="47">
        <v>1.3983469999999999E-9</v>
      </c>
      <c r="G16" s="47">
        <v>5.4253400000000002E-10</v>
      </c>
      <c r="H16" s="47">
        <v>3.0404689999999999E-10</v>
      </c>
      <c r="I16">
        <v>54.965719999999997</v>
      </c>
      <c r="J16">
        <v>23.533370000000001</v>
      </c>
      <c r="K16">
        <v>7.0586269999999996E-3</v>
      </c>
      <c r="L16">
        <v>3.9557949999999998E-3</v>
      </c>
    </row>
    <row r="17" spans="1:12" x14ac:dyDescent="0.25">
      <c r="A17" t="s">
        <v>64</v>
      </c>
      <c r="B17">
        <v>10448</v>
      </c>
      <c r="C17" s="51">
        <v>0.82937499999999997</v>
      </c>
      <c r="D17" s="47">
        <v>7.6847169999999994E-8</v>
      </c>
      <c r="E17" s="47">
        <v>3.2903469999999998E-8</v>
      </c>
      <c r="F17" s="47">
        <v>1.398813E-9</v>
      </c>
      <c r="G17" s="47">
        <v>5.4225819999999999E-10</v>
      </c>
      <c r="H17" s="47">
        <v>3.0271599999999998E-10</v>
      </c>
      <c r="I17">
        <v>54.937399999999997</v>
      </c>
      <c r="J17">
        <v>23.52242</v>
      </c>
      <c r="K17">
        <v>7.0563199999999996E-3</v>
      </c>
      <c r="L17">
        <v>3.9391959999999998E-3</v>
      </c>
    </row>
    <row r="18" spans="1:12" x14ac:dyDescent="0.25">
      <c r="A18" t="s">
        <v>65</v>
      </c>
      <c r="B18">
        <v>10761</v>
      </c>
      <c r="C18" s="51">
        <v>0.830474537037037</v>
      </c>
      <c r="D18" s="47">
        <v>7.7609089999999999E-8</v>
      </c>
      <c r="E18" s="47">
        <v>3.3004839999999999E-8</v>
      </c>
      <c r="F18" s="47">
        <v>1.404363E-9</v>
      </c>
      <c r="G18" s="47">
        <v>5.4752219999999996E-10</v>
      </c>
      <c r="H18" s="47">
        <v>2.7344220000000002E-10</v>
      </c>
      <c r="I18">
        <v>55.26285</v>
      </c>
      <c r="J18">
        <v>23.501650000000001</v>
      </c>
      <c r="K18">
        <v>7.0548720000000002E-3</v>
      </c>
      <c r="L18">
        <v>3.5233259999999998E-3</v>
      </c>
    </row>
    <row r="19" spans="1:12" x14ac:dyDescent="0.25">
      <c r="A19" t="s">
        <v>65</v>
      </c>
      <c r="B19">
        <v>10807</v>
      </c>
      <c r="C19" s="51">
        <v>0.83063657407407399</v>
      </c>
      <c r="D19" s="47">
        <v>7.7647999999999995E-8</v>
      </c>
      <c r="E19" s="47">
        <v>3.3033500000000003E-8</v>
      </c>
      <c r="F19" s="47">
        <v>1.4053590000000001E-9</v>
      </c>
      <c r="G19" s="47">
        <v>5.4653660000000001E-10</v>
      </c>
      <c r="H19" s="47">
        <v>2.727446E-10</v>
      </c>
      <c r="I19">
        <v>55.251350000000002</v>
      </c>
      <c r="J19">
        <v>23.505369999999999</v>
      </c>
      <c r="K19">
        <v>7.0386440000000002E-3</v>
      </c>
      <c r="L19">
        <v>3.5125769999999998E-3</v>
      </c>
    </row>
    <row r="20" spans="1:12" x14ac:dyDescent="0.25">
      <c r="A20" t="s">
        <v>65</v>
      </c>
      <c r="B20">
        <v>10854</v>
      </c>
      <c r="C20" s="51">
        <v>0.83081018518518512</v>
      </c>
      <c r="D20" s="47">
        <v>7.754503E-8</v>
      </c>
      <c r="E20" s="47">
        <v>3.301375E-8</v>
      </c>
      <c r="F20" s="47">
        <v>1.407386E-9</v>
      </c>
      <c r="G20" s="47">
        <v>5.4698609999999999E-10</v>
      </c>
      <c r="H20" s="47">
        <v>2.722188E-10</v>
      </c>
      <c r="I20">
        <v>55.098640000000003</v>
      </c>
      <c r="J20">
        <v>23.4575</v>
      </c>
      <c r="K20">
        <v>7.0537860000000003E-3</v>
      </c>
      <c r="L20">
        <v>3.5104609999999999E-3</v>
      </c>
    </row>
    <row r="21" spans="1:12" x14ac:dyDescent="0.25">
      <c r="A21" t="s">
        <v>66</v>
      </c>
      <c r="B21">
        <v>11206</v>
      </c>
      <c r="C21" s="51">
        <v>0.83204861111111106</v>
      </c>
      <c r="D21" s="47">
        <v>7.8403719999999995E-8</v>
      </c>
      <c r="E21" s="47">
        <v>3.3338660000000002E-8</v>
      </c>
      <c r="F21" s="47">
        <v>1.4151659999999999E-9</v>
      </c>
      <c r="G21" s="47">
        <v>8.1287449999999999E-10</v>
      </c>
      <c r="H21" s="47">
        <v>1.5837979999999999E-10</v>
      </c>
      <c r="I21">
        <v>55.402479999999997</v>
      </c>
      <c r="J21">
        <v>23.558119999999999</v>
      </c>
      <c r="K21">
        <v>1.036781E-2</v>
      </c>
      <c r="L21">
        <v>2.0200550000000002E-3</v>
      </c>
    </row>
    <row r="22" spans="1:12" x14ac:dyDescent="0.25">
      <c r="A22" t="s">
        <v>66</v>
      </c>
      <c r="B22">
        <v>11250</v>
      </c>
      <c r="C22" s="51">
        <v>0.83219907407407401</v>
      </c>
      <c r="D22" s="47">
        <v>7.8402960000000004E-8</v>
      </c>
      <c r="E22" s="47">
        <v>3.3336859999999998E-8</v>
      </c>
      <c r="F22" s="47">
        <v>1.4148570000000001E-9</v>
      </c>
      <c r="G22" s="47">
        <v>8.134347E-10</v>
      </c>
      <c r="H22" s="47">
        <v>1.565279E-10</v>
      </c>
      <c r="I22">
        <v>55.414059999999999</v>
      </c>
      <c r="J22">
        <v>23.562010000000001</v>
      </c>
      <c r="K22">
        <v>1.037505E-2</v>
      </c>
      <c r="L22">
        <v>1.9964539999999999E-3</v>
      </c>
    </row>
    <row r="23" spans="1:12" x14ac:dyDescent="0.25">
      <c r="A23" t="s">
        <v>66</v>
      </c>
      <c r="B23">
        <v>11282</v>
      </c>
      <c r="C23" s="51">
        <v>0.83231481481481473</v>
      </c>
      <c r="D23" s="47">
        <v>7.855262E-8</v>
      </c>
      <c r="E23" s="47">
        <v>3.3429319999999997E-8</v>
      </c>
      <c r="F23" s="47">
        <v>1.4184950000000001E-9</v>
      </c>
      <c r="G23" s="47">
        <v>8.1380239999999996E-10</v>
      </c>
      <c r="H23" s="47">
        <v>1.563953E-10</v>
      </c>
      <c r="I23">
        <v>55.377459999999999</v>
      </c>
      <c r="J23">
        <v>23.566759999999999</v>
      </c>
      <c r="K23">
        <v>1.035996E-2</v>
      </c>
      <c r="L23">
        <v>1.9909620000000002E-3</v>
      </c>
    </row>
    <row r="24" spans="1:12" x14ac:dyDescent="0.25">
      <c r="A24" t="s">
        <v>67</v>
      </c>
      <c r="B24">
        <v>11604</v>
      </c>
      <c r="C24" s="51">
        <v>0.83344907407407409</v>
      </c>
      <c r="D24" s="47">
        <v>7.8609709999999994E-8</v>
      </c>
      <c r="E24" s="47">
        <v>3.3437249999999997E-8</v>
      </c>
      <c r="F24" s="47">
        <v>1.4177710000000001E-9</v>
      </c>
      <c r="G24" s="47">
        <v>8.1662989999999997E-10</v>
      </c>
      <c r="H24" s="47">
        <v>1.5959729999999999E-10</v>
      </c>
      <c r="I24">
        <v>55.445970000000003</v>
      </c>
      <c r="J24">
        <v>23.58437</v>
      </c>
      <c r="K24">
        <v>1.0388410000000001E-2</v>
      </c>
      <c r="L24">
        <v>2.030249E-3</v>
      </c>
    </row>
    <row r="25" spans="1:12" x14ac:dyDescent="0.25">
      <c r="A25" t="s">
        <v>67</v>
      </c>
      <c r="B25">
        <v>11656</v>
      </c>
      <c r="C25" s="51">
        <v>0.83363425925925927</v>
      </c>
      <c r="D25" s="47">
        <v>7.8682589999999999E-8</v>
      </c>
      <c r="E25" s="47">
        <v>3.3478399999999999E-8</v>
      </c>
      <c r="F25" s="47">
        <v>1.4202759999999999E-9</v>
      </c>
      <c r="G25" s="47">
        <v>8.1632759999999997E-10</v>
      </c>
      <c r="H25" s="47">
        <v>1.59329E-10</v>
      </c>
      <c r="I25">
        <v>55.399500000000003</v>
      </c>
      <c r="J25">
        <v>23.571750000000002</v>
      </c>
      <c r="K25">
        <v>1.0374950000000001E-2</v>
      </c>
      <c r="L25">
        <v>2.0249589999999998E-3</v>
      </c>
    </row>
    <row r="26" spans="1:12" x14ac:dyDescent="0.25">
      <c r="A26" t="s">
        <v>67</v>
      </c>
      <c r="B26">
        <v>11701</v>
      </c>
      <c r="C26" s="51">
        <v>0.83379629629629637</v>
      </c>
      <c r="D26" s="47">
        <v>7.8679720000000004E-8</v>
      </c>
      <c r="E26" s="47">
        <v>3.3485369999999997E-8</v>
      </c>
      <c r="F26" s="47">
        <v>1.4211399999999999E-9</v>
      </c>
      <c r="G26" s="47">
        <v>8.1485459999999995E-10</v>
      </c>
      <c r="H26" s="47">
        <v>1.5891079999999999E-10</v>
      </c>
      <c r="I26">
        <v>55.363819999999997</v>
      </c>
      <c r="J26">
        <v>23.562329999999999</v>
      </c>
      <c r="K26">
        <v>1.0356600000000001E-2</v>
      </c>
      <c r="L26">
        <v>2.0197169999999999E-3</v>
      </c>
    </row>
    <row r="27" spans="1:12" x14ac:dyDescent="0.25">
      <c r="A27" t="s">
        <v>68</v>
      </c>
      <c r="B27">
        <v>12042</v>
      </c>
      <c r="C27" s="51">
        <v>0.83501157407407411</v>
      </c>
      <c r="D27" s="47">
        <v>7.8732369999999999E-8</v>
      </c>
      <c r="E27" s="47">
        <v>3.3573920000000001E-8</v>
      </c>
      <c r="F27" s="47">
        <v>1.427089E-9</v>
      </c>
      <c r="G27" s="47">
        <v>5.6366159999999999E-10</v>
      </c>
      <c r="H27" s="47">
        <v>5.4432329999999995E-10</v>
      </c>
      <c r="I27">
        <v>55.169919999999998</v>
      </c>
      <c r="J27">
        <v>23.52617</v>
      </c>
      <c r="K27">
        <v>7.1592100000000001E-3</v>
      </c>
      <c r="L27">
        <v>6.9135899999999998E-3</v>
      </c>
    </row>
    <row r="28" spans="1:12" x14ac:dyDescent="0.25">
      <c r="A28" t="s">
        <v>68</v>
      </c>
      <c r="B28">
        <v>12070</v>
      </c>
      <c r="C28" s="51">
        <v>0.83510416666666665</v>
      </c>
      <c r="D28" s="47">
        <v>7.8733889999999994E-8</v>
      </c>
      <c r="E28" s="47">
        <v>3.3566970000000002E-8</v>
      </c>
      <c r="F28" s="47">
        <v>1.4224710000000001E-9</v>
      </c>
      <c r="G28" s="47">
        <v>5.6470580000000001E-10</v>
      </c>
      <c r="H28" s="47">
        <v>5.4341110000000003E-10</v>
      </c>
      <c r="I28">
        <v>55.350090000000002</v>
      </c>
      <c r="J28">
        <v>23.597650000000002</v>
      </c>
      <c r="K28">
        <v>7.1723339999999998E-3</v>
      </c>
      <c r="L28">
        <v>6.9018700000000001E-3</v>
      </c>
    </row>
    <row r="29" spans="1:12" x14ac:dyDescent="0.25">
      <c r="A29" t="s">
        <v>68</v>
      </c>
      <c r="B29">
        <v>12154</v>
      </c>
      <c r="C29" s="51">
        <v>0.83540509259259266</v>
      </c>
      <c r="D29" s="47">
        <v>7.8782220000000001E-8</v>
      </c>
      <c r="E29" s="47">
        <v>3.357645E-8</v>
      </c>
      <c r="F29" s="47">
        <v>1.4258730000000001E-9</v>
      </c>
      <c r="G29" s="47">
        <v>5.628598E-10</v>
      </c>
      <c r="H29" s="47">
        <v>5.4249009999999999E-10</v>
      </c>
      <c r="I29">
        <v>55.251930000000002</v>
      </c>
      <c r="J29">
        <v>23.547999999999998</v>
      </c>
      <c r="K29">
        <v>7.144503E-3</v>
      </c>
      <c r="L29">
        <v>6.8859460000000004E-3</v>
      </c>
    </row>
    <row r="30" spans="1:12" x14ac:dyDescent="0.25">
      <c r="A30" t="s">
        <v>69</v>
      </c>
      <c r="B30">
        <v>12530</v>
      </c>
      <c r="C30" s="51">
        <v>0.83672453703703709</v>
      </c>
      <c r="D30" s="47">
        <v>7.8704279999999998E-8</v>
      </c>
      <c r="E30" s="47">
        <v>3.3591219999999997E-8</v>
      </c>
      <c r="F30" s="47">
        <v>1.423152E-9</v>
      </c>
      <c r="G30" s="47">
        <v>5.6149119999999996E-10</v>
      </c>
      <c r="H30" s="47">
        <v>5.3654809999999999E-10</v>
      </c>
      <c r="I30">
        <v>55.302790000000002</v>
      </c>
      <c r="J30">
        <v>23.603400000000001</v>
      </c>
      <c r="K30">
        <v>7.1341900000000003E-3</v>
      </c>
      <c r="L30">
        <v>6.8172670000000001E-3</v>
      </c>
    </row>
    <row r="31" spans="1:12" x14ac:dyDescent="0.25">
      <c r="A31" t="s">
        <v>69</v>
      </c>
      <c r="B31">
        <v>12571</v>
      </c>
      <c r="C31" s="51">
        <v>0.83687500000000004</v>
      </c>
      <c r="D31" s="47">
        <v>7.8709550000000004E-8</v>
      </c>
      <c r="E31" s="47">
        <v>3.3596679999999997E-8</v>
      </c>
      <c r="F31" s="47">
        <v>1.4266190000000001E-9</v>
      </c>
      <c r="G31" s="47">
        <v>5.5943490000000001E-10</v>
      </c>
      <c r="H31" s="47">
        <v>5.3665660000000004E-10</v>
      </c>
      <c r="I31">
        <v>55.172089999999997</v>
      </c>
      <c r="J31">
        <v>23.549869999999999</v>
      </c>
      <c r="K31">
        <v>7.1075859999999999E-3</v>
      </c>
      <c r="L31">
        <v>6.8181889999999997E-3</v>
      </c>
    </row>
    <row r="32" spans="1:12" x14ac:dyDescent="0.25">
      <c r="A32" t="s">
        <v>69</v>
      </c>
      <c r="B32">
        <v>12613</v>
      </c>
      <c r="C32" s="51">
        <v>0.83702546296296299</v>
      </c>
      <c r="D32" s="47">
        <v>7.8757050000000004E-8</v>
      </c>
      <c r="E32" s="47">
        <v>3.362565E-8</v>
      </c>
      <c r="F32" s="47">
        <v>1.4267469999999999E-9</v>
      </c>
      <c r="G32" s="47">
        <v>5.6083750000000003E-10</v>
      </c>
      <c r="H32" s="47">
        <v>5.3693230000000004E-10</v>
      </c>
      <c r="I32">
        <v>55.200409999999998</v>
      </c>
      <c r="J32">
        <v>23.568049999999999</v>
      </c>
      <c r="K32">
        <v>7.1211089999999996E-3</v>
      </c>
      <c r="L32">
        <v>6.817577E-3</v>
      </c>
    </row>
    <row r="33" spans="1:12" x14ac:dyDescent="0.25">
      <c r="A33" t="s">
        <v>71</v>
      </c>
      <c r="B33">
        <v>13952</v>
      </c>
      <c r="C33" s="51">
        <v>0.84174768518518517</v>
      </c>
      <c r="D33" s="47">
        <v>7.4609249999999997E-8</v>
      </c>
      <c r="E33" s="47">
        <v>3.5342179999999998E-8</v>
      </c>
      <c r="F33" s="47">
        <v>1.4394410000000001E-9</v>
      </c>
      <c r="G33" s="47">
        <v>5.0963550000000002E-10</v>
      </c>
      <c r="H33" s="47">
        <v>4.4181089999999999E-11</v>
      </c>
      <c r="I33">
        <v>51.832099999999997</v>
      </c>
      <c r="J33">
        <v>24.552710000000001</v>
      </c>
      <c r="K33">
        <v>6.8307280000000003E-3</v>
      </c>
      <c r="L33">
        <v>5.9216640000000001E-4</v>
      </c>
    </row>
    <row r="34" spans="1:12" x14ac:dyDescent="0.25">
      <c r="A34" t="s">
        <v>71</v>
      </c>
      <c r="B34">
        <v>14060</v>
      </c>
      <c r="C34" s="51">
        <v>0.84212962962962967</v>
      </c>
      <c r="D34" s="47">
        <v>7.4817829999999994E-8</v>
      </c>
      <c r="E34" s="47">
        <v>3.5415339999999999E-8</v>
      </c>
      <c r="F34" s="47">
        <v>1.443018E-9</v>
      </c>
      <c r="G34" s="47">
        <v>5.1134650000000002E-10</v>
      </c>
      <c r="H34" s="47">
        <v>4.4255250000000002E-11</v>
      </c>
      <c r="I34">
        <v>51.848140000000001</v>
      </c>
      <c r="J34">
        <v>24.542539999999999</v>
      </c>
      <c r="K34">
        <v>6.8345539999999996E-3</v>
      </c>
      <c r="L34">
        <v>5.9150680000000005E-4</v>
      </c>
    </row>
    <row r="35" spans="1:12" x14ac:dyDescent="0.25">
      <c r="A35" t="s">
        <v>71</v>
      </c>
      <c r="B35">
        <v>14102</v>
      </c>
      <c r="C35" s="51">
        <v>0.84228009259259262</v>
      </c>
      <c r="D35" s="47">
        <v>7.4623350000000005E-8</v>
      </c>
      <c r="E35" s="47">
        <v>3.5343170000000002E-8</v>
      </c>
      <c r="F35" s="47">
        <v>1.4395489999999999E-9</v>
      </c>
      <c r="G35" s="47">
        <v>5.0948639999999995E-10</v>
      </c>
      <c r="H35" s="47">
        <v>4.3865370000000002E-11</v>
      </c>
      <c r="I35">
        <v>51.838009999999997</v>
      </c>
      <c r="J35">
        <v>24.551559999999998</v>
      </c>
      <c r="K35">
        <v>6.8274390000000003E-3</v>
      </c>
      <c r="L35">
        <v>5.878236E-4</v>
      </c>
    </row>
    <row r="36" spans="1:12" x14ac:dyDescent="0.25">
      <c r="A36" t="s">
        <v>207</v>
      </c>
      <c r="B36">
        <v>13015</v>
      </c>
      <c r="C36" s="51">
        <v>0.8384490740740741</v>
      </c>
      <c r="D36" s="47">
        <v>7.4887899999999997E-8</v>
      </c>
      <c r="E36" s="47">
        <v>3.4822039999999999E-8</v>
      </c>
      <c r="F36" s="47">
        <v>1.479937E-9</v>
      </c>
      <c r="G36" s="47">
        <v>5.2444780000000001E-10</v>
      </c>
      <c r="H36" s="47">
        <v>5.2248960000000001E-11</v>
      </c>
      <c r="I36">
        <v>50.602089999999997</v>
      </c>
      <c r="J36">
        <v>23.529399999999999</v>
      </c>
      <c r="K36">
        <v>7.0031039999999996E-3</v>
      </c>
      <c r="L36">
        <v>6.9769560000000001E-4</v>
      </c>
    </row>
    <row r="37" spans="1:12" x14ac:dyDescent="0.25">
      <c r="A37" t="s">
        <v>207</v>
      </c>
      <c r="B37">
        <v>13080</v>
      </c>
      <c r="C37" s="51">
        <v>0.83868055555555554</v>
      </c>
      <c r="D37" s="47">
        <v>7.4771460000000003E-8</v>
      </c>
      <c r="E37" s="47">
        <v>3.4826649999999999E-8</v>
      </c>
      <c r="F37" s="47">
        <v>1.477783E-9</v>
      </c>
      <c r="G37" s="47">
        <v>5.2413039999999995E-10</v>
      </c>
      <c r="H37" s="47">
        <v>5.0048720000000002E-11</v>
      </c>
      <c r="I37">
        <v>50.59704</v>
      </c>
      <c r="J37">
        <v>23.56682</v>
      </c>
      <c r="K37">
        <v>7.0097650000000003E-3</v>
      </c>
      <c r="L37">
        <v>6.6935590000000004E-4</v>
      </c>
    </row>
    <row r="38" spans="1:12" x14ac:dyDescent="0.25">
      <c r="A38" t="s">
        <v>207</v>
      </c>
      <c r="B38">
        <v>13116</v>
      </c>
      <c r="C38" s="51">
        <v>0.83880787037037041</v>
      </c>
      <c r="D38" s="47">
        <v>7.4561739999999999E-8</v>
      </c>
      <c r="E38" s="47">
        <v>3.4737029999999998E-8</v>
      </c>
      <c r="F38" s="47">
        <v>1.4716010000000001E-9</v>
      </c>
      <c r="G38" s="47">
        <v>5.2202420000000002E-10</v>
      </c>
      <c r="H38" s="47">
        <v>4.9486039999999997E-11</v>
      </c>
      <c r="I38">
        <v>50.667079999999999</v>
      </c>
      <c r="J38">
        <v>23.60492</v>
      </c>
      <c r="K38">
        <v>7.0012340000000003E-3</v>
      </c>
      <c r="L38">
        <v>6.6369219999999997E-4</v>
      </c>
    </row>
    <row r="39" spans="1:12" x14ac:dyDescent="0.25">
      <c r="A39" t="s">
        <v>208</v>
      </c>
      <c r="B39">
        <v>14680</v>
      </c>
      <c r="C39" s="51">
        <v>0.84431712962962968</v>
      </c>
      <c r="D39" s="47">
        <v>7.3371829999999996E-8</v>
      </c>
      <c r="E39" s="47">
        <v>3.4470470000000001E-8</v>
      </c>
      <c r="F39" s="47">
        <v>1.450178E-9</v>
      </c>
      <c r="G39" s="47">
        <v>6.1489459999999995E-10</v>
      </c>
      <c r="H39" s="47">
        <v>4.8381799999999997E-11</v>
      </c>
      <c r="I39">
        <v>50.595039999999997</v>
      </c>
      <c r="J39">
        <v>23.769819999999999</v>
      </c>
      <c r="K39">
        <v>8.3805279999999999E-3</v>
      </c>
      <c r="L39">
        <v>6.5940569999999997E-4</v>
      </c>
    </row>
    <row r="40" spans="1:12" x14ac:dyDescent="0.25">
      <c r="A40" t="s">
        <v>208</v>
      </c>
      <c r="B40">
        <v>14715</v>
      </c>
      <c r="C40" s="51">
        <v>0.84444444444444444</v>
      </c>
      <c r="D40" s="47">
        <v>7.321503E-8</v>
      </c>
      <c r="E40" s="47">
        <v>3.438606E-8</v>
      </c>
      <c r="F40" s="47">
        <v>1.4469229999999999E-9</v>
      </c>
      <c r="G40" s="47">
        <v>6.1159450000000004E-10</v>
      </c>
      <c r="H40" s="47">
        <v>4.8374189999999999E-11</v>
      </c>
      <c r="I40">
        <v>50.600490000000001</v>
      </c>
      <c r="J40">
        <v>23.764949999999999</v>
      </c>
      <c r="K40">
        <v>8.3534009999999999E-3</v>
      </c>
      <c r="L40">
        <v>6.6071399999999996E-4</v>
      </c>
    </row>
    <row r="41" spans="1:12" x14ac:dyDescent="0.25">
      <c r="A41" t="s">
        <v>208</v>
      </c>
      <c r="B41">
        <v>14771</v>
      </c>
      <c r="C41" s="51">
        <v>0.84464120370370366</v>
      </c>
      <c r="D41" s="47">
        <v>7.2956649999999997E-8</v>
      </c>
      <c r="E41" s="47">
        <v>3.4278700000000002E-8</v>
      </c>
      <c r="F41" s="47">
        <v>1.446456E-9</v>
      </c>
      <c r="G41" s="47">
        <v>6.1192809999999999E-10</v>
      </c>
      <c r="H41" s="47">
        <v>4.8217899999999999E-11</v>
      </c>
      <c r="I41">
        <v>50.438209999999998</v>
      </c>
      <c r="J41">
        <v>23.698399999999999</v>
      </c>
      <c r="K41">
        <v>8.3875570000000003E-3</v>
      </c>
      <c r="L41">
        <v>6.6091170000000005E-4</v>
      </c>
    </row>
    <row r="42" spans="1:12" x14ac:dyDescent="0.25">
      <c r="A42" t="s">
        <v>209</v>
      </c>
      <c r="B42">
        <v>15132</v>
      </c>
      <c r="C42" s="51">
        <v>0.84591435185185182</v>
      </c>
      <c r="D42" s="47">
        <v>7.7385169999999996E-8</v>
      </c>
      <c r="E42" s="47">
        <v>3.5232819999999997E-8</v>
      </c>
      <c r="F42" s="47">
        <v>1.487815E-9</v>
      </c>
      <c r="G42" s="47">
        <v>5.3017580000000003E-10</v>
      </c>
      <c r="H42" s="47">
        <v>4.4284809999999999E-11</v>
      </c>
      <c r="I42">
        <v>52.012619999999998</v>
      </c>
      <c r="J42">
        <v>23.680910000000001</v>
      </c>
      <c r="K42">
        <v>6.8511300000000004E-3</v>
      </c>
      <c r="L42">
        <v>5.7226490000000004E-4</v>
      </c>
    </row>
    <row r="43" spans="1:12" x14ac:dyDescent="0.25">
      <c r="A43" t="s">
        <v>209</v>
      </c>
      <c r="B43">
        <v>15061</v>
      </c>
      <c r="C43" s="51">
        <v>0.84565972222222219</v>
      </c>
      <c r="D43" s="47">
        <v>7.7467890000000001E-8</v>
      </c>
      <c r="E43" s="47">
        <v>3.5418619999999999E-8</v>
      </c>
      <c r="F43" s="47">
        <v>1.4896979999999999E-9</v>
      </c>
      <c r="G43" s="47">
        <v>5.3113500000000005E-10</v>
      </c>
      <c r="H43" s="47">
        <v>4.4493499999999997E-11</v>
      </c>
      <c r="I43">
        <v>52.002409999999998</v>
      </c>
      <c r="J43">
        <v>23.77571</v>
      </c>
      <c r="K43">
        <v>6.8561949999999998E-3</v>
      </c>
      <c r="L43">
        <v>5.743476E-4</v>
      </c>
    </row>
    <row r="44" spans="1:12" x14ac:dyDescent="0.25">
      <c r="A44" t="s">
        <v>209</v>
      </c>
      <c r="B44">
        <v>15040</v>
      </c>
      <c r="C44" s="51">
        <v>0.84559027777777773</v>
      </c>
      <c r="D44" s="47">
        <v>7.7386409999999994E-8</v>
      </c>
      <c r="E44" s="47">
        <v>3.5457189999999999E-8</v>
      </c>
      <c r="F44" s="47">
        <v>1.487778E-9</v>
      </c>
      <c r="G44" s="47">
        <v>5.3106940000000002E-10</v>
      </c>
      <c r="H44" s="47">
        <v>4.492495E-11</v>
      </c>
      <c r="I44">
        <v>52.014760000000003</v>
      </c>
      <c r="J44">
        <v>23.83231</v>
      </c>
      <c r="K44">
        <v>6.862567E-3</v>
      </c>
      <c r="L44">
        <v>5.8052760000000005E-4</v>
      </c>
    </row>
    <row r="45" spans="1:12" x14ac:dyDescent="0.25">
      <c r="A45" t="s">
        <v>210</v>
      </c>
      <c r="B45">
        <v>15487</v>
      </c>
      <c r="C45" s="51">
        <v>0.84716435185185179</v>
      </c>
      <c r="D45" s="47">
        <v>7.3490160000000003E-8</v>
      </c>
      <c r="E45" s="47">
        <v>3.4185320000000001E-8</v>
      </c>
      <c r="F45" s="47">
        <v>1.441075E-9</v>
      </c>
      <c r="G45" s="47">
        <v>5.2318139999999998E-10</v>
      </c>
      <c r="H45" s="47">
        <v>4.278028E-11</v>
      </c>
      <c r="I45">
        <v>50.996749999999999</v>
      </c>
      <c r="J45">
        <v>23.722090000000001</v>
      </c>
      <c r="K45">
        <v>7.1190669999999998E-3</v>
      </c>
      <c r="L45">
        <v>5.8212249999999998E-4</v>
      </c>
    </row>
    <row r="46" spans="1:12" x14ac:dyDescent="0.25">
      <c r="A46" t="s">
        <v>210</v>
      </c>
      <c r="B46">
        <v>15531</v>
      </c>
      <c r="C46" s="51">
        <v>0.84732638888888889</v>
      </c>
      <c r="D46" s="47">
        <v>7.3421400000000001E-8</v>
      </c>
      <c r="E46" s="47">
        <v>3.4133200000000003E-8</v>
      </c>
      <c r="F46" s="47">
        <v>1.4398479999999999E-9</v>
      </c>
      <c r="G46" s="47">
        <v>5.2229150000000003E-10</v>
      </c>
      <c r="H46" s="47">
        <v>4.3089889999999998E-11</v>
      </c>
      <c r="I46">
        <v>50.992460000000001</v>
      </c>
      <c r="J46">
        <v>23.706109999999999</v>
      </c>
      <c r="K46">
        <v>7.1136139999999999E-3</v>
      </c>
      <c r="L46">
        <v>5.8688459999999996E-4</v>
      </c>
    </row>
    <row r="47" spans="1:12" x14ac:dyDescent="0.25">
      <c r="A47" t="s">
        <v>210</v>
      </c>
      <c r="B47">
        <v>15610</v>
      </c>
      <c r="C47" s="51">
        <v>0.8476041666666666</v>
      </c>
      <c r="D47" s="47">
        <v>7.2960110000000001E-8</v>
      </c>
      <c r="E47" s="47">
        <v>3.3936210000000001E-8</v>
      </c>
      <c r="F47" s="47">
        <v>1.4360820000000001E-9</v>
      </c>
      <c r="G47" s="47">
        <v>5.2107650000000005E-10</v>
      </c>
      <c r="H47" s="47">
        <v>4.3052769999999999E-11</v>
      </c>
      <c r="I47">
        <v>50.804989999999997</v>
      </c>
      <c r="J47">
        <v>23.63111</v>
      </c>
      <c r="K47">
        <v>7.1419370000000001E-3</v>
      </c>
      <c r="L47">
        <v>5.900864E-4</v>
      </c>
    </row>
    <row r="48" spans="1:12" x14ac:dyDescent="0.25">
      <c r="A48" t="s">
        <v>211</v>
      </c>
      <c r="B48">
        <v>15851</v>
      </c>
      <c r="C48" s="51">
        <v>0.84844907407407411</v>
      </c>
      <c r="D48" s="47">
        <v>7.3188980000000001E-8</v>
      </c>
      <c r="E48" s="47">
        <v>3.3827620000000002E-8</v>
      </c>
      <c r="F48" s="47">
        <v>1.431099E-9</v>
      </c>
      <c r="G48" s="47">
        <v>5.139822E-10</v>
      </c>
      <c r="H48" s="47">
        <v>4.2541739999999999E-11</v>
      </c>
      <c r="I48">
        <v>51.14179</v>
      </c>
      <c r="J48">
        <v>23.637509999999999</v>
      </c>
      <c r="K48">
        <v>7.0226719999999998E-3</v>
      </c>
      <c r="L48">
        <v>5.8125880000000003E-4</v>
      </c>
    </row>
    <row r="49" spans="1:12" x14ac:dyDescent="0.25">
      <c r="A49" t="s">
        <v>211</v>
      </c>
      <c r="B49">
        <v>15884</v>
      </c>
      <c r="C49" s="51">
        <v>0.84857638888888887</v>
      </c>
      <c r="D49" s="47">
        <v>7.3037189999999995E-8</v>
      </c>
      <c r="E49" s="47">
        <v>3.3703210000000002E-8</v>
      </c>
      <c r="F49" s="47">
        <v>1.4291250000000001E-9</v>
      </c>
      <c r="G49" s="47">
        <v>5.1143939999999996E-10</v>
      </c>
      <c r="H49" s="47">
        <v>4.259326E-11</v>
      </c>
      <c r="I49">
        <v>51.10622</v>
      </c>
      <c r="J49">
        <v>23.583110000000001</v>
      </c>
      <c r="K49">
        <v>7.0024509999999998E-3</v>
      </c>
      <c r="L49">
        <v>5.8317229999999996E-4</v>
      </c>
    </row>
    <row r="50" spans="1:12" x14ac:dyDescent="0.25">
      <c r="A50" t="s">
        <v>211</v>
      </c>
      <c r="B50">
        <v>15908</v>
      </c>
      <c r="C50" s="51">
        <v>0.84865740740740736</v>
      </c>
      <c r="D50" s="47">
        <v>7.3061079999999994E-8</v>
      </c>
      <c r="E50" s="47">
        <v>3.3665999999999999E-8</v>
      </c>
      <c r="F50" s="47">
        <v>1.4309869999999999E-9</v>
      </c>
      <c r="G50" s="47">
        <v>5.1189619999999999E-10</v>
      </c>
      <c r="H50" s="47">
        <v>4.2908189999999999E-11</v>
      </c>
      <c r="I50">
        <v>51.056429999999999</v>
      </c>
      <c r="J50">
        <v>23.526420000000002</v>
      </c>
      <c r="K50">
        <v>7.0064150000000002E-3</v>
      </c>
      <c r="L50">
        <v>5.8729210000000003E-4</v>
      </c>
    </row>
    <row r="51" spans="1:12" x14ac:dyDescent="0.25">
      <c r="A51" t="s">
        <v>212</v>
      </c>
      <c r="B51">
        <v>16260</v>
      </c>
      <c r="C51" s="51">
        <v>0.84989583333333341</v>
      </c>
      <c r="D51" s="47">
        <v>7.3270919999999996E-8</v>
      </c>
      <c r="E51" s="47">
        <v>3.3913569999999997E-8</v>
      </c>
      <c r="F51" s="47">
        <v>1.424378E-9</v>
      </c>
      <c r="G51" s="47">
        <v>5.2982499999999998E-10</v>
      </c>
      <c r="H51" s="47">
        <v>4.2841730000000001E-11</v>
      </c>
      <c r="I51">
        <v>51.440640000000002</v>
      </c>
      <c r="J51">
        <v>23.80939</v>
      </c>
      <c r="K51">
        <v>7.2310400000000002E-3</v>
      </c>
      <c r="L51">
        <v>5.8470310000000004E-4</v>
      </c>
    </row>
    <row r="52" spans="1:12" x14ac:dyDescent="0.25">
      <c r="A52" t="s">
        <v>212</v>
      </c>
      <c r="B52">
        <v>16305</v>
      </c>
      <c r="C52" s="51">
        <v>0.85005787037037051</v>
      </c>
      <c r="D52" s="47">
        <v>7.2907149999999994E-8</v>
      </c>
      <c r="E52" s="47">
        <v>3.3820400000000003E-8</v>
      </c>
      <c r="F52" s="47">
        <v>1.4227150000000001E-9</v>
      </c>
      <c r="G52" s="47">
        <v>5.2855950000000003E-10</v>
      </c>
      <c r="H52" s="47">
        <v>4.3006019999999999E-11</v>
      </c>
      <c r="I52">
        <v>51.245089999999998</v>
      </c>
      <c r="J52">
        <v>23.771730000000002</v>
      </c>
      <c r="K52">
        <v>7.2497619999999999E-3</v>
      </c>
      <c r="L52">
        <v>5.8987380000000004E-4</v>
      </c>
    </row>
    <row r="53" spans="1:12" x14ac:dyDescent="0.25">
      <c r="A53" t="s">
        <v>212</v>
      </c>
      <c r="B53">
        <v>16337</v>
      </c>
      <c r="C53" s="51">
        <v>0.85017361111111123</v>
      </c>
      <c r="D53" s="47">
        <v>7.2512139999999999E-8</v>
      </c>
      <c r="E53" s="47">
        <v>3.3619340000000001E-8</v>
      </c>
      <c r="F53" s="47">
        <v>1.415022E-9</v>
      </c>
      <c r="G53" s="47">
        <v>5.237984E-10</v>
      </c>
      <c r="H53" s="47">
        <v>4.2760249999999998E-11</v>
      </c>
      <c r="I53">
        <v>51.244520000000001</v>
      </c>
      <c r="J53">
        <v>23.758880000000001</v>
      </c>
      <c r="K53">
        <v>7.2235959999999997E-3</v>
      </c>
      <c r="L53">
        <v>5.8969779999999998E-4</v>
      </c>
    </row>
    <row r="54" spans="1:12" x14ac:dyDescent="0.25">
      <c r="A54" t="s">
        <v>71</v>
      </c>
      <c r="B54">
        <v>17535</v>
      </c>
      <c r="C54" s="51">
        <v>0.85439814814814818</v>
      </c>
      <c r="D54" s="47">
        <v>7.0812939999999994E-8</v>
      </c>
      <c r="E54" s="47">
        <v>3.4541369999999997E-8</v>
      </c>
      <c r="F54" s="47">
        <v>1.394002E-9</v>
      </c>
      <c r="G54" s="47">
        <v>4.9600000000000004E-10</v>
      </c>
      <c r="H54" s="47">
        <v>4.1963380000000002E-11</v>
      </c>
      <c r="I54">
        <v>50.798299999999998</v>
      </c>
      <c r="J54">
        <v>24.778559999999999</v>
      </c>
      <c r="K54">
        <v>7.0043689999999999E-3</v>
      </c>
      <c r="L54">
        <v>5.9259479999999995E-4</v>
      </c>
    </row>
    <row r="55" spans="1:12" x14ac:dyDescent="0.25">
      <c r="A55" t="s">
        <v>71</v>
      </c>
      <c r="B55">
        <v>17626</v>
      </c>
      <c r="C55" s="51">
        <v>0.85472222222222227</v>
      </c>
      <c r="D55" s="47">
        <v>7.0868100000000002E-8</v>
      </c>
      <c r="E55" s="47">
        <v>3.4563350000000002E-8</v>
      </c>
      <c r="F55" s="47">
        <v>1.3942399999999999E-9</v>
      </c>
      <c r="G55" s="47">
        <v>4.9586029999999997E-10</v>
      </c>
      <c r="H55" s="47">
        <v>4.1678589999999999E-11</v>
      </c>
      <c r="I55">
        <v>50.8292</v>
      </c>
      <c r="J55">
        <v>24.790099999999999</v>
      </c>
      <c r="K55">
        <v>6.9969460000000004E-3</v>
      </c>
      <c r="L55">
        <v>5.8811499999999995E-4</v>
      </c>
    </row>
    <row r="56" spans="1:12" x14ac:dyDescent="0.25">
      <c r="A56" t="s">
        <v>71</v>
      </c>
      <c r="B56">
        <v>17643</v>
      </c>
      <c r="C56" s="51">
        <v>0.85478009259259269</v>
      </c>
      <c r="D56" s="47">
        <v>7.0981390000000004E-8</v>
      </c>
      <c r="E56" s="47">
        <v>3.4657450000000002E-8</v>
      </c>
      <c r="F56" s="47">
        <v>1.397149E-9</v>
      </c>
      <c r="G56" s="47">
        <v>4.9701680000000002E-10</v>
      </c>
      <c r="H56" s="47">
        <v>4.1412340000000002E-11</v>
      </c>
      <c r="I56">
        <v>50.804450000000003</v>
      </c>
      <c r="J56">
        <v>24.80584</v>
      </c>
      <c r="K56">
        <v>7.0020719999999998E-3</v>
      </c>
      <c r="L56">
        <v>5.8342530000000004E-4</v>
      </c>
    </row>
    <row r="57" spans="1:12" x14ac:dyDescent="0.25">
      <c r="A57" t="s">
        <v>213</v>
      </c>
      <c r="B57">
        <v>18285</v>
      </c>
      <c r="C57" s="51">
        <v>0.85703703703703715</v>
      </c>
      <c r="D57" s="47">
        <v>6.6588800000000004E-8</v>
      </c>
      <c r="E57" s="47">
        <v>3.1035699999999998E-8</v>
      </c>
      <c r="F57" s="47">
        <v>1.30318E-9</v>
      </c>
      <c r="G57" s="47">
        <v>4.6531699999999998E-10</v>
      </c>
      <c r="H57" s="47">
        <v>3.9173500000000003E-11</v>
      </c>
      <c r="I57">
        <v>51.097149999999999</v>
      </c>
      <c r="J57">
        <v>23.815349999999999</v>
      </c>
      <c r="K57">
        <v>6.9879169999999997E-3</v>
      </c>
      <c r="L57">
        <v>5.882897E-4</v>
      </c>
    </row>
    <row r="58" spans="1:12" x14ac:dyDescent="0.25">
      <c r="A58" t="s">
        <v>213</v>
      </c>
      <c r="B58">
        <v>18311</v>
      </c>
      <c r="C58" s="51">
        <v>0.85712962962962969</v>
      </c>
      <c r="D58" s="47">
        <v>6.6533200000000002E-8</v>
      </c>
      <c r="E58" s="47">
        <v>3.0997700000000001E-8</v>
      </c>
      <c r="F58" s="47">
        <v>1.300243E-9</v>
      </c>
      <c r="G58" s="47">
        <v>4.6635499999999999E-10</v>
      </c>
      <c r="H58" s="47">
        <v>3.8744100000000002E-11</v>
      </c>
      <c r="I58">
        <v>51.169820000000001</v>
      </c>
      <c r="J58">
        <v>23.839929999999999</v>
      </c>
      <c r="K58">
        <v>7.0093580000000003E-3</v>
      </c>
      <c r="L58">
        <v>5.8232740000000002E-4</v>
      </c>
    </row>
    <row r="59" spans="1:12" x14ac:dyDescent="0.25">
      <c r="A59" t="s">
        <v>213</v>
      </c>
      <c r="B59">
        <v>18383</v>
      </c>
      <c r="C59" s="51">
        <v>0.85738425925925932</v>
      </c>
      <c r="D59" s="47">
        <v>6.6430170000000001E-8</v>
      </c>
      <c r="E59" s="47">
        <v>3.0997120000000001E-8</v>
      </c>
      <c r="F59" s="47">
        <v>1.298849E-9</v>
      </c>
      <c r="G59" s="47">
        <v>4.6397169999999997E-10</v>
      </c>
      <c r="H59" s="47">
        <v>3.9100499999999997E-11</v>
      </c>
      <c r="I59">
        <v>51.145409999999998</v>
      </c>
      <c r="J59">
        <v>23.86506</v>
      </c>
      <c r="K59">
        <v>6.9843529999999996E-3</v>
      </c>
      <c r="L59">
        <v>5.8859560000000001E-4</v>
      </c>
    </row>
    <row r="60" spans="1:12" x14ac:dyDescent="0.25">
      <c r="A60" t="s">
        <v>214</v>
      </c>
      <c r="B60">
        <v>18854</v>
      </c>
      <c r="C60" s="51">
        <v>0.85906250000000006</v>
      </c>
      <c r="D60" s="47">
        <v>6.6381949999999996E-8</v>
      </c>
      <c r="E60" s="47">
        <v>3.1165799999999998E-8</v>
      </c>
      <c r="F60" s="47">
        <v>1.301048E-9</v>
      </c>
      <c r="G60" s="47">
        <v>4.6802230000000001E-10</v>
      </c>
      <c r="H60" s="47">
        <v>3.9755419999999999E-11</v>
      </c>
      <c r="I60">
        <v>51.021900000000002</v>
      </c>
      <c r="J60">
        <v>23.95438</v>
      </c>
      <c r="K60">
        <v>7.0504449999999998E-3</v>
      </c>
      <c r="L60">
        <v>5.9888900000000002E-4</v>
      </c>
    </row>
    <row r="61" spans="1:12" x14ac:dyDescent="0.25">
      <c r="A61" t="s">
        <v>214</v>
      </c>
      <c r="B61">
        <v>18893</v>
      </c>
      <c r="C61" s="51">
        <v>0.85920138888888897</v>
      </c>
      <c r="D61" s="47">
        <v>6.6371339999999995E-8</v>
      </c>
      <c r="E61" s="47">
        <v>3.1174519999999999E-8</v>
      </c>
      <c r="F61" s="47">
        <v>1.299072E-9</v>
      </c>
      <c r="G61" s="47">
        <v>4.6805450000000004E-10</v>
      </c>
      <c r="H61" s="47">
        <v>3.9327879999999999E-11</v>
      </c>
      <c r="I61">
        <v>51.091340000000002</v>
      </c>
      <c r="J61">
        <v>23.997520000000002</v>
      </c>
      <c r="K61">
        <v>7.0520579999999999E-3</v>
      </c>
      <c r="L61">
        <v>5.9254299999999995E-4</v>
      </c>
    </row>
    <row r="62" spans="1:12" x14ac:dyDescent="0.25">
      <c r="A62" t="s">
        <v>214</v>
      </c>
      <c r="B62">
        <v>18932</v>
      </c>
      <c r="C62" s="51">
        <v>0.85934027777777788</v>
      </c>
      <c r="D62" s="47">
        <v>6.6331079999999999E-8</v>
      </c>
      <c r="E62" s="47">
        <v>3.1151510000000003E-8</v>
      </c>
      <c r="F62" s="47">
        <v>1.301508E-9</v>
      </c>
      <c r="G62" s="47">
        <v>4.6879519999999999E-10</v>
      </c>
      <c r="H62" s="47">
        <v>3.9537720000000002E-11</v>
      </c>
      <c r="I62">
        <v>50.964779999999998</v>
      </c>
      <c r="J62">
        <v>23.934930000000001</v>
      </c>
      <c r="K62">
        <v>7.0675039999999996E-3</v>
      </c>
      <c r="L62">
        <v>5.9606619999999998E-4</v>
      </c>
    </row>
    <row r="63" spans="1:12" x14ac:dyDescent="0.25">
      <c r="A63" t="s">
        <v>215</v>
      </c>
      <c r="B63">
        <v>19205</v>
      </c>
      <c r="C63" s="51">
        <v>0.86031250000000004</v>
      </c>
      <c r="D63" s="47">
        <v>6.6390150000000002E-8</v>
      </c>
      <c r="E63" s="47">
        <v>3.1095589999999998E-8</v>
      </c>
      <c r="F63" s="47">
        <v>1.299298E-9</v>
      </c>
      <c r="G63" s="47">
        <v>4.7030109999999996E-10</v>
      </c>
      <c r="H63" s="47">
        <v>3.8767749999999999E-11</v>
      </c>
      <c r="I63">
        <v>51.096939999999996</v>
      </c>
      <c r="J63">
        <v>23.93261</v>
      </c>
      <c r="K63">
        <v>7.0838990000000003E-3</v>
      </c>
      <c r="L63">
        <v>5.8393829999999999E-4</v>
      </c>
    </row>
    <row r="64" spans="1:12" x14ac:dyDescent="0.25">
      <c r="A64" t="s">
        <v>215</v>
      </c>
      <c r="B64">
        <v>19256</v>
      </c>
      <c r="C64" s="51">
        <v>0.86048611111111117</v>
      </c>
      <c r="D64" s="47">
        <v>6.636133E-8</v>
      </c>
      <c r="E64" s="47">
        <v>3.1097629999999999E-8</v>
      </c>
      <c r="F64" s="47">
        <v>1.30018E-9</v>
      </c>
      <c r="G64" s="47">
        <v>4.708108E-10</v>
      </c>
      <c r="H64" s="47">
        <v>3.8910780000000002E-11</v>
      </c>
      <c r="I64">
        <v>51.040089999999999</v>
      </c>
      <c r="J64">
        <v>23.917940000000002</v>
      </c>
      <c r="K64">
        <v>7.0946560000000004E-3</v>
      </c>
      <c r="L64">
        <v>5.8634720000000004E-4</v>
      </c>
    </row>
    <row r="65" spans="1:12" x14ac:dyDescent="0.25">
      <c r="A65" t="s">
        <v>215</v>
      </c>
      <c r="B65">
        <v>19293</v>
      </c>
      <c r="C65" s="51">
        <v>0.86062500000000008</v>
      </c>
      <c r="D65" s="47">
        <v>6.6362619999999995E-8</v>
      </c>
      <c r="E65" s="47">
        <v>3.1100440000000002E-8</v>
      </c>
      <c r="F65" s="47">
        <v>1.3005E-9</v>
      </c>
      <c r="G65" s="47">
        <v>4.7002509999999997E-10</v>
      </c>
      <c r="H65" s="47">
        <v>3.8611810000000001E-11</v>
      </c>
      <c r="I65">
        <v>51.028550000000003</v>
      </c>
      <c r="J65">
        <v>23.91422</v>
      </c>
      <c r="K65">
        <v>7.0826780000000002E-3</v>
      </c>
      <c r="L65">
        <v>5.818307E-4</v>
      </c>
    </row>
    <row r="66" spans="1:12" x14ac:dyDescent="0.25">
      <c r="A66" t="s">
        <v>216</v>
      </c>
      <c r="B66">
        <v>19507</v>
      </c>
      <c r="C66" s="51">
        <v>0.86137731481481483</v>
      </c>
      <c r="D66" s="47">
        <v>6.6802409999999997E-8</v>
      </c>
      <c r="E66" s="47">
        <v>3.1355340000000001E-8</v>
      </c>
      <c r="F66" s="47">
        <v>1.3025989999999999E-9</v>
      </c>
      <c r="G66" s="47">
        <v>4.80904E-10</v>
      </c>
      <c r="H66" s="47">
        <v>3.9516489999999999E-11</v>
      </c>
      <c r="I66">
        <v>51.283929999999998</v>
      </c>
      <c r="J66">
        <v>24.071359999999999</v>
      </c>
      <c r="K66">
        <v>7.1989030000000004E-3</v>
      </c>
      <c r="L66">
        <v>5.915429E-4</v>
      </c>
    </row>
    <row r="67" spans="1:12" x14ac:dyDescent="0.25">
      <c r="A67" t="s">
        <v>216</v>
      </c>
      <c r="B67">
        <v>19587</v>
      </c>
      <c r="C67" s="51">
        <v>0.86165509259259265</v>
      </c>
      <c r="D67" s="47">
        <v>6.6838320000000002E-8</v>
      </c>
      <c r="E67" s="47">
        <v>3.1251489999999997E-8</v>
      </c>
      <c r="F67" s="47">
        <v>1.306768E-9</v>
      </c>
      <c r="G67" s="47">
        <v>4.8147609999999997E-10</v>
      </c>
      <c r="H67" s="47">
        <v>3.9193719999999998E-11</v>
      </c>
      <c r="I67">
        <v>51.14781</v>
      </c>
      <c r="J67">
        <v>23.915099999999999</v>
      </c>
      <c r="K67">
        <v>7.2035939999999998E-3</v>
      </c>
      <c r="L67">
        <v>5.8639599999999999E-4</v>
      </c>
    </row>
    <row r="68" spans="1:12" x14ac:dyDescent="0.25">
      <c r="A68" t="s">
        <v>216</v>
      </c>
      <c r="B68">
        <v>19629</v>
      </c>
      <c r="C68" s="51">
        <v>0.8618055555555556</v>
      </c>
      <c r="D68" s="47">
        <v>6.6832680000000004E-8</v>
      </c>
      <c r="E68" s="47">
        <v>3.1258420000000003E-8</v>
      </c>
      <c r="F68" s="47">
        <v>1.3057900000000001E-9</v>
      </c>
      <c r="G68" s="47">
        <v>4.8101939999999997E-10</v>
      </c>
      <c r="H68" s="47">
        <v>3.8994129999999999E-11</v>
      </c>
      <c r="I68">
        <v>51.181780000000003</v>
      </c>
      <c r="J68">
        <v>23.938310000000001</v>
      </c>
      <c r="K68">
        <v>7.197368E-3</v>
      </c>
      <c r="L68">
        <v>5.8345890000000001E-4</v>
      </c>
    </row>
    <row r="69" spans="1:12" x14ac:dyDescent="0.25">
      <c r="A69" t="s">
        <v>217</v>
      </c>
      <c r="B69">
        <v>19945</v>
      </c>
      <c r="C69" s="51">
        <v>0.86292824074074082</v>
      </c>
      <c r="D69" s="47">
        <v>6.6218270000000004E-8</v>
      </c>
      <c r="E69" s="47">
        <v>3.1012650000000002E-8</v>
      </c>
      <c r="F69" s="47">
        <v>1.29372E-9</v>
      </c>
      <c r="G69" s="47">
        <v>4.9421070000000001E-10</v>
      </c>
      <c r="H69" s="47">
        <v>3.9402250000000001E-11</v>
      </c>
      <c r="I69">
        <v>51.18439</v>
      </c>
      <c r="J69">
        <v>23.971689999999999</v>
      </c>
      <c r="K69">
        <v>7.4633590000000001E-3</v>
      </c>
      <c r="L69">
        <v>5.9503590000000003E-4</v>
      </c>
    </row>
    <row r="70" spans="1:12" x14ac:dyDescent="0.25">
      <c r="A70" t="s">
        <v>217</v>
      </c>
      <c r="B70">
        <v>19990</v>
      </c>
      <c r="C70" s="51">
        <v>0.86307870370370376</v>
      </c>
      <c r="D70" s="47">
        <v>6.6233309999999994E-8</v>
      </c>
      <c r="E70" s="47">
        <v>3.1008520000000002E-8</v>
      </c>
      <c r="F70" s="47">
        <v>1.294193E-9</v>
      </c>
      <c r="G70" s="47">
        <v>4.9583659999999997E-10</v>
      </c>
      <c r="H70" s="47">
        <v>3.9336719999999997E-11</v>
      </c>
      <c r="I70">
        <v>51.177309999999999</v>
      </c>
      <c r="J70">
        <v>23.95974</v>
      </c>
      <c r="K70">
        <v>7.4862130000000002E-3</v>
      </c>
      <c r="L70">
        <v>5.9391139999999995E-4</v>
      </c>
    </row>
    <row r="71" spans="1:12" x14ac:dyDescent="0.25">
      <c r="A71" t="s">
        <v>217</v>
      </c>
      <c r="B71">
        <v>20035</v>
      </c>
      <c r="C71" s="51">
        <v>0.8632523148148149</v>
      </c>
      <c r="D71" s="47">
        <v>6.6256459999999996E-8</v>
      </c>
      <c r="E71" s="47">
        <v>3.1016010000000001E-8</v>
      </c>
      <c r="F71" s="47">
        <v>1.294382E-9</v>
      </c>
      <c r="G71" s="47">
        <v>4.9368899999999997E-10</v>
      </c>
      <c r="H71" s="47">
        <v>3.9261120000000002E-11</v>
      </c>
      <c r="I71">
        <v>51.187719999999999</v>
      </c>
      <c r="J71">
        <v>23.962019999999999</v>
      </c>
      <c r="K71">
        <v>7.4511830000000001E-3</v>
      </c>
      <c r="L71">
        <v>5.9256290000000002E-4</v>
      </c>
    </row>
    <row r="72" spans="1:12" x14ac:dyDescent="0.25">
      <c r="A72" t="s">
        <v>218</v>
      </c>
      <c r="B72">
        <v>20377</v>
      </c>
      <c r="C72" s="51">
        <v>0.86445601851851861</v>
      </c>
      <c r="D72" s="47">
        <v>6.7118930000000005E-8</v>
      </c>
      <c r="E72" s="47">
        <v>3.1320409999999997E-8</v>
      </c>
      <c r="F72" s="47">
        <v>1.3121650000000001E-9</v>
      </c>
      <c r="G72" s="47">
        <v>5.4692539999999997E-10</v>
      </c>
      <c r="H72" s="47">
        <v>4.2050029999999997E-11</v>
      </c>
      <c r="I72">
        <v>51.151290000000003</v>
      </c>
      <c r="J72">
        <v>23.869260000000001</v>
      </c>
      <c r="K72">
        <v>8.1486010000000001E-3</v>
      </c>
      <c r="L72">
        <v>6.2650029999999999E-4</v>
      </c>
    </row>
    <row r="73" spans="1:12" x14ac:dyDescent="0.25">
      <c r="A73" t="s">
        <v>218</v>
      </c>
      <c r="B73">
        <v>20437</v>
      </c>
      <c r="C73" s="51">
        <v>0.86467592592592601</v>
      </c>
      <c r="D73" s="47">
        <v>6.7199829999999998E-8</v>
      </c>
      <c r="E73" s="47">
        <v>3.1351210000000001E-8</v>
      </c>
      <c r="F73" s="47">
        <v>1.3117920000000001E-9</v>
      </c>
      <c r="G73" s="47">
        <v>5.4822340000000004E-10</v>
      </c>
      <c r="H73" s="47">
        <v>4.2289660000000001E-11</v>
      </c>
      <c r="I73">
        <v>51.227499999999999</v>
      </c>
      <c r="J73">
        <v>23.899529999999999</v>
      </c>
      <c r="K73">
        <v>8.1581069999999995E-3</v>
      </c>
      <c r="L73">
        <v>6.2931200000000004E-4</v>
      </c>
    </row>
    <row r="74" spans="1:12" x14ac:dyDescent="0.25">
      <c r="A74" t="s">
        <v>218</v>
      </c>
      <c r="B74">
        <v>20462</v>
      </c>
      <c r="C74" s="51">
        <v>0.86475694444444451</v>
      </c>
      <c r="D74" s="47">
        <v>6.7254920000000003E-8</v>
      </c>
      <c r="E74" s="47">
        <v>3.1375670000000003E-8</v>
      </c>
      <c r="F74" s="47">
        <v>1.3144959999999999E-9</v>
      </c>
      <c r="G74" s="47">
        <v>5.4784550000000004E-10</v>
      </c>
      <c r="H74" s="47">
        <v>4.2464300000000002E-11</v>
      </c>
      <c r="I74">
        <v>51.164050000000003</v>
      </c>
      <c r="J74">
        <v>23.868970000000001</v>
      </c>
      <c r="K74">
        <v>8.1458050000000008E-3</v>
      </c>
      <c r="L74">
        <v>6.3139309999999998E-4</v>
      </c>
    </row>
    <row r="75" spans="1:12" x14ac:dyDescent="0.25">
      <c r="A75" t="s">
        <v>219</v>
      </c>
      <c r="B75">
        <v>20883</v>
      </c>
      <c r="C75" s="51">
        <v>0.86626157407407411</v>
      </c>
      <c r="D75" s="47">
        <v>6.7741530000000001E-8</v>
      </c>
      <c r="E75" s="47">
        <v>3.1985929999999997E-8</v>
      </c>
      <c r="F75" s="47">
        <v>1.323625E-9</v>
      </c>
      <c r="G75" s="47">
        <v>5.3622870000000002E-10</v>
      </c>
      <c r="H75" s="47">
        <v>4.2049120000000002E-11</v>
      </c>
      <c r="I75">
        <v>51.178809999999999</v>
      </c>
      <c r="J75">
        <v>24.165410000000001</v>
      </c>
      <c r="K75">
        <v>7.9158040000000002E-3</v>
      </c>
      <c r="L75">
        <v>6.2072889999999995E-4</v>
      </c>
    </row>
    <row r="76" spans="1:12" x14ac:dyDescent="0.25">
      <c r="A76" t="s">
        <v>219</v>
      </c>
      <c r="B76">
        <v>20879</v>
      </c>
      <c r="C76" s="51">
        <v>0.86625000000000008</v>
      </c>
      <c r="D76" s="47">
        <v>6.7749670000000002E-8</v>
      </c>
      <c r="E76" s="47">
        <v>3.1979140000000003E-8</v>
      </c>
      <c r="F76" s="47">
        <v>1.3238589999999999E-9</v>
      </c>
      <c r="G76" s="47">
        <v>5.3507019999999995E-10</v>
      </c>
      <c r="H76" s="47">
        <v>4.2225139999999998E-11</v>
      </c>
      <c r="I76">
        <v>51.175890000000003</v>
      </c>
      <c r="J76">
        <v>24.155999999999999</v>
      </c>
      <c r="K76">
        <v>7.8977539999999999E-3</v>
      </c>
      <c r="L76">
        <v>6.2325230000000002E-4</v>
      </c>
    </row>
    <row r="77" spans="1:12" x14ac:dyDescent="0.25">
      <c r="A77" t="s">
        <v>219</v>
      </c>
      <c r="B77">
        <v>20901</v>
      </c>
      <c r="C77" s="51">
        <v>0.86631944444444453</v>
      </c>
      <c r="D77" s="47">
        <v>6.7717879999999999E-8</v>
      </c>
      <c r="E77" s="47">
        <v>3.1970899999999997E-8</v>
      </c>
      <c r="F77" s="47">
        <v>1.3249929999999999E-9</v>
      </c>
      <c r="G77" s="47">
        <v>5.3197849999999999E-10</v>
      </c>
      <c r="H77" s="47">
        <v>4.2116290000000003E-11</v>
      </c>
      <c r="I77">
        <v>51.108110000000003</v>
      </c>
      <c r="J77">
        <v>24.129110000000001</v>
      </c>
      <c r="K77">
        <v>7.8558059999999999E-3</v>
      </c>
      <c r="L77">
        <v>6.2193749999999999E-4</v>
      </c>
    </row>
    <row r="78" spans="1:12" x14ac:dyDescent="0.25">
      <c r="A78" t="s">
        <v>71</v>
      </c>
      <c r="B78">
        <v>21259</v>
      </c>
      <c r="C78" s="51">
        <v>0.86759259259259258</v>
      </c>
      <c r="D78" s="47">
        <v>7.2658509999999998E-8</v>
      </c>
      <c r="E78" s="47">
        <v>3.5329329999999998E-8</v>
      </c>
      <c r="F78" s="47">
        <v>1.426338E-9</v>
      </c>
      <c r="G78" s="47">
        <v>5.1053980000000002E-10</v>
      </c>
      <c r="H78" s="47">
        <v>4.159227E-11</v>
      </c>
      <c r="I78">
        <v>50.940579999999997</v>
      </c>
      <c r="J78">
        <v>24.76925</v>
      </c>
      <c r="K78">
        <v>7.0265659999999997E-3</v>
      </c>
      <c r="L78">
        <v>5.7243500000000004E-4</v>
      </c>
    </row>
    <row r="79" spans="1:12" x14ac:dyDescent="0.25">
      <c r="A79" t="s">
        <v>71</v>
      </c>
      <c r="B79">
        <v>21342</v>
      </c>
      <c r="C79" s="51">
        <v>0.86788194444444444</v>
      </c>
      <c r="D79" s="47">
        <v>7.265781E-8</v>
      </c>
      <c r="E79" s="47">
        <v>3.5345640000000002E-8</v>
      </c>
      <c r="F79" s="47">
        <v>1.425436E-9</v>
      </c>
      <c r="G79" s="47">
        <v>5.10868E-10</v>
      </c>
      <c r="H79" s="47">
        <v>4.1981290000000002E-11</v>
      </c>
      <c r="I79">
        <v>50.972349999999999</v>
      </c>
      <c r="J79">
        <v>24.796379999999999</v>
      </c>
      <c r="K79">
        <v>7.0311510000000002E-3</v>
      </c>
      <c r="L79">
        <v>5.7779469999999999E-4</v>
      </c>
    </row>
    <row r="80" spans="1:12" x14ac:dyDescent="0.25">
      <c r="A80" t="s">
        <v>71</v>
      </c>
      <c r="B80">
        <v>21366</v>
      </c>
      <c r="C80" s="51">
        <v>0.86797453703703709</v>
      </c>
      <c r="D80" s="47">
        <v>7.2664060000000001E-8</v>
      </c>
      <c r="E80" s="47">
        <v>3.533872E-8</v>
      </c>
      <c r="F80" s="47">
        <v>1.427817E-9</v>
      </c>
      <c r="G80" s="47">
        <v>5.1118860000000004E-10</v>
      </c>
      <c r="H80" s="47">
        <v>4.2057850000000001E-11</v>
      </c>
      <c r="I80">
        <v>50.891710000000003</v>
      </c>
      <c r="J80">
        <v>24.750170000000001</v>
      </c>
      <c r="K80">
        <v>7.0349569999999997E-3</v>
      </c>
      <c r="L80">
        <v>5.787985E-4</v>
      </c>
    </row>
    <row r="81" spans="1:12" x14ac:dyDescent="0.25">
      <c r="A81" t="s">
        <v>71</v>
      </c>
      <c r="B81">
        <v>21401</v>
      </c>
      <c r="C81" s="51">
        <v>0.86809027777777781</v>
      </c>
      <c r="D81" s="47">
        <v>7.2639430000000004E-8</v>
      </c>
      <c r="E81" s="47">
        <v>3.5347099999999998E-8</v>
      </c>
      <c r="F81" s="47">
        <v>1.428077E-9</v>
      </c>
      <c r="G81" s="47">
        <v>5.0973830000000002E-10</v>
      </c>
      <c r="H81" s="47">
        <v>4.210903E-11</v>
      </c>
      <c r="I81">
        <v>50.865189999999998</v>
      </c>
      <c r="J81">
        <v>24.751529999999999</v>
      </c>
      <c r="K81">
        <v>7.017377E-3</v>
      </c>
      <c r="L81">
        <v>5.7969930000000003E-4</v>
      </c>
    </row>
    <row r="82" spans="1:12" x14ac:dyDescent="0.25">
      <c r="A82" t="s">
        <v>220</v>
      </c>
      <c r="B82">
        <v>21703</v>
      </c>
      <c r="C82" s="51">
        <v>0.8691550925925926</v>
      </c>
      <c r="D82" s="47">
        <v>6.8741489999999997E-8</v>
      </c>
      <c r="E82" s="47">
        <v>3.2227830000000001E-8</v>
      </c>
      <c r="F82" s="47">
        <v>1.336878E-9</v>
      </c>
      <c r="G82" s="47">
        <v>4.8302359999999996E-10</v>
      </c>
      <c r="H82" s="47">
        <v>4.0051999999999998E-11</v>
      </c>
      <c r="I82">
        <v>51.419420000000002</v>
      </c>
      <c r="J82">
        <v>24.10679</v>
      </c>
      <c r="K82">
        <v>7.0266679999999998E-3</v>
      </c>
      <c r="L82">
        <v>5.8264670000000005E-4</v>
      </c>
    </row>
    <row r="83" spans="1:12" x14ac:dyDescent="0.25">
      <c r="A83" t="s">
        <v>220</v>
      </c>
      <c r="B83">
        <v>21742</v>
      </c>
      <c r="C83" s="51">
        <v>0.86929398148148151</v>
      </c>
      <c r="D83" s="47">
        <v>6.8711889999999998E-8</v>
      </c>
      <c r="E83" s="47">
        <v>3.2151170000000002E-8</v>
      </c>
      <c r="F83" s="47">
        <v>1.3388459999999999E-9</v>
      </c>
      <c r="G83" s="47">
        <v>4.8179689999999997E-10</v>
      </c>
      <c r="H83" s="47">
        <v>3.9517590000000001E-11</v>
      </c>
      <c r="I83">
        <v>51.321710000000003</v>
      </c>
      <c r="J83">
        <v>24.01408</v>
      </c>
      <c r="K83">
        <v>7.0118419999999999E-3</v>
      </c>
      <c r="L83">
        <v>5.751202E-4</v>
      </c>
    </row>
    <row r="84" spans="1:12" x14ac:dyDescent="0.25">
      <c r="A84" t="s">
        <v>220</v>
      </c>
      <c r="B84">
        <v>21766</v>
      </c>
      <c r="C84" s="51">
        <v>0.86938657407407405</v>
      </c>
      <c r="D84" s="47">
        <v>6.8710250000000005E-8</v>
      </c>
      <c r="E84" s="47">
        <v>3.2110489999999998E-8</v>
      </c>
      <c r="F84" s="47">
        <v>1.3369009999999999E-9</v>
      </c>
      <c r="G84" s="47">
        <v>4.8179519999999995E-10</v>
      </c>
      <c r="H84" s="47">
        <v>4.0050450000000001E-11</v>
      </c>
      <c r="I84">
        <v>51.39517</v>
      </c>
      <c r="J84">
        <v>24.018599999999999</v>
      </c>
      <c r="K84">
        <v>7.0119839999999998E-3</v>
      </c>
      <c r="L84">
        <v>5.8288899999999995E-4</v>
      </c>
    </row>
    <row r="85" spans="1:12" x14ac:dyDescent="0.25">
      <c r="A85" t="s">
        <v>221</v>
      </c>
      <c r="B85">
        <v>22067</v>
      </c>
      <c r="C85" s="51">
        <v>0.87043981481481481</v>
      </c>
      <c r="D85" s="47">
        <v>6.872435E-8</v>
      </c>
      <c r="E85" s="47">
        <v>3.2218200000000002E-8</v>
      </c>
      <c r="F85" s="47">
        <v>1.3399739999999999E-9</v>
      </c>
      <c r="G85" s="47">
        <v>4.8590580000000004E-10</v>
      </c>
      <c r="H85" s="47">
        <v>3.9793849999999999E-11</v>
      </c>
      <c r="I85">
        <v>51.28783</v>
      </c>
      <c r="J85">
        <v>24.04391</v>
      </c>
      <c r="K85">
        <v>7.0703579999999997E-3</v>
      </c>
      <c r="L85">
        <v>5.7903559999999998E-4</v>
      </c>
    </row>
    <row r="86" spans="1:12" x14ac:dyDescent="0.25">
      <c r="A86" t="s">
        <v>221</v>
      </c>
      <c r="B86">
        <v>22099</v>
      </c>
      <c r="C86" s="51">
        <v>0.87055555555555553</v>
      </c>
      <c r="D86" s="47">
        <v>6.8593229999999998E-8</v>
      </c>
      <c r="E86" s="47">
        <v>3.214319E-8</v>
      </c>
      <c r="F86" s="47">
        <v>1.33834E-9</v>
      </c>
      <c r="G86" s="47">
        <v>4.856076E-10</v>
      </c>
      <c r="H86" s="47">
        <v>3.9756810000000001E-11</v>
      </c>
      <c r="I86">
        <v>51.252490000000002</v>
      </c>
      <c r="J86">
        <v>24.017209999999999</v>
      </c>
      <c r="K86">
        <v>7.079526E-3</v>
      </c>
      <c r="L86">
        <v>5.7960249999999998E-4</v>
      </c>
    </row>
    <row r="87" spans="1:12" x14ac:dyDescent="0.25">
      <c r="A87" t="s">
        <v>221</v>
      </c>
      <c r="B87">
        <v>22153</v>
      </c>
      <c r="C87" s="51">
        <v>0.87075231481481485</v>
      </c>
      <c r="D87" s="47">
        <v>6.8410049999999998E-8</v>
      </c>
      <c r="E87" s="47">
        <v>3.2017069999999997E-8</v>
      </c>
      <c r="F87" s="47">
        <v>1.3340199999999999E-9</v>
      </c>
      <c r="G87" s="47">
        <v>4.8390659999999999E-10</v>
      </c>
      <c r="H87" s="47">
        <v>3.9736899999999997E-11</v>
      </c>
      <c r="I87">
        <v>51.281129999999997</v>
      </c>
      <c r="J87">
        <v>24.000440000000001</v>
      </c>
      <c r="K87">
        <v>7.0736189999999997E-3</v>
      </c>
      <c r="L87">
        <v>5.8086339999999996E-4</v>
      </c>
    </row>
    <row r="88" spans="1:12" x14ac:dyDescent="0.25">
      <c r="A88" t="s">
        <v>222</v>
      </c>
      <c r="B88">
        <v>22586</v>
      </c>
      <c r="C88" s="51">
        <v>0.87228009259259265</v>
      </c>
      <c r="D88" s="47">
        <v>6.5420380000000002E-8</v>
      </c>
      <c r="E88" s="47">
        <v>3.0705459999999997E-8</v>
      </c>
      <c r="F88" s="47">
        <v>1.2829320000000001E-9</v>
      </c>
      <c r="G88" s="47">
        <v>4.6914089999999997E-10</v>
      </c>
      <c r="H88" s="47">
        <v>3.8217340000000001E-11</v>
      </c>
      <c r="I88">
        <v>50.99288</v>
      </c>
      <c r="J88">
        <v>23.933820000000001</v>
      </c>
      <c r="K88">
        <v>7.1711739999999998E-3</v>
      </c>
      <c r="L88">
        <v>5.8418100000000002E-4</v>
      </c>
    </row>
    <row r="89" spans="1:12" x14ac:dyDescent="0.25">
      <c r="A89" t="s">
        <v>222</v>
      </c>
      <c r="B89">
        <v>22610</v>
      </c>
      <c r="C89" s="51">
        <v>0.87236111111111114</v>
      </c>
      <c r="D89" s="47">
        <v>6.5587829999999997E-8</v>
      </c>
      <c r="E89" s="47">
        <v>3.0759510000000001E-8</v>
      </c>
      <c r="F89" s="47">
        <v>1.285739E-9</v>
      </c>
      <c r="G89" s="47">
        <v>4.7110970000000005E-10</v>
      </c>
      <c r="H89" s="47">
        <v>3.8054300000000001E-11</v>
      </c>
      <c r="I89">
        <v>51.011800000000001</v>
      </c>
      <c r="J89">
        <v>23.92361</v>
      </c>
      <c r="K89">
        <v>7.1828819999999998E-3</v>
      </c>
      <c r="L89">
        <v>5.8020360000000004E-4</v>
      </c>
    </row>
    <row r="90" spans="1:12" x14ac:dyDescent="0.25">
      <c r="A90" t="s">
        <v>222</v>
      </c>
      <c r="B90">
        <v>22643</v>
      </c>
      <c r="C90" s="51">
        <v>0.87247685185185186</v>
      </c>
      <c r="D90" s="47">
        <v>6.5610529999999993E-8</v>
      </c>
      <c r="E90" s="47">
        <v>3.0765499999999998E-8</v>
      </c>
      <c r="F90" s="47">
        <v>1.28551E-9</v>
      </c>
      <c r="G90" s="47">
        <v>4.7105859999999999E-10</v>
      </c>
      <c r="H90" s="47">
        <v>3.8245849999999999E-11</v>
      </c>
      <c r="I90">
        <v>51.038519999999998</v>
      </c>
      <c r="J90">
        <v>23.93252</v>
      </c>
      <c r="K90">
        <v>7.1796189999999999E-3</v>
      </c>
      <c r="L90">
        <v>5.8292239999999996E-4</v>
      </c>
    </row>
    <row r="91" spans="1:12" x14ac:dyDescent="0.25">
      <c r="A91" t="s">
        <v>223</v>
      </c>
      <c r="B91">
        <v>23507</v>
      </c>
      <c r="C91" s="51">
        <v>0.87553240740740745</v>
      </c>
      <c r="D91" s="47">
        <v>6.8396939999999994E-8</v>
      </c>
      <c r="E91" s="47">
        <v>3.226922E-8</v>
      </c>
      <c r="F91" s="47">
        <v>1.345975E-9</v>
      </c>
      <c r="G91" s="47">
        <v>4.9631980000000004E-10</v>
      </c>
      <c r="H91" s="47">
        <v>3.7675470000000002E-11</v>
      </c>
      <c r="I91">
        <v>50.815890000000003</v>
      </c>
      <c r="J91">
        <v>23.974599999999999</v>
      </c>
      <c r="K91">
        <v>7.256462E-3</v>
      </c>
      <c r="L91">
        <v>5.5083560000000005E-4</v>
      </c>
    </row>
    <row r="92" spans="1:12" x14ac:dyDescent="0.25">
      <c r="A92" t="s">
        <v>223</v>
      </c>
      <c r="B92">
        <v>23536</v>
      </c>
      <c r="C92" s="51">
        <v>0.87562499999999999</v>
      </c>
      <c r="D92" s="47">
        <v>6.8447810000000004E-8</v>
      </c>
      <c r="E92" s="47">
        <v>3.2295019999999999E-8</v>
      </c>
      <c r="F92" s="47">
        <v>1.344717E-9</v>
      </c>
      <c r="G92" s="47">
        <v>4.9599350000000004E-10</v>
      </c>
      <c r="H92" s="47">
        <v>3.820142E-11</v>
      </c>
      <c r="I92">
        <v>50.901269999999997</v>
      </c>
      <c r="J92">
        <v>24.016220000000001</v>
      </c>
      <c r="K92">
        <v>7.2463019999999996E-3</v>
      </c>
      <c r="L92">
        <v>5.5811010000000004E-4</v>
      </c>
    </row>
    <row r="93" spans="1:12" x14ac:dyDescent="0.25">
      <c r="A93" t="s">
        <v>223</v>
      </c>
      <c r="B93">
        <v>23554</v>
      </c>
      <c r="C93" s="51">
        <v>0.87569444444444444</v>
      </c>
      <c r="D93" s="47">
        <v>6.8371830000000004E-8</v>
      </c>
      <c r="E93" s="47">
        <v>3.22791E-8</v>
      </c>
      <c r="F93" s="47">
        <v>1.341118E-9</v>
      </c>
      <c r="G93" s="47">
        <v>4.9428199999999999E-10</v>
      </c>
      <c r="H93" s="47">
        <v>3.8579709999999998E-11</v>
      </c>
      <c r="I93">
        <v>50.98122</v>
      </c>
      <c r="J93">
        <v>24.0688</v>
      </c>
      <c r="K93">
        <v>7.2293230000000002E-3</v>
      </c>
      <c r="L93">
        <v>5.6426320000000003E-4</v>
      </c>
    </row>
    <row r="94" spans="1:12" x14ac:dyDescent="0.25">
      <c r="A94" t="s">
        <v>224</v>
      </c>
      <c r="B94">
        <v>23791</v>
      </c>
      <c r="C94" s="51">
        <v>0.87652777777777779</v>
      </c>
      <c r="D94" s="47">
        <v>6.9306680000000004E-8</v>
      </c>
      <c r="E94" s="47">
        <v>3.2500150000000001E-8</v>
      </c>
      <c r="F94" s="47">
        <v>1.3556439999999999E-9</v>
      </c>
      <c r="G94" s="47">
        <v>5.3285219999999995E-10</v>
      </c>
      <c r="H94" s="47">
        <v>4.0314639999999998E-11</v>
      </c>
      <c r="I94">
        <v>51.124560000000002</v>
      </c>
      <c r="J94">
        <v>23.973970000000001</v>
      </c>
      <c r="K94">
        <v>7.6883239999999999E-3</v>
      </c>
      <c r="L94">
        <v>5.8168480000000001E-4</v>
      </c>
    </row>
    <row r="95" spans="1:12" x14ac:dyDescent="0.25">
      <c r="A95" t="s">
        <v>224</v>
      </c>
      <c r="B95">
        <v>23847</v>
      </c>
      <c r="C95" s="51">
        <v>0.87672453703703701</v>
      </c>
      <c r="D95" s="47">
        <v>6.9314740000000005E-8</v>
      </c>
      <c r="E95" s="47">
        <v>3.249454E-8</v>
      </c>
      <c r="F95" s="47">
        <v>1.358236E-9</v>
      </c>
      <c r="G95" s="47">
        <v>5.3363130000000005E-10</v>
      </c>
      <c r="H95" s="47">
        <v>4.0457280000000002E-11</v>
      </c>
      <c r="I95">
        <v>51.032919999999997</v>
      </c>
      <c r="J95">
        <v>23.92408</v>
      </c>
      <c r="K95">
        <v>7.6986700000000003E-3</v>
      </c>
      <c r="L95">
        <v>5.8367490000000005E-4</v>
      </c>
    </row>
    <row r="96" spans="1:12" x14ac:dyDescent="0.25">
      <c r="A96" t="s">
        <v>224</v>
      </c>
      <c r="B96">
        <v>23880</v>
      </c>
      <c r="C96" s="51">
        <v>0.87684027777777773</v>
      </c>
      <c r="D96" s="47">
        <v>6.9378410000000006E-8</v>
      </c>
      <c r="E96" s="47">
        <v>3.2511829999999999E-8</v>
      </c>
      <c r="F96" s="47">
        <v>1.3561499999999999E-9</v>
      </c>
      <c r="G96" s="47">
        <v>5.3257979999999997E-10</v>
      </c>
      <c r="H96" s="47">
        <v>4.0769269999999997E-11</v>
      </c>
      <c r="I96">
        <v>51.158380000000001</v>
      </c>
      <c r="J96">
        <v>23.97363</v>
      </c>
      <c r="K96">
        <v>7.6764479999999998E-3</v>
      </c>
      <c r="L96">
        <v>5.8763629999999999E-4</v>
      </c>
    </row>
    <row r="97" spans="1:12" x14ac:dyDescent="0.25">
      <c r="A97" t="s">
        <v>225</v>
      </c>
      <c r="B97">
        <v>24137</v>
      </c>
      <c r="C97" s="51">
        <v>0.87775462962962958</v>
      </c>
      <c r="D97" s="47">
        <v>6.9425589999999997E-8</v>
      </c>
      <c r="E97" s="47">
        <v>3.2701600000000002E-8</v>
      </c>
      <c r="F97" s="47">
        <v>1.3604199999999999E-9</v>
      </c>
      <c r="G97" s="47">
        <v>5.952896E-10</v>
      </c>
      <c r="H97" s="47">
        <v>4.745845E-11</v>
      </c>
      <c r="I97">
        <v>51.032470000000004</v>
      </c>
      <c r="J97">
        <v>24.037870000000002</v>
      </c>
      <c r="K97">
        <v>8.5744979999999998E-3</v>
      </c>
      <c r="L97">
        <v>6.8358730000000003E-4</v>
      </c>
    </row>
    <row r="98" spans="1:12" x14ac:dyDescent="0.25">
      <c r="A98" t="s">
        <v>225</v>
      </c>
      <c r="B98">
        <v>24183</v>
      </c>
      <c r="C98" s="51">
        <v>0.87791666666666668</v>
      </c>
      <c r="D98" s="47">
        <v>6.9418090000000002E-8</v>
      </c>
      <c r="E98" s="47">
        <v>3.267799E-8</v>
      </c>
      <c r="F98" s="47">
        <v>1.355794E-9</v>
      </c>
      <c r="G98" s="47">
        <v>5.9767879999999998E-10</v>
      </c>
      <c r="H98" s="47">
        <v>4.7264529999999998E-11</v>
      </c>
      <c r="I98">
        <v>51.201070000000001</v>
      </c>
      <c r="J98">
        <v>24.10248</v>
      </c>
      <c r="K98">
        <v>8.6098430000000007E-3</v>
      </c>
      <c r="L98">
        <v>6.8086760000000003E-4</v>
      </c>
    </row>
    <row r="99" spans="1:12" x14ac:dyDescent="0.25">
      <c r="A99" t="s">
        <v>225</v>
      </c>
      <c r="B99">
        <v>24241</v>
      </c>
      <c r="C99" s="51">
        <v>0.87812500000000004</v>
      </c>
      <c r="D99" s="47">
        <v>6.9396210000000002E-8</v>
      </c>
      <c r="E99" s="47">
        <v>3.2661510000000001E-8</v>
      </c>
      <c r="F99" s="47">
        <v>1.3568629999999999E-9</v>
      </c>
      <c r="G99" s="47">
        <v>5.9760790000000002E-10</v>
      </c>
      <c r="H99" s="47">
        <v>4.7543389999999997E-11</v>
      </c>
      <c r="I99">
        <v>51.144620000000003</v>
      </c>
      <c r="J99">
        <v>24.071349999999999</v>
      </c>
      <c r="K99">
        <v>8.611535E-3</v>
      </c>
      <c r="L99">
        <v>6.851006E-4</v>
      </c>
    </row>
    <row r="100" spans="1:12" x14ac:dyDescent="0.25">
      <c r="A100" t="s">
        <v>226</v>
      </c>
      <c r="B100">
        <v>24474</v>
      </c>
      <c r="C100" s="51">
        <v>0.87894675925925925</v>
      </c>
      <c r="D100" s="47">
        <v>6.9580150000000006E-8</v>
      </c>
      <c r="E100" s="47">
        <v>3.2681860000000003E-8</v>
      </c>
      <c r="F100" s="47">
        <v>1.3561889999999999E-9</v>
      </c>
      <c r="G100" s="47">
        <v>6.2775829999999999E-10</v>
      </c>
      <c r="H100" s="47">
        <v>4.7454380000000003E-11</v>
      </c>
      <c r="I100">
        <v>51.305630000000001</v>
      </c>
      <c r="J100">
        <v>24.098299999999998</v>
      </c>
      <c r="K100">
        <v>9.0220890000000005E-3</v>
      </c>
      <c r="L100">
        <v>6.8201030000000003E-4</v>
      </c>
    </row>
    <row r="101" spans="1:12" x14ac:dyDescent="0.25">
      <c r="A101" t="s">
        <v>226</v>
      </c>
      <c r="B101">
        <v>24493</v>
      </c>
      <c r="C101" s="51">
        <v>0.8790162037037037</v>
      </c>
      <c r="D101" s="47">
        <v>6.9633840000000002E-8</v>
      </c>
      <c r="E101" s="47">
        <v>3.2693090000000003E-8</v>
      </c>
      <c r="F101" s="47">
        <v>1.356476E-9</v>
      </c>
      <c r="G101" s="47">
        <v>6.2834490000000004E-10</v>
      </c>
      <c r="H101" s="47">
        <v>4.7757959999999997E-11</v>
      </c>
      <c r="I101">
        <v>51.334380000000003</v>
      </c>
      <c r="J101">
        <v>24.101489999999998</v>
      </c>
      <c r="K101">
        <v>9.0235560000000003E-3</v>
      </c>
      <c r="L101">
        <v>6.8584410000000005E-4</v>
      </c>
    </row>
    <row r="102" spans="1:12" x14ac:dyDescent="0.25">
      <c r="A102" t="s">
        <v>226</v>
      </c>
      <c r="B102">
        <v>24514</v>
      </c>
      <c r="C102" s="51">
        <v>0.87908564814814816</v>
      </c>
      <c r="D102" s="47">
        <v>6.969605E-8</v>
      </c>
      <c r="E102" s="47">
        <v>3.2718120000000001E-8</v>
      </c>
      <c r="F102" s="47">
        <v>1.358862E-9</v>
      </c>
      <c r="G102" s="47">
        <v>6.281758E-10</v>
      </c>
      <c r="H102" s="47">
        <v>4.8453790000000002E-11</v>
      </c>
      <c r="I102">
        <v>51.290010000000002</v>
      </c>
      <c r="J102">
        <v>24.077590000000001</v>
      </c>
      <c r="K102">
        <v>9.0130760000000001E-3</v>
      </c>
      <c r="L102">
        <v>6.9521570000000003E-4</v>
      </c>
    </row>
    <row r="103" spans="1:12" x14ac:dyDescent="0.25">
      <c r="A103" t="s">
        <v>71</v>
      </c>
      <c r="B103">
        <v>25657</v>
      </c>
      <c r="C103" s="51">
        <v>0.88312499999999994</v>
      </c>
      <c r="D103" s="47">
        <v>7.4852589999999997E-8</v>
      </c>
      <c r="E103" s="47">
        <v>3.6546069999999998E-8</v>
      </c>
      <c r="F103" s="47">
        <v>1.4695199999999999E-9</v>
      </c>
      <c r="G103" s="47">
        <v>5.2426769999999998E-10</v>
      </c>
      <c r="H103" s="47">
        <v>4.264976E-11</v>
      </c>
      <c r="I103">
        <v>50.93676</v>
      </c>
      <c r="J103">
        <v>24.869389999999999</v>
      </c>
      <c r="K103">
        <v>7.004003E-3</v>
      </c>
      <c r="L103">
        <v>5.6978339999999995E-4</v>
      </c>
    </row>
    <row r="104" spans="1:12" x14ac:dyDescent="0.25">
      <c r="A104" t="s">
        <v>71</v>
      </c>
      <c r="B104">
        <v>25756</v>
      </c>
      <c r="C104" s="51">
        <v>0.88347222222222221</v>
      </c>
      <c r="D104" s="47">
        <v>7.4835729999999996E-8</v>
      </c>
      <c r="E104" s="47">
        <v>3.656337E-8</v>
      </c>
      <c r="F104" s="47">
        <v>1.472518E-9</v>
      </c>
      <c r="G104" s="47">
        <v>5.2390759999999996E-10</v>
      </c>
      <c r="H104" s="47">
        <v>4.2873030000000001E-11</v>
      </c>
      <c r="I104">
        <v>50.82161</v>
      </c>
      <c r="J104">
        <v>24.83051</v>
      </c>
      <c r="K104">
        <v>7.0007689999999996E-3</v>
      </c>
      <c r="L104">
        <v>5.7289519999999998E-4</v>
      </c>
    </row>
    <row r="105" spans="1:12" x14ac:dyDescent="0.25">
      <c r="A105" t="s">
        <v>71</v>
      </c>
      <c r="B105">
        <v>25820</v>
      </c>
      <c r="C105" s="51">
        <v>0.88370370370370366</v>
      </c>
      <c r="D105" s="47">
        <v>7.4836680000000001E-8</v>
      </c>
      <c r="E105" s="47">
        <v>3.6558080000000001E-8</v>
      </c>
      <c r="F105" s="47">
        <v>1.4694420000000001E-9</v>
      </c>
      <c r="G105" s="47">
        <v>5.2547420000000004E-10</v>
      </c>
      <c r="H105" s="47">
        <v>4.3114139999999999E-11</v>
      </c>
      <c r="I105">
        <v>50.928629999999998</v>
      </c>
      <c r="J105">
        <v>24.878879999999999</v>
      </c>
      <c r="K105">
        <v>7.021612E-3</v>
      </c>
      <c r="L105">
        <v>5.7610970000000002E-4</v>
      </c>
    </row>
    <row r="106" spans="1:12" x14ac:dyDescent="0.25">
      <c r="A106" t="s">
        <v>227</v>
      </c>
      <c r="B106">
        <v>26254</v>
      </c>
      <c r="C106" s="51">
        <v>0.88523148148148145</v>
      </c>
      <c r="D106" s="47">
        <v>7.1116239999999997E-8</v>
      </c>
      <c r="E106" s="47">
        <v>3.3351990000000003E-8</v>
      </c>
      <c r="F106" s="47">
        <v>1.38694E-9</v>
      </c>
      <c r="G106" s="47">
        <v>4.9879349999999997E-10</v>
      </c>
      <c r="H106" s="47">
        <v>4.0573339999999998E-11</v>
      </c>
      <c r="I106">
        <v>51.27563</v>
      </c>
      <c r="J106">
        <v>24.047170000000001</v>
      </c>
      <c r="K106">
        <v>7.013778E-3</v>
      </c>
      <c r="L106">
        <v>5.705215E-4</v>
      </c>
    </row>
    <row r="107" spans="1:12" x14ac:dyDescent="0.25">
      <c r="A107" t="s">
        <v>227</v>
      </c>
      <c r="B107">
        <v>26305</v>
      </c>
      <c r="C107" s="51">
        <v>0.88541666666666663</v>
      </c>
      <c r="D107" s="47">
        <v>7.1134590000000003E-8</v>
      </c>
      <c r="E107" s="47">
        <v>3.3361609999999999E-8</v>
      </c>
      <c r="F107" s="47">
        <v>1.3894179999999999E-9</v>
      </c>
      <c r="G107" s="47">
        <v>5.0084820000000003E-10</v>
      </c>
      <c r="H107" s="47">
        <v>4.1192869999999998E-11</v>
      </c>
      <c r="I107">
        <v>51.197409999999998</v>
      </c>
      <c r="J107">
        <v>24.011220000000002</v>
      </c>
      <c r="K107">
        <v>7.040854E-3</v>
      </c>
      <c r="L107">
        <v>5.7908359999999997E-4</v>
      </c>
    </row>
    <row r="108" spans="1:12" x14ac:dyDescent="0.25">
      <c r="A108" t="s">
        <v>227</v>
      </c>
      <c r="B108">
        <v>26328</v>
      </c>
      <c r="C108" s="51">
        <v>0.88549768518518512</v>
      </c>
      <c r="D108" s="47">
        <v>7.1133010000000002E-8</v>
      </c>
      <c r="E108" s="47">
        <v>3.3363940000000001E-8</v>
      </c>
      <c r="F108" s="47">
        <v>1.387716E-9</v>
      </c>
      <c r="G108" s="47">
        <v>4.9974860000000003E-10</v>
      </c>
      <c r="H108" s="47">
        <v>4.1154749999999997E-11</v>
      </c>
      <c r="I108">
        <v>51.259059999999998</v>
      </c>
      <c r="J108">
        <v>24.042349999999999</v>
      </c>
      <c r="K108">
        <v>7.025552E-3</v>
      </c>
      <c r="L108">
        <v>5.7856050000000005E-4</v>
      </c>
    </row>
    <row r="109" spans="1:12" x14ac:dyDescent="0.25">
      <c r="A109" t="s">
        <v>228</v>
      </c>
      <c r="B109">
        <v>26609</v>
      </c>
      <c r="C109" s="51">
        <v>0.88648148148148143</v>
      </c>
      <c r="D109" s="47">
        <v>7.1108989999999995E-8</v>
      </c>
      <c r="E109" s="47">
        <v>3.3267250000000003E-8</v>
      </c>
      <c r="F109" s="47">
        <v>1.385112E-9</v>
      </c>
      <c r="G109" s="47">
        <v>5.0063830000000002E-10</v>
      </c>
      <c r="H109" s="47">
        <v>4.1080999999999998E-11</v>
      </c>
      <c r="I109">
        <v>51.338079999999998</v>
      </c>
      <c r="J109">
        <v>24.01774</v>
      </c>
      <c r="K109">
        <v>7.0404359999999997E-3</v>
      </c>
      <c r="L109">
        <v>5.7771880000000002E-4</v>
      </c>
    </row>
    <row r="110" spans="1:12" x14ac:dyDescent="0.25">
      <c r="A110" t="s">
        <v>228</v>
      </c>
      <c r="B110">
        <v>26649</v>
      </c>
      <c r="C110" s="51">
        <v>0.88662037037037034</v>
      </c>
      <c r="D110" s="47">
        <v>7.101779E-8</v>
      </c>
      <c r="E110" s="47">
        <v>3.3211180000000003E-8</v>
      </c>
      <c r="F110" s="47">
        <v>1.3856229999999999E-9</v>
      </c>
      <c r="G110" s="47">
        <v>4.9877040000000005E-10</v>
      </c>
      <c r="H110" s="47">
        <v>4.0756190000000001E-11</v>
      </c>
      <c r="I110">
        <v>51.253329999999998</v>
      </c>
      <c r="J110">
        <v>23.968409999999999</v>
      </c>
      <c r="K110">
        <v>7.0231759999999999E-3</v>
      </c>
      <c r="L110">
        <v>5.7388709999999996E-4</v>
      </c>
    </row>
    <row r="111" spans="1:12" x14ac:dyDescent="0.25">
      <c r="A111" t="s">
        <v>228</v>
      </c>
      <c r="B111">
        <v>26686</v>
      </c>
      <c r="C111" s="51">
        <v>0.88675925925925925</v>
      </c>
      <c r="D111" s="47">
        <v>7.090681E-8</v>
      </c>
      <c r="E111" s="47">
        <v>3.3198060000000003E-8</v>
      </c>
      <c r="F111" s="47">
        <v>1.381435E-9</v>
      </c>
      <c r="G111" s="47">
        <v>4.9903530000000002E-10</v>
      </c>
      <c r="H111" s="47">
        <v>4.0455790000000001E-11</v>
      </c>
      <c r="I111">
        <v>51.328360000000004</v>
      </c>
      <c r="J111">
        <v>24.031569999999999</v>
      </c>
      <c r="K111">
        <v>7.0379029999999999E-3</v>
      </c>
      <c r="L111">
        <v>5.7054869999999995E-4</v>
      </c>
    </row>
    <row r="112" spans="1:12" x14ac:dyDescent="0.25">
      <c r="A112" t="s">
        <v>229</v>
      </c>
      <c r="B112">
        <v>26974</v>
      </c>
      <c r="C112" s="51">
        <v>0.88777777777777778</v>
      </c>
      <c r="D112" s="47">
        <v>7.0742030000000002E-8</v>
      </c>
      <c r="E112" s="47">
        <v>3.3241429999999998E-8</v>
      </c>
      <c r="F112" s="47">
        <v>1.3792530000000001E-9</v>
      </c>
      <c r="G112" s="47">
        <v>5.027372E-10</v>
      </c>
      <c r="H112" s="47">
        <v>4.0774060000000003E-11</v>
      </c>
      <c r="I112">
        <v>51.290120000000002</v>
      </c>
      <c r="J112">
        <v>24.101050000000001</v>
      </c>
      <c r="K112">
        <v>7.1066269999999999E-3</v>
      </c>
      <c r="L112">
        <v>5.7637689999999995E-4</v>
      </c>
    </row>
    <row r="113" spans="1:12" x14ac:dyDescent="0.25">
      <c r="A113" t="s">
        <v>229</v>
      </c>
      <c r="B113">
        <v>27009</v>
      </c>
      <c r="C113" s="51">
        <v>0.88790509259259254</v>
      </c>
      <c r="D113" s="47">
        <v>7.0731020000000006E-8</v>
      </c>
      <c r="E113" s="47">
        <v>3.320492E-8</v>
      </c>
      <c r="F113" s="47">
        <v>1.3804849999999999E-9</v>
      </c>
      <c r="G113" s="47">
        <v>5.0223000000000003E-10</v>
      </c>
      <c r="H113" s="47">
        <v>4.101491E-11</v>
      </c>
      <c r="I113">
        <v>51.236370000000001</v>
      </c>
      <c r="J113">
        <v>24.053090000000001</v>
      </c>
      <c r="K113">
        <v>7.1005629999999998E-3</v>
      </c>
      <c r="L113">
        <v>5.7987160000000002E-4</v>
      </c>
    </row>
    <row r="114" spans="1:12" x14ac:dyDescent="0.25">
      <c r="A114" t="s">
        <v>229</v>
      </c>
      <c r="B114">
        <v>27039</v>
      </c>
      <c r="C114" s="51">
        <v>0.88800925925925922</v>
      </c>
      <c r="D114" s="47">
        <v>7.072336E-8</v>
      </c>
      <c r="E114" s="47">
        <v>3.3195190000000001E-8</v>
      </c>
      <c r="F114" s="47">
        <v>1.3806699999999999E-9</v>
      </c>
      <c r="G114" s="47">
        <v>5.0311260000000004E-10</v>
      </c>
      <c r="H114" s="47">
        <v>4.0237090000000002E-11</v>
      </c>
      <c r="I114">
        <v>51.223939999999999</v>
      </c>
      <c r="J114">
        <v>24.042809999999999</v>
      </c>
      <c r="K114">
        <v>7.1138110000000003E-3</v>
      </c>
      <c r="L114">
        <v>5.6893639999999995E-4</v>
      </c>
    </row>
    <row r="115" spans="1:12" x14ac:dyDescent="0.25">
      <c r="A115" t="s">
        <v>230</v>
      </c>
      <c r="B115">
        <v>27388</v>
      </c>
      <c r="C115" s="51">
        <v>0.88923611111111112</v>
      </c>
      <c r="D115" s="47">
        <v>7.0775060000000003E-8</v>
      </c>
      <c r="E115" s="47">
        <v>3.3049150000000002E-8</v>
      </c>
      <c r="F115" s="47">
        <v>1.375143E-9</v>
      </c>
      <c r="G115" s="47">
        <v>5.1551390000000001E-10</v>
      </c>
      <c r="H115" s="47">
        <v>4.0891680000000001E-11</v>
      </c>
      <c r="I115">
        <v>51.467410000000001</v>
      </c>
      <c r="J115">
        <v>24.033249999999999</v>
      </c>
      <c r="K115">
        <v>7.2838349999999998E-3</v>
      </c>
      <c r="L115">
        <v>5.7776959999999999E-4</v>
      </c>
    </row>
    <row r="116" spans="1:12" x14ac:dyDescent="0.25">
      <c r="A116" t="s">
        <v>230</v>
      </c>
      <c r="B116">
        <v>27435</v>
      </c>
      <c r="C116" s="51">
        <v>0.8893981481481481</v>
      </c>
      <c r="D116" s="47">
        <v>7.073042E-8</v>
      </c>
      <c r="E116" s="47">
        <v>3.3043730000000001E-8</v>
      </c>
      <c r="F116" s="47">
        <v>1.3757790000000001E-9</v>
      </c>
      <c r="G116" s="47">
        <v>5.1702670000000001E-10</v>
      </c>
      <c r="H116" s="47">
        <v>4.0442519999999999E-11</v>
      </c>
      <c r="I116">
        <v>51.411160000000002</v>
      </c>
      <c r="J116">
        <v>24.018190000000001</v>
      </c>
      <c r="K116">
        <v>7.3098210000000002E-3</v>
      </c>
      <c r="L116">
        <v>5.7178399999999999E-4</v>
      </c>
    </row>
    <row r="117" spans="1:12" x14ac:dyDescent="0.25">
      <c r="A117" t="s">
        <v>230</v>
      </c>
      <c r="B117">
        <v>27472</v>
      </c>
      <c r="C117" s="51">
        <v>0.88952546296296287</v>
      </c>
      <c r="D117" s="47">
        <v>7.0687669999999998E-8</v>
      </c>
      <c r="E117" s="47">
        <v>3.3021299999999998E-8</v>
      </c>
      <c r="F117" s="47">
        <v>1.374744E-9</v>
      </c>
      <c r="G117" s="47">
        <v>5.1496680000000005E-10</v>
      </c>
      <c r="H117" s="47">
        <v>4.0541880000000003E-11</v>
      </c>
      <c r="I117">
        <v>51.418779999999998</v>
      </c>
      <c r="J117">
        <v>24.019960000000001</v>
      </c>
      <c r="K117">
        <v>7.2851010000000004E-3</v>
      </c>
      <c r="L117">
        <v>5.7353530000000001E-4</v>
      </c>
    </row>
    <row r="118" spans="1:12" x14ac:dyDescent="0.25">
      <c r="A118" t="s">
        <v>231</v>
      </c>
      <c r="B118">
        <v>27786</v>
      </c>
      <c r="C118" s="51">
        <v>0.89063657407407404</v>
      </c>
      <c r="D118" s="47">
        <v>7.0921249999999997E-8</v>
      </c>
      <c r="E118" s="47">
        <v>3.3133629999999999E-8</v>
      </c>
      <c r="F118" s="47">
        <v>1.37706E-9</v>
      </c>
      <c r="G118" s="47">
        <v>5.4370059999999998E-10</v>
      </c>
      <c r="H118" s="47">
        <v>4.158665E-11</v>
      </c>
      <c r="I118">
        <v>51.501939999999998</v>
      </c>
      <c r="J118">
        <v>24.061140000000002</v>
      </c>
      <c r="K118">
        <v>7.6662579999999996E-3</v>
      </c>
      <c r="L118">
        <v>5.863779E-4</v>
      </c>
    </row>
    <row r="119" spans="1:12" x14ac:dyDescent="0.25">
      <c r="A119" t="s">
        <v>231</v>
      </c>
      <c r="B119">
        <v>27805</v>
      </c>
      <c r="C119" s="51">
        <v>0.89070601851851849</v>
      </c>
      <c r="D119" s="47">
        <v>7.0888149999999994E-8</v>
      </c>
      <c r="E119" s="47">
        <v>3.3117599999999997E-8</v>
      </c>
      <c r="F119" s="47">
        <v>1.3780120000000001E-9</v>
      </c>
      <c r="G119" s="47">
        <v>5.4287569999999996E-10</v>
      </c>
      <c r="H119" s="47">
        <v>4.1828609999999998E-11</v>
      </c>
      <c r="I119">
        <v>51.442320000000002</v>
      </c>
      <c r="J119">
        <v>24.032869999999999</v>
      </c>
      <c r="K119">
        <v>7.6582020000000002E-3</v>
      </c>
      <c r="L119">
        <v>5.9006499999999997E-4</v>
      </c>
    </row>
    <row r="120" spans="1:12" x14ac:dyDescent="0.25">
      <c r="A120" t="s">
        <v>231</v>
      </c>
      <c r="B120">
        <v>27848</v>
      </c>
      <c r="C120" s="51">
        <v>0.89085648148148144</v>
      </c>
      <c r="D120" s="47">
        <v>7.0845940000000005E-8</v>
      </c>
      <c r="E120" s="47">
        <v>3.3102290000000001E-8</v>
      </c>
      <c r="F120" s="47">
        <v>1.3757050000000001E-9</v>
      </c>
      <c r="G120" s="47">
        <v>5.4066619999999998E-10</v>
      </c>
      <c r="H120" s="47">
        <v>4.1401899999999999E-11</v>
      </c>
      <c r="I120">
        <v>51.497929999999997</v>
      </c>
      <c r="J120">
        <v>24.062069999999999</v>
      </c>
      <c r="K120">
        <v>7.6315769999999996E-3</v>
      </c>
      <c r="L120">
        <v>5.8439340000000003E-4</v>
      </c>
    </row>
    <row r="121" spans="1:12" x14ac:dyDescent="0.25">
      <c r="A121" t="s">
        <v>232</v>
      </c>
      <c r="B121">
        <v>28213</v>
      </c>
      <c r="C121" s="51">
        <v>0.89214120370370376</v>
      </c>
      <c r="D121" s="47">
        <v>7.0915010000000007E-8</v>
      </c>
      <c r="E121" s="47">
        <v>3.2285250000000001E-8</v>
      </c>
      <c r="F121" s="47">
        <v>1.3737349999999999E-9</v>
      </c>
      <c r="G121" s="47">
        <v>6.2715359999999996E-10</v>
      </c>
      <c r="H121" s="47">
        <v>4.6914680000000003E-11</v>
      </c>
      <c r="I121">
        <v>51.622039999999998</v>
      </c>
      <c r="J121">
        <v>23.501799999999999</v>
      </c>
      <c r="K121">
        <v>8.8437359999999996E-3</v>
      </c>
      <c r="L121">
        <v>6.6156199999999998E-4</v>
      </c>
    </row>
    <row r="122" spans="1:12" x14ac:dyDescent="0.25">
      <c r="A122" t="s">
        <v>232</v>
      </c>
      <c r="B122">
        <v>28248</v>
      </c>
      <c r="C122" s="51">
        <v>0.89226851851851852</v>
      </c>
      <c r="D122" s="47">
        <v>7.0830430000000004E-8</v>
      </c>
      <c r="E122" s="47">
        <v>3.2287089999999999E-8</v>
      </c>
      <c r="F122" s="47">
        <v>1.3710219999999999E-9</v>
      </c>
      <c r="G122" s="47">
        <v>6.2519939999999999E-10</v>
      </c>
      <c r="H122" s="47">
        <v>4.6210180000000002E-11</v>
      </c>
      <c r="I122">
        <v>51.662489999999998</v>
      </c>
      <c r="J122">
        <v>23.54965</v>
      </c>
      <c r="K122">
        <v>8.8267069999999996E-3</v>
      </c>
      <c r="L122">
        <v>6.5240570000000002E-4</v>
      </c>
    </row>
    <row r="123" spans="1:12" x14ac:dyDescent="0.25">
      <c r="A123" t="s">
        <v>232</v>
      </c>
      <c r="B123">
        <v>28277</v>
      </c>
      <c r="C123" s="51">
        <v>0.8923726851851852</v>
      </c>
      <c r="D123" s="47">
        <v>7.0784539999999994E-8</v>
      </c>
      <c r="E123" s="47">
        <v>3.2260070000000001E-8</v>
      </c>
      <c r="F123" s="47">
        <v>1.3719490000000001E-9</v>
      </c>
      <c r="G123" s="47">
        <v>6.2414739999999996E-10</v>
      </c>
      <c r="H123" s="47">
        <v>4.6710040000000003E-11</v>
      </c>
      <c r="I123">
        <v>51.594149999999999</v>
      </c>
      <c r="J123">
        <v>23.514040000000001</v>
      </c>
      <c r="K123">
        <v>8.8175670000000001E-3</v>
      </c>
      <c r="L123">
        <v>6.5989029999999999E-4</v>
      </c>
    </row>
    <row r="124" spans="1:12" x14ac:dyDescent="0.25">
      <c r="A124" t="s">
        <v>233</v>
      </c>
      <c r="B124">
        <v>28608</v>
      </c>
      <c r="C124" s="51">
        <v>0.89353009259259264</v>
      </c>
      <c r="D124" s="47">
        <v>7.0556460000000001E-8</v>
      </c>
      <c r="E124" s="47">
        <v>3.2968569999999998E-8</v>
      </c>
      <c r="F124" s="47">
        <v>1.3751180000000001E-9</v>
      </c>
      <c r="G124" s="47">
        <v>6.3234349999999999E-10</v>
      </c>
      <c r="H124" s="47">
        <v>5.028796E-11</v>
      </c>
      <c r="I124">
        <v>51.30939</v>
      </c>
      <c r="J124">
        <v>23.975090000000002</v>
      </c>
      <c r="K124">
        <v>8.9622339999999995E-3</v>
      </c>
      <c r="L124">
        <v>7.127336E-4</v>
      </c>
    </row>
    <row r="125" spans="1:12" x14ac:dyDescent="0.25">
      <c r="A125" t="s">
        <v>233</v>
      </c>
      <c r="B125">
        <v>28643</v>
      </c>
      <c r="C125" s="51">
        <v>0.8936574074074074</v>
      </c>
      <c r="D125" s="47">
        <v>7.0511530000000005E-8</v>
      </c>
      <c r="E125" s="47">
        <v>3.2961039999999999E-8</v>
      </c>
      <c r="F125" s="47">
        <v>1.3719069999999999E-9</v>
      </c>
      <c r="G125" s="47">
        <v>6.3197610000000002E-10</v>
      </c>
      <c r="H125" s="47">
        <v>5.0029209999999997E-11</v>
      </c>
      <c r="I125">
        <v>51.396729999999998</v>
      </c>
      <c r="J125">
        <v>24.02571</v>
      </c>
      <c r="K125">
        <v>8.962734E-3</v>
      </c>
      <c r="L125">
        <v>7.0951810000000005E-4</v>
      </c>
    </row>
    <row r="126" spans="1:12" x14ac:dyDescent="0.25">
      <c r="A126" t="s">
        <v>233</v>
      </c>
      <c r="B126">
        <v>28676</v>
      </c>
      <c r="C126" s="51">
        <v>0.89377314814814823</v>
      </c>
      <c r="D126" s="47">
        <v>7.0400200000000006E-8</v>
      </c>
      <c r="E126" s="47">
        <v>3.291396E-8</v>
      </c>
      <c r="F126" s="47">
        <v>1.3693040000000001E-9</v>
      </c>
      <c r="G126" s="47">
        <v>6.3061809999999995E-10</v>
      </c>
      <c r="H126" s="47">
        <v>4.9833580000000003E-11</v>
      </c>
      <c r="I126">
        <v>51.413130000000002</v>
      </c>
      <c r="J126">
        <v>24.036999999999999</v>
      </c>
      <c r="K126">
        <v>8.9576180000000005E-3</v>
      </c>
      <c r="L126">
        <v>7.0786139999999998E-4</v>
      </c>
    </row>
    <row r="127" spans="1:12" x14ac:dyDescent="0.25">
      <c r="A127" t="s">
        <v>71</v>
      </c>
      <c r="B127">
        <v>29368</v>
      </c>
      <c r="C127" s="51">
        <v>0.89622685185185191</v>
      </c>
      <c r="D127" s="47">
        <v>7.4970519999999996E-8</v>
      </c>
      <c r="E127" s="47">
        <v>3.6721100000000001E-8</v>
      </c>
      <c r="F127" s="47">
        <v>1.473634E-9</v>
      </c>
      <c r="G127" s="47">
        <v>5.2658030000000005E-10</v>
      </c>
      <c r="H127" s="47">
        <v>4.3079969999999997E-11</v>
      </c>
      <c r="I127">
        <v>50.874600000000001</v>
      </c>
      <c r="J127">
        <v>24.918749999999999</v>
      </c>
      <c r="K127">
        <v>7.0238319999999998E-3</v>
      </c>
      <c r="L127">
        <v>5.746255E-4</v>
      </c>
    </row>
    <row r="128" spans="1:12" x14ac:dyDescent="0.25">
      <c r="A128" t="s">
        <v>71</v>
      </c>
      <c r="B128">
        <v>29451</v>
      </c>
      <c r="C128" s="51">
        <v>0.89651620370370377</v>
      </c>
      <c r="D128" s="47">
        <v>7.4960920000000006E-8</v>
      </c>
      <c r="E128" s="47">
        <v>3.669951E-8</v>
      </c>
      <c r="F128" s="47">
        <v>1.47278E-9</v>
      </c>
      <c r="G128" s="47">
        <v>5.2677819999999996E-10</v>
      </c>
      <c r="H128" s="47">
        <v>4.3005009999999997E-11</v>
      </c>
      <c r="I128">
        <v>50.897559999999999</v>
      </c>
      <c r="J128">
        <v>24.918530000000001</v>
      </c>
      <c r="K128">
        <v>7.0273710000000001E-3</v>
      </c>
      <c r="L128">
        <v>5.73699E-4</v>
      </c>
    </row>
    <row r="129" spans="1:12" x14ac:dyDescent="0.25">
      <c r="A129" t="s">
        <v>71</v>
      </c>
      <c r="B129">
        <v>29499</v>
      </c>
      <c r="C129" s="51">
        <v>0.8966898148148148</v>
      </c>
      <c r="D129" s="47">
        <v>7.4913789999999998E-8</v>
      </c>
      <c r="E129" s="47">
        <v>3.6681560000000003E-8</v>
      </c>
      <c r="F129" s="47">
        <v>1.4704839999999999E-9</v>
      </c>
      <c r="G129" s="47">
        <v>5.252603E-10</v>
      </c>
      <c r="H129" s="47">
        <v>4.3264269999999997E-11</v>
      </c>
      <c r="I129">
        <v>50.945</v>
      </c>
      <c r="J129">
        <v>24.945229999999999</v>
      </c>
      <c r="K129">
        <v>7.0115300000000002E-3</v>
      </c>
      <c r="L129">
        <v>5.7752080000000004E-4</v>
      </c>
    </row>
    <row r="130" spans="1:12" x14ac:dyDescent="0.25">
      <c r="A130" t="s">
        <v>234</v>
      </c>
      <c r="B130">
        <v>29841</v>
      </c>
      <c r="C130" s="51">
        <v>0.89790509259259266</v>
      </c>
      <c r="D130" s="47">
        <v>7.1356769999999994E-8</v>
      </c>
      <c r="E130" s="47">
        <v>3.3193169999999999E-8</v>
      </c>
      <c r="F130" s="47">
        <v>1.378131E-9</v>
      </c>
      <c r="G130" s="47">
        <v>5.0082339999999998E-10</v>
      </c>
      <c r="H130" s="47">
        <v>4.0591969999999999E-11</v>
      </c>
      <c r="I130">
        <v>51.777920000000002</v>
      </c>
      <c r="J130">
        <v>24.085640000000001</v>
      </c>
      <c r="K130">
        <v>7.0185830000000001E-3</v>
      </c>
      <c r="L130">
        <v>5.6885949999999996E-4</v>
      </c>
    </row>
    <row r="131" spans="1:12" x14ac:dyDescent="0.25">
      <c r="A131" t="s">
        <v>234</v>
      </c>
      <c r="B131">
        <v>29879</v>
      </c>
      <c r="C131" s="51">
        <v>0.89804398148148146</v>
      </c>
      <c r="D131" s="47">
        <v>7.1317789999999996E-8</v>
      </c>
      <c r="E131" s="47">
        <v>3.3169789999999998E-8</v>
      </c>
      <c r="F131" s="47">
        <v>1.378214E-9</v>
      </c>
      <c r="G131" s="47">
        <v>4.9902750000000001E-10</v>
      </c>
      <c r="H131" s="47">
        <v>4.0768139999999998E-11</v>
      </c>
      <c r="I131">
        <v>51.746549999999999</v>
      </c>
      <c r="J131">
        <v>24.067240000000002</v>
      </c>
      <c r="K131">
        <v>6.9972369999999999E-3</v>
      </c>
      <c r="L131">
        <v>5.7164059999999998E-4</v>
      </c>
    </row>
    <row r="132" spans="1:12" x14ac:dyDescent="0.25">
      <c r="A132" t="s">
        <v>234</v>
      </c>
      <c r="B132">
        <v>29927</v>
      </c>
      <c r="C132" s="51">
        <v>0.8982175925925926</v>
      </c>
      <c r="D132" s="47">
        <v>7.1316540000000002E-8</v>
      </c>
      <c r="E132" s="47">
        <v>3.3166440000000002E-8</v>
      </c>
      <c r="F132" s="47">
        <v>1.377204E-9</v>
      </c>
      <c r="G132" s="47">
        <v>5.0031599999999995E-10</v>
      </c>
      <c r="H132" s="47">
        <v>4.0248720000000001E-11</v>
      </c>
      <c r="I132">
        <v>51.783569999999997</v>
      </c>
      <c r="J132">
        <v>24.082450000000001</v>
      </c>
      <c r="K132">
        <v>7.0154270000000003E-3</v>
      </c>
      <c r="L132">
        <v>5.6436729999999997E-4</v>
      </c>
    </row>
    <row r="133" spans="1:12" x14ac:dyDescent="0.25">
      <c r="A133" t="s">
        <v>235</v>
      </c>
      <c r="B133">
        <v>30245</v>
      </c>
      <c r="C133" s="51">
        <v>0.89934027777777781</v>
      </c>
      <c r="D133" s="47">
        <v>7.2061389999999998E-8</v>
      </c>
      <c r="E133" s="47">
        <v>3.3391140000000003E-8</v>
      </c>
      <c r="F133" s="47">
        <v>1.3904169999999999E-9</v>
      </c>
      <c r="G133" s="47">
        <v>5.4410390000000002E-10</v>
      </c>
      <c r="H133" s="47">
        <v>4.1507519999999997E-11</v>
      </c>
      <c r="I133">
        <v>51.827190000000002</v>
      </c>
      <c r="J133">
        <v>24.0152</v>
      </c>
      <c r="K133">
        <v>7.5505600000000004E-3</v>
      </c>
      <c r="L133">
        <v>5.7600220000000001E-4</v>
      </c>
    </row>
    <row r="134" spans="1:12" x14ac:dyDescent="0.25">
      <c r="A134" t="s">
        <v>235</v>
      </c>
      <c r="B134">
        <v>30280</v>
      </c>
      <c r="C134" s="51">
        <v>0.89946759259259257</v>
      </c>
      <c r="D134" s="47">
        <v>7.2069649999999997E-8</v>
      </c>
      <c r="E134" s="47">
        <v>3.3384270000000003E-8</v>
      </c>
      <c r="F134" s="47">
        <v>1.3947970000000001E-9</v>
      </c>
      <c r="G134" s="47">
        <v>5.4442470000000002E-10</v>
      </c>
      <c r="H134" s="47">
        <v>4.1448810000000001E-11</v>
      </c>
      <c r="I134">
        <v>51.670349999999999</v>
      </c>
      <c r="J134">
        <v>23.93486</v>
      </c>
      <c r="K134">
        <v>7.5541460000000003E-3</v>
      </c>
      <c r="L134">
        <v>5.7512169999999997E-4</v>
      </c>
    </row>
    <row r="135" spans="1:12" x14ac:dyDescent="0.25">
      <c r="A135" t="s">
        <v>235</v>
      </c>
      <c r="B135">
        <v>30307</v>
      </c>
      <c r="C135" s="51">
        <v>0.89956018518518521</v>
      </c>
      <c r="D135" s="47">
        <v>7.2070360000000005E-8</v>
      </c>
      <c r="E135" s="47">
        <v>3.339985E-8</v>
      </c>
      <c r="F135" s="47">
        <v>1.3924220000000001E-9</v>
      </c>
      <c r="G135" s="47">
        <v>5.4444450000000002E-10</v>
      </c>
      <c r="H135" s="47">
        <v>4.190363E-11</v>
      </c>
      <c r="I135">
        <v>51.759</v>
      </c>
      <c r="J135">
        <v>23.986879999999999</v>
      </c>
      <c r="K135">
        <v>7.5543470000000003E-3</v>
      </c>
      <c r="L135">
        <v>5.8142670000000003E-4</v>
      </c>
    </row>
    <row r="136" spans="1:12" x14ac:dyDescent="0.25">
      <c r="A136" t="s">
        <v>236</v>
      </c>
      <c r="B136">
        <v>30571</v>
      </c>
      <c r="C136" s="51">
        <v>0.90049768518518525</v>
      </c>
      <c r="D136" s="47">
        <v>7.1750580000000003E-8</v>
      </c>
      <c r="E136" s="47">
        <v>3.3262910000000003E-8</v>
      </c>
      <c r="F136" s="47">
        <v>1.3850889999999999E-9</v>
      </c>
      <c r="G136" s="47">
        <v>5.0301950000000003E-10</v>
      </c>
      <c r="H136" s="47">
        <v>4.1215179999999997E-11</v>
      </c>
      <c r="I136">
        <v>51.802129999999998</v>
      </c>
      <c r="J136">
        <v>24.014990000000001</v>
      </c>
      <c r="K136">
        <v>7.0106680000000003E-3</v>
      </c>
      <c r="L136">
        <v>5.7442300000000001E-4</v>
      </c>
    </row>
    <row r="137" spans="1:12" x14ac:dyDescent="0.25">
      <c r="A137" t="s">
        <v>236</v>
      </c>
      <c r="B137">
        <v>30598</v>
      </c>
      <c r="C137" s="51">
        <v>0.90059027777777778</v>
      </c>
      <c r="D137" s="47">
        <v>7.1730750000000002E-8</v>
      </c>
      <c r="E137" s="47">
        <v>3.324999E-8</v>
      </c>
      <c r="F137" s="47">
        <v>1.384759E-9</v>
      </c>
      <c r="G137" s="47">
        <v>5.0381380000000001E-10</v>
      </c>
      <c r="H137" s="47">
        <v>4.1087140000000001E-11</v>
      </c>
      <c r="I137">
        <v>51.800159999999998</v>
      </c>
      <c r="J137">
        <v>24.011389999999999</v>
      </c>
      <c r="K137">
        <v>7.02368E-3</v>
      </c>
      <c r="L137">
        <v>5.727967E-4</v>
      </c>
    </row>
    <row r="138" spans="1:12" x14ac:dyDescent="0.25">
      <c r="A138" t="s">
        <v>236</v>
      </c>
      <c r="B138">
        <v>30614</v>
      </c>
      <c r="C138" s="51">
        <v>0.9006481481481482</v>
      </c>
      <c r="D138" s="47">
        <v>7.1697020000000003E-8</v>
      </c>
      <c r="E138" s="47">
        <v>3.3243890000000001E-8</v>
      </c>
      <c r="F138" s="47">
        <v>1.385027E-9</v>
      </c>
      <c r="G138" s="47">
        <v>5.0348989999999995E-10</v>
      </c>
      <c r="H138" s="47">
        <v>4.0776919999999999E-11</v>
      </c>
      <c r="I138">
        <v>51.765790000000003</v>
      </c>
      <c r="J138">
        <v>24.00235</v>
      </c>
      <c r="K138">
        <v>7.0224670000000001E-3</v>
      </c>
      <c r="L138">
        <v>5.6873950000000003E-4</v>
      </c>
    </row>
    <row r="139" spans="1:12" x14ac:dyDescent="0.25">
      <c r="A139" t="s">
        <v>237</v>
      </c>
      <c r="B139">
        <v>30926</v>
      </c>
      <c r="C139" s="51">
        <v>0.90175925925925926</v>
      </c>
      <c r="D139" s="47">
        <v>7.0626950000000005E-8</v>
      </c>
      <c r="E139" s="47">
        <v>3.3140959999999999E-8</v>
      </c>
      <c r="F139" s="47">
        <v>1.3630069999999999E-9</v>
      </c>
      <c r="G139" s="47">
        <v>5.8717610000000003E-10</v>
      </c>
      <c r="H139" s="47">
        <v>4.3177240000000003E-11</v>
      </c>
      <c r="I139">
        <v>51.816989999999997</v>
      </c>
      <c r="J139">
        <v>24.314579999999999</v>
      </c>
      <c r="K139">
        <v>8.3137690000000004E-3</v>
      </c>
      <c r="L139">
        <v>6.1134229999999996E-4</v>
      </c>
    </row>
    <row r="140" spans="1:12" x14ac:dyDescent="0.25">
      <c r="A140" t="s">
        <v>237</v>
      </c>
      <c r="B140">
        <v>30970</v>
      </c>
      <c r="C140" s="51">
        <v>0.90190972222222221</v>
      </c>
      <c r="D140" s="47">
        <v>7.0477559999999996E-8</v>
      </c>
      <c r="E140" s="47">
        <v>3.3076120000000003E-8</v>
      </c>
      <c r="F140" s="47">
        <v>1.36146E-9</v>
      </c>
      <c r="G140" s="47">
        <v>5.8602370000000005E-10</v>
      </c>
      <c r="H140" s="47">
        <v>4.2339310000000002E-11</v>
      </c>
      <c r="I140">
        <v>51.766179999999999</v>
      </c>
      <c r="J140">
        <v>24.294599999999999</v>
      </c>
      <c r="K140">
        <v>8.3150389999999998E-3</v>
      </c>
      <c r="L140">
        <v>6.0074879999999996E-4</v>
      </c>
    </row>
    <row r="141" spans="1:12" x14ac:dyDescent="0.25">
      <c r="A141" t="s">
        <v>237</v>
      </c>
      <c r="B141">
        <v>31000</v>
      </c>
      <c r="C141" s="51">
        <v>0.90201388888888889</v>
      </c>
      <c r="D141" s="47">
        <v>7.0401950000000001E-8</v>
      </c>
      <c r="E141" s="47">
        <v>3.3040499999999997E-8</v>
      </c>
      <c r="F141" s="47">
        <v>1.3603789999999999E-9</v>
      </c>
      <c r="G141" s="47">
        <v>5.8725980000000004E-10</v>
      </c>
      <c r="H141" s="47">
        <v>4.3019889999999998E-11</v>
      </c>
      <c r="I141">
        <v>51.751710000000003</v>
      </c>
      <c r="J141">
        <v>24.28772</v>
      </c>
      <c r="K141">
        <v>8.3415280000000008E-3</v>
      </c>
      <c r="L141">
        <v>6.1106110000000002E-4</v>
      </c>
    </row>
    <row r="142" spans="1:12" x14ac:dyDescent="0.25">
      <c r="A142" t="s">
        <v>238</v>
      </c>
      <c r="B142">
        <v>31403</v>
      </c>
      <c r="C142" s="51">
        <v>0.9034375</v>
      </c>
      <c r="D142" s="47">
        <v>6.7911609999999994E-8</v>
      </c>
      <c r="E142" s="47">
        <v>3.1657339999999999E-8</v>
      </c>
      <c r="F142" s="47">
        <v>1.3206919999999999E-9</v>
      </c>
      <c r="G142" s="47">
        <v>4.7872800000000005E-10</v>
      </c>
      <c r="H142" s="47">
        <v>3.9411959999999997E-11</v>
      </c>
      <c r="I142">
        <v>51.421230000000001</v>
      </c>
      <c r="J142">
        <v>23.970269999999999</v>
      </c>
      <c r="K142">
        <v>7.0492810000000001E-3</v>
      </c>
      <c r="L142">
        <v>5.803421E-4</v>
      </c>
    </row>
    <row r="143" spans="1:12" x14ac:dyDescent="0.25">
      <c r="A143" t="s">
        <v>238</v>
      </c>
      <c r="B143">
        <v>31439</v>
      </c>
      <c r="C143" s="51">
        <v>0.90356481481481488</v>
      </c>
      <c r="D143" s="47">
        <v>6.8117650000000002E-8</v>
      </c>
      <c r="E143" s="47">
        <v>3.1699309999999998E-8</v>
      </c>
      <c r="F143" s="47">
        <v>1.322377E-9</v>
      </c>
      <c r="G143" s="47">
        <v>4.79928E-10</v>
      </c>
      <c r="H143" s="47">
        <v>3.885235E-11</v>
      </c>
      <c r="I143">
        <v>51.511510000000001</v>
      </c>
      <c r="J143">
        <v>23.97146</v>
      </c>
      <c r="K143">
        <v>7.0455739999999998E-3</v>
      </c>
      <c r="L143">
        <v>5.7037129999999996E-4</v>
      </c>
    </row>
    <row r="144" spans="1:12" x14ac:dyDescent="0.25">
      <c r="A144" t="s">
        <v>238</v>
      </c>
      <c r="B144">
        <v>31468</v>
      </c>
      <c r="C144" s="51">
        <v>0.90366898148148145</v>
      </c>
      <c r="D144" s="47">
        <v>6.8059739999999998E-8</v>
      </c>
      <c r="E144" s="47">
        <v>3.1677489999999997E-8</v>
      </c>
      <c r="F144" s="47">
        <v>1.321169E-9</v>
      </c>
      <c r="G144" s="47">
        <v>4.7792299999999996E-10</v>
      </c>
      <c r="H144" s="47">
        <v>3.9368459999999998E-11</v>
      </c>
      <c r="I144">
        <v>51.514789999999998</v>
      </c>
      <c r="J144">
        <v>23.976870000000002</v>
      </c>
      <c r="K144">
        <v>7.0221110000000002E-3</v>
      </c>
      <c r="L144">
        <v>5.7843979999999998E-4</v>
      </c>
    </row>
    <row r="145" spans="1:12" x14ac:dyDescent="0.25">
      <c r="A145" t="s">
        <v>239</v>
      </c>
      <c r="B145">
        <v>32539</v>
      </c>
      <c r="C145" s="51">
        <v>0.90745370370370371</v>
      </c>
      <c r="D145" s="47">
        <v>6.4482160000000006E-8</v>
      </c>
      <c r="E145" s="47">
        <v>3.1856470000000002E-8</v>
      </c>
      <c r="F145" s="47">
        <v>1.291379E-9</v>
      </c>
      <c r="G145" s="47">
        <v>4.8081019999999998E-10</v>
      </c>
      <c r="H145" s="47">
        <v>3.7814700000000002E-11</v>
      </c>
      <c r="I145">
        <v>49.932810000000003</v>
      </c>
      <c r="J145">
        <v>24.668579999999999</v>
      </c>
      <c r="K145">
        <v>7.4564849999999997E-3</v>
      </c>
      <c r="L145">
        <v>5.8643659999999995E-4</v>
      </c>
    </row>
    <row r="146" spans="1:12" x14ac:dyDescent="0.25">
      <c r="A146" t="s">
        <v>239</v>
      </c>
      <c r="B146">
        <v>32546</v>
      </c>
      <c r="C146" s="51">
        <v>0.9074768518518519</v>
      </c>
      <c r="D146" s="47">
        <v>6.4667230000000006E-8</v>
      </c>
      <c r="E146" s="47">
        <v>3.1745470000000002E-8</v>
      </c>
      <c r="F146" s="47">
        <v>1.292208E-9</v>
      </c>
      <c r="G146" s="47">
        <v>4.8524020000000003E-10</v>
      </c>
      <c r="H146" s="47">
        <v>3.8581330000000003E-11</v>
      </c>
      <c r="I146">
        <v>50.043959999999998</v>
      </c>
      <c r="J146">
        <v>24.56683</v>
      </c>
      <c r="K146">
        <v>7.5036490000000003E-3</v>
      </c>
      <c r="L146">
        <v>5.9661329999999995E-4</v>
      </c>
    </row>
    <row r="147" spans="1:12" x14ac:dyDescent="0.25">
      <c r="A147" t="s">
        <v>239</v>
      </c>
      <c r="B147">
        <v>32553</v>
      </c>
      <c r="C147" s="51">
        <v>0.90751157407407412</v>
      </c>
      <c r="D147" s="47">
        <v>6.4507550000000006E-8</v>
      </c>
      <c r="E147" s="47">
        <v>3.1559260000000002E-8</v>
      </c>
      <c r="F147" s="47">
        <v>1.2892819999999999E-9</v>
      </c>
      <c r="G147" s="47">
        <v>4.8903409999999998E-10</v>
      </c>
      <c r="H147" s="47">
        <v>3.8548489999999999E-11</v>
      </c>
      <c r="I147">
        <v>50.033700000000003</v>
      </c>
      <c r="J147">
        <v>24.478159999999999</v>
      </c>
      <c r="K147">
        <v>7.5810360000000002E-3</v>
      </c>
      <c r="L147">
        <v>5.9758100000000002E-4</v>
      </c>
    </row>
    <row r="148" spans="1:12" x14ac:dyDescent="0.25">
      <c r="A148" t="s">
        <v>71</v>
      </c>
      <c r="B148">
        <v>33676</v>
      </c>
      <c r="C148" s="51">
        <v>0.91146990740740741</v>
      </c>
      <c r="D148" s="47">
        <v>7.3746660000000003E-8</v>
      </c>
      <c r="E148" s="47">
        <v>3.6510090000000003E-8</v>
      </c>
      <c r="F148" s="47">
        <v>1.461816E-9</v>
      </c>
      <c r="G148" s="47">
        <v>5.164344E-10</v>
      </c>
      <c r="H148" s="47">
        <v>4.092299E-11</v>
      </c>
      <c r="I148">
        <v>50.44867</v>
      </c>
      <c r="J148">
        <v>24.975850000000001</v>
      </c>
      <c r="K148">
        <v>7.0028180000000001E-3</v>
      </c>
      <c r="L148">
        <v>5.5491310000000001E-4</v>
      </c>
    </row>
    <row r="149" spans="1:12" x14ac:dyDescent="0.25">
      <c r="A149" t="s">
        <v>71</v>
      </c>
      <c r="B149">
        <v>33707</v>
      </c>
      <c r="C149" s="51">
        <v>0.91158564814814813</v>
      </c>
      <c r="D149" s="47">
        <v>7.3765579999999999E-8</v>
      </c>
      <c r="E149" s="47">
        <v>3.6530760000000001E-8</v>
      </c>
      <c r="F149" s="47">
        <v>1.460438E-9</v>
      </c>
      <c r="G149" s="47">
        <v>5.1723769999999995E-10</v>
      </c>
      <c r="H149" s="47">
        <v>4.104208E-11</v>
      </c>
      <c r="I149">
        <v>50.5092</v>
      </c>
      <c r="J149">
        <v>25.013559999999998</v>
      </c>
      <c r="K149">
        <v>7.011911E-3</v>
      </c>
      <c r="L149">
        <v>5.5638509999999999E-4</v>
      </c>
    </row>
    <row r="150" spans="1:12" x14ac:dyDescent="0.25">
      <c r="A150" t="s">
        <v>71</v>
      </c>
      <c r="B150">
        <v>33739</v>
      </c>
      <c r="C150" s="51">
        <v>0.91170138888888885</v>
      </c>
      <c r="D150" s="47">
        <v>7.3792850000000003E-8</v>
      </c>
      <c r="E150" s="47">
        <v>3.6524979999999998E-8</v>
      </c>
      <c r="F150" s="47">
        <v>1.461005E-9</v>
      </c>
      <c r="G150" s="47">
        <v>5.1633290000000001E-10</v>
      </c>
      <c r="H150" s="47">
        <v>4.1023890000000001E-11</v>
      </c>
      <c r="I150">
        <v>50.508279999999999</v>
      </c>
      <c r="J150">
        <v>24.9999</v>
      </c>
      <c r="K150">
        <v>6.9970579999999996E-3</v>
      </c>
      <c r="L150">
        <v>5.5593310000000003E-4</v>
      </c>
    </row>
    <row r="151" spans="1:12" x14ac:dyDescent="0.25">
      <c r="A151" t="s">
        <v>240</v>
      </c>
      <c r="B151">
        <v>34057</v>
      </c>
      <c r="C151" s="51">
        <v>0.91282407407407407</v>
      </c>
      <c r="D151" s="47">
        <v>6.6250950000000006E-8</v>
      </c>
      <c r="E151" s="47">
        <v>3.1655009999999998E-8</v>
      </c>
      <c r="F151" s="47">
        <v>1.3004710000000001E-9</v>
      </c>
      <c r="G151" s="47">
        <v>4.6524439999999999E-10</v>
      </c>
      <c r="H151" s="47">
        <v>3.7913709999999998E-11</v>
      </c>
      <c r="I151">
        <v>50.943800000000003</v>
      </c>
      <c r="J151">
        <v>24.341180000000001</v>
      </c>
      <c r="K151">
        <v>7.0224559999999998E-3</v>
      </c>
      <c r="L151">
        <v>5.722743E-4</v>
      </c>
    </row>
    <row r="152" spans="1:12" x14ac:dyDescent="0.25">
      <c r="A152" t="s">
        <v>240</v>
      </c>
      <c r="B152">
        <v>34093</v>
      </c>
      <c r="C152" s="51">
        <v>0.91295138888888883</v>
      </c>
      <c r="D152" s="47">
        <v>6.6188600000000003E-8</v>
      </c>
      <c r="E152" s="47">
        <v>3.162444E-8</v>
      </c>
      <c r="F152" s="47">
        <v>1.3027650000000001E-9</v>
      </c>
      <c r="G152" s="47">
        <v>4.6446039999999999E-10</v>
      </c>
      <c r="H152" s="47">
        <v>3.8068879999999997E-11</v>
      </c>
      <c r="I152">
        <v>50.806229999999999</v>
      </c>
      <c r="J152">
        <v>24.274850000000001</v>
      </c>
      <c r="K152">
        <v>7.0172250000000002E-3</v>
      </c>
      <c r="L152">
        <v>5.7515769999999999E-4</v>
      </c>
    </row>
    <row r="153" spans="1:12" x14ac:dyDescent="0.25">
      <c r="A153" t="s">
        <v>240</v>
      </c>
      <c r="B153">
        <v>34148</v>
      </c>
      <c r="C153" s="51">
        <v>0.913136574074074</v>
      </c>
      <c r="D153" s="47">
        <v>6.6121009999999997E-8</v>
      </c>
      <c r="E153" s="47">
        <v>3.1578280000000003E-8</v>
      </c>
      <c r="F153" s="47">
        <v>1.3002050000000001E-9</v>
      </c>
      <c r="G153" s="47">
        <v>4.64193E-10</v>
      </c>
      <c r="H153" s="47">
        <v>3.794975E-11</v>
      </c>
      <c r="I153">
        <v>50.854309999999998</v>
      </c>
      <c r="J153">
        <v>24.28716</v>
      </c>
      <c r="K153">
        <v>7.0203560000000002E-3</v>
      </c>
      <c r="L153">
        <v>5.7394390000000003E-4</v>
      </c>
    </row>
    <row r="154" spans="1:12" x14ac:dyDescent="0.25">
      <c r="A154" t="s">
        <v>241</v>
      </c>
      <c r="B154">
        <v>34435</v>
      </c>
      <c r="C154" s="51">
        <v>0.91415509259259253</v>
      </c>
      <c r="D154" s="47">
        <v>6.6381280000000001E-8</v>
      </c>
      <c r="E154" s="47">
        <v>3.1557520000000003E-8</v>
      </c>
      <c r="F154" s="47">
        <v>1.305835E-9</v>
      </c>
      <c r="G154" s="47">
        <v>5.0036439999999997E-10</v>
      </c>
      <c r="H154" s="47">
        <v>3.8808450000000003E-11</v>
      </c>
      <c r="I154">
        <v>50.834350000000001</v>
      </c>
      <c r="J154">
        <v>24.166540000000001</v>
      </c>
      <c r="K154">
        <v>7.5377329999999996E-3</v>
      </c>
      <c r="L154">
        <v>5.8462939999999995E-4</v>
      </c>
    </row>
    <row r="155" spans="1:12" x14ac:dyDescent="0.25">
      <c r="A155" t="s">
        <v>241</v>
      </c>
      <c r="B155">
        <v>34468</v>
      </c>
      <c r="C155" s="51">
        <v>0.91427083333333325</v>
      </c>
      <c r="D155" s="47">
        <v>6.6385330000000001E-8</v>
      </c>
      <c r="E155" s="47">
        <v>3.1549170000000001E-8</v>
      </c>
      <c r="F155" s="47">
        <v>1.304079E-9</v>
      </c>
      <c r="G155" s="47">
        <v>4.9958239999999998E-10</v>
      </c>
      <c r="H155" s="47">
        <v>3.8651600000000003E-11</v>
      </c>
      <c r="I155">
        <v>50.905929999999998</v>
      </c>
      <c r="J155">
        <v>24.192689999999999</v>
      </c>
      <c r="K155">
        <v>7.5254939999999998E-3</v>
      </c>
      <c r="L155">
        <v>5.82231E-4</v>
      </c>
    </row>
    <row r="156" spans="1:12" x14ac:dyDescent="0.25">
      <c r="A156" t="s">
        <v>241</v>
      </c>
      <c r="B156">
        <v>34496</v>
      </c>
      <c r="C156" s="51">
        <v>0.91437499999999994</v>
      </c>
      <c r="D156" s="47">
        <v>6.6411950000000003E-8</v>
      </c>
      <c r="E156" s="47">
        <v>3.1545729999999997E-8</v>
      </c>
      <c r="F156" s="47">
        <v>1.307444E-9</v>
      </c>
      <c r="G156" s="47">
        <v>5.0060000000000001E-10</v>
      </c>
      <c r="H156" s="47">
        <v>3.8473369999999998E-11</v>
      </c>
      <c r="I156">
        <v>50.79524</v>
      </c>
      <c r="J156">
        <v>24.127780000000001</v>
      </c>
      <c r="K156">
        <v>7.5377999999999999E-3</v>
      </c>
      <c r="L156">
        <v>5.7931390000000001E-4</v>
      </c>
    </row>
    <row r="157" spans="1:12" x14ac:dyDescent="0.25">
      <c r="A157" t="s">
        <v>242</v>
      </c>
      <c r="B157">
        <v>34809</v>
      </c>
      <c r="C157" s="51">
        <v>0.91547453703703696</v>
      </c>
      <c r="D157" s="47">
        <v>6.6703929999999997E-8</v>
      </c>
      <c r="E157" s="47">
        <v>3.1861450000000001E-8</v>
      </c>
      <c r="F157" s="47">
        <v>1.3155819999999999E-9</v>
      </c>
      <c r="G157" s="47">
        <v>4.6922480000000004E-10</v>
      </c>
      <c r="H157" s="47">
        <v>3.7875279999999999E-11</v>
      </c>
      <c r="I157">
        <v>50.702979999999997</v>
      </c>
      <c r="J157">
        <v>24.218530000000001</v>
      </c>
      <c r="K157">
        <v>7.0344409999999998E-3</v>
      </c>
      <c r="L157">
        <v>5.6781189999999997E-4</v>
      </c>
    </row>
    <row r="158" spans="1:12" x14ac:dyDescent="0.25">
      <c r="A158" t="s">
        <v>242</v>
      </c>
      <c r="B158">
        <v>34842</v>
      </c>
      <c r="C158" s="51">
        <v>0.91559027777777779</v>
      </c>
      <c r="D158" s="47">
        <v>6.6782980000000003E-8</v>
      </c>
      <c r="E158" s="47">
        <v>3.1879910000000003E-8</v>
      </c>
      <c r="F158" s="47">
        <v>1.3137660000000001E-9</v>
      </c>
      <c r="G158" s="47">
        <v>4.7073570000000005E-10</v>
      </c>
      <c r="H158" s="47">
        <v>3.8244719999999999E-11</v>
      </c>
      <c r="I158">
        <v>50.833240000000004</v>
      </c>
      <c r="J158">
        <v>24.26605</v>
      </c>
      <c r="K158">
        <v>7.0487370000000002E-3</v>
      </c>
      <c r="L158">
        <v>5.7267159999999995E-4</v>
      </c>
    </row>
    <row r="159" spans="1:12" x14ac:dyDescent="0.25">
      <c r="A159" t="s">
        <v>242</v>
      </c>
      <c r="B159">
        <v>34867</v>
      </c>
      <c r="C159" s="51">
        <v>0.91568287037037033</v>
      </c>
      <c r="D159" s="47">
        <v>6.677728E-8</v>
      </c>
      <c r="E159" s="47">
        <v>3.1848850000000001E-8</v>
      </c>
      <c r="F159" s="47">
        <v>1.313806E-9</v>
      </c>
      <c r="G159" s="47">
        <v>4.6992540000000003E-10</v>
      </c>
      <c r="H159" s="47">
        <v>3.8395930000000001E-11</v>
      </c>
      <c r="I159">
        <v>50.827370000000002</v>
      </c>
      <c r="J159">
        <v>24.241669999999999</v>
      </c>
      <c r="K159">
        <v>7.0372050000000004E-3</v>
      </c>
      <c r="L159">
        <v>5.7498480000000001E-4</v>
      </c>
    </row>
    <row r="160" spans="1:12" x14ac:dyDescent="0.25">
      <c r="A160" t="s">
        <v>243</v>
      </c>
      <c r="B160">
        <v>35206</v>
      </c>
      <c r="C160" s="51">
        <v>0.91688657407407403</v>
      </c>
      <c r="D160" s="47">
        <v>6.6781780000000005E-8</v>
      </c>
      <c r="E160" s="47">
        <v>3.1916090000000002E-8</v>
      </c>
      <c r="F160" s="47">
        <v>1.3117939999999999E-9</v>
      </c>
      <c r="G160" s="47">
        <v>4.9381839999999996E-10</v>
      </c>
      <c r="H160" s="47">
        <v>3.8288979999999997E-11</v>
      </c>
      <c r="I160">
        <v>50.908740000000002</v>
      </c>
      <c r="J160">
        <v>24.330110000000001</v>
      </c>
      <c r="K160">
        <v>7.3945080000000002E-3</v>
      </c>
      <c r="L160">
        <v>5.7334469999999996E-4</v>
      </c>
    </row>
    <row r="161" spans="1:12" x14ac:dyDescent="0.25">
      <c r="A161" t="s">
        <v>243</v>
      </c>
      <c r="B161">
        <v>35252</v>
      </c>
      <c r="C161" s="51">
        <v>0.91704861111111102</v>
      </c>
      <c r="D161" s="47">
        <v>6.6679039999999997E-8</v>
      </c>
      <c r="E161" s="47">
        <v>3.1870349999999999E-8</v>
      </c>
      <c r="F161" s="47">
        <v>1.3139120000000001E-9</v>
      </c>
      <c r="G161" s="47">
        <v>4.932736E-10</v>
      </c>
      <c r="H161" s="47">
        <v>3.8636509999999997E-11</v>
      </c>
      <c r="I161">
        <v>50.748460000000001</v>
      </c>
      <c r="J161">
        <v>24.256070000000001</v>
      </c>
      <c r="K161">
        <v>7.3977310000000003E-3</v>
      </c>
      <c r="L161">
        <v>5.7944020000000004E-4</v>
      </c>
    </row>
    <row r="162" spans="1:12" x14ac:dyDescent="0.25">
      <c r="A162" t="s">
        <v>243</v>
      </c>
      <c r="B162">
        <v>35279</v>
      </c>
      <c r="C162" s="51">
        <v>0.91714120370370367</v>
      </c>
      <c r="D162" s="47">
        <v>6.6674719999999997E-8</v>
      </c>
      <c r="E162" s="47">
        <v>3.1865650000000003E-8</v>
      </c>
      <c r="F162" s="47">
        <v>1.3098270000000001E-9</v>
      </c>
      <c r="G162" s="47">
        <v>4.9325390000000003E-10</v>
      </c>
      <c r="H162" s="47">
        <v>3.8574500000000002E-11</v>
      </c>
      <c r="I162">
        <v>50.903440000000003</v>
      </c>
      <c r="J162">
        <v>24.328130000000002</v>
      </c>
      <c r="K162">
        <v>7.397916E-3</v>
      </c>
      <c r="L162">
        <v>5.7854770000000002E-4</v>
      </c>
    </row>
    <row r="163" spans="1:12" x14ac:dyDescent="0.25">
      <c r="A163" t="s">
        <v>244</v>
      </c>
      <c r="B163">
        <v>35600</v>
      </c>
      <c r="C163" s="51">
        <v>0.91826388888888888</v>
      </c>
      <c r="D163" s="47">
        <v>6.6947800000000001E-8</v>
      </c>
      <c r="E163" s="47">
        <v>3.2233759999999999E-8</v>
      </c>
      <c r="F163" s="47">
        <v>1.314777E-9</v>
      </c>
      <c r="G163" s="47">
        <v>4.7110879999999997E-10</v>
      </c>
      <c r="H163" s="47">
        <v>3.8482939999999997E-11</v>
      </c>
      <c r="I163">
        <v>50.919499999999999</v>
      </c>
      <c r="J163">
        <v>24.51652</v>
      </c>
      <c r="K163">
        <v>7.0369569999999999E-3</v>
      </c>
      <c r="L163">
        <v>5.7481999999999998E-4</v>
      </c>
    </row>
    <row r="164" spans="1:12" x14ac:dyDescent="0.25">
      <c r="A164" t="s">
        <v>244</v>
      </c>
      <c r="B164">
        <v>35637</v>
      </c>
      <c r="C164" s="51">
        <v>0.91840277777777779</v>
      </c>
      <c r="D164" s="47">
        <v>6.6955689999999995E-8</v>
      </c>
      <c r="E164" s="47">
        <v>3.2206939999999999E-8</v>
      </c>
      <c r="F164" s="47">
        <v>1.31448E-9</v>
      </c>
      <c r="G164" s="47">
        <v>4.7039890000000001E-10</v>
      </c>
      <c r="H164" s="47">
        <v>3.8446479999999998E-11</v>
      </c>
      <c r="I164">
        <v>50.93703</v>
      </c>
      <c r="J164">
        <v>24.501670000000001</v>
      </c>
      <c r="K164">
        <v>7.0255250000000003E-3</v>
      </c>
      <c r="L164">
        <v>5.7420769999999999E-4</v>
      </c>
    </row>
    <row r="165" spans="1:12" x14ac:dyDescent="0.25">
      <c r="A165" t="s">
        <v>244</v>
      </c>
      <c r="B165">
        <v>35652</v>
      </c>
      <c r="C165" s="51">
        <v>0.91844907407407406</v>
      </c>
      <c r="D165" s="47">
        <v>6.6922119999999994E-8</v>
      </c>
      <c r="E165" s="47">
        <v>3.222139E-8</v>
      </c>
      <c r="F165" s="47">
        <v>1.3170790000000001E-9</v>
      </c>
      <c r="G165" s="47">
        <v>4.7102210000000004E-10</v>
      </c>
      <c r="H165" s="47">
        <v>3.7687989999999998E-11</v>
      </c>
      <c r="I165">
        <v>50.811010000000003</v>
      </c>
      <c r="J165">
        <v>24.464279999999999</v>
      </c>
      <c r="K165">
        <v>7.0383609999999999E-3</v>
      </c>
      <c r="L165">
        <v>5.6316190000000005E-4</v>
      </c>
    </row>
    <row r="166" spans="1:12" x14ac:dyDescent="0.25">
      <c r="A166" t="s">
        <v>245</v>
      </c>
      <c r="B166">
        <v>35941</v>
      </c>
      <c r="C166" s="51">
        <v>0.91946759259259259</v>
      </c>
      <c r="D166" s="47">
        <v>6.6446199999999996E-8</v>
      </c>
      <c r="E166" s="47">
        <v>3.2218030000000001E-8</v>
      </c>
      <c r="F166" s="47">
        <v>1.3033079999999999E-9</v>
      </c>
      <c r="G166" s="47">
        <v>5.4386810000000002E-10</v>
      </c>
      <c r="H166" s="47">
        <v>4.0998059999999999E-11</v>
      </c>
      <c r="I166">
        <v>50.982750000000003</v>
      </c>
      <c r="J166">
        <v>24.720199999999998</v>
      </c>
      <c r="K166">
        <v>8.1850900000000008E-3</v>
      </c>
      <c r="L166">
        <v>6.1701119999999995E-4</v>
      </c>
    </row>
    <row r="167" spans="1:12" x14ac:dyDescent="0.25">
      <c r="A167" t="s">
        <v>245</v>
      </c>
      <c r="B167">
        <v>35959</v>
      </c>
      <c r="C167" s="51">
        <v>0.91952546296296289</v>
      </c>
      <c r="D167" s="47">
        <v>6.6452770000000006E-8</v>
      </c>
      <c r="E167" s="47">
        <v>3.2230340000000001E-8</v>
      </c>
      <c r="F167" s="47">
        <v>1.304373E-9</v>
      </c>
      <c r="G167" s="47">
        <v>5.4433390000000002E-10</v>
      </c>
      <c r="H167" s="47">
        <v>4.1023839999999998E-11</v>
      </c>
      <c r="I167">
        <v>50.946120000000001</v>
      </c>
      <c r="J167">
        <v>24.709440000000001</v>
      </c>
      <c r="K167">
        <v>8.1912889999999992E-3</v>
      </c>
      <c r="L167">
        <v>6.1733830000000004E-4</v>
      </c>
    </row>
    <row r="168" spans="1:12" x14ac:dyDescent="0.25">
      <c r="A168" t="s">
        <v>245</v>
      </c>
      <c r="B168">
        <v>35993</v>
      </c>
      <c r="C168" s="51">
        <v>0.91965277777777776</v>
      </c>
      <c r="D168" s="47">
        <v>6.6454569999999997E-8</v>
      </c>
      <c r="E168" s="47">
        <v>3.2233339999999997E-8</v>
      </c>
      <c r="F168" s="47">
        <v>1.305669E-9</v>
      </c>
      <c r="G168" s="47">
        <v>5.4500540000000005E-10</v>
      </c>
      <c r="H168" s="47">
        <v>4.0587859999999998E-11</v>
      </c>
      <c r="I168">
        <v>50.896949999999997</v>
      </c>
      <c r="J168">
        <v>24.68723</v>
      </c>
      <c r="K168">
        <v>8.2011740000000003E-3</v>
      </c>
      <c r="L168">
        <v>6.1076109999999996E-4</v>
      </c>
    </row>
    <row r="169" spans="1:12" x14ac:dyDescent="0.25">
      <c r="A169" t="s">
        <v>71</v>
      </c>
      <c r="B169">
        <v>36487</v>
      </c>
      <c r="C169" s="51">
        <v>0.92140046296296296</v>
      </c>
      <c r="D169" s="47">
        <v>7.2750910000000005E-8</v>
      </c>
      <c r="E169" s="47">
        <v>3.6311079999999999E-8</v>
      </c>
      <c r="F169" s="47">
        <v>1.441812E-9</v>
      </c>
      <c r="G169" s="47">
        <v>5.116906E-10</v>
      </c>
      <c r="H169" s="47">
        <v>4.1806070000000002E-11</v>
      </c>
      <c r="I169">
        <v>50.457970000000003</v>
      </c>
      <c r="J169">
        <v>25.184339999999999</v>
      </c>
      <c r="K169">
        <v>7.0334600000000001E-3</v>
      </c>
      <c r="L169">
        <v>5.7464669999999997E-4</v>
      </c>
    </row>
    <row r="170" spans="1:12" x14ac:dyDescent="0.25">
      <c r="A170" t="s">
        <v>71</v>
      </c>
      <c r="B170">
        <v>36579</v>
      </c>
      <c r="C170" s="51">
        <v>0.92172453703703694</v>
      </c>
      <c r="D170" s="47">
        <v>7.2692680000000005E-8</v>
      </c>
      <c r="E170" s="47">
        <v>3.6296899999999999E-8</v>
      </c>
      <c r="F170" s="47">
        <v>1.4439329999999999E-9</v>
      </c>
      <c r="G170" s="47">
        <v>5.0879670000000002E-10</v>
      </c>
      <c r="H170" s="47">
        <v>4.1438390000000002E-11</v>
      </c>
      <c r="I170">
        <v>50.343530000000001</v>
      </c>
      <c r="J170">
        <v>25.137530000000002</v>
      </c>
      <c r="K170">
        <v>6.9992839999999997E-3</v>
      </c>
      <c r="L170">
        <v>5.7004910000000002E-4</v>
      </c>
    </row>
    <row r="171" spans="1:12" x14ac:dyDescent="0.25">
      <c r="A171" t="s">
        <v>71</v>
      </c>
      <c r="B171">
        <v>36636</v>
      </c>
      <c r="C171" s="51">
        <v>0.92192129629629627</v>
      </c>
      <c r="D171" s="47">
        <v>7.2651000000000006E-8</v>
      </c>
      <c r="E171" s="47">
        <v>3.625792E-8</v>
      </c>
      <c r="F171" s="47">
        <v>1.438676E-9</v>
      </c>
      <c r="G171" s="47">
        <v>5.1157369999999996E-10</v>
      </c>
      <c r="H171" s="47">
        <v>4.158919E-11</v>
      </c>
      <c r="I171">
        <v>50.498519999999999</v>
      </c>
      <c r="J171">
        <v>25.202279999999998</v>
      </c>
      <c r="K171">
        <v>7.0415240000000004E-3</v>
      </c>
      <c r="L171">
        <v>5.7245180000000003E-4</v>
      </c>
    </row>
    <row r="172" spans="1:12" x14ac:dyDescent="0.25">
      <c r="A172" t="s">
        <v>71</v>
      </c>
      <c r="B172">
        <v>36682</v>
      </c>
      <c r="C172" s="51">
        <v>0.92208333333333325</v>
      </c>
      <c r="D172" s="47">
        <v>7.2645640000000005E-8</v>
      </c>
      <c r="E172" s="47">
        <v>3.6266520000000002E-8</v>
      </c>
      <c r="F172" s="47">
        <v>1.4405180000000001E-9</v>
      </c>
      <c r="G172" s="47">
        <v>5.0911639999999999E-10</v>
      </c>
      <c r="H172" s="47">
        <v>4.159218E-11</v>
      </c>
      <c r="I172">
        <v>50.430230000000002</v>
      </c>
      <c r="J172">
        <v>25.17604</v>
      </c>
      <c r="K172">
        <v>7.0082160000000003E-3</v>
      </c>
      <c r="L172">
        <v>5.7253519999999995E-4</v>
      </c>
    </row>
    <row r="173" spans="1:12" x14ac:dyDescent="0.25">
      <c r="A173" t="s">
        <v>71</v>
      </c>
      <c r="B173">
        <v>36712</v>
      </c>
      <c r="C173" s="51">
        <v>0.92218749999999994</v>
      </c>
      <c r="D173" s="47">
        <v>7.2635439999999996E-8</v>
      </c>
      <c r="E173" s="47">
        <v>3.6271549999999998E-8</v>
      </c>
      <c r="F173" s="47">
        <v>1.439601E-9</v>
      </c>
      <c r="G173" s="47">
        <v>5.080882E-10</v>
      </c>
      <c r="H173" s="47">
        <v>4.1736740000000001E-11</v>
      </c>
      <c r="I173">
        <v>50.455249999999999</v>
      </c>
      <c r="J173">
        <v>25.195550000000001</v>
      </c>
      <c r="K173">
        <v>6.9950460000000004E-3</v>
      </c>
      <c r="L173">
        <v>5.7460569999999997E-4</v>
      </c>
    </row>
    <row r="174" spans="1:12" x14ac:dyDescent="0.25">
      <c r="A174" t="s">
        <v>71</v>
      </c>
      <c r="B174">
        <v>36736</v>
      </c>
      <c r="C174" s="51">
        <v>0.92228009259259258</v>
      </c>
      <c r="D174" s="47">
        <v>7.2634140000000005E-8</v>
      </c>
      <c r="E174" s="47">
        <v>3.6272120000000001E-8</v>
      </c>
      <c r="F174" s="47">
        <v>1.439878E-9</v>
      </c>
      <c r="G174" s="47">
        <v>5.1038389999999995E-10</v>
      </c>
      <c r="H174" s="47">
        <v>4.1718570000000001E-11</v>
      </c>
      <c r="I174">
        <v>50.444650000000003</v>
      </c>
      <c r="J174">
        <v>25.191099999999999</v>
      </c>
      <c r="K174">
        <v>7.0267769999999997E-3</v>
      </c>
      <c r="L174">
        <v>5.7436589999999995E-4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Gcrew_raw</vt:lpstr>
      <vt:lpstr>GCrew_usable</vt:lpstr>
      <vt:lpstr>Gcrew_Calc</vt:lpstr>
      <vt:lpstr>Gcrew Summary</vt:lpstr>
      <vt:lpstr>MSM 1 raw</vt:lpstr>
      <vt:lpstr>MSM usable</vt:lpstr>
      <vt:lpstr>MSM calc</vt:lpstr>
      <vt:lpstr>MSM summary</vt:lpstr>
      <vt:lpstr>MSM GWI Raw</vt:lpstr>
      <vt:lpstr>MSM GWI Usable</vt:lpstr>
      <vt:lpstr>MSM GWI Calc</vt:lpstr>
      <vt:lpstr>GWI Calc</vt:lpstr>
      <vt:lpstr>SWH Raw</vt:lpstr>
      <vt:lpstr>SWH Usable</vt:lpstr>
      <vt:lpstr>SWH Calc</vt:lpstr>
      <vt:lpstr>SWH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Wilson, Stephanie</cp:lastModifiedBy>
  <dcterms:created xsi:type="dcterms:W3CDTF">2022-09-27T00:43:47Z</dcterms:created>
  <dcterms:modified xsi:type="dcterms:W3CDTF">2022-10-05T20:14:15Z</dcterms:modified>
</cp:coreProperties>
</file>