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sonwilliams/Documents/"/>
    </mc:Choice>
  </mc:AlternateContent>
  <xr:revisionPtr revIDLastSave="0" documentId="13_ncr:1_{907A5BC8-7504-E444-8D6C-2FDAE0F6C8DA}" xr6:coauthVersionLast="47" xr6:coauthVersionMax="47" xr10:uidLastSave="{00000000-0000-0000-0000-000000000000}"/>
  <bookViews>
    <workbookView xWindow="380" yWindow="500" windowWidth="28040" windowHeight="15920" xr2:uid="{39D48030-C02E-F54F-9880-EC708CA3EC58}"/>
  </bookViews>
  <sheets>
    <sheet name="Schedule" sheetId="1" r:id="rId1"/>
    <sheet name="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3" i="1"/>
  <c r="F4" i="1"/>
  <c r="E3" i="1"/>
  <c r="E4" i="1"/>
  <c r="F2" i="1"/>
  <c r="B3" i="1" s="1"/>
  <c r="E2" i="1"/>
  <c r="D2" i="1"/>
  <c r="C2" i="1"/>
  <c r="C6" i="2"/>
  <c r="E5" i="1" l="1"/>
  <c r="F5" i="1" s="1"/>
  <c r="B6" i="1" s="1"/>
  <c r="E6" i="1" l="1"/>
  <c r="F6" i="1" s="1"/>
  <c r="B7" i="1"/>
  <c r="E7" i="1" l="1"/>
  <c r="F7" i="1" s="1"/>
  <c r="B8" i="1" s="1"/>
  <c r="E8" i="1" l="1"/>
  <c r="F8" i="1" s="1"/>
  <c r="B9" i="1" s="1"/>
  <c r="E9" i="1" l="1"/>
  <c r="F9" i="1" s="1"/>
  <c r="B10" i="1" s="1"/>
  <c r="E10" i="1" l="1"/>
  <c r="F10" i="1" s="1"/>
  <c r="B11" i="1" s="1"/>
  <c r="E11" i="1" l="1"/>
  <c r="F11" i="1" s="1"/>
  <c r="B12" i="1" s="1"/>
  <c r="E12" i="1" l="1"/>
  <c r="F12" i="1" s="1"/>
  <c r="B13" i="1" s="1"/>
  <c r="E13" i="1" l="1"/>
  <c r="F13" i="1" s="1"/>
  <c r="B14" i="1" s="1"/>
  <c r="E14" i="1" l="1"/>
  <c r="F14" i="1" s="1"/>
  <c r="B15" i="1" s="1"/>
  <c r="E15" i="1" l="1"/>
  <c r="F15" i="1" s="1"/>
  <c r="B16" i="1"/>
  <c r="E16" i="1" l="1"/>
  <c r="F16" i="1" s="1"/>
  <c r="B17" i="1" s="1"/>
  <c r="E17" i="1" l="1"/>
  <c r="F17" i="1" s="1"/>
  <c r="B18" i="1" s="1"/>
  <c r="E18" i="1" l="1"/>
  <c r="F18" i="1" s="1"/>
  <c r="B19" i="1" s="1"/>
  <c r="E19" i="1" l="1"/>
  <c r="F19" i="1" s="1"/>
  <c r="B20" i="1" s="1"/>
  <c r="E20" i="1" l="1"/>
  <c r="F20" i="1" s="1"/>
  <c r="B21" i="1" s="1"/>
  <c r="E21" i="1" l="1"/>
  <c r="F21" i="1" s="1"/>
  <c r="B22" i="1"/>
  <c r="E22" i="1" l="1"/>
  <c r="F22" i="1" s="1"/>
  <c r="B23" i="1"/>
  <c r="E23" i="1" l="1"/>
  <c r="F23" i="1" s="1"/>
  <c r="B24" i="1" s="1"/>
  <c r="E24" i="1" l="1"/>
  <c r="F24" i="1" s="1"/>
  <c r="B25" i="1" s="1"/>
  <c r="E25" i="1" l="1"/>
  <c r="F25" i="1" s="1"/>
  <c r="B26" i="1" s="1"/>
  <c r="E26" i="1" l="1"/>
  <c r="F26" i="1" s="1"/>
  <c r="B27" i="1" s="1"/>
  <c r="E27" i="1" l="1"/>
  <c r="F27" i="1" s="1"/>
  <c r="B28" i="1" s="1"/>
  <c r="E28" i="1" l="1"/>
  <c r="F28" i="1" s="1"/>
  <c r="B29" i="1"/>
  <c r="E29" i="1" l="1"/>
  <c r="F29" i="1" s="1"/>
  <c r="B30" i="1" s="1"/>
  <c r="E30" i="1" l="1"/>
  <c r="F30" i="1" s="1"/>
  <c r="B31" i="1" s="1"/>
  <c r="E31" i="1" s="1"/>
  <c r="F31" i="1" s="1"/>
</calcChain>
</file>

<file path=xl/sharedStrings.xml><?xml version="1.0" encoding="utf-8"?>
<sst xmlns="http://schemas.openxmlformats.org/spreadsheetml/2006/main" count="11" uniqueCount="11">
  <si>
    <t>PV</t>
  </si>
  <si>
    <t>FV</t>
  </si>
  <si>
    <t>n</t>
  </si>
  <si>
    <t>r</t>
  </si>
  <si>
    <t>PMT</t>
  </si>
  <si>
    <t>Year</t>
  </si>
  <si>
    <t>Payment</t>
  </si>
  <si>
    <t>Interest Rate</t>
  </si>
  <si>
    <t>Principal Payment</t>
  </si>
  <si>
    <t>Principal Remaining</t>
  </si>
  <si>
    <t>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</si>
</sst>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NumberFormat="1"/>
    <xf numFmtId="44" fontId="0" fillId="0" borderId="0" xfId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A2E3-CE1C-3943-B8F4-979D865C9B3A}">
  <dimension ref="A1:F31"/>
  <sheetViews>
    <sheetView tabSelected="1" zoomScale="160" zoomScaleNormal="160" workbookViewId="0">
      <selection activeCell="H4" sqref="H4"/>
    </sheetView>
  </sheetViews>
  <sheetFormatPr baseColWidth="10" defaultRowHeight="16" x14ac:dyDescent="0.2"/>
  <cols>
    <col min="2" max="2" width="17.6640625" bestFit="1" customWidth="1"/>
    <col min="3" max="3" width="11.6640625" bestFit="1" customWidth="1"/>
    <col min="4" max="4" width="11.83203125" bestFit="1" customWidth="1"/>
    <col min="5" max="5" width="15.1640625" bestFit="1" customWidth="1"/>
    <col min="6" max="6" width="15.83203125" bestFit="1" customWidth="1"/>
  </cols>
  <sheetData>
    <row r="1" spans="1:6" x14ac:dyDescent="0.2">
      <c r="A1" s="2" t="s">
        <v>5</v>
      </c>
      <c r="B1" s="2" t="s">
        <v>9</v>
      </c>
      <c r="C1" s="2" t="s">
        <v>6</v>
      </c>
      <c r="D1" s="2" t="s">
        <v>7</v>
      </c>
      <c r="E1" s="2" t="s">
        <v>10</v>
      </c>
      <c r="F1" s="2" t="s">
        <v>8</v>
      </c>
    </row>
    <row r="2" spans="1:6" x14ac:dyDescent="0.2">
      <c r="A2" s="2">
        <v>1</v>
      </c>
      <c r="B2" s="3">
        <v>850000</v>
      </c>
      <c r="C2" s="3">
        <f>-Info!$C$6</f>
        <v>49155.584263612138</v>
      </c>
      <c r="D2" s="4">
        <f>Info!$C$5</f>
        <v>0.04</v>
      </c>
      <c r="E2" s="3">
        <f>B2*D2</f>
        <v>34000</v>
      </c>
      <c r="F2" s="3">
        <f>C2-E2</f>
        <v>15155.584263612138</v>
      </c>
    </row>
    <row r="3" spans="1:6" x14ac:dyDescent="0.2">
      <c r="A3" s="2">
        <v>2</v>
      </c>
      <c r="B3" s="3">
        <f>B2-F2</f>
        <v>834844.41573638783</v>
      </c>
      <c r="C3" s="3">
        <f>-Info!$C$6</f>
        <v>49155.584263612138</v>
      </c>
      <c r="D3" s="4">
        <f>Info!$C$5</f>
        <v>0.04</v>
      </c>
      <c r="E3" s="3">
        <f t="shared" ref="E3:E31" si="0">B3*D3</f>
        <v>33393.776629455511</v>
      </c>
      <c r="F3" s="3">
        <f t="shared" ref="F3:F31" si="1">C3-E3</f>
        <v>15761.807634156627</v>
      </c>
    </row>
    <row r="4" spans="1:6" x14ac:dyDescent="0.2">
      <c r="A4" s="2">
        <v>3</v>
      </c>
      <c r="B4" s="3">
        <f t="shared" ref="B4:B31" si="2">B3-F3</f>
        <v>819082.60810223117</v>
      </c>
      <c r="C4" s="3">
        <f>-Info!$C$6</f>
        <v>49155.584263612138</v>
      </c>
      <c r="D4" s="4">
        <f>Info!$C$5</f>
        <v>0.04</v>
      </c>
      <c r="E4" s="3">
        <f t="shared" si="0"/>
        <v>32763.304324089248</v>
      </c>
      <c r="F4" s="3">
        <f t="shared" si="1"/>
        <v>16392.27993952289</v>
      </c>
    </row>
    <row r="5" spans="1:6" x14ac:dyDescent="0.2">
      <c r="A5" s="2">
        <v>4</v>
      </c>
      <c r="B5" s="3">
        <f t="shared" si="2"/>
        <v>802690.32816270832</v>
      </c>
      <c r="C5" s="3">
        <f>-Info!$C$6</f>
        <v>49155.584263612138</v>
      </c>
      <c r="D5" s="4">
        <f>Info!$C$5</f>
        <v>0.04</v>
      </c>
      <c r="E5" s="3">
        <f t="shared" si="0"/>
        <v>32107.613126508335</v>
      </c>
      <c r="F5" s="3">
        <f t="shared" si="1"/>
        <v>17047.971137103803</v>
      </c>
    </row>
    <row r="6" spans="1:6" x14ac:dyDescent="0.2">
      <c r="A6" s="2">
        <v>5</v>
      </c>
      <c r="B6" s="3">
        <f t="shared" si="2"/>
        <v>785642.35702560446</v>
      </c>
      <c r="C6" s="3">
        <f>-Info!$C$6</f>
        <v>49155.584263612138</v>
      </c>
      <c r="D6" s="4">
        <f>Info!$C$5</f>
        <v>0.04</v>
      </c>
      <c r="E6" s="3">
        <f t="shared" si="0"/>
        <v>31425.694281024178</v>
      </c>
      <c r="F6" s="3">
        <f t="shared" si="1"/>
        <v>17729.88998258796</v>
      </c>
    </row>
    <row r="7" spans="1:6" x14ac:dyDescent="0.2">
      <c r="A7" s="2">
        <v>6</v>
      </c>
      <c r="B7" s="3">
        <f t="shared" si="2"/>
        <v>767912.46704301646</v>
      </c>
      <c r="C7" s="3">
        <f>-Info!$C$6</f>
        <v>49155.584263612138</v>
      </c>
      <c r="D7" s="4">
        <f>Info!$C$5</f>
        <v>0.04</v>
      </c>
      <c r="E7" s="3">
        <f t="shared" si="0"/>
        <v>30716.498681720659</v>
      </c>
      <c r="F7" s="3">
        <f t="shared" si="1"/>
        <v>18439.085581891479</v>
      </c>
    </row>
    <row r="8" spans="1:6" x14ac:dyDescent="0.2">
      <c r="A8" s="2">
        <v>7</v>
      </c>
      <c r="B8" s="3">
        <f t="shared" si="2"/>
        <v>749473.38146112498</v>
      </c>
      <c r="C8" s="3">
        <f>-Info!$C$6</f>
        <v>49155.584263612138</v>
      </c>
      <c r="D8" s="4">
        <f>Info!$C$5</f>
        <v>0.04</v>
      </c>
      <c r="E8" s="3">
        <f t="shared" si="0"/>
        <v>29978.935258444999</v>
      </c>
      <c r="F8" s="3">
        <f t="shared" si="1"/>
        <v>19176.649005167139</v>
      </c>
    </row>
    <row r="9" spans="1:6" x14ac:dyDescent="0.2">
      <c r="A9" s="2">
        <v>8</v>
      </c>
      <c r="B9" s="3">
        <f t="shared" si="2"/>
        <v>730296.7324559578</v>
      </c>
      <c r="C9" s="3">
        <f>-Info!$C$6</f>
        <v>49155.584263612138</v>
      </c>
      <c r="D9" s="4">
        <f>Info!$C$5</f>
        <v>0.04</v>
      </c>
      <c r="E9" s="3">
        <f t="shared" si="0"/>
        <v>29211.869298238311</v>
      </c>
      <c r="F9" s="3">
        <f t="shared" si="1"/>
        <v>19943.714965373827</v>
      </c>
    </row>
    <row r="10" spans="1:6" x14ac:dyDescent="0.2">
      <c r="A10" s="2">
        <v>9</v>
      </c>
      <c r="B10" s="3">
        <f t="shared" si="2"/>
        <v>710353.01749058394</v>
      </c>
      <c r="C10" s="3">
        <f>-Info!$C$6</f>
        <v>49155.584263612138</v>
      </c>
      <c r="D10" s="4">
        <f>Info!$C$5</f>
        <v>0.04</v>
      </c>
      <c r="E10" s="3">
        <f t="shared" si="0"/>
        <v>28414.12069962336</v>
      </c>
      <c r="F10" s="3">
        <f t="shared" si="1"/>
        <v>20741.463563988778</v>
      </c>
    </row>
    <row r="11" spans="1:6" x14ac:dyDescent="0.2">
      <c r="A11" s="2">
        <v>10</v>
      </c>
      <c r="B11" s="3">
        <f t="shared" si="2"/>
        <v>689611.55392659514</v>
      </c>
      <c r="C11" s="3">
        <f>-Info!$C$6</f>
        <v>49155.584263612138</v>
      </c>
      <c r="D11" s="4">
        <f>Info!$C$5</f>
        <v>0.04</v>
      </c>
      <c r="E11" s="3">
        <f t="shared" si="0"/>
        <v>27584.462157063805</v>
      </c>
      <c r="F11" s="3">
        <f t="shared" si="1"/>
        <v>21571.122106548333</v>
      </c>
    </row>
    <row r="12" spans="1:6" x14ac:dyDescent="0.2">
      <c r="A12" s="2">
        <v>11</v>
      </c>
      <c r="B12" s="3">
        <f t="shared" si="2"/>
        <v>668040.43182004686</v>
      </c>
      <c r="C12" s="3">
        <f>-Info!$C$6</f>
        <v>49155.584263612138</v>
      </c>
      <c r="D12" s="4">
        <f>Info!$C$5</f>
        <v>0.04</v>
      </c>
      <c r="E12" s="3">
        <f t="shared" si="0"/>
        <v>26721.617272801876</v>
      </c>
      <c r="F12" s="3">
        <f t="shared" si="1"/>
        <v>22433.966990810262</v>
      </c>
    </row>
    <row r="13" spans="1:6" x14ac:dyDescent="0.2">
      <c r="A13" s="2">
        <v>12</v>
      </c>
      <c r="B13" s="3">
        <f t="shared" si="2"/>
        <v>645606.46482923662</v>
      </c>
      <c r="C13" s="3">
        <f>-Info!$C$6</f>
        <v>49155.584263612138</v>
      </c>
      <c r="D13" s="4">
        <f>Info!$C$5</f>
        <v>0.04</v>
      </c>
      <c r="E13" s="3">
        <f t="shared" si="0"/>
        <v>25824.258593169467</v>
      </c>
      <c r="F13" s="3">
        <f t="shared" si="1"/>
        <v>23331.325670442671</v>
      </c>
    </row>
    <row r="14" spans="1:6" x14ac:dyDescent="0.2">
      <c r="A14" s="2">
        <v>13</v>
      </c>
      <c r="B14" s="3">
        <f t="shared" si="2"/>
        <v>622275.13915879396</v>
      </c>
      <c r="C14" s="3">
        <f>-Info!$C$6</f>
        <v>49155.584263612138</v>
      </c>
      <c r="D14" s="4">
        <f>Info!$C$5</f>
        <v>0.04</v>
      </c>
      <c r="E14" s="3">
        <f t="shared" si="0"/>
        <v>24891.00556635176</v>
      </c>
      <c r="F14" s="3">
        <f t="shared" si="1"/>
        <v>24264.578697260378</v>
      </c>
    </row>
    <row r="15" spans="1:6" x14ac:dyDescent="0.2">
      <c r="A15" s="2">
        <v>14</v>
      </c>
      <c r="B15" s="3">
        <f t="shared" si="2"/>
        <v>598010.56046153361</v>
      </c>
      <c r="C15" s="3">
        <f>-Info!$C$6</f>
        <v>49155.584263612138</v>
      </c>
      <c r="D15" s="4">
        <f>Info!$C$5</f>
        <v>0.04</v>
      </c>
      <c r="E15" s="3">
        <f t="shared" si="0"/>
        <v>23920.422418461345</v>
      </c>
      <c r="F15" s="3">
        <f t="shared" si="1"/>
        <v>25235.161845150793</v>
      </c>
    </row>
    <row r="16" spans="1:6" x14ac:dyDescent="0.2">
      <c r="A16" s="2">
        <v>15</v>
      </c>
      <c r="B16" s="3">
        <f t="shared" si="2"/>
        <v>572775.39861638285</v>
      </c>
      <c r="C16" s="3">
        <f>-Info!$C$6</f>
        <v>49155.584263612138</v>
      </c>
      <c r="D16" s="4">
        <f>Info!$C$5</f>
        <v>0.04</v>
      </c>
      <c r="E16" s="3">
        <f t="shared" si="0"/>
        <v>22911.015944655315</v>
      </c>
      <c r="F16" s="3">
        <f t="shared" si="1"/>
        <v>26244.568318956823</v>
      </c>
    </row>
    <row r="17" spans="1:6" x14ac:dyDescent="0.2">
      <c r="A17" s="2">
        <v>16</v>
      </c>
      <c r="B17" s="3">
        <f t="shared" si="2"/>
        <v>546530.83029742609</v>
      </c>
      <c r="C17" s="3">
        <f>-Info!$C$6</f>
        <v>49155.584263612138</v>
      </c>
      <c r="D17" s="4">
        <f>Info!$C$5</f>
        <v>0.04</v>
      </c>
      <c r="E17" s="3">
        <f t="shared" si="0"/>
        <v>21861.233211897044</v>
      </c>
      <c r="F17" s="3">
        <f t="shared" si="1"/>
        <v>27294.351051715093</v>
      </c>
    </row>
    <row r="18" spans="1:6" x14ac:dyDescent="0.2">
      <c r="A18" s="2">
        <v>17</v>
      </c>
      <c r="B18" s="3">
        <f t="shared" si="2"/>
        <v>519236.479245711</v>
      </c>
      <c r="C18" s="3">
        <f>-Info!$C$6</f>
        <v>49155.584263612138</v>
      </c>
      <c r="D18" s="4">
        <f>Info!$C$5</f>
        <v>0.04</v>
      </c>
      <c r="E18" s="3">
        <f t="shared" si="0"/>
        <v>20769.459169828442</v>
      </c>
      <c r="F18" s="3">
        <f t="shared" si="1"/>
        <v>28386.125093783696</v>
      </c>
    </row>
    <row r="19" spans="1:6" x14ac:dyDescent="0.2">
      <c r="A19" s="2">
        <v>18</v>
      </c>
      <c r="B19" s="3">
        <f t="shared" si="2"/>
        <v>490850.35415192728</v>
      </c>
      <c r="C19" s="3">
        <f>-Info!$C$6</f>
        <v>49155.584263612138</v>
      </c>
      <c r="D19" s="4">
        <f>Info!$C$5</f>
        <v>0.04</v>
      </c>
      <c r="E19" s="3">
        <f t="shared" si="0"/>
        <v>19634.014166077093</v>
      </c>
      <c r="F19" s="3">
        <f t="shared" si="1"/>
        <v>29521.570097535045</v>
      </c>
    </row>
    <row r="20" spans="1:6" x14ac:dyDescent="0.2">
      <c r="A20" s="2">
        <v>19</v>
      </c>
      <c r="B20" s="3">
        <f t="shared" si="2"/>
        <v>461328.78405439225</v>
      </c>
      <c r="C20" s="3">
        <f>-Info!$C$6</f>
        <v>49155.584263612138</v>
      </c>
      <c r="D20" s="4">
        <f>Info!$C$5</f>
        <v>0.04</v>
      </c>
      <c r="E20" s="3">
        <f t="shared" si="0"/>
        <v>18453.151362175689</v>
      </c>
      <c r="F20" s="3">
        <f t="shared" si="1"/>
        <v>30702.432901436448</v>
      </c>
    </row>
    <row r="21" spans="1:6" x14ac:dyDescent="0.2">
      <c r="A21" s="2">
        <v>20</v>
      </c>
      <c r="B21" s="3">
        <f t="shared" si="2"/>
        <v>430626.35115295579</v>
      </c>
      <c r="C21" s="3">
        <f>-Info!$C$6</f>
        <v>49155.584263612138</v>
      </c>
      <c r="D21" s="4">
        <f>Info!$C$5</f>
        <v>0.04</v>
      </c>
      <c r="E21" s="3">
        <f t="shared" si="0"/>
        <v>17225.054046118232</v>
      </c>
      <c r="F21" s="3">
        <f t="shared" si="1"/>
        <v>31930.530217493906</v>
      </c>
    </row>
    <row r="22" spans="1:6" x14ac:dyDescent="0.2">
      <c r="A22" s="2">
        <v>21</v>
      </c>
      <c r="B22" s="3">
        <f t="shared" si="2"/>
        <v>398695.8209354619</v>
      </c>
      <c r="C22" s="3">
        <f>-Info!$C$6</f>
        <v>49155.584263612138</v>
      </c>
      <c r="D22" s="4">
        <f>Info!$C$5</f>
        <v>0.04</v>
      </c>
      <c r="E22" s="3">
        <f t="shared" si="0"/>
        <v>15947.832837418477</v>
      </c>
      <c r="F22" s="3">
        <f t="shared" si="1"/>
        <v>33207.751426193659</v>
      </c>
    </row>
    <row r="23" spans="1:6" x14ac:dyDescent="0.2">
      <c r="A23" s="2">
        <v>22</v>
      </c>
      <c r="B23" s="3">
        <f t="shared" si="2"/>
        <v>365488.06950926827</v>
      </c>
      <c r="C23" s="3">
        <f>-Info!$C$6</f>
        <v>49155.584263612138</v>
      </c>
      <c r="D23" s="4">
        <f>Info!$C$5</f>
        <v>0.04</v>
      </c>
      <c r="E23" s="3">
        <f t="shared" si="0"/>
        <v>14619.522780370731</v>
      </c>
      <c r="F23" s="3">
        <f t="shared" si="1"/>
        <v>34536.061483241407</v>
      </c>
    </row>
    <row r="24" spans="1:6" x14ac:dyDescent="0.2">
      <c r="A24" s="2">
        <v>23</v>
      </c>
      <c r="B24" s="3">
        <f t="shared" si="2"/>
        <v>330952.00802602689</v>
      </c>
      <c r="C24" s="3">
        <f>-Info!$C$6</f>
        <v>49155.584263612138</v>
      </c>
      <c r="D24" s="4">
        <f>Info!$C$5</f>
        <v>0.04</v>
      </c>
      <c r="E24" s="3">
        <f t="shared" si="0"/>
        <v>13238.080321041076</v>
      </c>
      <c r="F24" s="3">
        <f t="shared" si="1"/>
        <v>35917.503942571064</v>
      </c>
    </row>
    <row r="25" spans="1:6" x14ac:dyDescent="0.2">
      <c r="A25" s="2">
        <v>24</v>
      </c>
      <c r="B25" s="3">
        <f t="shared" si="2"/>
        <v>295034.50408345583</v>
      </c>
      <c r="C25" s="3">
        <f>-Info!$C$6</f>
        <v>49155.584263612138</v>
      </c>
      <c r="D25" s="4">
        <f>Info!$C$5</f>
        <v>0.04</v>
      </c>
      <c r="E25" s="3">
        <f t="shared" si="0"/>
        <v>11801.380163338234</v>
      </c>
      <c r="F25" s="3">
        <f t="shared" si="1"/>
        <v>37354.204100273906</v>
      </c>
    </row>
    <row r="26" spans="1:6" x14ac:dyDescent="0.2">
      <c r="A26" s="2">
        <v>25</v>
      </c>
      <c r="B26" s="3">
        <f t="shared" si="2"/>
        <v>257680.29998318193</v>
      </c>
      <c r="C26" s="3">
        <f>-Info!$C$6</f>
        <v>49155.584263612138</v>
      </c>
      <c r="D26" s="4">
        <f>Info!$C$5</f>
        <v>0.04</v>
      </c>
      <c r="E26" s="3">
        <f t="shared" si="0"/>
        <v>10307.211999327277</v>
      </c>
      <c r="F26" s="3">
        <f t="shared" si="1"/>
        <v>38848.372264284859</v>
      </c>
    </row>
    <row r="27" spans="1:6" x14ac:dyDescent="0.2">
      <c r="A27" s="2">
        <v>26</v>
      </c>
      <c r="B27" s="3">
        <f t="shared" si="2"/>
        <v>218831.92771889706</v>
      </c>
      <c r="C27" s="3">
        <f>-Info!$C$6</f>
        <v>49155.584263612138</v>
      </c>
      <c r="D27" s="4">
        <f>Info!$C$5</f>
        <v>0.04</v>
      </c>
      <c r="E27" s="3">
        <f t="shared" si="0"/>
        <v>8753.2771087558831</v>
      </c>
      <c r="F27" s="3">
        <f t="shared" si="1"/>
        <v>40402.307154856258</v>
      </c>
    </row>
    <row r="28" spans="1:6" x14ac:dyDescent="0.2">
      <c r="A28" s="2">
        <v>27</v>
      </c>
      <c r="B28" s="3">
        <f t="shared" si="2"/>
        <v>178429.62056404079</v>
      </c>
      <c r="C28" s="3">
        <f>-Info!$C$6</f>
        <v>49155.584263612138</v>
      </c>
      <c r="D28" s="4">
        <f>Info!$C$5</f>
        <v>0.04</v>
      </c>
      <c r="E28" s="3">
        <f t="shared" si="0"/>
        <v>7137.1848225616313</v>
      </c>
      <c r="F28" s="3">
        <f t="shared" si="1"/>
        <v>42018.399441050504</v>
      </c>
    </row>
    <row r="29" spans="1:6" x14ac:dyDescent="0.2">
      <c r="A29" s="2">
        <v>28</v>
      </c>
      <c r="B29" s="3">
        <f t="shared" si="2"/>
        <v>136411.22112299028</v>
      </c>
      <c r="C29" s="3">
        <f>-Info!$C$6</f>
        <v>49155.584263612138</v>
      </c>
      <c r="D29" s="4">
        <f>Info!$C$5</f>
        <v>0.04</v>
      </c>
      <c r="E29" s="3">
        <f t="shared" si="0"/>
        <v>5456.4488449196115</v>
      </c>
      <c r="F29" s="3">
        <f t="shared" si="1"/>
        <v>43699.135418692524</v>
      </c>
    </row>
    <row r="30" spans="1:6" x14ac:dyDescent="0.2">
      <c r="A30" s="2">
        <v>29</v>
      </c>
      <c r="B30" s="3">
        <f t="shared" si="2"/>
        <v>92712.085704297759</v>
      </c>
      <c r="C30" s="3">
        <f>-Info!$C$6</f>
        <v>49155.584263612138</v>
      </c>
      <c r="D30" s="4">
        <f>Info!$C$5</f>
        <v>0.04</v>
      </c>
      <c r="E30" s="3">
        <f t="shared" si="0"/>
        <v>3708.4834281719104</v>
      </c>
      <c r="F30" s="3">
        <f t="shared" si="1"/>
        <v>45447.100835440229</v>
      </c>
    </row>
    <row r="31" spans="1:6" x14ac:dyDescent="0.2">
      <c r="A31" s="2">
        <v>30</v>
      </c>
      <c r="B31" s="3">
        <f t="shared" si="2"/>
        <v>47264.984868857529</v>
      </c>
      <c r="C31" s="3">
        <f>-Info!$C$6</f>
        <v>49155.584263612138</v>
      </c>
      <c r="D31" s="4">
        <f>Info!$C$5</f>
        <v>0.04</v>
      </c>
      <c r="E31" s="3">
        <f t="shared" si="0"/>
        <v>1890.5993947543011</v>
      </c>
      <c r="F31" s="3">
        <f t="shared" si="1"/>
        <v>47264.984868857835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0C39-4EDD-6648-87BA-0666922DC824}">
  <dimension ref="B2:C6"/>
  <sheetViews>
    <sheetView zoomScale="200" zoomScaleNormal="200" workbookViewId="0">
      <selection activeCell="D6" sqref="D6"/>
    </sheetView>
  </sheetViews>
  <sheetFormatPr baseColWidth="10" defaultRowHeight="16" x14ac:dyDescent="0.2"/>
  <sheetData>
    <row r="2" spans="2:3" x14ac:dyDescent="0.2">
      <c r="B2" t="s">
        <v>0</v>
      </c>
      <c r="C2">
        <v>850000</v>
      </c>
    </row>
    <row r="3" spans="2:3" x14ac:dyDescent="0.2">
      <c r="B3" t="s">
        <v>1</v>
      </c>
      <c r="C3">
        <v>0</v>
      </c>
    </row>
    <row r="4" spans="2:3" x14ac:dyDescent="0.2">
      <c r="B4" t="s">
        <v>2</v>
      </c>
      <c r="C4">
        <v>30</v>
      </c>
    </row>
    <row r="5" spans="2:3" x14ac:dyDescent="0.2">
      <c r="B5" t="s">
        <v>3</v>
      </c>
      <c r="C5">
        <v>0.04</v>
      </c>
    </row>
    <row r="6" spans="2:3" x14ac:dyDescent="0.2">
      <c r="B6" t="s">
        <v>4</v>
      </c>
      <c r="C6" s="1">
        <f>PMT(C5,C4,C2,C3)</f>
        <v>-49155.584263612138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</dc:creator>
  <cp:lastModifiedBy>Wilson W</cp:lastModifiedBy>
  <dcterms:created xsi:type="dcterms:W3CDTF">2025-02-18T17:25:33Z</dcterms:created>
  <dcterms:modified xsi:type="dcterms:W3CDTF">2025-02-18T17:30:50Z</dcterms:modified>
</cp:coreProperties>
</file>