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 5\biomedik\"/>
    </mc:Choice>
  </mc:AlternateContent>
  <xr:revisionPtr revIDLastSave="0" documentId="13_ncr:1_{822BE122-A840-4FC9-AA1B-47291206C0E0}" xr6:coauthVersionLast="47" xr6:coauthVersionMax="47" xr10:uidLastSave="{00000000-0000-0000-0000-000000000000}"/>
  <bookViews>
    <workbookView xWindow="9490" yWindow="0" windowWidth="9800" windowHeight="11370" firstSheet="1" activeTab="2" xr2:uid="{00000000-000D-0000-FFFF-FFFF00000000}"/>
  </bookViews>
  <sheets>
    <sheet name="Rawdata" sheetId="1" r:id="rId1"/>
    <sheet name="ListVariables" sheetId="2" r:id="rId2"/>
    <sheet name="ch-66" sheetId="3" r:id="rId3"/>
  </sheets>
  <definedNames>
    <definedName name="solver_adj" localSheetId="2" hidden="1">'ch-66'!$D$2:$D$4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'ch-66'!$E$16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3" l="1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27" i="3"/>
  <c r="C5" i="3"/>
  <c r="E5" i="3" s="1"/>
  <c r="C8" i="3"/>
  <c r="E8" i="3" s="1"/>
  <c r="C15" i="3"/>
  <c r="E15" i="3" s="1"/>
  <c r="C4" i="3"/>
  <c r="E4" i="3" s="1"/>
  <c r="C6" i="3"/>
  <c r="E6" i="3" s="1"/>
  <c r="C2" i="3"/>
  <c r="E2" i="3" s="1"/>
  <c r="C7" i="3"/>
  <c r="E7" i="3" s="1"/>
  <c r="C9" i="3"/>
  <c r="E9" i="3" s="1"/>
  <c r="C10" i="3"/>
  <c r="E10" i="3" s="1"/>
  <c r="C11" i="3"/>
  <c r="E11" i="3" s="1"/>
  <c r="C12" i="3"/>
  <c r="E12" i="3" s="1"/>
  <c r="C13" i="3"/>
  <c r="E13" i="3" s="1"/>
  <c r="C3" i="3"/>
  <c r="E3" i="3" s="1"/>
  <c r="C14" i="3"/>
  <c r="E14" i="3" s="1"/>
  <c r="E16" i="3" l="1"/>
</calcChain>
</file>

<file path=xl/sharedStrings.xml><?xml version="1.0" encoding="utf-8"?>
<sst xmlns="http://schemas.openxmlformats.org/spreadsheetml/2006/main" count="56" uniqueCount="28">
  <si>
    <t>Variable</t>
  </si>
  <si>
    <t>xaxis1</t>
  </si>
  <si>
    <t>yaxis1</t>
  </si>
  <si>
    <t>xaxis2</t>
  </si>
  <si>
    <t>yaxis2</t>
  </si>
  <si>
    <t>Label</t>
  </si>
  <si>
    <t>alfentanil dose</t>
  </si>
  <si>
    <t>1-pain scale</t>
  </si>
  <si>
    <t>hours</t>
  </si>
  <si>
    <t>quinidine concentration</t>
  </si>
  <si>
    <t>Question</t>
  </si>
  <si>
    <t>Subquestion</t>
  </si>
  <si>
    <t/>
  </si>
  <si>
    <t>Scale</t>
  </si>
  <si>
    <t>Unknown</t>
  </si>
  <si>
    <t>Missings</t>
  </si>
  <si>
    <t>Values/Labels</t>
  </si>
  <si>
    <t>dose-effectiveness study</t>
  </si>
  <si>
    <t>effectiveness</t>
  </si>
  <si>
    <t>mg/m3 (dose)</t>
  </si>
  <si>
    <t>prediksi y</t>
  </si>
  <si>
    <t>dosis (x)</t>
  </si>
  <si>
    <t>efektivitas (y)</t>
  </si>
  <si>
    <t>Residual Sum of Squares (RSS)</t>
  </si>
  <si>
    <t>Time</t>
  </si>
  <si>
    <t>Drug Concentration</t>
  </si>
  <si>
    <t>konstanta</t>
  </si>
  <si>
    <t>Prediksi Konsentrasi.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</si>
</sst>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0000000"/>
    <numFmt numFmtId="170" formatCode="0.000000000000000000"/>
  </numFmts>
  <fonts count="3" x14ac:knownFonts="1">
    <font>
      <sz val="11"/>
      <name val="Calibri"/>
    </font>
    <font>
      <b/>
      <i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70" fontId="0" fillId="0" borderId="0" xfId="0" applyNumberFormat="1"/>
    <xf numFmtId="170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Dose-Effectiveness Study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asli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'ch-66'!$A$2:$A$16</c:f>
              <c:numCache>
                <c:formatCode>0.00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xVal>
          <c:yVal>
            <c:numRef>
              <c:f>'ch-66'!$B$2:$B$16</c:f>
              <c:numCache>
                <c:formatCode>0.0000</c:formatCode>
                <c:ptCount val="15"/>
                <c:pt idx="0">
                  <c:v>0.1701</c:v>
                </c:pt>
                <c:pt idx="1">
                  <c:v>0.2009</c:v>
                </c:pt>
                <c:pt idx="2">
                  <c:v>0.27089999999999997</c:v>
                </c:pt>
                <c:pt idx="3">
                  <c:v>0.26479999999999998</c:v>
                </c:pt>
                <c:pt idx="4">
                  <c:v>0.30130000000000001</c:v>
                </c:pt>
                <c:pt idx="5">
                  <c:v>0.42780000000000001</c:v>
                </c:pt>
                <c:pt idx="6">
                  <c:v>0.34660000000000002</c:v>
                </c:pt>
                <c:pt idx="7">
                  <c:v>0.26629999999999998</c:v>
                </c:pt>
                <c:pt idx="8">
                  <c:v>0.3201</c:v>
                </c:pt>
                <c:pt idx="9">
                  <c:v>0.41399999999999998</c:v>
                </c:pt>
                <c:pt idx="10">
                  <c:v>0.36770000000000003</c:v>
                </c:pt>
                <c:pt idx="11">
                  <c:v>0.34760000000000002</c:v>
                </c:pt>
                <c:pt idx="12">
                  <c:v>0.36559999999999998</c:v>
                </c:pt>
                <c:pt idx="13">
                  <c:v>0.38790000000000002</c:v>
                </c:pt>
                <c:pt idx="14">
                  <c:v>0.3649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28-4656-AA8F-ADB3CBE1F8B0}"/>
            </c:ext>
          </c:extLst>
        </c:ser>
        <c:ser>
          <c:idx val="1"/>
          <c:order val="1"/>
          <c:tx>
            <c:v>prediksi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'ch-66'!$A$2:$A$16</c:f>
              <c:numCache>
                <c:formatCode>0.00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xVal>
          <c:yVal>
            <c:numRef>
              <c:f>'ch-66'!$C$2:$C$15</c:f>
              <c:numCache>
                <c:formatCode>General</c:formatCode>
                <c:ptCount val="14"/>
                <c:pt idx="0">
                  <c:v>0.17940850586138987</c:v>
                </c:pt>
                <c:pt idx="1">
                  <c:v>0.22546392475350596</c:v>
                </c:pt>
                <c:pt idx="2">
                  <c:v>0.25866440632671922</c:v>
                </c:pt>
                <c:pt idx="3">
                  <c:v>0.28373290184711286</c:v>
                </c:pt>
                <c:pt idx="4">
                  <c:v>0.30333115479352624</c:v>
                </c:pt>
                <c:pt idx="5">
                  <c:v>0.31907353537679323</c:v>
                </c:pt>
                <c:pt idx="6">
                  <c:v>0.33199606661932241</c:v>
                </c:pt>
                <c:pt idx="7">
                  <c:v>0.34279412592259501</c:v>
                </c:pt>
                <c:pt idx="8">
                  <c:v>0.35195181655614199</c:v>
                </c:pt>
                <c:pt idx="9">
                  <c:v>0.3598165416373913</c:v>
                </c:pt>
                <c:pt idx="10">
                  <c:v>0.3666440738637804</c:v>
                </c:pt>
                <c:pt idx="11">
                  <c:v>0.37262689702894519</c:v>
                </c:pt>
                <c:pt idx="12">
                  <c:v>0.37791264103843386</c:v>
                </c:pt>
                <c:pt idx="13">
                  <c:v>0.38261642787364331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28-4656-AA8F-ADB3CBE1F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952847"/>
        <c:axId val="2072950447"/>
      </c:scatterChart>
      <c:valAx>
        <c:axId val="207295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950447"/>
        <c:crosses val="autoZero"/>
        <c:crossBetween val="midCat"/>
      </c:valAx>
      <c:valAx>
        <c:axId val="20729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95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asli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'ch-66'!$A$27:$A$41</c:f>
              <c:numCache>
                <c:formatCode>0.00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xVal>
          <c:yVal>
            <c:numRef>
              <c:f>'ch-66'!$B$27:$B$41</c:f>
              <c:numCache>
                <c:formatCode>0.00</c:formatCode>
                <c:ptCount val="15"/>
                <c:pt idx="0">
                  <c:v>0.41</c:v>
                </c:pt>
                <c:pt idx="1">
                  <c:v>0.38</c:v>
                </c:pt>
                <c:pt idx="2">
                  <c:v>0.36</c:v>
                </c:pt>
                <c:pt idx="3">
                  <c:v>0.34</c:v>
                </c:pt>
                <c:pt idx="4">
                  <c:v>0.36</c:v>
                </c:pt>
                <c:pt idx="5">
                  <c:v>0.23</c:v>
                </c:pt>
                <c:pt idx="6">
                  <c:v>0.28000000000000003</c:v>
                </c:pt>
                <c:pt idx="7">
                  <c:v>0.26</c:v>
                </c:pt>
                <c:pt idx="8">
                  <c:v>0.17</c:v>
                </c:pt>
                <c:pt idx="9">
                  <c:v>0.3</c:v>
                </c:pt>
                <c:pt idx="10">
                  <c:v>0.3</c:v>
                </c:pt>
                <c:pt idx="11">
                  <c:v>0.26</c:v>
                </c:pt>
                <c:pt idx="12">
                  <c:v>0.27</c:v>
                </c:pt>
                <c:pt idx="13">
                  <c:v>0.2</c:v>
                </c:pt>
                <c:pt idx="14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A8-4D9B-8FB6-EE624058E73B}"/>
            </c:ext>
          </c:extLst>
        </c:ser>
        <c:ser>
          <c:idx val="1"/>
          <c:order val="1"/>
          <c:tx>
            <c:v>prediksi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'ch-66'!$A$27:$A$41</c:f>
              <c:numCache>
                <c:formatCode>0.00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xVal>
          <c:yVal>
            <c:numRef>
              <c:f>'ch-66'!$C$27:$C$41</c:f>
              <c:numCache>
                <c:formatCode>General</c:formatCode>
                <c:ptCount val="15"/>
                <c:pt idx="0">
                  <c:v>0.39078485270177693</c:v>
                </c:pt>
                <c:pt idx="1">
                  <c:v>0.37247024658816952</c:v>
                </c:pt>
                <c:pt idx="2">
                  <c:v>0.35501397670427404</c:v>
                </c:pt>
                <c:pt idx="3">
                  <c:v>0.33837581608158973</c:v>
                </c:pt>
                <c:pt idx="4">
                  <c:v>0.32251742303728692</c:v>
                </c:pt>
                <c:pt idx="5">
                  <c:v>0.30740225281800693</c:v>
                </c:pt>
                <c:pt idx="6">
                  <c:v>0.29299547338458348</c:v>
                </c:pt>
                <c:pt idx="7">
                  <c:v>0.27926388514361428</c:v>
                </c:pt>
                <c:pt idx="8">
                  <c:v>0.26617584444091041</c:v>
                </c:pt>
                <c:pt idx="9">
                  <c:v>0.25370119064051772</c:v>
                </c:pt>
                <c:pt idx="10">
                  <c:v>0.24181117662126864</c:v>
                </c:pt>
                <c:pt idx="11">
                  <c:v>0.23047840253069718</c:v>
                </c:pt>
                <c:pt idx="12">
                  <c:v>0.21967675264365696</c:v>
                </c:pt>
                <c:pt idx="13">
                  <c:v>0.20938133518013702</c:v>
                </c:pt>
                <c:pt idx="14">
                  <c:v>0.19956842494358837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A8-4D9B-8FB6-EE624058E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627920"/>
        <c:axId val="818628880"/>
      </c:scatterChart>
      <c:valAx>
        <c:axId val="81862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28880"/>
        <c:crosses val="autoZero"/>
        <c:crossBetween val="midCat"/>
      </c:valAx>
      <c:valAx>
        <c:axId val="8186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2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415925</xdr:colOff>
      <xdr:row>1</xdr:row>
      <xdr:rowOff>69850</xdr:rowOff>
    </xdr:from>
    <xdr:to>
      <xdr:col>13</xdr:col>
      <xdr:colOff>111125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4B960-E4CD-7688-1B3E-029FBD4B8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339859</xdr:colOff>
      <xdr:row>16</xdr:row>
      <xdr:rowOff>169930</xdr:rowOff>
    </xdr:from>
    <xdr:to>
      <xdr:col>4</xdr:col>
      <xdr:colOff>76918</xdr:colOff>
      <xdr:row>18</xdr:row>
      <xdr:rowOff>90778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E746F6-6C13-C0E9-6C68-9AC3CF0C4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3028" y="3353874"/>
          <a:ext cx="1552792" cy="314369"/>
        </a:xfrm>
        <a:prstGeom prst="rect">
          <a:avLst/>
        </a:prstGeom>
      </xdr:spPr>
    </xdr:pic>
    <xdr:clientData/>
  </xdr:twoCellAnchor>
  <xdr:twoCellAnchor>
    <xdr:from>
      <xdr:col>4</xdr:col>
      <xdr:colOff>254000</xdr:colOff>
      <xdr:row>26</xdr:row>
      <xdr:rowOff>132032</xdr:rowOff>
    </xdr:from>
    <xdr:to>
      <xdr:col>10</xdr:col>
      <xdr:colOff>464868</xdr:colOff>
      <xdr:row>41</xdr:row>
      <xdr:rowOff>179477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62CB37-A5B1-5A2A-0177-F3A959EA0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pane xSplit="1" ySplit="2" topLeftCell="B3" activePane="bottomRight" state="frozen"/>
      <selection pane="topRight"/>
      <selection pane="bottomLeft"/>
      <selection pane="bottomRight" activeCell="E17" sqref="B1:E17"/>
    </sheetView>
  </sheetViews>
  <sheetFormatPr defaultRowHeight="14.5" x14ac:dyDescent="0.35"/>
  <cols>
    <col min="1" max="1" width="9.1796875"/>
    <col min="2" max="5" width="9.1796875" style="1"/>
  </cols>
  <sheetData>
    <row r="1" spans="1:5" x14ac:dyDescent="0.3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4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x14ac:dyDescent="0.35">
      <c r="B3" s="1">
        <v>0.1</v>
      </c>
      <c r="C3" s="1">
        <v>0.1701</v>
      </c>
      <c r="D3" s="1">
        <v>0.1</v>
      </c>
      <c r="E3" s="1">
        <v>0.41</v>
      </c>
    </row>
    <row r="4" spans="1:5" x14ac:dyDescent="0.35">
      <c r="B4" s="1">
        <v>0.2</v>
      </c>
      <c r="C4" s="1">
        <v>0.2009</v>
      </c>
      <c r="D4" s="1">
        <v>0.2</v>
      </c>
      <c r="E4" s="1">
        <v>0.38</v>
      </c>
    </row>
    <row r="5" spans="1:5" x14ac:dyDescent="0.35">
      <c r="B5" s="1">
        <v>0.3</v>
      </c>
      <c r="C5" s="1">
        <v>0.27089999999999997</v>
      </c>
      <c r="D5" s="1">
        <v>0.3</v>
      </c>
      <c r="E5" s="1">
        <v>0.36</v>
      </c>
    </row>
    <row r="6" spans="1:5" x14ac:dyDescent="0.35">
      <c r="B6" s="1">
        <v>0.4</v>
      </c>
      <c r="C6" s="1">
        <v>0.26479999999999998</v>
      </c>
      <c r="D6" s="1">
        <v>0.4</v>
      </c>
      <c r="E6" s="1">
        <v>0.34</v>
      </c>
    </row>
    <row r="7" spans="1:5" x14ac:dyDescent="0.35">
      <c r="B7" s="1">
        <v>0.5</v>
      </c>
      <c r="C7" s="1">
        <v>0.30130000000000001</v>
      </c>
      <c r="D7" s="1">
        <v>0.5</v>
      </c>
      <c r="E7" s="1">
        <v>0.36</v>
      </c>
    </row>
    <row r="8" spans="1:5" x14ac:dyDescent="0.35">
      <c r="B8" s="1">
        <v>0.6</v>
      </c>
      <c r="C8" s="1">
        <v>0.42780000000000001</v>
      </c>
      <c r="D8" s="1">
        <v>0.6</v>
      </c>
      <c r="E8" s="1">
        <v>0.23</v>
      </c>
    </row>
    <row r="9" spans="1:5" x14ac:dyDescent="0.35">
      <c r="B9" s="1">
        <v>0.7</v>
      </c>
      <c r="C9" s="1">
        <v>0.34660000000000002</v>
      </c>
      <c r="D9" s="1">
        <v>0.7</v>
      </c>
      <c r="E9" s="1">
        <v>0.28000000000000003</v>
      </c>
    </row>
    <row r="10" spans="1:5" x14ac:dyDescent="0.35">
      <c r="B10" s="1">
        <v>0.8</v>
      </c>
      <c r="C10" s="1">
        <v>0.26629999999999998</v>
      </c>
      <c r="D10" s="1">
        <v>0.8</v>
      </c>
      <c r="E10" s="1">
        <v>0.26</v>
      </c>
    </row>
    <row r="11" spans="1:5" x14ac:dyDescent="0.35">
      <c r="B11" s="1">
        <v>0.9</v>
      </c>
      <c r="C11" s="1">
        <v>0.3201</v>
      </c>
      <c r="D11" s="1">
        <v>0.9</v>
      </c>
      <c r="E11" s="1">
        <v>0.17</v>
      </c>
    </row>
    <row r="12" spans="1:5" x14ac:dyDescent="0.35">
      <c r="B12" s="1">
        <v>1</v>
      </c>
      <c r="C12" s="1">
        <v>0.41399999999999998</v>
      </c>
      <c r="D12" s="1">
        <v>1</v>
      </c>
      <c r="E12" s="1">
        <v>0.3</v>
      </c>
    </row>
    <row r="13" spans="1:5" x14ac:dyDescent="0.35">
      <c r="B13" s="1">
        <v>1.1000000000000001</v>
      </c>
      <c r="C13" s="1">
        <v>0.36770000000000003</v>
      </c>
      <c r="D13" s="1">
        <v>1.1000000000000001</v>
      </c>
      <c r="E13" s="1">
        <v>0.3</v>
      </c>
    </row>
    <row r="14" spans="1:5" x14ac:dyDescent="0.35">
      <c r="B14" s="1">
        <v>1.2</v>
      </c>
      <c r="C14" s="1">
        <v>0.34760000000000002</v>
      </c>
      <c r="D14" s="1">
        <v>1.2</v>
      </c>
      <c r="E14" s="1">
        <v>0.26</v>
      </c>
    </row>
    <row r="15" spans="1:5" x14ac:dyDescent="0.35">
      <c r="B15" s="1">
        <v>1.3</v>
      </c>
      <c r="C15" s="1">
        <v>0.36559999999999998</v>
      </c>
      <c r="D15" s="1">
        <v>1.3</v>
      </c>
      <c r="E15" s="1">
        <v>0.27</v>
      </c>
    </row>
    <row r="16" spans="1:5" x14ac:dyDescent="0.35">
      <c r="B16" s="1">
        <v>1.4</v>
      </c>
      <c r="C16" s="1">
        <v>0.38790000000000002</v>
      </c>
      <c r="D16" s="1">
        <v>1.4</v>
      </c>
      <c r="E16" s="1">
        <v>0.2</v>
      </c>
    </row>
    <row r="17" spans="2:5" x14ac:dyDescent="0.35">
      <c r="B17" s="1">
        <v>1.5</v>
      </c>
      <c r="C17" s="1">
        <v>0.3649</v>
      </c>
      <c r="D17" s="1">
        <v>1.5</v>
      </c>
      <c r="E17" s="1">
        <v>0.17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pane xSplit="1" ySplit="4" topLeftCell="B5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9.1796875" defaultRowHeight="14.5" x14ac:dyDescent="0.35"/>
  <cols>
    <col min="1" max="1" width="13.54296875" bestFit="1" customWidth="1"/>
    <col min="2" max="16384" width="9.1796875" style="3"/>
  </cols>
  <sheetData>
    <row r="1" spans="1:5" x14ac:dyDescent="0.3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5">
      <c r="A2" s="4" t="s">
        <v>10</v>
      </c>
      <c r="B2" s="3" t="s">
        <v>6</v>
      </c>
      <c r="C2" s="3" t="s">
        <v>7</v>
      </c>
      <c r="D2" s="3" t="s">
        <v>8</v>
      </c>
      <c r="E2" s="3" t="s">
        <v>9</v>
      </c>
    </row>
    <row r="3" spans="1:5" x14ac:dyDescent="0.35">
      <c r="A3" s="4" t="s">
        <v>11</v>
      </c>
      <c r="B3" s="3" t="s">
        <v>12</v>
      </c>
      <c r="C3" s="3" t="s">
        <v>12</v>
      </c>
      <c r="D3" s="3" t="s">
        <v>12</v>
      </c>
      <c r="E3" s="3" t="s">
        <v>12</v>
      </c>
    </row>
    <row r="4" spans="1:5" x14ac:dyDescent="0.35">
      <c r="A4" s="4" t="s">
        <v>13</v>
      </c>
      <c r="B4" s="3" t="s">
        <v>14</v>
      </c>
      <c r="C4" s="3" t="s">
        <v>14</v>
      </c>
      <c r="D4" s="3" t="s">
        <v>14</v>
      </c>
      <c r="E4" s="3" t="s">
        <v>14</v>
      </c>
    </row>
    <row r="5" spans="1:5" x14ac:dyDescent="0.35">
      <c r="A5" s="4" t="s">
        <v>15</v>
      </c>
      <c r="B5" s="3" t="s">
        <v>12</v>
      </c>
      <c r="C5" s="3" t="s">
        <v>12</v>
      </c>
      <c r="D5" s="3" t="s">
        <v>12</v>
      </c>
      <c r="E5" s="3" t="s">
        <v>12</v>
      </c>
    </row>
    <row r="6" spans="1:5" x14ac:dyDescent="0.35">
      <c r="A6" s="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A0CB-03EB-4AF5-9EB2-BB06020FB64D}">
  <dimension ref="A1:E45"/>
  <sheetViews>
    <sheetView tabSelected="1" topLeftCell="A13" zoomScale="64" workbookViewId="0">
      <selection activeCell="F22" sqref="F22"/>
    </sheetView>
  </sheetViews>
  <sheetFormatPr defaultRowHeight="14.5" x14ac:dyDescent="0.35"/>
  <cols>
    <col min="1" max="1" width="13.90625" style="7" customWidth="1"/>
    <col min="2" max="2" width="13.26953125" style="7" customWidth="1"/>
    <col min="3" max="3" width="11.54296875" style="7" bestFit="1" customWidth="1"/>
    <col min="4" max="4" width="25.81640625" style="7" customWidth="1"/>
    <col min="5" max="5" width="18.7265625" style="7" customWidth="1"/>
    <col min="6" max="16384" width="8.7265625" style="7"/>
  </cols>
  <sheetData>
    <row r="1" spans="1:5" ht="29" x14ac:dyDescent="0.35">
      <c r="A1" s="6" t="s">
        <v>21</v>
      </c>
      <c r="B1" s="6" t="s">
        <v>22</v>
      </c>
      <c r="C1" s="6" t="s">
        <v>20</v>
      </c>
      <c r="D1" s="6" t="s">
        <v>26</v>
      </c>
      <c r="E1" s="6" t="s">
        <v>23</v>
      </c>
    </row>
    <row r="2" spans="1:5" x14ac:dyDescent="0.35">
      <c r="A2" s="8">
        <v>0.1</v>
      </c>
      <c r="B2" s="9">
        <v>0.1701</v>
      </c>
      <c r="C2" s="5">
        <f t="shared" ref="C2:C15" si="0">($D$2 * A3) / ($D$3 + $D$4 * A3)</f>
        <v>0.17940850586138987</v>
      </c>
      <c r="D2" s="5">
        <v>0.27106753526604865</v>
      </c>
      <c r="E2" s="10">
        <f>(B2 - C2)^2</f>
        <v>8.6648281371529579E-5</v>
      </c>
    </row>
    <row r="3" spans="1:5" x14ac:dyDescent="0.35">
      <c r="A3" s="8">
        <v>0.2</v>
      </c>
      <c r="B3" s="9">
        <v>0.2009</v>
      </c>
      <c r="C3" s="5">
        <f t="shared" si="0"/>
        <v>0.22546392475350596</v>
      </c>
      <c r="D3" s="6">
        <v>0.18517800543200794</v>
      </c>
      <c r="E3" s="10">
        <f t="shared" ref="E3:E15" si="1">(B3 - C3)^2</f>
        <v>6.0338639929590323E-4</v>
      </c>
    </row>
    <row r="4" spans="1:5" x14ac:dyDescent="0.35">
      <c r="A4" s="8">
        <v>0.3</v>
      </c>
      <c r="B4" s="9">
        <v>0.27089999999999997</v>
      </c>
      <c r="C4" s="5">
        <f t="shared" si="0"/>
        <v>0.25866440632671922</v>
      </c>
      <c r="D4" s="5">
        <v>0.58500564617818063</v>
      </c>
      <c r="E4" s="10">
        <f t="shared" si="1"/>
        <v>1.4970975253762801E-4</v>
      </c>
    </row>
    <row r="5" spans="1:5" x14ac:dyDescent="0.35">
      <c r="A5" s="8">
        <v>0.4</v>
      </c>
      <c r="B5" s="9">
        <v>0.26479999999999998</v>
      </c>
      <c r="C5" s="5">
        <f t="shared" si="0"/>
        <v>0.28373290184711286</v>
      </c>
      <c r="D5" s="5"/>
      <c r="E5" s="10">
        <f t="shared" si="1"/>
        <v>3.5845477235241035E-4</v>
      </c>
    </row>
    <row r="6" spans="1:5" x14ac:dyDescent="0.35">
      <c r="A6" s="8">
        <v>0.5</v>
      </c>
      <c r="B6" s="9">
        <v>0.30130000000000001</v>
      </c>
      <c r="C6" s="5">
        <f t="shared" si="0"/>
        <v>0.30333115479352624</v>
      </c>
      <c r="D6" s="5"/>
      <c r="E6" s="10">
        <f t="shared" si="1"/>
        <v>4.1255897952645583E-6</v>
      </c>
    </row>
    <row r="7" spans="1:5" x14ac:dyDescent="0.35">
      <c r="A7" s="8">
        <v>0.6</v>
      </c>
      <c r="B7" s="9">
        <v>0.42780000000000001</v>
      </c>
      <c r="C7" s="5">
        <f t="shared" si="0"/>
        <v>0.31907353537679323</v>
      </c>
      <c r="D7" s="5"/>
      <c r="E7" s="10">
        <f t="shared" si="1"/>
        <v>1.1821444109461437E-2</v>
      </c>
    </row>
    <row r="8" spans="1:5" x14ac:dyDescent="0.35">
      <c r="A8" s="8">
        <v>0.7</v>
      </c>
      <c r="B8" s="9">
        <v>0.34660000000000002</v>
      </c>
      <c r="C8" s="5">
        <f t="shared" si="0"/>
        <v>0.33199606661932241</v>
      </c>
      <c r="D8" s="5"/>
      <c r="E8" s="10">
        <f t="shared" si="1"/>
        <v>2.1327487018726988E-4</v>
      </c>
    </row>
    <row r="9" spans="1:5" x14ac:dyDescent="0.35">
      <c r="A9" s="8">
        <v>0.8</v>
      </c>
      <c r="B9" s="9">
        <v>0.26629999999999998</v>
      </c>
      <c r="C9" s="5">
        <f t="shared" si="0"/>
        <v>0.34279412592259501</v>
      </c>
      <c r="D9" s="5"/>
      <c r="E9" s="10">
        <f t="shared" si="1"/>
        <v>5.8513513006618239E-3</v>
      </c>
    </row>
    <row r="10" spans="1:5" x14ac:dyDescent="0.35">
      <c r="A10" s="8">
        <v>0.9</v>
      </c>
      <c r="B10" s="9">
        <v>0.3201</v>
      </c>
      <c r="C10" s="5">
        <f t="shared" si="0"/>
        <v>0.35195181655614199</v>
      </c>
      <c r="D10" s="5"/>
      <c r="E10" s="10">
        <f t="shared" si="1"/>
        <v>1.0145382179261215E-3</v>
      </c>
    </row>
    <row r="11" spans="1:5" x14ac:dyDescent="0.35">
      <c r="A11" s="8">
        <v>1</v>
      </c>
      <c r="B11" s="9">
        <v>0.41399999999999998</v>
      </c>
      <c r="C11" s="5">
        <f t="shared" si="0"/>
        <v>0.3598165416373913</v>
      </c>
      <c r="D11" s="5"/>
      <c r="E11" s="10">
        <f t="shared" si="1"/>
        <v>2.9358471601325488E-3</v>
      </c>
    </row>
    <row r="12" spans="1:5" x14ac:dyDescent="0.35">
      <c r="A12" s="8">
        <v>1.1000000000000001</v>
      </c>
      <c r="B12" s="9">
        <v>0.36770000000000003</v>
      </c>
      <c r="C12" s="5">
        <f t="shared" si="0"/>
        <v>0.3666440738637804</v>
      </c>
      <c r="D12" s="5"/>
      <c r="E12" s="10">
        <f t="shared" si="1"/>
        <v>1.1149800051517198E-6</v>
      </c>
    </row>
    <row r="13" spans="1:5" x14ac:dyDescent="0.35">
      <c r="A13" s="8">
        <v>1.2</v>
      </c>
      <c r="B13" s="9">
        <v>0.34760000000000002</v>
      </c>
      <c r="C13" s="5">
        <f t="shared" si="0"/>
        <v>0.37262689702894519</v>
      </c>
      <c r="D13" s="5"/>
      <c r="E13" s="10">
        <f t="shared" si="1"/>
        <v>6.2634557489742464E-4</v>
      </c>
    </row>
    <row r="14" spans="1:5" x14ac:dyDescent="0.35">
      <c r="A14" s="8">
        <v>1.3</v>
      </c>
      <c r="B14" s="9">
        <v>0.36559999999999998</v>
      </c>
      <c r="C14" s="5">
        <f t="shared" si="0"/>
        <v>0.37791264103843386</v>
      </c>
      <c r="D14" s="5"/>
      <c r="E14" s="10">
        <f t="shared" si="1"/>
        <v>1.5160112934132613E-4</v>
      </c>
    </row>
    <row r="15" spans="1:5" x14ac:dyDescent="0.35">
      <c r="A15" s="8">
        <v>1.4</v>
      </c>
      <c r="B15" s="9">
        <v>0.38790000000000002</v>
      </c>
      <c r="C15" s="5">
        <f t="shared" si="0"/>
        <v>0.38261642787364331</v>
      </c>
      <c r="D15" s="5"/>
      <c r="E15" s="10">
        <f t="shared" si="1"/>
        <v>2.7916134414413639E-5</v>
      </c>
    </row>
    <row r="16" spans="1:5" x14ac:dyDescent="0.35">
      <c r="A16" s="8">
        <v>1.5</v>
      </c>
      <c r="B16" s="9">
        <v>0.3649</v>
      </c>
      <c r="C16" s="5"/>
      <c r="D16" s="5"/>
      <c r="E16" s="10">
        <f>SUM(E2:E15)</f>
        <v>2.3845758272380255E-2</v>
      </c>
    </row>
    <row r="17" spans="1:5" ht="16" customHeight="1" x14ac:dyDescent="0.35">
      <c r="A17" s="12" t="s">
        <v>17</v>
      </c>
      <c r="B17" s="12"/>
      <c r="C17" s="12"/>
      <c r="D17" s="5"/>
      <c r="E17" s="5"/>
    </row>
    <row r="18" spans="1:5" x14ac:dyDescent="0.35">
      <c r="A18" s="11" t="s">
        <v>1</v>
      </c>
      <c r="B18" s="11" t="s">
        <v>2</v>
      </c>
      <c r="C18" s="5"/>
      <c r="D18" s="5"/>
      <c r="E18" s="5"/>
    </row>
    <row r="19" spans="1:5" x14ac:dyDescent="0.35">
      <c r="A19" s="11" t="s">
        <v>6</v>
      </c>
      <c r="B19" s="11" t="s">
        <v>7</v>
      </c>
      <c r="C19" s="6" t="s">
        <v>20</v>
      </c>
      <c r="D19" s="5"/>
      <c r="E19" s="5"/>
    </row>
    <row r="20" spans="1:5" x14ac:dyDescent="0.35">
      <c r="A20" s="5" t="s">
        <v>19</v>
      </c>
      <c r="B20" s="5" t="s">
        <v>18</v>
      </c>
      <c r="C20" s="5"/>
      <c r="D20" s="5"/>
      <c r="E20" s="5"/>
    </row>
    <row r="21" spans="1:5" x14ac:dyDescent="0.35">
      <c r="A21" s="5"/>
      <c r="B21" s="5"/>
      <c r="C21" s="5"/>
      <c r="D21" s="5"/>
      <c r="E21" s="5"/>
    </row>
    <row r="22" spans="1:5" x14ac:dyDescent="0.35">
      <c r="A22" s="5"/>
      <c r="B22" s="5"/>
      <c r="C22" s="5"/>
      <c r="D22" s="5"/>
      <c r="E22" s="5"/>
    </row>
    <row r="23" spans="1:5" x14ac:dyDescent="0.35">
      <c r="A23" s="5"/>
      <c r="B23" s="5"/>
      <c r="C23" s="5"/>
      <c r="D23" s="5"/>
      <c r="E23" s="5"/>
    </row>
    <row r="24" spans="1:5" x14ac:dyDescent="0.35">
      <c r="A24" s="11" t="s">
        <v>3</v>
      </c>
      <c r="B24" s="11" t="s">
        <v>4</v>
      </c>
      <c r="C24" s="5"/>
      <c r="D24" s="5"/>
      <c r="E24" s="5"/>
    </row>
    <row r="25" spans="1:5" ht="29" x14ac:dyDescent="0.35">
      <c r="A25" s="11" t="s">
        <v>8</v>
      </c>
      <c r="B25" s="11" t="s">
        <v>9</v>
      </c>
      <c r="C25" s="5"/>
      <c r="D25" s="5"/>
      <c r="E25" s="5"/>
    </row>
    <row r="26" spans="1:5" ht="42" customHeight="1" x14ac:dyDescent="0.35">
      <c r="A26" s="6" t="s">
        <v>24</v>
      </c>
      <c r="B26" s="6" t="s">
        <v>25</v>
      </c>
      <c r="C26" s="5" t="s">
        <v>27</v>
      </c>
      <c r="D26" s="5"/>
      <c r="E26" s="5"/>
    </row>
    <row r="27" spans="1:5" x14ac:dyDescent="0.35">
      <c r="A27" s="8">
        <v>0.1</v>
      </c>
      <c r="B27" s="8">
        <v>0.41</v>
      </c>
      <c r="C27" s="5">
        <f>0.41 * EXP(-0.48 * A27)</f>
        <v>0.39078485270177693</v>
      </c>
      <c r="D27" s="13">
        <f>(B27 - C27)^2</f>
        <v>3.6922188569240839E-4</v>
      </c>
      <c r="E27" s="5"/>
    </row>
    <row r="28" spans="1:5" x14ac:dyDescent="0.35">
      <c r="A28" s="8">
        <v>0.2</v>
      </c>
      <c r="B28" s="8">
        <v>0.38</v>
      </c>
      <c r="C28" s="5">
        <f t="shared" ref="C28:C41" si="2">0.41 * EXP(-0.48 * A28)</f>
        <v>0.37247024658816952</v>
      </c>
      <c r="D28" s="13">
        <f t="shared" ref="D28:D41" si="3">(B28 - C28)^2</f>
        <v>5.6697186442972853E-5</v>
      </c>
      <c r="E28" s="5"/>
    </row>
    <row r="29" spans="1:5" x14ac:dyDescent="0.35">
      <c r="A29" s="8">
        <v>0.3</v>
      </c>
      <c r="B29" s="8">
        <v>0.36</v>
      </c>
      <c r="C29" s="5">
        <f t="shared" si="2"/>
        <v>0.35501397670427404</v>
      </c>
      <c r="D29" s="13">
        <f t="shared" si="3"/>
        <v>2.4860428305521863E-5</v>
      </c>
      <c r="E29" s="5"/>
    </row>
    <row r="30" spans="1:5" x14ac:dyDescent="0.35">
      <c r="A30" s="8">
        <v>0.4</v>
      </c>
      <c r="B30" s="8">
        <v>0.34</v>
      </c>
      <c r="C30" s="5">
        <f t="shared" si="2"/>
        <v>0.33837581608158973</v>
      </c>
      <c r="D30" s="13">
        <f t="shared" si="3"/>
        <v>2.6379734008226152E-6</v>
      </c>
      <c r="E30" s="5"/>
    </row>
    <row r="31" spans="1:5" x14ac:dyDescent="0.35">
      <c r="A31" s="8">
        <v>0.5</v>
      </c>
      <c r="B31" s="8">
        <v>0.36</v>
      </c>
      <c r="C31" s="5">
        <f t="shared" si="2"/>
        <v>0.32251742303728692</v>
      </c>
      <c r="D31" s="13">
        <f t="shared" si="3"/>
        <v>1.4049435757657082E-3</v>
      </c>
      <c r="E31" s="5"/>
    </row>
    <row r="32" spans="1:5" x14ac:dyDescent="0.35">
      <c r="A32" s="8">
        <v>0.6</v>
      </c>
      <c r="B32" s="8">
        <v>0.23</v>
      </c>
      <c r="C32" s="5">
        <f t="shared" si="2"/>
        <v>0.30740225281800693</v>
      </c>
      <c r="D32" s="13">
        <f t="shared" si="3"/>
        <v>5.9911087413026601E-3</v>
      </c>
      <c r="E32" s="5"/>
    </row>
    <row r="33" spans="1:5" x14ac:dyDescent="0.35">
      <c r="A33" s="8">
        <v>0.7</v>
      </c>
      <c r="B33" s="8">
        <v>0.28000000000000003</v>
      </c>
      <c r="C33" s="5">
        <f t="shared" si="2"/>
        <v>0.29299547338458348</v>
      </c>
      <c r="D33" s="13">
        <f t="shared" si="3"/>
        <v>1.6888232848941698E-4</v>
      </c>
      <c r="E33" s="5"/>
    </row>
    <row r="34" spans="1:5" x14ac:dyDescent="0.35">
      <c r="A34" s="8">
        <v>0.8</v>
      </c>
      <c r="B34" s="8">
        <v>0.26</v>
      </c>
      <c r="C34" s="5">
        <f t="shared" si="2"/>
        <v>0.27926388514361428</v>
      </c>
      <c r="D34" s="13">
        <f t="shared" si="3"/>
        <v>3.710972708263625E-4</v>
      </c>
      <c r="E34" s="5"/>
    </row>
    <row r="35" spans="1:5" x14ac:dyDescent="0.35">
      <c r="A35" s="8">
        <v>0.9</v>
      </c>
      <c r="B35" s="8">
        <v>0.17</v>
      </c>
      <c r="C35" s="5">
        <f t="shared" si="2"/>
        <v>0.26617584444091041</v>
      </c>
      <c r="D35" s="13">
        <f t="shared" si="3"/>
        <v>9.2497930539221958E-3</v>
      </c>
      <c r="E35" s="5"/>
    </row>
    <row r="36" spans="1:5" x14ac:dyDescent="0.35">
      <c r="A36" s="8">
        <v>1</v>
      </c>
      <c r="B36" s="8">
        <v>0.3</v>
      </c>
      <c r="C36" s="5">
        <f t="shared" si="2"/>
        <v>0.25370119064051772</v>
      </c>
      <c r="D36" s="13">
        <f t="shared" si="3"/>
        <v>2.1435797481056834E-3</v>
      </c>
      <c r="E36" s="5"/>
    </row>
    <row r="37" spans="1:5" x14ac:dyDescent="0.35">
      <c r="A37" s="8">
        <v>1.1000000000000001</v>
      </c>
      <c r="B37" s="8">
        <v>0.3</v>
      </c>
      <c r="C37" s="5">
        <f t="shared" si="2"/>
        <v>0.24181117662126864</v>
      </c>
      <c r="D37" s="13">
        <f t="shared" si="3"/>
        <v>3.3859391662011923E-3</v>
      </c>
      <c r="E37" s="5"/>
    </row>
    <row r="38" spans="1:5" x14ac:dyDescent="0.35">
      <c r="A38" s="8">
        <v>1.2</v>
      </c>
      <c r="B38" s="8">
        <v>0.26</v>
      </c>
      <c r="C38" s="5">
        <f t="shared" si="2"/>
        <v>0.23047840253069718</v>
      </c>
      <c r="D38" s="13">
        <f t="shared" si="3"/>
        <v>8.7152471713954722E-4</v>
      </c>
      <c r="E38" s="5"/>
    </row>
    <row r="39" spans="1:5" x14ac:dyDescent="0.35">
      <c r="A39" s="8">
        <v>1.3</v>
      </c>
      <c r="B39" s="8">
        <v>0.27</v>
      </c>
      <c r="C39" s="5">
        <f t="shared" si="2"/>
        <v>0.21967675264365696</v>
      </c>
      <c r="D39" s="13">
        <f t="shared" si="3"/>
        <v>2.5324292244876881E-3</v>
      </c>
      <c r="E39" s="5"/>
    </row>
    <row r="40" spans="1:5" x14ac:dyDescent="0.35">
      <c r="A40" s="8">
        <v>1.4</v>
      </c>
      <c r="B40" s="8">
        <v>0.2</v>
      </c>
      <c r="C40" s="5">
        <f t="shared" si="2"/>
        <v>0.20938133518013702</v>
      </c>
      <c r="D40" s="13">
        <f t="shared" si="3"/>
        <v>8.8009449762076246E-5</v>
      </c>
      <c r="E40" s="5"/>
    </row>
    <row r="41" spans="1:5" x14ac:dyDescent="0.35">
      <c r="A41" s="8">
        <v>1.5</v>
      </c>
      <c r="B41" s="8">
        <v>0.17</v>
      </c>
      <c r="C41" s="5">
        <f t="shared" si="2"/>
        <v>0.19956842494358837</v>
      </c>
      <c r="D41" s="13">
        <f t="shared" si="3"/>
        <v>8.7429175364461809E-4</v>
      </c>
      <c r="E41" s="5"/>
    </row>
    <row r="42" spans="1:5" x14ac:dyDescent="0.35">
      <c r="A42" s="5"/>
      <c r="B42" s="5"/>
      <c r="C42" s="5"/>
      <c r="D42" s="14">
        <f>SUM(D27:D41)</f>
        <v>2.7535016503488875E-2</v>
      </c>
      <c r="E42" s="5"/>
    </row>
    <row r="43" spans="1:5" x14ac:dyDescent="0.35">
      <c r="A43" s="5"/>
      <c r="B43" s="5"/>
      <c r="C43" s="5"/>
      <c r="D43" s="5"/>
      <c r="E43" s="5"/>
    </row>
    <row r="44" spans="1:5" x14ac:dyDescent="0.35">
      <c r="A44" s="5"/>
      <c r="B44" s="5"/>
      <c r="C44" s="5"/>
      <c r="D44" s="5"/>
      <c r="E44" s="5"/>
    </row>
    <row r="45" spans="1:5" x14ac:dyDescent="0.35">
      <c r="A45" s="5"/>
      <c r="B45" s="5"/>
      <c r="C45" s="5"/>
      <c r="D45" s="5"/>
      <c r="E45" s="5"/>
    </row>
  </sheetData>
  <mergeCells count="1">
    <mergeCell ref="A17:C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ListVariables</vt:lpstr>
      <vt:lpstr>ch-66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Winati Mutmainnah</cp:lastModifiedBy>
  <dcterms:modified xsi:type="dcterms:W3CDTF">2024-11-11T10:21:04Z</dcterms:modified>
</cp:coreProperties>
</file>