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6930"/>
  </bookViews>
  <sheets>
    <sheet name="Data" sheetId="1" r:id="rId1"/>
    <sheet name="km2 calculation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2" l="1"/>
  <c r="G7" i="2"/>
  <c r="E7" i="2"/>
  <c r="L5" i="2" l="1"/>
  <c r="L4" i="2"/>
  <c r="G5" i="2"/>
  <c r="G4" i="2"/>
  <c r="E5" i="2"/>
  <c r="E4" i="2"/>
  <c r="Q6" i="1"/>
  <c r="Q5" i="1"/>
  <c r="E6" i="2" l="1"/>
  <c r="G6" i="2" s="1"/>
  <c r="L6" i="2" s="1"/>
  <c r="E3" i="2" l="1"/>
  <c r="G3" i="2" s="1"/>
  <c r="L3" i="2" s="1"/>
  <c r="E2" i="2"/>
  <c r="G2" i="2" s="1"/>
  <c r="L2" i="2" s="1"/>
</calcChain>
</file>

<file path=xl/sharedStrings.xml><?xml version="1.0" encoding="utf-8"?>
<sst xmlns="http://schemas.openxmlformats.org/spreadsheetml/2006/main" count="124" uniqueCount="98">
  <si>
    <t>BOAT STATS</t>
  </si>
  <si>
    <t>TIME AND DISTANCE</t>
  </si>
  <si>
    <t>FRAGMENT</t>
  </si>
  <si>
    <t>PELLET</t>
  </si>
  <si>
    <t>LINE</t>
  </si>
  <si>
    <t>THIN FILM</t>
  </si>
  <si>
    <t>FOAM</t>
  </si>
  <si>
    <t>TOTAL COUNT</t>
  </si>
  <si>
    <t>Sample #</t>
  </si>
  <si>
    <t>Date</t>
  </si>
  <si>
    <t>Sea state</t>
  </si>
  <si>
    <t>Current dir</t>
  </si>
  <si>
    <t>Current speed (knots)</t>
  </si>
  <si>
    <t>avg boat speed (knots)</t>
  </si>
  <si>
    <t>Course</t>
  </si>
  <si>
    <t xml:space="preserve">Wind Direction </t>
  </si>
  <si>
    <t>Wind Speed (beaufort)</t>
  </si>
  <si>
    <t>High/low speed trawl</t>
  </si>
  <si>
    <t>Start time</t>
  </si>
  <si>
    <t>start lattitude</t>
  </si>
  <si>
    <t>start Longitude</t>
  </si>
  <si>
    <t>Stop time</t>
  </si>
  <si>
    <t>Stop lattitude</t>
  </si>
  <si>
    <t>stop longitude</t>
  </si>
  <si>
    <t>total trawl time</t>
  </si>
  <si>
    <t>total trawl distance (meters)</t>
  </si>
  <si>
    <t>Count Density &lt;5mm</t>
  </si>
  <si>
    <t>Count Density &gt;5mm</t>
  </si>
  <si>
    <t>Total &gt;1mm</t>
  </si>
  <si>
    <t>Pr km2 sea surface</t>
  </si>
  <si>
    <t>NE</t>
  </si>
  <si>
    <t>Nautic miles</t>
  </si>
  <si>
    <t>meters</t>
  </si>
  <si>
    <t>trawl</t>
  </si>
  <si>
    <t>m2</t>
  </si>
  <si>
    <t>&lt;5mm</t>
  </si>
  <si>
    <t>&gt;5mm</t>
  </si>
  <si>
    <t>Total</t>
  </si>
  <si>
    <t>Trawl time</t>
  </si>
  <si>
    <t>Boat Speed (Knots)</t>
  </si>
  <si>
    <t>Plastic pr km2 sea surface</t>
  </si>
  <si>
    <t>BIRILLO-  CANARY- ICELAND CROSSING</t>
  </si>
  <si>
    <t>SURVEY</t>
  </si>
  <si>
    <t>21.05.2019</t>
  </si>
  <si>
    <t>1 MADEIRA OFF SHORE</t>
  </si>
  <si>
    <t>H</t>
  </si>
  <si>
    <t>31 51 N</t>
  </si>
  <si>
    <t>16 57 W</t>
  </si>
  <si>
    <t>31 54,63 N</t>
  </si>
  <si>
    <t>16  58,49 W</t>
  </si>
  <si>
    <t>1 H</t>
  </si>
  <si>
    <t>6NM</t>
  </si>
  <si>
    <t>FIBRES</t>
  </si>
  <si>
    <t>High=</t>
  </si>
  <si>
    <t>Low=</t>
  </si>
  <si>
    <t>2 MID ATLANTIC MADEIRA AZORES</t>
  </si>
  <si>
    <t>24.05.2019</t>
  </si>
  <si>
    <t>33 53,603 N</t>
  </si>
  <si>
    <t>18 51,49 W</t>
  </si>
  <si>
    <t>34 00,71 N</t>
  </si>
  <si>
    <t>18 59,98 W</t>
  </si>
  <si>
    <t>9.7 NM</t>
  </si>
  <si>
    <t>02.06.2019</t>
  </si>
  <si>
    <t>W</t>
  </si>
  <si>
    <t>44 45,66 N</t>
  </si>
  <si>
    <t>19 02,690 W</t>
  </si>
  <si>
    <t>44 51,306 N</t>
  </si>
  <si>
    <t>18 54,341 W</t>
  </si>
  <si>
    <t>7,7NM</t>
  </si>
  <si>
    <t>29.05.2019</t>
  </si>
  <si>
    <t>3 AZORES OFF SHORE</t>
  </si>
  <si>
    <t>26.05.2019</t>
  </si>
  <si>
    <t>36 56,53 N</t>
  </si>
  <si>
    <t>24 03,935 W</t>
  </si>
  <si>
    <t>36 59,69 N</t>
  </si>
  <si>
    <t>24 10,833 W</t>
  </si>
  <si>
    <t>6,7NM</t>
  </si>
  <si>
    <t>4 NORTH SAN MIGUEL -AZORES</t>
  </si>
  <si>
    <t>37 58.59N</t>
  </si>
  <si>
    <t>25 46,572 W</t>
  </si>
  <si>
    <t>38 01,991 N</t>
  </si>
  <si>
    <t>25 40,691W</t>
  </si>
  <si>
    <t>7 NM</t>
  </si>
  <si>
    <t>5 OFF SHORE MID ATLANTIC</t>
  </si>
  <si>
    <t>6 NEAR IRELAND</t>
  </si>
  <si>
    <t>06.06.2019</t>
  </si>
  <si>
    <t>NW</t>
  </si>
  <si>
    <t>51 17.69 N</t>
  </si>
  <si>
    <t>009 01,62 W</t>
  </si>
  <si>
    <t>51 21,933 N</t>
  </si>
  <si>
    <t>008 56,297 W</t>
  </si>
  <si>
    <t>6 NM</t>
  </si>
  <si>
    <t>Comments</t>
  </si>
  <si>
    <t>MANY TINY FISH</t>
  </si>
  <si>
    <t>VELELA VELELLAS</t>
  </si>
  <si>
    <t>FISH JUVENILES AND ALGAES</t>
  </si>
  <si>
    <t>SUPER JELLY, NEAR SPERM WHALES</t>
  </si>
  <si>
    <t>6 SOUTH 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</si>
</sst>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20" fontId="0" fillId="0" borderId="0" xfId="0" applyNumberFormat="1"/>
    <xf numFmtId="0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applyFont="1"/>
    <xf numFmtId="0" fontId="0" fillId="0" borderId="0" xfId="0" applyFill="1"/>
    <xf numFmtId="0" fontId="1" fillId="0" borderId="0" xfId="0" applyFont="1" applyFill="1" applyAlignment="1">
      <alignment wrapText="1"/>
    </xf>
    <xf numFmtId="1" fontId="0" fillId="0" borderId="0" xfId="0" applyNumberForma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Trawl #1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8D-449E-A571-620A3951C278}"/>
              </c:ext>
            </c:extLst>
          </c:dPt>
          <c:val>
            <c:numRef>
              <c:f>Data!$AH$3:$AH$3</c:f>
              <c:numCache>
                <c:formatCode>0</c:formatCode>
                <c:ptCount val="1"/>
                <c:pt idx="0">
                  <c:v>20840.438028115645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8D-449E-A571-620A3951C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77696"/>
        <c:axId val="166422208"/>
      </c:barChart>
      <c:catAx>
        <c:axId val="17647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22208"/>
        <c:crosses val="autoZero"/>
        <c:auto val="1"/>
        <c:lblAlgn val="ctr"/>
        <c:lblOffset val="100"/>
        <c:noMultiLvlLbl val="0"/>
      </c:catAx>
      <c:valAx>
        <c:axId val="1664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7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Trawl #2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68582162523802"/>
          <c:y val="0.15102140401463901"/>
          <c:w val="0.74562544387833873"/>
          <c:h val="0.713503937007873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522-49BC-A17C-41CA660068B8}"/>
              </c:ext>
            </c:extLst>
          </c:dP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22-49BC-A17C-41CA66006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78720"/>
        <c:axId val="166424512"/>
      </c:barChart>
      <c:catAx>
        <c:axId val="17647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24512"/>
        <c:crosses val="autoZero"/>
        <c:auto val="1"/>
        <c:lblAlgn val="ctr"/>
        <c:lblOffset val="100"/>
        <c:noMultiLvlLbl val="0"/>
      </c:catAx>
      <c:valAx>
        <c:axId val="1664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561975</xdr:colOff>
      <xdr:row>5</xdr:row>
      <xdr:rowOff>66675</xdr:rowOff>
    </xdr:from>
    <xdr:to>
      <xdr:col>43</xdr:col>
      <xdr:colOff>444500</xdr:colOff>
      <xdr:row>9</xdr:row>
      <xdr:rowOff>114300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FA8E02DE-9A75-4A2D-BAC9-E588379D9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511175</xdr:colOff>
      <xdr:row>0</xdr:row>
      <xdr:rowOff>25400</xdr:rowOff>
    </xdr:from>
    <xdr:to>
      <xdr:col>42</xdr:col>
      <xdr:colOff>501650</xdr:colOff>
      <xdr:row>3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="" xmlns:a16="http://schemas.microsoft.com/office/drawing/2014/main" id="{EDE3E23F-68C5-40C9-95F0-12B27C6E9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"/>
  <sheetViews>
    <sheetView tabSelected="1" topLeftCell="Q1" workbookViewId="0">
      <pane ySplit="1" topLeftCell="A2" activePane="bottomLeft" state="frozen"/>
      <selection activeCell="P1" sqref="P1"/>
      <selection pane="bottomLeft" activeCell="AI3" sqref="AI3"/>
    </sheetView>
  </sheetViews>
  <sheetFormatPr baseColWidth="10" defaultColWidth="9.140625" defaultRowHeight="15" x14ac:dyDescent="0.25"/>
  <cols>
    <col min="1" max="1" width="36.85546875" customWidth="1"/>
    <col min="2" max="2" width="14.140625" customWidth="1"/>
    <col min="6" max="6" width="7.85546875" customWidth="1"/>
    <col min="7" max="7" width="7.5703125" style="7" customWidth="1"/>
    <col min="8" max="8" width="8.42578125" customWidth="1"/>
    <col min="10" max="10" width="14.85546875" customWidth="1"/>
    <col min="12" max="12" width="10.85546875" customWidth="1"/>
    <col min="13" max="13" width="12.140625" customWidth="1"/>
    <col min="15" max="15" width="12" customWidth="1"/>
    <col min="16" max="16" width="10.7109375" customWidth="1"/>
    <col min="23" max="23" width="8.7109375" style="7"/>
    <col min="34" max="34" width="13" customWidth="1"/>
    <col min="36" max="36" width="30.5703125" customWidth="1"/>
  </cols>
  <sheetData>
    <row r="1" spans="1:36" x14ac:dyDescent="0.25">
      <c r="A1" s="4" t="s">
        <v>41</v>
      </c>
      <c r="C1" t="s">
        <v>0</v>
      </c>
      <c r="K1" t="s">
        <v>1</v>
      </c>
      <c r="S1" t="s">
        <v>2</v>
      </c>
      <c r="U1" t="s">
        <v>3</v>
      </c>
      <c r="W1" s="7" t="s">
        <v>4</v>
      </c>
      <c r="Y1" t="s">
        <v>52</v>
      </c>
      <c r="AA1" t="s">
        <v>5</v>
      </c>
      <c r="AC1" t="s">
        <v>6</v>
      </c>
      <c r="AE1" t="s">
        <v>7</v>
      </c>
      <c r="AH1" t="s">
        <v>29</v>
      </c>
      <c r="AJ1" t="s">
        <v>92</v>
      </c>
    </row>
    <row r="2" spans="1:36" s="1" customFormat="1" ht="42.6" customHeight="1" x14ac:dyDescent="0.25">
      <c r="A2" s="1" t="s">
        <v>42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8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26</v>
      </c>
      <c r="V2" s="1" t="s">
        <v>27</v>
      </c>
      <c r="W2" s="8" t="s">
        <v>26</v>
      </c>
      <c r="X2" s="1" t="s">
        <v>27</v>
      </c>
      <c r="Y2" s="1" t="s">
        <v>26</v>
      </c>
      <c r="Z2" s="1" t="s">
        <v>27</v>
      </c>
      <c r="AA2" s="1" t="s">
        <v>26</v>
      </c>
      <c r="AB2" s="1" t="s">
        <v>27</v>
      </c>
      <c r="AC2" s="1" t="s">
        <v>26</v>
      </c>
      <c r="AD2" s="1" t="s">
        <v>27</v>
      </c>
      <c r="AE2" s="1" t="s">
        <v>26</v>
      </c>
      <c r="AF2" s="1" t="s">
        <v>27</v>
      </c>
      <c r="AG2" s="1" t="s">
        <v>28</v>
      </c>
      <c r="AH2" s="1" t="s">
        <v>29</v>
      </c>
    </row>
    <row r="3" spans="1:36" x14ac:dyDescent="0.25">
      <c r="A3" t="s">
        <v>44</v>
      </c>
      <c r="B3" t="s">
        <v>43</v>
      </c>
      <c r="C3">
        <v>4</v>
      </c>
      <c r="F3">
        <v>5</v>
      </c>
      <c r="G3" s="7">
        <v>133</v>
      </c>
      <c r="H3" t="s">
        <v>30</v>
      </c>
      <c r="I3" s="3">
        <v>5</v>
      </c>
      <c r="J3" t="s">
        <v>45</v>
      </c>
      <c r="K3" s="2">
        <v>0.52500000000000002</v>
      </c>
      <c r="L3" t="s">
        <v>46</v>
      </c>
      <c r="M3" t="s">
        <v>47</v>
      </c>
      <c r="N3" s="2">
        <v>0.56666666666666665</v>
      </c>
      <c r="O3" t="s">
        <v>48</v>
      </c>
      <c r="P3" t="s">
        <v>49</v>
      </c>
      <c r="Q3" s="2" t="s">
        <v>50</v>
      </c>
      <c r="R3" t="s">
        <v>51</v>
      </c>
      <c r="S3">
        <v>1</v>
      </c>
      <c r="W3" s="7">
        <v>2</v>
      </c>
      <c r="X3">
        <v>6</v>
      </c>
      <c r="Y3">
        <v>6</v>
      </c>
      <c r="Z3">
        <v>2</v>
      </c>
      <c r="AA3">
        <v>3</v>
      </c>
      <c r="AB3">
        <v>2</v>
      </c>
      <c r="AE3">
        <v>12</v>
      </c>
      <c r="AF3">
        <v>10</v>
      </c>
      <c r="AG3">
        <v>22</v>
      </c>
      <c r="AH3" s="9">
        <v>20840.438028115645</v>
      </c>
    </row>
    <row r="4" spans="1:36" x14ac:dyDescent="0.25">
      <c r="A4" t="s">
        <v>55</v>
      </c>
      <c r="B4" t="s">
        <v>56</v>
      </c>
      <c r="C4">
        <v>4</v>
      </c>
      <c r="F4">
        <v>6</v>
      </c>
      <c r="G4" s="7">
        <v>309</v>
      </c>
      <c r="H4" t="s">
        <v>30</v>
      </c>
      <c r="I4">
        <v>5</v>
      </c>
      <c r="J4" t="s">
        <v>45</v>
      </c>
      <c r="K4" s="2">
        <v>0.51388888888888895</v>
      </c>
      <c r="L4" t="s">
        <v>57</v>
      </c>
      <c r="M4" t="s">
        <v>58</v>
      </c>
      <c r="N4" s="2">
        <v>0.56944444444444442</v>
      </c>
      <c r="O4" t="s">
        <v>59</v>
      </c>
      <c r="P4" t="s">
        <v>60</v>
      </c>
      <c r="Q4" s="2">
        <v>5.5555555555555552E-2</v>
      </c>
      <c r="R4" t="s">
        <v>61</v>
      </c>
      <c r="Z4">
        <v>1</v>
      </c>
      <c r="AA4">
        <v>2</v>
      </c>
      <c r="AB4">
        <v>6</v>
      </c>
      <c r="AE4">
        <v>2</v>
      </c>
      <c r="AF4">
        <v>7</v>
      </c>
      <c r="AG4">
        <v>9</v>
      </c>
      <c r="AH4">
        <v>3515.7252531029208</v>
      </c>
    </row>
    <row r="5" spans="1:36" x14ac:dyDescent="0.25">
      <c r="A5" t="s">
        <v>70</v>
      </c>
      <c r="B5" t="s">
        <v>71</v>
      </c>
      <c r="C5">
        <v>2</v>
      </c>
      <c r="F5">
        <v>5</v>
      </c>
      <c r="G5" s="7">
        <v>275</v>
      </c>
      <c r="H5" t="s">
        <v>30</v>
      </c>
      <c r="I5">
        <v>4</v>
      </c>
      <c r="J5" t="s">
        <v>45</v>
      </c>
      <c r="K5" s="2">
        <v>0.64027777777777783</v>
      </c>
      <c r="L5" t="s">
        <v>72</v>
      </c>
      <c r="M5" t="s">
        <v>73</v>
      </c>
      <c r="N5" s="2">
        <v>0.70138888888888884</v>
      </c>
      <c r="O5" t="s">
        <v>74</v>
      </c>
      <c r="P5" t="s">
        <v>75</v>
      </c>
      <c r="Q5" s="2">
        <f>N5-K5</f>
        <v>6.1111111111111005E-2</v>
      </c>
      <c r="R5" t="s">
        <v>76</v>
      </c>
      <c r="S5">
        <v>2</v>
      </c>
      <c r="U5">
        <v>1</v>
      </c>
      <c r="X5">
        <v>4</v>
      </c>
      <c r="Y5">
        <v>4</v>
      </c>
      <c r="Z5">
        <v>2</v>
      </c>
      <c r="AE5">
        <v>7</v>
      </c>
      <c r="AF5">
        <v>6</v>
      </c>
      <c r="AG5" s="1">
        <v>13</v>
      </c>
      <c r="AH5" s="1">
        <v>11028.182945678564</v>
      </c>
      <c r="AJ5" t="s">
        <v>93</v>
      </c>
    </row>
    <row r="6" spans="1:36" x14ac:dyDescent="0.25">
      <c r="A6" t="s">
        <v>77</v>
      </c>
      <c r="B6" t="s">
        <v>69</v>
      </c>
      <c r="C6">
        <v>2</v>
      </c>
      <c r="F6">
        <v>4.5</v>
      </c>
      <c r="G6" s="7">
        <v>40</v>
      </c>
      <c r="H6" t="s">
        <v>30</v>
      </c>
      <c r="I6">
        <v>3</v>
      </c>
      <c r="J6" t="s">
        <v>45</v>
      </c>
      <c r="K6" s="2">
        <v>0.87222222222222223</v>
      </c>
      <c r="L6" t="s">
        <v>78</v>
      </c>
      <c r="M6" t="s">
        <v>79</v>
      </c>
      <c r="N6" s="2">
        <v>0.93055555555555547</v>
      </c>
      <c r="O6" t="s">
        <v>80</v>
      </c>
      <c r="P6" t="s">
        <v>81</v>
      </c>
      <c r="Q6" s="2">
        <f>N6-K6</f>
        <v>5.8333333333333237E-2</v>
      </c>
      <c r="R6" t="s">
        <v>82</v>
      </c>
      <c r="W6"/>
      <c r="X6">
        <v>1</v>
      </c>
      <c r="AF6">
        <v>1</v>
      </c>
      <c r="AG6">
        <v>1</v>
      </c>
      <c r="AH6">
        <v>811.96511797853168</v>
      </c>
      <c r="AJ6" t="s">
        <v>96</v>
      </c>
    </row>
    <row r="7" spans="1:36" x14ac:dyDescent="0.25">
      <c r="A7" s="13" t="s">
        <v>83</v>
      </c>
      <c r="B7" s="13" t="s">
        <v>62</v>
      </c>
      <c r="C7">
        <v>4</v>
      </c>
      <c r="F7">
        <v>6.3</v>
      </c>
      <c r="G7" s="7">
        <v>47</v>
      </c>
      <c r="H7" t="s">
        <v>63</v>
      </c>
      <c r="I7">
        <v>5</v>
      </c>
      <c r="J7" t="s">
        <v>45</v>
      </c>
      <c r="K7" s="2">
        <v>0.59722222222222221</v>
      </c>
      <c r="L7" t="s">
        <v>64</v>
      </c>
      <c r="M7" t="s">
        <v>65</v>
      </c>
      <c r="N7" s="2">
        <v>0.64583333333333337</v>
      </c>
      <c r="O7" t="s">
        <v>66</v>
      </c>
      <c r="P7" t="s">
        <v>67</v>
      </c>
      <c r="Q7" s="2">
        <v>4.8611111111111112E-2</v>
      </c>
      <c r="R7" t="s">
        <v>68</v>
      </c>
      <c r="S7">
        <v>4</v>
      </c>
      <c r="T7">
        <v>3</v>
      </c>
      <c r="U7">
        <v>0</v>
      </c>
      <c r="V7">
        <v>0</v>
      </c>
      <c r="W7" s="7">
        <v>0</v>
      </c>
      <c r="X7" s="7">
        <v>0</v>
      </c>
      <c r="Y7" s="7">
        <v>0</v>
      </c>
      <c r="Z7" s="7">
        <v>1</v>
      </c>
      <c r="AA7" s="7">
        <v>0</v>
      </c>
      <c r="AB7" s="7">
        <v>0</v>
      </c>
      <c r="AC7" s="7">
        <v>0</v>
      </c>
      <c r="AD7" s="7">
        <v>0</v>
      </c>
      <c r="AE7" s="7">
        <v>4</v>
      </c>
      <c r="AF7" s="7">
        <v>3</v>
      </c>
      <c r="AG7">
        <v>8</v>
      </c>
      <c r="AH7">
        <v>5905.2008580256843</v>
      </c>
      <c r="AJ7" t="s">
        <v>94</v>
      </c>
    </row>
    <row r="8" spans="1:36" x14ac:dyDescent="0.25">
      <c r="A8" t="s">
        <v>97</v>
      </c>
      <c r="B8" t="s">
        <v>85</v>
      </c>
      <c r="C8">
        <v>2</v>
      </c>
      <c r="F8">
        <v>6</v>
      </c>
      <c r="G8" s="7">
        <v>50</v>
      </c>
      <c r="H8" t="s">
        <v>86</v>
      </c>
      <c r="I8">
        <v>3</v>
      </c>
      <c r="J8" t="s">
        <v>45</v>
      </c>
      <c r="K8" s="2">
        <v>0.64861111111111114</v>
      </c>
      <c r="L8" t="s">
        <v>87</v>
      </c>
      <c r="M8" t="s">
        <v>88</v>
      </c>
      <c r="N8" s="2">
        <v>0.69027777777777777</v>
      </c>
      <c r="O8" t="s">
        <v>89</v>
      </c>
      <c r="P8" t="s">
        <v>90</v>
      </c>
      <c r="Q8" s="2">
        <v>4.1666666666666664E-2</v>
      </c>
      <c r="R8" t="s">
        <v>91</v>
      </c>
      <c r="S8">
        <v>0</v>
      </c>
      <c r="T8">
        <v>0</v>
      </c>
      <c r="U8">
        <v>0</v>
      </c>
      <c r="V8">
        <v>0</v>
      </c>
      <c r="W8" s="7">
        <v>0</v>
      </c>
      <c r="X8" s="7">
        <v>0</v>
      </c>
      <c r="Y8" s="7">
        <v>1</v>
      </c>
      <c r="Z8" s="7">
        <v>1</v>
      </c>
      <c r="AA8" s="7">
        <v>0</v>
      </c>
      <c r="AB8" s="7">
        <v>1</v>
      </c>
      <c r="AC8" s="7">
        <v>0</v>
      </c>
      <c r="AD8" s="7">
        <v>0</v>
      </c>
      <c r="AE8" s="7">
        <v>1</v>
      </c>
      <c r="AF8" s="7">
        <v>2</v>
      </c>
      <c r="AG8" s="7">
        <v>3</v>
      </c>
      <c r="AH8" s="7">
        <v>2841.8779129248601</v>
      </c>
      <c r="AJ8" t="s">
        <v>95</v>
      </c>
    </row>
    <row r="11" spans="1:36" x14ac:dyDescent="0.25">
      <c r="H11" t="s">
        <v>53</v>
      </c>
    </row>
    <row r="12" spans="1:36" x14ac:dyDescent="0.25">
      <c r="H12" t="s">
        <v>54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L2" sqref="L2:L7"/>
    </sheetView>
  </sheetViews>
  <sheetFormatPr baseColWidth="10" defaultColWidth="9.140625" defaultRowHeight="15" x14ac:dyDescent="0.25"/>
  <cols>
    <col min="1" max="1" width="35.140625" customWidth="1"/>
    <col min="2" max="2" width="16.42578125" customWidth="1"/>
    <col min="3" max="3" width="9.42578125" customWidth="1"/>
    <col min="4" max="4" width="12.140625" customWidth="1"/>
  </cols>
  <sheetData>
    <row r="1" spans="1:13" x14ac:dyDescent="0.35">
      <c r="A1" s="4" t="s">
        <v>8</v>
      </c>
      <c r="B1" s="4" t="s">
        <v>39</v>
      </c>
      <c r="C1" s="4" t="s">
        <v>38</v>
      </c>
      <c r="D1" s="4" t="s">
        <v>31</v>
      </c>
      <c r="E1" s="4" t="s">
        <v>32</v>
      </c>
      <c r="F1" s="4" t="s">
        <v>33</v>
      </c>
      <c r="G1" s="4" t="s">
        <v>34</v>
      </c>
      <c r="H1" s="4"/>
      <c r="I1" s="4" t="s">
        <v>35</v>
      </c>
      <c r="J1" s="4" t="s">
        <v>36</v>
      </c>
      <c r="K1" s="4" t="s">
        <v>37</v>
      </c>
      <c r="L1" s="4" t="s">
        <v>40</v>
      </c>
      <c r="M1" s="4"/>
    </row>
    <row r="2" spans="1:13" x14ac:dyDescent="0.35">
      <c r="A2" t="s">
        <v>44</v>
      </c>
      <c r="B2">
        <v>5</v>
      </c>
      <c r="C2" s="2">
        <v>4.1666666666666664E-2</v>
      </c>
      <c r="D2">
        <v>6</v>
      </c>
      <c r="E2" s="9">
        <f>D2*1852</f>
        <v>11112</v>
      </c>
      <c r="F2">
        <v>9.5000000000000001E-2</v>
      </c>
      <c r="G2" s="9">
        <f>E2*F2</f>
        <v>1055.6400000000001</v>
      </c>
      <c r="I2">
        <v>12</v>
      </c>
      <c r="J2">
        <v>10</v>
      </c>
      <c r="K2">
        <v>22</v>
      </c>
      <c r="L2" s="9">
        <f>K2/G2*1000000</f>
        <v>20840.438028115645</v>
      </c>
    </row>
    <row r="3" spans="1:13" x14ac:dyDescent="0.35">
      <c r="A3" t="s">
        <v>55</v>
      </c>
      <c r="B3">
        <v>6</v>
      </c>
      <c r="C3" s="2">
        <v>6.9444444444444434E-2</v>
      </c>
      <c r="D3">
        <v>9.6999999999999993</v>
      </c>
      <c r="E3" s="9">
        <f t="shared" ref="E3" si="0">D3*1852</f>
        <v>17964.399999999998</v>
      </c>
      <c r="F3">
        <v>9.5000000000000001E-2</v>
      </c>
      <c r="G3" s="9">
        <f t="shared" ref="G3" si="1">E3*F3</f>
        <v>1706.6179999999997</v>
      </c>
      <c r="I3">
        <v>2</v>
      </c>
      <c r="J3">
        <v>7</v>
      </c>
      <c r="K3">
        <v>6</v>
      </c>
      <c r="L3" s="9">
        <f t="shared" ref="L3" si="2">K3/G3*1000000</f>
        <v>3515.7252531029208</v>
      </c>
    </row>
    <row r="4" spans="1:13" x14ac:dyDescent="0.35">
      <c r="A4" t="s">
        <v>70</v>
      </c>
      <c r="B4">
        <v>5</v>
      </c>
      <c r="C4" s="2">
        <v>6.1111111111111005E-2</v>
      </c>
      <c r="D4">
        <v>6.7</v>
      </c>
      <c r="E4" s="9">
        <f>D4*1852</f>
        <v>12408.4</v>
      </c>
      <c r="F4">
        <v>9.5000000000000001E-2</v>
      </c>
      <c r="G4" s="9">
        <f>E4*F4</f>
        <v>1178.798</v>
      </c>
      <c r="I4">
        <v>2</v>
      </c>
      <c r="J4">
        <v>7</v>
      </c>
      <c r="K4">
        <v>13</v>
      </c>
      <c r="L4" s="9">
        <f>K4/G4*1000000</f>
        <v>11028.182945678564</v>
      </c>
    </row>
    <row r="5" spans="1:13" s="4" customFormat="1" x14ac:dyDescent="0.25">
      <c r="A5" t="s">
        <v>77</v>
      </c>
      <c r="B5">
        <v>4.5</v>
      </c>
      <c r="C5" s="5">
        <v>5.8333333333333237E-2</v>
      </c>
      <c r="D5" s="4">
        <v>7</v>
      </c>
      <c r="E5" s="11">
        <f>D5*1852</f>
        <v>12964</v>
      </c>
      <c r="F5">
        <v>9.5000000000000001E-2</v>
      </c>
      <c r="G5" s="11">
        <f>E5*F5</f>
        <v>1231.58</v>
      </c>
      <c r="I5">
        <v>7</v>
      </c>
      <c r="J5">
        <v>6</v>
      </c>
      <c r="K5" s="4">
        <v>1</v>
      </c>
      <c r="L5" s="11">
        <f>K5/G5*1000000</f>
        <v>811.96511797853168</v>
      </c>
    </row>
    <row r="6" spans="1:13" x14ac:dyDescent="0.35">
      <c r="A6" s="13" t="s">
        <v>83</v>
      </c>
      <c r="B6">
        <v>6.3</v>
      </c>
      <c r="C6" s="2">
        <v>4.8611111111111112E-2</v>
      </c>
      <c r="D6">
        <v>7.7</v>
      </c>
      <c r="E6" s="9">
        <f>D6*1852</f>
        <v>14260.4</v>
      </c>
      <c r="F6">
        <v>9.5000000000000001E-2</v>
      </c>
      <c r="G6" s="9">
        <f>F6*E6</f>
        <v>1354.7380000000001</v>
      </c>
      <c r="I6">
        <v>4</v>
      </c>
      <c r="J6">
        <v>4</v>
      </c>
      <c r="K6">
        <v>8</v>
      </c>
      <c r="L6" s="9">
        <f>K6/G6*1000000</f>
        <v>5905.2008580256843</v>
      </c>
    </row>
    <row r="7" spans="1:13" x14ac:dyDescent="0.25">
      <c r="A7" t="s">
        <v>84</v>
      </c>
      <c r="B7">
        <v>6</v>
      </c>
      <c r="C7" s="2">
        <v>4.1666666666666664E-2</v>
      </c>
      <c r="D7">
        <v>6</v>
      </c>
      <c r="E7" s="9">
        <f>D7*1852</f>
        <v>11112</v>
      </c>
      <c r="F7">
        <v>9.5000000000000001E-2</v>
      </c>
      <c r="G7" s="9">
        <f>E7*F7</f>
        <v>1055.6400000000001</v>
      </c>
      <c r="I7">
        <v>1</v>
      </c>
      <c r="J7">
        <v>2</v>
      </c>
      <c r="K7">
        <v>3</v>
      </c>
      <c r="L7" s="9">
        <f>K7/G7*1000000</f>
        <v>2841.8779129248601</v>
      </c>
    </row>
    <row r="8" spans="1:13" x14ac:dyDescent="0.35">
      <c r="C8" s="2"/>
      <c r="E8" s="9"/>
      <c r="G8" s="9"/>
      <c r="L8" s="9"/>
    </row>
    <row r="9" spans="1:13" x14ac:dyDescent="0.35">
      <c r="C9" s="2"/>
      <c r="E9" s="9"/>
      <c r="G9" s="9"/>
      <c r="L9" s="9"/>
    </row>
    <row r="10" spans="1:13" s="4" customFormat="1" x14ac:dyDescent="0.35">
      <c r="B10" s="10"/>
      <c r="C10" s="5"/>
      <c r="E10" s="11"/>
      <c r="G10" s="11"/>
      <c r="L10" s="11"/>
    </row>
    <row r="11" spans="1:13" x14ac:dyDescent="0.35">
      <c r="E11" s="9"/>
      <c r="G11" s="9"/>
      <c r="L11" s="9"/>
    </row>
    <row r="12" spans="1:13" x14ac:dyDescent="0.35">
      <c r="C12" s="2"/>
      <c r="E12" s="9"/>
      <c r="G12" s="9"/>
      <c r="L12" s="9"/>
    </row>
    <row r="13" spans="1:13" x14ac:dyDescent="0.35">
      <c r="C13" s="2"/>
      <c r="E13" s="9"/>
      <c r="G13" s="9"/>
      <c r="L13" s="9"/>
    </row>
    <row r="14" spans="1:13" x14ac:dyDescent="0.35">
      <c r="C14" s="2"/>
      <c r="E14" s="9"/>
      <c r="G14" s="9"/>
      <c r="L14" s="9"/>
    </row>
    <row r="15" spans="1:13" s="4" customFormat="1" x14ac:dyDescent="0.35">
      <c r="B15" s="10"/>
      <c r="C15" s="5"/>
      <c r="E15" s="11"/>
      <c r="G15" s="11"/>
      <c r="L15" s="11"/>
    </row>
    <row r="16" spans="1:13" x14ac:dyDescent="0.35">
      <c r="E16" s="9"/>
      <c r="G16" s="9"/>
      <c r="L16" s="9"/>
    </row>
    <row r="17" spans="1:13" x14ac:dyDescent="0.35">
      <c r="C17" s="2"/>
      <c r="E17" s="9"/>
      <c r="G17" s="9"/>
      <c r="L17" s="9"/>
    </row>
    <row r="18" spans="1:13" x14ac:dyDescent="0.35">
      <c r="C18" s="2"/>
      <c r="E18" s="9"/>
      <c r="G18" s="9"/>
      <c r="L18" s="9"/>
    </row>
    <row r="19" spans="1:13" x14ac:dyDescent="0.35">
      <c r="C19" s="2"/>
      <c r="E19" s="9"/>
      <c r="G19" s="9"/>
      <c r="L19" s="9"/>
    </row>
    <row r="20" spans="1:13" s="4" customFormat="1" x14ac:dyDescent="0.35">
      <c r="C20" s="5"/>
      <c r="E20" s="11"/>
      <c r="G20" s="11"/>
      <c r="L20" s="11"/>
    </row>
    <row r="21" spans="1:13" x14ac:dyDescent="0.35">
      <c r="E21" s="11"/>
      <c r="F21" s="4"/>
      <c r="G21" s="11"/>
      <c r="L21" s="11"/>
    </row>
    <row r="22" spans="1:13" x14ac:dyDescent="0.35">
      <c r="E22" s="12"/>
      <c r="F22" s="6"/>
      <c r="G22" s="12"/>
      <c r="I22" s="6"/>
      <c r="J22" s="6"/>
      <c r="K22" s="6"/>
      <c r="L22" s="12"/>
    </row>
    <row r="23" spans="1:13" x14ac:dyDescent="0.35">
      <c r="E23" s="12"/>
      <c r="F23" s="6"/>
      <c r="G23" s="12"/>
      <c r="I23" s="6"/>
      <c r="J23" s="6"/>
      <c r="K23" s="6"/>
      <c r="L23" s="12"/>
    </row>
    <row r="24" spans="1:13" x14ac:dyDescent="0.35">
      <c r="E24" s="12"/>
      <c r="F24" s="6"/>
      <c r="G24" s="12"/>
      <c r="I24" s="6"/>
      <c r="J24" s="6"/>
      <c r="K24" s="6"/>
      <c r="L24" s="12"/>
    </row>
    <row r="25" spans="1:13" x14ac:dyDescent="0.35">
      <c r="A25" s="4"/>
      <c r="D25" s="4"/>
      <c r="E25" s="11"/>
      <c r="F25" s="4"/>
      <c r="G25" s="11"/>
      <c r="I25" s="4"/>
      <c r="J25" s="4"/>
      <c r="K25" s="4"/>
      <c r="L25" s="11"/>
    </row>
    <row r="26" spans="1:13" x14ac:dyDescent="0.25">
      <c r="E26" s="11"/>
      <c r="F26" s="4"/>
      <c r="G26" s="11"/>
      <c r="L26" s="11"/>
    </row>
    <row r="27" spans="1:13" x14ac:dyDescent="0.25">
      <c r="E27" s="12"/>
      <c r="F27" s="6"/>
      <c r="G27" s="12"/>
      <c r="L27" s="12"/>
    </row>
    <row r="28" spans="1:13" x14ac:dyDescent="0.25">
      <c r="E28" s="12"/>
      <c r="F28" s="6"/>
      <c r="G28" s="12"/>
      <c r="L28" s="12"/>
    </row>
    <row r="29" spans="1:13" x14ac:dyDescent="0.25">
      <c r="E29" s="12"/>
      <c r="F29" s="6"/>
      <c r="G29" s="12"/>
      <c r="L29" s="12"/>
    </row>
    <row r="30" spans="1:13" x14ac:dyDescent="0.25">
      <c r="A30" s="4"/>
      <c r="D30" s="4"/>
      <c r="E30" s="11"/>
      <c r="F30" s="4"/>
      <c r="G30" s="11"/>
      <c r="L30" s="11"/>
    </row>
    <row r="32" spans="1:13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km2 calculation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</dc:creator>
  <cp:lastModifiedBy>Usuario de Windows</cp:lastModifiedBy>
  <dcterms:created xsi:type="dcterms:W3CDTF">2019-04-24T09:03:52Z</dcterms:created>
  <dcterms:modified xsi:type="dcterms:W3CDTF">2019-06-08T22:32:27Z</dcterms:modified>
</cp:coreProperties>
</file>