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bookViews>
    <workbookView xWindow="60" yWindow="4620" windowWidth="15570" windowHeight="3885" tabRatio="791"/>
  </bookViews>
  <sheets>
    <sheet name="Summary" sheetId="8" r:id="rId1"/>
  </sheets>
  <calcPr calcId="162913"/>
</workbook>
</file>

<file path=xl/calcChain.xml><?xml version="1.0" encoding="utf-8"?>
<calcChain xmlns="http://schemas.openxmlformats.org/spreadsheetml/2006/main">
  <c r="C28" i="8" l="1"/>
  <c r="C24" i="8"/>
  <c r="C30" i="8" s="1"/>
  <c r="C23" i="8"/>
  <c r="C15" i="8"/>
  <c r="C13" i="8"/>
  <c r="C33" i="8" l="1"/>
  <c r="C36" i="8" s="1"/>
  <c r="C37" i="8" s="1"/>
</calcChain>
</file>

<file path=xl/comments1.xml><?xml version="1.0" encoding="utf-8"?>
<comments xmlns="http://schemas.openxmlformats.org/spreadsheetml/2006/main">
  <authors>
    <author>rameshn</author>
  </authors>
  <commentList>
    <comment ref="D19" authorId="0" shapeId="0">
      <text>
        <r>
          <rPr>
            <b/>
            <sz val="8"/>
            <color indexed="81"/>
            <rFont val="Tahoma"/>
            <family val="2"/>
          </rPr>
          <t>rameshn:</t>
        </r>
        <r>
          <rPr>
            <sz val="8"/>
            <color indexed="81"/>
            <rFont val="Tahoma"/>
            <family val="2"/>
          </rPr>
          <t xml:space="preserve">
Provide your comments as:
1. How may test cases anticipated, data setup efforts if there are, complexities of test cases in numbers
2. Be ready for requirements traceability matrix which talks of test scenarios with complexities as shown in Sample Estimation details worksheet
For Example:
Total test cases anticipated: 
Total simple test cases;
Total Medium Test cases:
Total High test cases:
Total Complex test cases:
Total Exceptional test cases:</t>
        </r>
      </text>
    </comment>
  </commentList>
</comments>
</file>

<file path=xl/sharedStrings.xml><?xml version="1.0" encoding="utf-8"?>
<sst xmlns="http://schemas.openxmlformats.org/spreadsheetml/2006/main" count="42" uniqueCount="41">
  <si>
    <t>QA Activities</t>
  </si>
  <si>
    <t>Effort (Man hours)</t>
  </si>
  <si>
    <t>Comments/Remarks</t>
  </si>
  <si>
    <t>Test case design Phase</t>
  </si>
  <si>
    <t>Test case development including Peer review and updates</t>
  </si>
  <si>
    <t>Execution</t>
  </si>
  <si>
    <t>Sub total Execution effort</t>
  </si>
  <si>
    <t>Total Efforts (hours)</t>
  </si>
  <si>
    <t>Total Efforts in Man days</t>
  </si>
  <si>
    <t>Other parameters considered</t>
  </si>
  <si>
    <t>Show stopper defects with temporary fix using which continuation of test execution and the same need to be re tested when it arrives in the build.</t>
  </si>
  <si>
    <t>Any Showstopper bugs need to be addressed immediately to the development team by simulating in front of the development team</t>
  </si>
  <si>
    <t>Performing a smoke test for that feature once the next QC build arrives to ensure no critical bugs because of code change</t>
  </si>
  <si>
    <t>At times, development team may need QC team to simulate the bug as it may not arise in development environment which needs additional effort</t>
  </si>
  <si>
    <t xml:space="preserve">QA Group Estimate : </t>
  </si>
  <si>
    <t>Existing application familiarization /Oritentation/KT for the team</t>
  </si>
  <si>
    <t>Functional</t>
  </si>
  <si>
    <t>Total Design Efforts</t>
  </si>
  <si>
    <t>Test lead/Coordination/status reporting efforts</t>
  </si>
  <si>
    <t>Industry standard 10%</t>
  </si>
  <si>
    <t>Final defect round to meet exit criteria</t>
  </si>
  <si>
    <t>Assumed 3 days approx for defect testing by 3 resources. Any pending open defects based on exit critieria and stability of the product</t>
  </si>
  <si>
    <t>Total Execution Efforts</t>
  </si>
  <si>
    <t>Contingency factor 25%</t>
  </si>
  <si>
    <t>since its highlevel and not full scope known on scenarios etc, Hence considered 25% as per TCOE process</t>
  </si>
  <si>
    <t>Assumed 9 hours/ day but actual productivity on testing excluding status calls, meetings, discussions, etc considered 8 hours/day</t>
  </si>
  <si>
    <t>UAT</t>
  </si>
  <si>
    <t>Defect logging (Cycle 2)</t>
  </si>
  <si>
    <t>Requirement Analysis</t>
  </si>
  <si>
    <t>Test Plan / Test Strategy</t>
  </si>
  <si>
    <t>Test Environment setup</t>
  </si>
  <si>
    <t>Ad hoc testing</t>
  </si>
  <si>
    <t>Test lead/coordination effort</t>
  </si>
  <si>
    <t>UAT Support</t>
  </si>
  <si>
    <t>Interacting with End Users and supporting.</t>
  </si>
  <si>
    <t>Post Production support</t>
  </si>
  <si>
    <t>Training to support team</t>
  </si>
  <si>
    <t>Exporting test cases from HP ALM to excel and preparing document on HP ALM.</t>
  </si>
  <si>
    <t>Test execution (Cycle 1)</t>
  </si>
  <si>
    <t>Test execution (Cycle 2)</t>
  </si>
  <si>
    <t>Defect logging (Cycle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</si>
</sst>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b/>
      <sz val="10"/>
      <name val="Arial"/>
      <family val="2"/>
    </font>
    <font>
      <sz val="10"/>
      <name val="Arial"/>
      <family val="2"/>
    </font>
    <font>
      <sz val="10"/>
      <name val="Arial"/>
      <family val="2"/>
    </font>
    <font>
      <b/>
      <sz val="16"/>
      <color indexed="12"/>
      <name val="Arial"/>
      <family val="2"/>
    </font>
    <font>
      <sz val="16"/>
      <color indexed="12"/>
      <name val="Arial"/>
      <family val="2"/>
    </font>
    <font>
      <b/>
      <sz val="14"/>
      <name val="Arial"/>
      <family val="2"/>
    </font>
    <font>
      <sz val="10"/>
      <color indexed="12"/>
      <name val="Arial"/>
      <family val="2"/>
    </font>
    <font>
      <b/>
      <sz val="10"/>
      <color indexed="12"/>
      <name val="Arial"/>
      <family val="2"/>
    </font>
    <font>
      <b/>
      <sz val="8"/>
      <color indexed="81"/>
      <name val="Tahoma"/>
      <family val="2"/>
    </font>
    <font>
      <sz val="8"/>
      <color indexed="81"/>
      <name val="Tahoma"/>
      <family val="2"/>
    </font>
  </fonts>
  <fills count="8">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43"/>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s>
  <borders count="12">
    <border>
      <left/>
      <right/>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3" fillId="0" borderId="0"/>
  </cellStyleXfs>
  <cellXfs count="67">
    <xf numFmtId="0" fontId="0" fillId="0" borderId="0" xfId="0"/>
    <xf numFmtId="0" fontId="6" fillId="0" borderId="0" xfId="1" applyFont="1" applyAlignment="1">
      <alignment wrapText="1"/>
    </xf>
    <xf numFmtId="0" fontId="3" fillId="0" borderId="0" xfId="1"/>
    <xf numFmtId="0" fontId="7" fillId="0" borderId="0" xfId="1" applyFont="1" applyAlignment="1">
      <alignment vertical="top" wrapText="1"/>
    </xf>
    <xf numFmtId="0" fontId="3" fillId="0" borderId="0" xfId="1" applyAlignment="1">
      <alignment horizontal="center"/>
    </xf>
    <xf numFmtId="0" fontId="3" fillId="0" borderId="0" xfId="1" applyAlignment="1">
      <alignment wrapText="1"/>
    </xf>
    <xf numFmtId="0" fontId="1" fillId="0" borderId="0" xfId="1" applyFont="1"/>
    <xf numFmtId="0" fontId="3" fillId="0" borderId="0" xfId="1" applyAlignment="1">
      <alignment vertical="top" wrapText="1"/>
    </xf>
    <xf numFmtId="0" fontId="2" fillId="0" borderId="0" xfId="1" applyFont="1" applyAlignment="1">
      <alignment wrapText="1"/>
    </xf>
    <xf numFmtId="0" fontId="1" fillId="0" borderId="0" xfId="1" applyFont="1" applyAlignment="1">
      <alignment vertical="top" wrapText="1"/>
    </xf>
    <xf numFmtId="0" fontId="2" fillId="0" borderId="0" xfId="1" applyFont="1" applyAlignment="1">
      <alignment vertical="top" wrapText="1"/>
    </xf>
    <xf numFmtId="1" fontId="8" fillId="2" borderId="3" xfId="1" applyNumberFormat="1" applyFont="1" applyFill="1" applyBorder="1" applyAlignment="1">
      <alignment horizontal="center"/>
    </xf>
    <xf numFmtId="0" fontId="1" fillId="0" borderId="0" xfId="1" applyFont="1" applyAlignment="1">
      <alignment horizontal="center"/>
    </xf>
    <xf numFmtId="0" fontId="3" fillId="0" borderId="0" xfId="1" applyAlignment="1">
      <alignment horizontal="center" wrapText="1"/>
    </xf>
    <xf numFmtId="0" fontId="1" fillId="0" borderId="0" xfId="1" applyFont="1" applyAlignment="1">
      <alignment wrapText="1"/>
    </xf>
    <xf numFmtId="0" fontId="2" fillId="0" borderId="0" xfId="1" applyFont="1" applyAlignment="1">
      <alignment horizontal="center"/>
    </xf>
    <xf numFmtId="0" fontId="2" fillId="0" borderId="0" xfId="1" applyFont="1"/>
    <xf numFmtId="0" fontId="6" fillId="0" borderId="0" xfId="1" applyFont="1" applyAlignment="1">
      <alignment vertical="top" wrapText="1"/>
    </xf>
    <xf numFmtId="0" fontId="6" fillId="0" borderId="0" xfId="1" applyFont="1" applyAlignment="1">
      <alignment horizontal="center"/>
    </xf>
    <xf numFmtId="0" fontId="6" fillId="0" borderId="0" xfId="1" applyFont="1"/>
    <xf numFmtId="0" fontId="3" fillId="0" borderId="8" xfId="1" applyBorder="1" applyAlignment="1">
      <alignment vertical="top" wrapText="1"/>
    </xf>
    <xf numFmtId="0" fontId="3" fillId="0" borderId="9" xfId="1" applyBorder="1" applyAlignment="1">
      <alignment vertical="top" wrapText="1"/>
    </xf>
    <xf numFmtId="0" fontId="1" fillId="6" borderId="3" xfId="1" applyFont="1" applyFill="1" applyBorder="1" applyAlignment="1">
      <alignment vertical="top" wrapText="1"/>
    </xf>
    <xf numFmtId="1" fontId="1" fillId="6" borderId="3" xfId="1" applyNumberFormat="1" applyFont="1" applyFill="1" applyBorder="1" applyAlignment="1">
      <alignment horizontal="center" wrapText="1"/>
    </xf>
    <xf numFmtId="0" fontId="1" fillId="0" borderId="3" xfId="1" applyFont="1" applyBorder="1"/>
    <xf numFmtId="0" fontId="8" fillId="0" borderId="3" xfId="1" applyFont="1" applyBorder="1" applyAlignment="1">
      <alignment vertical="top" wrapText="1"/>
    </xf>
    <xf numFmtId="0" fontId="8" fillId="0" borderId="3" xfId="1" applyFont="1" applyBorder="1" applyAlignment="1">
      <alignment horizontal="center"/>
    </xf>
    <xf numFmtId="0" fontId="8" fillId="0" borderId="3" xfId="1" applyFont="1" applyBorder="1" applyAlignment="1">
      <alignment wrapText="1"/>
    </xf>
    <xf numFmtId="0" fontId="3" fillId="0" borderId="3" xfId="1" applyBorder="1"/>
    <xf numFmtId="0" fontId="3" fillId="0" borderId="3" xfId="1" applyBorder="1" applyAlignment="1">
      <alignment vertical="top" wrapText="1"/>
    </xf>
    <xf numFmtId="0" fontId="3" fillId="0" borderId="3" xfId="1" applyBorder="1" applyAlignment="1">
      <alignment horizontal="center"/>
    </xf>
    <xf numFmtId="0" fontId="3" fillId="0" borderId="3" xfId="1" applyBorder="1" applyAlignment="1">
      <alignment wrapText="1"/>
    </xf>
    <xf numFmtId="1" fontId="3" fillId="0" borderId="3" xfId="1" applyNumberFormat="1" applyBorder="1" applyAlignment="1">
      <alignment horizontal="center"/>
    </xf>
    <xf numFmtId="0" fontId="2" fillId="0" borderId="3" xfId="1" applyFont="1" applyBorder="1" applyAlignment="1">
      <alignment vertical="top" wrapText="1"/>
    </xf>
    <xf numFmtId="0" fontId="2" fillId="0" borderId="3" xfId="1" applyFont="1" applyBorder="1"/>
    <xf numFmtId="1" fontId="2" fillId="0" borderId="3" xfId="1" applyNumberFormat="1" applyFont="1" applyBorder="1" applyAlignment="1">
      <alignment horizontal="center"/>
    </xf>
    <xf numFmtId="0" fontId="1" fillId="0" borderId="3" xfId="1" applyFont="1" applyBorder="1" applyAlignment="1">
      <alignment vertical="top" wrapText="1"/>
    </xf>
    <xf numFmtId="1" fontId="1" fillId="0" borderId="3" xfId="1" applyNumberFormat="1" applyFont="1" applyBorder="1" applyAlignment="1">
      <alignment horizontal="center"/>
    </xf>
    <xf numFmtId="1" fontId="8" fillId="0" borderId="3" xfId="1" applyNumberFormat="1" applyFont="1" applyBorder="1" applyAlignment="1">
      <alignment horizontal="center" vertical="top" wrapText="1"/>
    </xf>
    <xf numFmtId="0" fontId="2" fillId="0" borderId="3" xfId="1" applyFont="1" applyBorder="1" applyAlignment="1">
      <alignment wrapText="1"/>
    </xf>
    <xf numFmtId="0" fontId="1" fillId="0" borderId="3" xfId="1" applyFont="1" applyBorder="1" applyAlignment="1">
      <alignment horizontal="center"/>
    </xf>
    <xf numFmtId="0" fontId="2" fillId="5" borderId="3" xfId="1" applyFont="1" applyFill="1" applyBorder="1" applyAlignment="1">
      <alignment vertical="top" wrapText="1"/>
    </xf>
    <xf numFmtId="1" fontId="3" fillId="5" borderId="3" xfId="1" applyNumberFormat="1" applyFill="1" applyBorder="1" applyAlignment="1">
      <alignment horizontal="center"/>
    </xf>
    <xf numFmtId="0" fontId="8" fillId="7" borderId="3" xfId="1" applyFont="1" applyFill="1" applyBorder="1" applyAlignment="1">
      <alignment vertical="top" wrapText="1"/>
    </xf>
    <xf numFmtId="1" fontId="8" fillId="7" borderId="3" xfId="1" applyNumberFormat="1" applyFont="1" applyFill="1" applyBorder="1" applyAlignment="1">
      <alignment horizontal="center" vertical="top" wrapText="1"/>
    </xf>
    <xf numFmtId="0" fontId="2" fillId="7" borderId="3" xfId="1" applyFont="1" applyFill="1" applyBorder="1" applyAlignment="1">
      <alignment wrapText="1"/>
    </xf>
    <xf numFmtId="0" fontId="2" fillId="5" borderId="3" xfId="1" applyFont="1" applyFill="1" applyBorder="1"/>
    <xf numFmtId="0" fontId="1" fillId="7" borderId="3" xfId="1" applyFont="1" applyFill="1" applyBorder="1" applyAlignment="1">
      <alignment vertical="top" wrapText="1"/>
    </xf>
    <xf numFmtId="1" fontId="1" fillId="7" borderId="3" xfId="1" applyNumberFormat="1" applyFont="1" applyFill="1" applyBorder="1" applyAlignment="1">
      <alignment horizontal="center"/>
    </xf>
    <xf numFmtId="0" fontId="1" fillId="7" borderId="3" xfId="1" applyFont="1" applyFill="1" applyBorder="1"/>
    <xf numFmtId="0" fontId="1" fillId="7" borderId="3" xfId="1" applyFont="1" applyFill="1" applyBorder="1" applyAlignment="1">
      <alignment wrapText="1"/>
    </xf>
    <xf numFmtId="0" fontId="3" fillId="0" borderId="4" xfId="1" applyBorder="1" applyAlignment="1">
      <alignment vertical="top" wrapText="1"/>
    </xf>
    <xf numFmtId="0" fontId="3" fillId="0" borderId="6" xfId="1" applyBorder="1" applyAlignment="1">
      <alignment vertical="top" wrapText="1"/>
    </xf>
    <xf numFmtId="0" fontId="3" fillId="0" borderId="6" xfId="1" applyBorder="1" applyAlignment="1">
      <alignment horizontal="center" vertical="top" wrapText="1"/>
    </xf>
    <xf numFmtId="0" fontId="3" fillId="0" borderId="8" xfId="1" applyBorder="1" applyAlignment="1">
      <alignment vertical="top" wrapText="1"/>
    </xf>
    <xf numFmtId="0" fontId="3" fillId="0" borderId="9" xfId="1" applyBorder="1" applyAlignment="1">
      <alignment vertical="top" wrapText="1"/>
    </xf>
    <xf numFmtId="0" fontId="2" fillId="0" borderId="4" xfId="1" applyFont="1" applyBorder="1" applyAlignment="1">
      <alignment vertical="top" wrapText="1"/>
    </xf>
    <xf numFmtId="0" fontId="4" fillId="3" borderId="5" xfId="1" applyFont="1" applyFill="1" applyBorder="1" applyAlignment="1">
      <alignment horizontal="center"/>
    </xf>
    <xf numFmtId="0" fontId="5" fillId="3" borderId="2" xfId="1" applyFont="1" applyFill="1" applyBorder="1" applyAlignment="1">
      <alignment horizontal="center"/>
    </xf>
    <xf numFmtId="0" fontId="5" fillId="0" borderId="1" xfId="1" applyFont="1" applyBorder="1" applyAlignment="1">
      <alignment horizontal="center"/>
    </xf>
    <xf numFmtId="0" fontId="8" fillId="4" borderId="4" xfId="1" applyFont="1" applyFill="1" applyBorder="1" applyAlignment="1">
      <alignment vertical="top" wrapText="1"/>
    </xf>
    <xf numFmtId="0" fontId="7" fillId="4" borderId="6" xfId="1" applyFont="1" applyFill="1" applyBorder="1" applyAlignment="1">
      <alignment vertical="top" wrapText="1"/>
    </xf>
    <xf numFmtId="0" fontId="3" fillId="0" borderId="6" xfId="1" applyBorder="1" applyAlignment="1"/>
    <xf numFmtId="0" fontId="3" fillId="0" borderId="7" xfId="1" applyBorder="1" applyAlignment="1"/>
    <xf numFmtId="0" fontId="2" fillId="0" borderId="11" xfId="1" applyFont="1" applyBorder="1" applyAlignment="1">
      <alignment horizontal="center" vertical="center" wrapText="1"/>
    </xf>
    <xf numFmtId="0" fontId="2" fillId="0" borderId="10" xfId="1" applyFont="1" applyBorder="1" applyAlignment="1">
      <alignment horizontal="center" vertical="center" wrapText="1"/>
    </xf>
    <xf numFmtId="0" fontId="3" fillId="0" borderId="10" xfId="1" applyBorder="1" applyAlignment="1">
      <alignment horizontal="center" vertical="center" wrapText="1"/>
    </xf>
  </cellXfs>
  <cellStyles count="2">
    <cellStyle name="Normal" xfId="0" builtinId="0"/>
    <cellStyle name="Normal 2" xfId="1"/>
  </cellStyles>
  <dxfs count="0"/>
  <tableStyles count="0" defaultTableStyle="TableStyleMedium9" defaultPivotStyle="PivotStyleLight16"/>
  <colors>
    <mruColors>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0"/>
  <sheetViews>
    <sheetView tabSelected="1" workbookViewId="0">
      <selection activeCell="C22" sqref="C22"/>
    </sheetView>
  </sheetViews>
  <sheetFormatPr defaultRowHeight="12.75" x14ac:dyDescent="0.2"/>
  <cols>
    <col min="1" max="1" width="14.28515625" style="2" customWidth="1"/>
    <col min="2" max="2" width="36.28515625" style="7" customWidth="1"/>
    <col min="3" max="3" width="16.140625" style="4" bestFit="1" customWidth="1"/>
    <col min="4" max="4" width="68" style="2" customWidth="1"/>
    <col min="5" max="5" width="19.28515625" style="5" customWidth="1"/>
    <col min="6" max="255" width="9.140625" style="2"/>
    <col min="256" max="256" width="12" style="2" customWidth="1"/>
    <col min="257" max="257" width="36.28515625" style="2" customWidth="1"/>
    <col min="258" max="258" width="10" style="2" customWidth="1"/>
    <col min="259" max="259" width="10.5703125" style="2" bestFit="1" customWidth="1"/>
    <col min="260" max="260" width="37.42578125" style="2" customWidth="1"/>
    <col min="261" max="261" width="19.28515625" style="2" customWidth="1"/>
    <col min="262" max="511" width="9.140625" style="2"/>
    <col min="512" max="512" width="12" style="2" customWidth="1"/>
    <col min="513" max="513" width="36.28515625" style="2" customWidth="1"/>
    <col min="514" max="514" width="10" style="2" customWidth="1"/>
    <col min="515" max="515" width="10.5703125" style="2" bestFit="1" customWidth="1"/>
    <col min="516" max="516" width="37.42578125" style="2" customWidth="1"/>
    <col min="517" max="517" width="19.28515625" style="2" customWidth="1"/>
    <col min="518" max="767" width="9.140625" style="2"/>
    <col min="768" max="768" width="12" style="2" customWidth="1"/>
    <col min="769" max="769" width="36.28515625" style="2" customWidth="1"/>
    <col min="770" max="770" width="10" style="2" customWidth="1"/>
    <col min="771" max="771" width="10.5703125" style="2" bestFit="1" customWidth="1"/>
    <col min="772" max="772" width="37.42578125" style="2" customWidth="1"/>
    <col min="773" max="773" width="19.28515625" style="2" customWidth="1"/>
    <col min="774" max="1023" width="9.140625" style="2"/>
    <col min="1024" max="1024" width="12" style="2" customWidth="1"/>
    <col min="1025" max="1025" width="36.28515625" style="2" customWidth="1"/>
    <col min="1026" max="1026" width="10" style="2" customWidth="1"/>
    <col min="1027" max="1027" width="10.5703125" style="2" bestFit="1" customWidth="1"/>
    <col min="1028" max="1028" width="37.42578125" style="2" customWidth="1"/>
    <col min="1029" max="1029" width="19.28515625" style="2" customWidth="1"/>
    <col min="1030" max="1279" width="9.140625" style="2"/>
    <col min="1280" max="1280" width="12" style="2" customWidth="1"/>
    <col min="1281" max="1281" width="36.28515625" style="2" customWidth="1"/>
    <col min="1282" max="1282" width="10" style="2" customWidth="1"/>
    <col min="1283" max="1283" width="10.5703125" style="2" bestFit="1" customWidth="1"/>
    <col min="1284" max="1284" width="37.42578125" style="2" customWidth="1"/>
    <col min="1285" max="1285" width="19.28515625" style="2" customWidth="1"/>
    <col min="1286" max="1535" width="9.140625" style="2"/>
    <col min="1536" max="1536" width="12" style="2" customWidth="1"/>
    <col min="1537" max="1537" width="36.28515625" style="2" customWidth="1"/>
    <col min="1538" max="1538" width="10" style="2" customWidth="1"/>
    <col min="1539" max="1539" width="10.5703125" style="2" bestFit="1" customWidth="1"/>
    <col min="1540" max="1540" width="37.42578125" style="2" customWidth="1"/>
    <col min="1541" max="1541" width="19.28515625" style="2" customWidth="1"/>
    <col min="1542" max="1791" width="9.140625" style="2"/>
    <col min="1792" max="1792" width="12" style="2" customWidth="1"/>
    <col min="1793" max="1793" width="36.28515625" style="2" customWidth="1"/>
    <col min="1794" max="1794" width="10" style="2" customWidth="1"/>
    <col min="1795" max="1795" width="10.5703125" style="2" bestFit="1" customWidth="1"/>
    <col min="1796" max="1796" width="37.42578125" style="2" customWidth="1"/>
    <col min="1797" max="1797" width="19.28515625" style="2" customWidth="1"/>
    <col min="1798" max="2047" width="9.140625" style="2"/>
    <col min="2048" max="2048" width="12" style="2" customWidth="1"/>
    <col min="2049" max="2049" width="36.28515625" style="2" customWidth="1"/>
    <col min="2050" max="2050" width="10" style="2" customWidth="1"/>
    <col min="2051" max="2051" width="10.5703125" style="2" bestFit="1" customWidth="1"/>
    <col min="2052" max="2052" width="37.42578125" style="2" customWidth="1"/>
    <col min="2053" max="2053" width="19.28515625" style="2" customWidth="1"/>
    <col min="2054" max="2303" width="9.140625" style="2"/>
    <col min="2304" max="2304" width="12" style="2" customWidth="1"/>
    <col min="2305" max="2305" width="36.28515625" style="2" customWidth="1"/>
    <col min="2306" max="2306" width="10" style="2" customWidth="1"/>
    <col min="2307" max="2307" width="10.5703125" style="2" bestFit="1" customWidth="1"/>
    <col min="2308" max="2308" width="37.42578125" style="2" customWidth="1"/>
    <col min="2309" max="2309" width="19.28515625" style="2" customWidth="1"/>
    <col min="2310" max="2559" width="9.140625" style="2"/>
    <col min="2560" max="2560" width="12" style="2" customWidth="1"/>
    <col min="2561" max="2561" width="36.28515625" style="2" customWidth="1"/>
    <col min="2562" max="2562" width="10" style="2" customWidth="1"/>
    <col min="2563" max="2563" width="10.5703125" style="2" bestFit="1" customWidth="1"/>
    <col min="2564" max="2564" width="37.42578125" style="2" customWidth="1"/>
    <col min="2565" max="2565" width="19.28515625" style="2" customWidth="1"/>
    <col min="2566" max="2815" width="9.140625" style="2"/>
    <col min="2816" max="2816" width="12" style="2" customWidth="1"/>
    <col min="2817" max="2817" width="36.28515625" style="2" customWidth="1"/>
    <col min="2818" max="2818" width="10" style="2" customWidth="1"/>
    <col min="2819" max="2819" width="10.5703125" style="2" bestFit="1" customWidth="1"/>
    <col min="2820" max="2820" width="37.42578125" style="2" customWidth="1"/>
    <col min="2821" max="2821" width="19.28515625" style="2" customWidth="1"/>
    <col min="2822" max="3071" width="9.140625" style="2"/>
    <col min="3072" max="3072" width="12" style="2" customWidth="1"/>
    <col min="3073" max="3073" width="36.28515625" style="2" customWidth="1"/>
    <col min="3074" max="3074" width="10" style="2" customWidth="1"/>
    <col min="3075" max="3075" width="10.5703125" style="2" bestFit="1" customWidth="1"/>
    <col min="3076" max="3076" width="37.42578125" style="2" customWidth="1"/>
    <col min="3077" max="3077" width="19.28515625" style="2" customWidth="1"/>
    <col min="3078" max="3327" width="9.140625" style="2"/>
    <col min="3328" max="3328" width="12" style="2" customWidth="1"/>
    <col min="3329" max="3329" width="36.28515625" style="2" customWidth="1"/>
    <col min="3330" max="3330" width="10" style="2" customWidth="1"/>
    <col min="3331" max="3331" width="10.5703125" style="2" bestFit="1" customWidth="1"/>
    <col min="3332" max="3332" width="37.42578125" style="2" customWidth="1"/>
    <col min="3333" max="3333" width="19.28515625" style="2" customWidth="1"/>
    <col min="3334" max="3583" width="9.140625" style="2"/>
    <col min="3584" max="3584" width="12" style="2" customWidth="1"/>
    <col min="3585" max="3585" width="36.28515625" style="2" customWidth="1"/>
    <col min="3586" max="3586" width="10" style="2" customWidth="1"/>
    <col min="3587" max="3587" width="10.5703125" style="2" bestFit="1" customWidth="1"/>
    <col min="3588" max="3588" width="37.42578125" style="2" customWidth="1"/>
    <col min="3589" max="3589" width="19.28515625" style="2" customWidth="1"/>
    <col min="3590" max="3839" width="9.140625" style="2"/>
    <col min="3840" max="3840" width="12" style="2" customWidth="1"/>
    <col min="3841" max="3841" width="36.28515625" style="2" customWidth="1"/>
    <col min="3842" max="3842" width="10" style="2" customWidth="1"/>
    <col min="3843" max="3843" width="10.5703125" style="2" bestFit="1" customWidth="1"/>
    <col min="3844" max="3844" width="37.42578125" style="2" customWidth="1"/>
    <col min="3845" max="3845" width="19.28515625" style="2" customWidth="1"/>
    <col min="3846" max="4095" width="9.140625" style="2"/>
    <col min="4096" max="4096" width="12" style="2" customWidth="1"/>
    <col min="4097" max="4097" width="36.28515625" style="2" customWidth="1"/>
    <col min="4098" max="4098" width="10" style="2" customWidth="1"/>
    <col min="4099" max="4099" width="10.5703125" style="2" bestFit="1" customWidth="1"/>
    <col min="4100" max="4100" width="37.42578125" style="2" customWidth="1"/>
    <col min="4101" max="4101" width="19.28515625" style="2" customWidth="1"/>
    <col min="4102" max="4351" width="9.140625" style="2"/>
    <col min="4352" max="4352" width="12" style="2" customWidth="1"/>
    <col min="4353" max="4353" width="36.28515625" style="2" customWidth="1"/>
    <col min="4354" max="4354" width="10" style="2" customWidth="1"/>
    <col min="4355" max="4355" width="10.5703125" style="2" bestFit="1" customWidth="1"/>
    <col min="4356" max="4356" width="37.42578125" style="2" customWidth="1"/>
    <col min="4357" max="4357" width="19.28515625" style="2" customWidth="1"/>
    <col min="4358" max="4607" width="9.140625" style="2"/>
    <col min="4608" max="4608" width="12" style="2" customWidth="1"/>
    <col min="4609" max="4609" width="36.28515625" style="2" customWidth="1"/>
    <col min="4610" max="4610" width="10" style="2" customWidth="1"/>
    <col min="4611" max="4611" width="10.5703125" style="2" bestFit="1" customWidth="1"/>
    <col min="4612" max="4612" width="37.42578125" style="2" customWidth="1"/>
    <col min="4613" max="4613" width="19.28515625" style="2" customWidth="1"/>
    <col min="4614" max="4863" width="9.140625" style="2"/>
    <col min="4864" max="4864" width="12" style="2" customWidth="1"/>
    <col min="4865" max="4865" width="36.28515625" style="2" customWidth="1"/>
    <col min="4866" max="4866" width="10" style="2" customWidth="1"/>
    <col min="4867" max="4867" width="10.5703125" style="2" bestFit="1" customWidth="1"/>
    <col min="4868" max="4868" width="37.42578125" style="2" customWidth="1"/>
    <col min="4869" max="4869" width="19.28515625" style="2" customWidth="1"/>
    <col min="4870" max="5119" width="9.140625" style="2"/>
    <col min="5120" max="5120" width="12" style="2" customWidth="1"/>
    <col min="5121" max="5121" width="36.28515625" style="2" customWidth="1"/>
    <col min="5122" max="5122" width="10" style="2" customWidth="1"/>
    <col min="5123" max="5123" width="10.5703125" style="2" bestFit="1" customWidth="1"/>
    <col min="5124" max="5124" width="37.42578125" style="2" customWidth="1"/>
    <col min="5125" max="5125" width="19.28515625" style="2" customWidth="1"/>
    <col min="5126" max="5375" width="9.140625" style="2"/>
    <col min="5376" max="5376" width="12" style="2" customWidth="1"/>
    <col min="5377" max="5377" width="36.28515625" style="2" customWidth="1"/>
    <col min="5378" max="5378" width="10" style="2" customWidth="1"/>
    <col min="5379" max="5379" width="10.5703125" style="2" bestFit="1" customWidth="1"/>
    <col min="5380" max="5380" width="37.42578125" style="2" customWidth="1"/>
    <col min="5381" max="5381" width="19.28515625" style="2" customWidth="1"/>
    <col min="5382" max="5631" width="9.140625" style="2"/>
    <col min="5632" max="5632" width="12" style="2" customWidth="1"/>
    <col min="5633" max="5633" width="36.28515625" style="2" customWidth="1"/>
    <col min="5634" max="5634" width="10" style="2" customWidth="1"/>
    <col min="5635" max="5635" width="10.5703125" style="2" bestFit="1" customWidth="1"/>
    <col min="5636" max="5636" width="37.42578125" style="2" customWidth="1"/>
    <col min="5637" max="5637" width="19.28515625" style="2" customWidth="1"/>
    <col min="5638" max="5887" width="9.140625" style="2"/>
    <col min="5888" max="5888" width="12" style="2" customWidth="1"/>
    <col min="5889" max="5889" width="36.28515625" style="2" customWidth="1"/>
    <col min="5890" max="5890" width="10" style="2" customWidth="1"/>
    <col min="5891" max="5891" width="10.5703125" style="2" bestFit="1" customWidth="1"/>
    <col min="5892" max="5892" width="37.42578125" style="2" customWidth="1"/>
    <col min="5893" max="5893" width="19.28515625" style="2" customWidth="1"/>
    <col min="5894" max="6143" width="9.140625" style="2"/>
    <col min="6144" max="6144" width="12" style="2" customWidth="1"/>
    <col min="6145" max="6145" width="36.28515625" style="2" customWidth="1"/>
    <col min="6146" max="6146" width="10" style="2" customWidth="1"/>
    <col min="6147" max="6147" width="10.5703125" style="2" bestFit="1" customWidth="1"/>
    <col min="6148" max="6148" width="37.42578125" style="2" customWidth="1"/>
    <col min="6149" max="6149" width="19.28515625" style="2" customWidth="1"/>
    <col min="6150" max="6399" width="9.140625" style="2"/>
    <col min="6400" max="6400" width="12" style="2" customWidth="1"/>
    <col min="6401" max="6401" width="36.28515625" style="2" customWidth="1"/>
    <col min="6402" max="6402" width="10" style="2" customWidth="1"/>
    <col min="6403" max="6403" width="10.5703125" style="2" bestFit="1" customWidth="1"/>
    <col min="6404" max="6404" width="37.42578125" style="2" customWidth="1"/>
    <col min="6405" max="6405" width="19.28515625" style="2" customWidth="1"/>
    <col min="6406" max="6655" width="9.140625" style="2"/>
    <col min="6656" max="6656" width="12" style="2" customWidth="1"/>
    <col min="6657" max="6657" width="36.28515625" style="2" customWidth="1"/>
    <col min="6658" max="6658" width="10" style="2" customWidth="1"/>
    <col min="6659" max="6659" width="10.5703125" style="2" bestFit="1" customWidth="1"/>
    <col min="6660" max="6660" width="37.42578125" style="2" customWidth="1"/>
    <col min="6661" max="6661" width="19.28515625" style="2" customWidth="1"/>
    <col min="6662" max="6911" width="9.140625" style="2"/>
    <col min="6912" max="6912" width="12" style="2" customWidth="1"/>
    <col min="6913" max="6913" width="36.28515625" style="2" customWidth="1"/>
    <col min="6914" max="6914" width="10" style="2" customWidth="1"/>
    <col min="6915" max="6915" width="10.5703125" style="2" bestFit="1" customWidth="1"/>
    <col min="6916" max="6916" width="37.42578125" style="2" customWidth="1"/>
    <col min="6917" max="6917" width="19.28515625" style="2" customWidth="1"/>
    <col min="6918" max="7167" width="9.140625" style="2"/>
    <col min="7168" max="7168" width="12" style="2" customWidth="1"/>
    <col min="7169" max="7169" width="36.28515625" style="2" customWidth="1"/>
    <col min="7170" max="7170" width="10" style="2" customWidth="1"/>
    <col min="7171" max="7171" width="10.5703125" style="2" bestFit="1" customWidth="1"/>
    <col min="7172" max="7172" width="37.42578125" style="2" customWidth="1"/>
    <col min="7173" max="7173" width="19.28515625" style="2" customWidth="1"/>
    <col min="7174" max="7423" width="9.140625" style="2"/>
    <col min="7424" max="7424" width="12" style="2" customWidth="1"/>
    <col min="7425" max="7425" width="36.28515625" style="2" customWidth="1"/>
    <col min="7426" max="7426" width="10" style="2" customWidth="1"/>
    <col min="7427" max="7427" width="10.5703125" style="2" bestFit="1" customWidth="1"/>
    <col min="7428" max="7428" width="37.42578125" style="2" customWidth="1"/>
    <col min="7429" max="7429" width="19.28515625" style="2" customWidth="1"/>
    <col min="7430" max="7679" width="9.140625" style="2"/>
    <col min="7680" max="7680" width="12" style="2" customWidth="1"/>
    <col min="7681" max="7681" width="36.28515625" style="2" customWidth="1"/>
    <col min="7682" max="7682" width="10" style="2" customWidth="1"/>
    <col min="7683" max="7683" width="10.5703125" style="2" bestFit="1" customWidth="1"/>
    <col min="7684" max="7684" width="37.42578125" style="2" customWidth="1"/>
    <col min="7685" max="7685" width="19.28515625" style="2" customWidth="1"/>
    <col min="7686" max="7935" width="9.140625" style="2"/>
    <col min="7936" max="7936" width="12" style="2" customWidth="1"/>
    <col min="7937" max="7937" width="36.28515625" style="2" customWidth="1"/>
    <col min="7938" max="7938" width="10" style="2" customWidth="1"/>
    <col min="7939" max="7939" width="10.5703125" style="2" bestFit="1" customWidth="1"/>
    <col min="7940" max="7940" width="37.42578125" style="2" customWidth="1"/>
    <col min="7941" max="7941" width="19.28515625" style="2" customWidth="1"/>
    <col min="7942" max="8191" width="9.140625" style="2"/>
    <col min="8192" max="8192" width="12" style="2" customWidth="1"/>
    <col min="8193" max="8193" width="36.28515625" style="2" customWidth="1"/>
    <col min="8194" max="8194" width="10" style="2" customWidth="1"/>
    <col min="8195" max="8195" width="10.5703125" style="2" bestFit="1" customWidth="1"/>
    <col min="8196" max="8196" width="37.42578125" style="2" customWidth="1"/>
    <col min="8197" max="8197" width="19.28515625" style="2" customWidth="1"/>
    <col min="8198" max="8447" width="9.140625" style="2"/>
    <col min="8448" max="8448" width="12" style="2" customWidth="1"/>
    <col min="8449" max="8449" width="36.28515625" style="2" customWidth="1"/>
    <col min="8450" max="8450" width="10" style="2" customWidth="1"/>
    <col min="8451" max="8451" width="10.5703125" style="2" bestFit="1" customWidth="1"/>
    <col min="8452" max="8452" width="37.42578125" style="2" customWidth="1"/>
    <col min="8453" max="8453" width="19.28515625" style="2" customWidth="1"/>
    <col min="8454" max="8703" width="9.140625" style="2"/>
    <col min="8704" max="8704" width="12" style="2" customWidth="1"/>
    <col min="8705" max="8705" width="36.28515625" style="2" customWidth="1"/>
    <col min="8706" max="8706" width="10" style="2" customWidth="1"/>
    <col min="8707" max="8707" width="10.5703125" style="2" bestFit="1" customWidth="1"/>
    <col min="8708" max="8708" width="37.42578125" style="2" customWidth="1"/>
    <col min="8709" max="8709" width="19.28515625" style="2" customWidth="1"/>
    <col min="8710" max="8959" width="9.140625" style="2"/>
    <col min="8960" max="8960" width="12" style="2" customWidth="1"/>
    <col min="8961" max="8961" width="36.28515625" style="2" customWidth="1"/>
    <col min="8962" max="8962" width="10" style="2" customWidth="1"/>
    <col min="8963" max="8963" width="10.5703125" style="2" bestFit="1" customWidth="1"/>
    <col min="8964" max="8964" width="37.42578125" style="2" customWidth="1"/>
    <col min="8965" max="8965" width="19.28515625" style="2" customWidth="1"/>
    <col min="8966" max="9215" width="9.140625" style="2"/>
    <col min="9216" max="9216" width="12" style="2" customWidth="1"/>
    <col min="9217" max="9217" width="36.28515625" style="2" customWidth="1"/>
    <col min="9218" max="9218" width="10" style="2" customWidth="1"/>
    <col min="9219" max="9219" width="10.5703125" style="2" bestFit="1" customWidth="1"/>
    <col min="9220" max="9220" width="37.42578125" style="2" customWidth="1"/>
    <col min="9221" max="9221" width="19.28515625" style="2" customWidth="1"/>
    <col min="9222" max="9471" width="9.140625" style="2"/>
    <col min="9472" max="9472" width="12" style="2" customWidth="1"/>
    <col min="9473" max="9473" width="36.28515625" style="2" customWidth="1"/>
    <col min="9474" max="9474" width="10" style="2" customWidth="1"/>
    <col min="9475" max="9475" width="10.5703125" style="2" bestFit="1" customWidth="1"/>
    <col min="9476" max="9476" width="37.42578125" style="2" customWidth="1"/>
    <col min="9477" max="9477" width="19.28515625" style="2" customWidth="1"/>
    <col min="9478" max="9727" width="9.140625" style="2"/>
    <col min="9728" max="9728" width="12" style="2" customWidth="1"/>
    <col min="9729" max="9729" width="36.28515625" style="2" customWidth="1"/>
    <col min="9730" max="9730" width="10" style="2" customWidth="1"/>
    <col min="9731" max="9731" width="10.5703125" style="2" bestFit="1" customWidth="1"/>
    <col min="9732" max="9732" width="37.42578125" style="2" customWidth="1"/>
    <col min="9733" max="9733" width="19.28515625" style="2" customWidth="1"/>
    <col min="9734" max="9983" width="9.140625" style="2"/>
    <col min="9984" max="9984" width="12" style="2" customWidth="1"/>
    <col min="9985" max="9985" width="36.28515625" style="2" customWidth="1"/>
    <col min="9986" max="9986" width="10" style="2" customWidth="1"/>
    <col min="9987" max="9987" width="10.5703125" style="2" bestFit="1" customWidth="1"/>
    <col min="9988" max="9988" width="37.42578125" style="2" customWidth="1"/>
    <col min="9989" max="9989" width="19.28515625" style="2" customWidth="1"/>
    <col min="9990" max="10239" width="9.140625" style="2"/>
    <col min="10240" max="10240" width="12" style="2" customWidth="1"/>
    <col min="10241" max="10241" width="36.28515625" style="2" customWidth="1"/>
    <col min="10242" max="10242" width="10" style="2" customWidth="1"/>
    <col min="10243" max="10243" width="10.5703125" style="2" bestFit="1" customWidth="1"/>
    <col min="10244" max="10244" width="37.42578125" style="2" customWidth="1"/>
    <col min="10245" max="10245" width="19.28515625" style="2" customWidth="1"/>
    <col min="10246" max="10495" width="9.140625" style="2"/>
    <col min="10496" max="10496" width="12" style="2" customWidth="1"/>
    <col min="10497" max="10497" width="36.28515625" style="2" customWidth="1"/>
    <col min="10498" max="10498" width="10" style="2" customWidth="1"/>
    <col min="10499" max="10499" width="10.5703125" style="2" bestFit="1" customWidth="1"/>
    <col min="10500" max="10500" width="37.42578125" style="2" customWidth="1"/>
    <col min="10501" max="10501" width="19.28515625" style="2" customWidth="1"/>
    <col min="10502" max="10751" width="9.140625" style="2"/>
    <col min="10752" max="10752" width="12" style="2" customWidth="1"/>
    <col min="10753" max="10753" width="36.28515625" style="2" customWidth="1"/>
    <col min="10754" max="10754" width="10" style="2" customWidth="1"/>
    <col min="10755" max="10755" width="10.5703125" style="2" bestFit="1" customWidth="1"/>
    <col min="10756" max="10756" width="37.42578125" style="2" customWidth="1"/>
    <col min="10757" max="10757" width="19.28515625" style="2" customWidth="1"/>
    <col min="10758" max="11007" width="9.140625" style="2"/>
    <col min="11008" max="11008" width="12" style="2" customWidth="1"/>
    <col min="11009" max="11009" width="36.28515625" style="2" customWidth="1"/>
    <col min="11010" max="11010" width="10" style="2" customWidth="1"/>
    <col min="11011" max="11011" width="10.5703125" style="2" bestFit="1" customWidth="1"/>
    <col min="11012" max="11012" width="37.42578125" style="2" customWidth="1"/>
    <col min="11013" max="11013" width="19.28515625" style="2" customWidth="1"/>
    <col min="11014" max="11263" width="9.140625" style="2"/>
    <col min="11264" max="11264" width="12" style="2" customWidth="1"/>
    <col min="11265" max="11265" width="36.28515625" style="2" customWidth="1"/>
    <col min="11266" max="11266" width="10" style="2" customWidth="1"/>
    <col min="11267" max="11267" width="10.5703125" style="2" bestFit="1" customWidth="1"/>
    <col min="11268" max="11268" width="37.42578125" style="2" customWidth="1"/>
    <col min="11269" max="11269" width="19.28515625" style="2" customWidth="1"/>
    <col min="11270" max="11519" width="9.140625" style="2"/>
    <col min="11520" max="11520" width="12" style="2" customWidth="1"/>
    <col min="11521" max="11521" width="36.28515625" style="2" customWidth="1"/>
    <col min="11522" max="11522" width="10" style="2" customWidth="1"/>
    <col min="11523" max="11523" width="10.5703125" style="2" bestFit="1" customWidth="1"/>
    <col min="11524" max="11524" width="37.42578125" style="2" customWidth="1"/>
    <col min="11525" max="11525" width="19.28515625" style="2" customWidth="1"/>
    <col min="11526" max="11775" width="9.140625" style="2"/>
    <col min="11776" max="11776" width="12" style="2" customWidth="1"/>
    <col min="11777" max="11777" width="36.28515625" style="2" customWidth="1"/>
    <col min="11778" max="11778" width="10" style="2" customWidth="1"/>
    <col min="11779" max="11779" width="10.5703125" style="2" bestFit="1" customWidth="1"/>
    <col min="11780" max="11780" width="37.42578125" style="2" customWidth="1"/>
    <col min="11781" max="11781" width="19.28515625" style="2" customWidth="1"/>
    <col min="11782" max="12031" width="9.140625" style="2"/>
    <col min="12032" max="12032" width="12" style="2" customWidth="1"/>
    <col min="12033" max="12033" width="36.28515625" style="2" customWidth="1"/>
    <col min="12034" max="12034" width="10" style="2" customWidth="1"/>
    <col min="12035" max="12035" width="10.5703125" style="2" bestFit="1" customWidth="1"/>
    <col min="12036" max="12036" width="37.42578125" style="2" customWidth="1"/>
    <col min="12037" max="12037" width="19.28515625" style="2" customWidth="1"/>
    <col min="12038" max="12287" width="9.140625" style="2"/>
    <col min="12288" max="12288" width="12" style="2" customWidth="1"/>
    <col min="12289" max="12289" width="36.28515625" style="2" customWidth="1"/>
    <col min="12290" max="12290" width="10" style="2" customWidth="1"/>
    <col min="12291" max="12291" width="10.5703125" style="2" bestFit="1" customWidth="1"/>
    <col min="12292" max="12292" width="37.42578125" style="2" customWidth="1"/>
    <col min="12293" max="12293" width="19.28515625" style="2" customWidth="1"/>
    <col min="12294" max="12543" width="9.140625" style="2"/>
    <col min="12544" max="12544" width="12" style="2" customWidth="1"/>
    <col min="12545" max="12545" width="36.28515625" style="2" customWidth="1"/>
    <col min="12546" max="12546" width="10" style="2" customWidth="1"/>
    <col min="12547" max="12547" width="10.5703125" style="2" bestFit="1" customWidth="1"/>
    <col min="12548" max="12548" width="37.42578125" style="2" customWidth="1"/>
    <col min="12549" max="12549" width="19.28515625" style="2" customWidth="1"/>
    <col min="12550" max="12799" width="9.140625" style="2"/>
    <col min="12800" max="12800" width="12" style="2" customWidth="1"/>
    <col min="12801" max="12801" width="36.28515625" style="2" customWidth="1"/>
    <col min="12802" max="12802" width="10" style="2" customWidth="1"/>
    <col min="12803" max="12803" width="10.5703125" style="2" bestFit="1" customWidth="1"/>
    <col min="12804" max="12804" width="37.42578125" style="2" customWidth="1"/>
    <col min="12805" max="12805" width="19.28515625" style="2" customWidth="1"/>
    <col min="12806" max="13055" width="9.140625" style="2"/>
    <col min="13056" max="13056" width="12" style="2" customWidth="1"/>
    <col min="13057" max="13057" width="36.28515625" style="2" customWidth="1"/>
    <col min="13058" max="13058" width="10" style="2" customWidth="1"/>
    <col min="13059" max="13059" width="10.5703125" style="2" bestFit="1" customWidth="1"/>
    <col min="13060" max="13060" width="37.42578125" style="2" customWidth="1"/>
    <col min="13061" max="13061" width="19.28515625" style="2" customWidth="1"/>
    <col min="13062" max="13311" width="9.140625" style="2"/>
    <col min="13312" max="13312" width="12" style="2" customWidth="1"/>
    <col min="13313" max="13313" width="36.28515625" style="2" customWidth="1"/>
    <col min="13314" max="13314" width="10" style="2" customWidth="1"/>
    <col min="13315" max="13315" width="10.5703125" style="2" bestFit="1" customWidth="1"/>
    <col min="13316" max="13316" width="37.42578125" style="2" customWidth="1"/>
    <col min="13317" max="13317" width="19.28515625" style="2" customWidth="1"/>
    <col min="13318" max="13567" width="9.140625" style="2"/>
    <col min="13568" max="13568" width="12" style="2" customWidth="1"/>
    <col min="13569" max="13569" width="36.28515625" style="2" customWidth="1"/>
    <col min="13570" max="13570" width="10" style="2" customWidth="1"/>
    <col min="13571" max="13571" width="10.5703125" style="2" bestFit="1" customWidth="1"/>
    <col min="13572" max="13572" width="37.42578125" style="2" customWidth="1"/>
    <col min="13573" max="13573" width="19.28515625" style="2" customWidth="1"/>
    <col min="13574" max="13823" width="9.140625" style="2"/>
    <col min="13824" max="13824" width="12" style="2" customWidth="1"/>
    <col min="13825" max="13825" width="36.28515625" style="2" customWidth="1"/>
    <col min="13826" max="13826" width="10" style="2" customWidth="1"/>
    <col min="13827" max="13827" width="10.5703125" style="2" bestFit="1" customWidth="1"/>
    <col min="13828" max="13828" width="37.42578125" style="2" customWidth="1"/>
    <col min="13829" max="13829" width="19.28515625" style="2" customWidth="1"/>
    <col min="13830" max="14079" width="9.140625" style="2"/>
    <col min="14080" max="14080" width="12" style="2" customWidth="1"/>
    <col min="14081" max="14081" width="36.28515625" style="2" customWidth="1"/>
    <col min="14082" max="14082" width="10" style="2" customWidth="1"/>
    <col min="14083" max="14083" width="10.5703125" style="2" bestFit="1" customWidth="1"/>
    <col min="14084" max="14084" width="37.42578125" style="2" customWidth="1"/>
    <col min="14085" max="14085" width="19.28515625" style="2" customWidth="1"/>
    <col min="14086" max="14335" width="9.140625" style="2"/>
    <col min="14336" max="14336" width="12" style="2" customWidth="1"/>
    <col min="14337" max="14337" width="36.28515625" style="2" customWidth="1"/>
    <col min="14338" max="14338" width="10" style="2" customWidth="1"/>
    <col min="14339" max="14339" width="10.5703125" style="2" bestFit="1" customWidth="1"/>
    <col min="14340" max="14340" width="37.42578125" style="2" customWidth="1"/>
    <col min="14341" max="14341" width="19.28515625" style="2" customWidth="1"/>
    <col min="14342" max="14591" width="9.140625" style="2"/>
    <col min="14592" max="14592" width="12" style="2" customWidth="1"/>
    <col min="14593" max="14593" width="36.28515625" style="2" customWidth="1"/>
    <col min="14594" max="14594" width="10" style="2" customWidth="1"/>
    <col min="14595" max="14595" width="10.5703125" style="2" bestFit="1" customWidth="1"/>
    <col min="14596" max="14596" width="37.42578125" style="2" customWidth="1"/>
    <col min="14597" max="14597" width="19.28515625" style="2" customWidth="1"/>
    <col min="14598" max="14847" width="9.140625" style="2"/>
    <col min="14848" max="14848" width="12" style="2" customWidth="1"/>
    <col min="14849" max="14849" width="36.28515625" style="2" customWidth="1"/>
    <col min="14850" max="14850" width="10" style="2" customWidth="1"/>
    <col min="14851" max="14851" width="10.5703125" style="2" bestFit="1" customWidth="1"/>
    <col min="14852" max="14852" width="37.42578125" style="2" customWidth="1"/>
    <col min="14853" max="14853" width="19.28515625" style="2" customWidth="1"/>
    <col min="14854" max="15103" width="9.140625" style="2"/>
    <col min="15104" max="15104" width="12" style="2" customWidth="1"/>
    <col min="15105" max="15105" width="36.28515625" style="2" customWidth="1"/>
    <col min="15106" max="15106" width="10" style="2" customWidth="1"/>
    <col min="15107" max="15107" width="10.5703125" style="2" bestFit="1" customWidth="1"/>
    <col min="15108" max="15108" width="37.42578125" style="2" customWidth="1"/>
    <col min="15109" max="15109" width="19.28515625" style="2" customWidth="1"/>
    <col min="15110" max="15359" width="9.140625" style="2"/>
    <col min="15360" max="15360" width="12" style="2" customWidth="1"/>
    <col min="15361" max="15361" width="36.28515625" style="2" customWidth="1"/>
    <col min="15362" max="15362" width="10" style="2" customWidth="1"/>
    <col min="15363" max="15363" width="10.5703125" style="2" bestFit="1" customWidth="1"/>
    <col min="15364" max="15364" width="37.42578125" style="2" customWidth="1"/>
    <col min="15365" max="15365" width="19.28515625" style="2" customWidth="1"/>
    <col min="15366" max="15615" width="9.140625" style="2"/>
    <col min="15616" max="15616" width="12" style="2" customWidth="1"/>
    <col min="15617" max="15617" width="36.28515625" style="2" customWidth="1"/>
    <col min="15618" max="15618" width="10" style="2" customWidth="1"/>
    <col min="15619" max="15619" width="10.5703125" style="2" bestFit="1" customWidth="1"/>
    <col min="15620" max="15620" width="37.42578125" style="2" customWidth="1"/>
    <col min="15621" max="15621" width="19.28515625" style="2" customWidth="1"/>
    <col min="15622" max="15871" width="9.140625" style="2"/>
    <col min="15872" max="15872" width="12" style="2" customWidth="1"/>
    <col min="15873" max="15873" width="36.28515625" style="2" customWidth="1"/>
    <col min="15874" max="15874" width="10" style="2" customWidth="1"/>
    <col min="15875" max="15875" width="10.5703125" style="2" bestFit="1" customWidth="1"/>
    <col min="15876" max="15876" width="37.42578125" style="2" customWidth="1"/>
    <col min="15877" max="15877" width="19.28515625" style="2" customWidth="1"/>
    <col min="15878" max="16127" width="9.140625" style="2"/>
    <col min="16128" max="16128" width="12" style="2" customWidth="1"/>
    <col min="16129" max="16129" width="36.28515625" style="2" customWidth="1"/>
    <col min="16130" max="16130" width="10" style="2" customWidth="1"/>
    <col min="16131" max="16131" width="10.5703125" style="2" bestFit="1" customWidth="1"/>
    <col min="16132" max="16132" width="37.42578125" style="2" customWidth="1"/>
    <col min="16133" max="16133" width="19.28515625" style="2" customWidth="1"/>
    <col min="16134" max="16384" width="9.140625" style="2"/>
  </cols>
  <sheetData>
    <row r="1" spans="1:5" ht="21" thickBot="1" x14ac:dyDescent="0.35">
      <c r="A1" s="57" t="s">
        <v>14</v>
      </c>
      <c r="B1" s="58"/>
      <c r="C1" s="58"/>
      <c r="D1" s="59"/>
      <c r="E1" s="1"/>
    </row>
    <row r="3" spans="1:5" x14ac:dyDescent="0.2">
      <c r="B3" s="3"/>
    </row>
    <row r="4" spans="1:5" x14ac:dyDescent="0.2">
      <c r="A4" s="24"/>
      <c r="B4" s="25" t="s">
        <v>0</v>
      </c>
      <c r="C4" s="26" t="s">
        <v>1</v>
      </c>
      <c r="D4" s="27" t="s">
        <v>2</v>
      </c>
    </row>
    <row r="5" spans="1:5" x14ac:dyDescent="0.2">
      <c r="A5" s="28"/>
      <c r="B5" s="29"/>
      <c r="C5" s="30"/>
      <c r="D5" s="31"/>
    </row>
    <row r="6" spans="1:5" x14ac:dyDescent="0.2">
      <c r="A6" s="28"/>
      <c r="B6" s="25" t="s">
        <v>3</v>
      </c>
      <c r="C6" s="32"/>
      <c r="D6" s="28"/>
    </row>
    <row r="7" spans="1:5" ht="25.5" x14ac:dyDescent="0.2">
      <c r="A7" s="28"/>
      <c r="B7" s="33" t="s">
        <v>15</v>
      </c>
      <c r="C7" s="32">
        <v>10</v>
      </c>
      <c r="D7" s="34"/>
    </row>
    <row r="8" spans="1:5" x14ac:dyDescent="0.2">
      <c r="A8" s="28"/>
      <c r="B8" s="33" t="s">
        <v>28</v>
      </c>
      <c r="C8" s="32">
        <v>5</v>
      </c>
      <c r="D8" s="34"/>
    </row>
    <row r="9" spans="1:5" x14ac:dyDescent="0.2">
      <c r="A9" s="28"/>
      <c r="B9" s="33" t="s">
        <v>29</v>
      </c>
      <c r="C9" s="32">
        <v>5</v>
      </c>
      <c r="D9" s="34"/>
    </row>
    <row r="10" spans="1:5" x14ac:dyDescent="0.2">
      <c r="A10" s="28"/>
      <c r="B10" s="33" t="s">
        <v>30</v>
      </c>
      <c r="C10" s="32">
        <v>10</v>
      </c>
      <c r="D10" s="34"/>
    </row>
    <row r="11" spans="1:5" x14ac:dyDescent="0.2">
      <c r="A11" s="28"/>
      <c r="B11" s="41" t="s">
        <v>31</v>
      </c>
      <c r="C11" s="42">
        <v>10</v>
      </c>
      <c r="D11" s="46"/>
    </row>
    <row r="12" spans="1:5" ht="25.5" x14ac:dyDescent="0.2">
      <c r="A12" s="34" t="s">
        <v>16</v>
      </c>
      <c r="B12" s="41" t="s">
        <v>4</v>
      </c>
      <c r="C12" s="42">
        <v>30</v>
      </c>
      <c r="D12" s="46"/>
    </row>
    <row r="13" spans="1:5" ht="25.5" x14ac:dyDescent="0.2">
      <c r="A13" s="28"/>
      <c r="B13" s="33" t="s">
        <v>18</v>
      </c>
      <c r="C13" s="35">
        <f>SUM(C7:C12)*0.1</f>
        <v>7</v>
      </c>
      <c r="D13" s="34" t="s">
        <v>19</v>
      </c>
    </row>
    <row r="14" spans="1:5" x14ac:dyDescent="0.2">
      <c r="A14" s="28"/>
      <c r="B14" s="36"/>
      <c r="C14" s="37"/>
      <c r="D14" s="28"/>
    </row>
    <row r="15" spans="1:5" x14ac:dyDescent="0.2">
      <c r="A15" s="28"/>
      <c r="B15" s="25" t="s">
        <v>17</v>
      </c>
      <c r="C15" s="38">
        <f>SUM(C7:C13)</f>
        <v>77</v>
      </c>
      <c r="D15" s="28"/>
    </row>
    <row r="16" spans="1:5" x14ac:dyDescent="0.2">
      <c r="A16" s="28"/>
      <c r="B16" s="29"/>
      <c r="C16" s="32"/>
      <c r="D16" s="28"/>
    </row>
    <row r="17" spans="1:4" x14ac:dyDescent="0.2">
      <c r="A17" s="28"/>
      <c r="B17" s="25" t="s">
        <v>5</v>
      </c>
      <c r="C17" s="32"/>
      <c r="D17" s="28"/>
    </row>
    <row r="18" spans="1:4" x14ac:dyDescent="0.2">
      <c r="A18" s="28"/>
      <c r="B18" s="36"/>
      <c r="C18" s="32"/>
      <c r="D18" s="28"/>
    </row>
    <row r="19" spans="1:4" x14ac:dyDescent="0.2">
      <c r="A19" s="28"/>
      <c r="B19" s="33" t="s">
        <v>38</v>
      </c>
      <c r="C19" s="32">
        <v>40</v>
      </c>
      <c r="D19" s="64"/>
    </row>
    <row r="20" spans="1:4" x14ac:dyDescent="0.2">
      <c r="A20" s="28"/>
      <c r="B20" s="33" t="s">
        <v>40</v>
      </c>
      <c r="C20" s="32">
        <v>1</v>
      </c>
      <c r="D20" s="65"/>
    </row>
    <row r="21" spans="1:4" x14ac:dyDescent="0.2">
      <c r="A21" s="28"/>
      <c r="B21" s="33" t="s">
        <v>39</v>
      </c>
      <c r="C21" s="32">
        <v>40</v>
      </c>
      <c r="D21" s="66"/>
    </row>
    <row r="22" spans="1:4" x14ac:dyDescent="0.2">
      <c r="A22" s="28"/>
      <c r="B22" s="33" t="s">
        <v>27</v>
      </c>
      <c r="C22" s="32">
        <v>8</v>
      </c>
      <c r="D22" s="66"/>
    </row>
    <row r="23" spans="1:4" ht="25.5" x14ac:dyDescent="0.2">
      <c r="A23" s="28"/>
      <c r="B23" s="33" t="s">
        <v>20</v>
      </c>
      <c r="C23" s="32">
        <f>27*3</f>
        <v>81</v>
      </c>
      <c r="D23" s="39" t="s">
        <v>21</v>
      </c>
    </row>
    <row r="24" spans="1:4" x14ac:dyDescent="0.2">
      <c r="A24" s="28"/>
      <c r="B24" s="36" t="s">
        <v>6</v>
      </c>
      <c r="C24" s="37">
        <f>SUM(C19:C23)</f>
        <v>170</v>
      </c>
      <c r="D24" s="31"/>
    </row>
    <row r="25" spans="1:4" x14ac:dyDescent="0.2">
      <c r="A25" s="28"/>
      <c r="B25" s="36"/>
      <c r="C25" s="37"/>
      <c r="D25" s="31"/>
    </row>
    <row r="26" spans="1:4" x14ac:dyDescent="0.2">
      <c r="A26" s="28"/>
      <c r="B26" s="36"/>
      <c r="C26" s="37"/>
      <c r="D26" s="39"/>
    </row>
    <row r="27" spans="1:4" x14ac:dyDescent="0.2">
      <c r="A27" s="28"/>
      <c r="B27" s="29"/>
      <c r="C27" s="32"/>
      <c r="D27" s="31"/>
    </row>
    <row r="28" spans="1:4" x14ac:dyDescent="0.2">
      <c r="A28" s="28"/>
      <c r="B28" s="36" t="s">
        <v>32</v>
      </c>
      <c r="C28" s="37">
        <f>C24*0.1</f>
        <v>17</v>
      </c>
      <c r="D28" s="39" t="s">
        <v>19</v>
      </c>
    </row>
    <row r="29" spans="1:4" x14ac:dyDescent="0.2">
      <c r="A29" s="28"/>
      <c r="B29" s="29"/>
      <c r="C29" s="32"/>
      <c r="D29" s="31"/>
    </row>
    <row r="30" spans="1:4" x14ac:dyDescent="0.2">
      <c r="A30" s="28"/>
      <c r="B30" s="25" t="s">
        <v>22</v>
      </c>
      <c r="C30" s="38">
        <f>SUM(C24,C26,C28)</f>
        <v>187</v>
      </c>
      <c r="D30" s="31"/>
    </row>
    <row r="31" spans="1:4" x14ac:dyDescent="0.2">
      <c r="A31" s="28"/>
      <c r="B31" s="43" t="s">
        <v>26</v>
      </c>
      <c r="C31" s="44">
        <v>40</v>
      </c>
      <c r="D31" s="45"/>
    </row>
    <row r="32" spans="1:4" x14ac:dyDescent="0.2">
      <c r="A32" s="28"/>
      <c r="B32" s="43" t="s">
        <v>33</v>
      </c>
      <c r="C32" s="44">
        <v>10</v>
      </c>
      <c r="D32" s="45" t="s">
        <v>34</v>
      </c>
    </row>
    <row r="33" spans="1:7" ht="25.5" x14ac:dyDescent="0.2">
      <c r="A33" s="28"/>
      <c r="B33" s="25" t="s">
        <v>23</v>
      </c>
      <c r="C33" s="11">
        <f>SUM(C15,C30)*0.25</f>
        <v>66</v>
      </c>
      <c r="D33" s="39" t="s">
        <v>24</v>
      </c>
    </row>
    <row r="34" spans="1:7" x14ac:dyDescent="0.2">
      <c r="A34" s="28"/>
      <c r="B34" s="47" t="s">
        <v>35</v>
      </c>
      <c r="C34" s="48">
        <v>100</v>
      </c>
      <c r="D34" s="49"/>
    </row>
    <row r="35" spans="1:7" ht="25.5" x14ac:dyDescent="0.2">
      <c r="A35" s="28"/>
      <c r="B35" s="47" t="s">
        <v>36</v>
      </c>
      <c r="C35" s="48">
        <v>30</v>
      </c>
      <c r="D35" s="50" t="s">
        <v>37</v>
      </c>
    </row>
    <row r="36" spans="1:7" x14ac:dyDescent="0.2">
      <c r="A36" s="28"/>
      <c r="B36" s="22" t="s">
        <v>7</v>
      </c>
      <c r="C36" s="23">
        <f>SUM(C15,C30,C31,C32,C33,C34,C35)</f>
        <v>510</v>
      </c>
      <c r="D36" s="31"/>
    </row>
    <row r="37" spans="1:7" ht="25.5" x14ac:dyDescent="0.2">
      <c r="A37" s="28"/>
      <c r="B37" s="22" t="s">
        <v>8</v>
      </c>
      <c r="C37" s="23">
        <f>C36/8</f>
        <v>63.75</v>
      </c>
      <c r="D37" s="39" t="s">
        <v>25</v>
      </c>
    </row>
    <row r="38" spans="1:7" x14ac:dyDescent="0.2">
      <c r="A38" s="28"/>
      <c r="B38" s="36"/>
      <c r="C38" s="40"/>
      <c r="D38" s="28"/>
    </row>
    <row r="39" spans="1:7" x14ac:dyDescent="0.2">
      <c r="A39" s="60" t="s">
        <v>9</v>
      </c>
      <c r="B39" s="61"/>
      <c r="C39" s="62"/>
      <c r="D39" s="60"/>
      <c r="E39" s="61"/>
      <c r="F39" s="62"/>
      <c r="G39" s="63"/>
    </row>
    <row r="40" spans="1:7" ht="15" customHeight="1" x14ac:dyDescent="0.2">
      <c r="A40" s="51"/>
      <c r="B40" s="52"/>
      <c r="C40" s="53"/>
      <c r="D40" s="54"/>
      <c r="E40" s="55"/>
      <c r="F40" s="55"/>
      <c r="G40" s="55"/>
    </row>
    <row r="41" spans="1:7" ht="25.5" customHeight="1" x14ac:dyDescent="0.2">
      <c r="A41" s="56" t="s">
        <v>10</v>
      </c>
      <c r="B41" s="52"/>
      <c r="C41" s="53"/>
      <c r="D41" s="54"/>
      <c r="E41" s="55"/>
      <c r="F41" s="55"/>
      <c r="G41" s="55"/>
    </row>
    <row r="42" spans="1:7" ht="24.75" customHeight="1" x14ac:dyDescent="0.2">
      <c r="A42" s="51" t="s">
        <v>11</v>
      </c>
      <c r="B42" s="52"/>
      <c r="C42" s="53"/>
      <c r="D42" s="54"/>
      <c r="E42" s="55"/>
      <c r="F42" s="55"/>
      <c r="G42" s="55"/>
    </row>
    <row r="43" spans="1:7" ht="26.25" customHeight="1" x14ac:dyDescent="0.2">
      <c r="A43" s="51" t="s">
        <v>12</v>
      </c>
      <c r="B43" s="52"/>
      <c r="C43" s="53"/>
      <c r="D43" s="54"/>
      <c r="E43" s="55"/>
      <c r="F43" s="55"/>
      <c r="G43" s="55"/>
    </row>
    <row r="44" spans="1:7" ht="27" customHeight="1" x14ac:dyDescent="0.2">
      <c r="A44" s="51" t="s">
        <v>13</v>
      </c>
      <c r="B44" s="52"/>
      <c r="C44" s="53"/>
      <c r="D44" s="20"/>
      <c r="E44" s="21"/>
      <c r="F44" s="21"/>
      <c r="G44" s="21"/>
    </row>
    <row r="45" spans="1:7" x14ac:dyDescent="0.2">
      <c r="A45" s="5"/>
      <c r="C45" s="13"/>
    </row>
    <row r="47" spans="1:7" s="6" customFormat="1" x14ac:dyDescent="0.2">
      <c r="B47" s="9"/>
      <c r="C47" s="12"/>
      <c r="E47" s="14"/>
    </row>
    <row r="50" spans="2:5" s="6" customFormat="1" x14ac:dyDescent="0.2">
      <c r="B50" s="9"/>
      <c r="C50" s="12"/>
      <c r="E50" s="14"/>
    </row>
    <row r="53" spans="2:5" s="16" customFormat="1" x14ac:dyDescent="0.2">
      <c r="B53" s="10"/>
      <c r="C53" s="15"/>
      <c r="E53" s="8"/>
    </row>
    <row r="54" spans="2:5" s="16" customFormat="1" x14ac:dyDescent="0.2">
      <c r="B54" s="10"/>
      <c r="C54" s="15"/>
      <c r="E54" s="8"/>
    </row>
    <row r="55" spans="2:5" s="16" customFormat="1" x14ac:dyDescent="0.2">
      <c r="B55" s="10"/>
      <c r="C55" s="15"/>
      <c r="E55" s="8"/>
    </row>
    <row r="56" spans="2:5" s="6" customFormat="1" x14ac:dyDescent="0.2">
      <c r="B56" s="9"/>
      <c r="C56" s="12"/>
      <c r="E56" s="14"/>
    </row>
    <row r="57" spans="2:5" s="6" customFormat="1" x14ac:dyDescent="0.2">
      <c r="B57" s="9"/>
      <c r="C57" s="12"/>
      <c r="E57" s="14"/>
    </row>
    <row r="58" spans="2:5" s="6" customFormat="1" x14ac:dyDescent="0.2">
      <c r="B58" s="9"/>
      <c r="C58" s="12"/>
      <c r="E58" s="14"/>
    </row>
    <row r="60" spans="2:5" s="19" customFormat="1" ht="18" x14ac:dyDescent="0.25">
      <c r="B60" s="17"/>
      <c r="C60" s="18"/>
      <c r="E60" s="1"/>
    </row>
  </sheetData>
  <mergeCells count="13">
    <mergeCell ref="A41:C41"/>
    <mergeCell ref="D41:G41"/>
    <mergeCell ref="A1:D1"/>
    <mergeCell ref="A39:C39"/>
    <mergeCell ref="D39:G39"/>
    <mergeCell ref="A40:C40"/>
    <mergeCell ref="D40:G40"/>
    <mergeCell ref="D19:D22"/>
    <mergeCell ref="A42:C42"/>
    <mergeCell ref="D42:G42"/>
    <mergeCell ref="A43:C43"/>
    <mergeCell ref="D43:G43"/>
    <mergeCell ref="A44:C44"/>
  </mergeCells>
  <pageMargins left="0.75" right="0.75" top="1" bottom="1" header="0.5" footer="0.5"/>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Summary</vt:lpstr>
    </vt:vector>
  </TitlesOfParts>
  <Company>CSC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drenganatha2</dc:creator>
  <cp:lastModifiedBy>Management Trainee Technology Head Office (Winda)</cp:lastModifiedBy>
  <cp:lastPrinted>2012-01-24T10:22:25Z</cp:lastPrinted>
  <dcterms:created xsi:type="dcterms:W3CDTF">2012-01-09T06:13:25Z</dcterms:created>
  <dcterms:modified xsi:type="dcterms:W3CDTF">2022-07-13T04:53:36Z</dcterms:modified>
</cp:coreProperties>
</file>