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4016529\Documents\Personal\"/>
    </mc:Choice>
  </mc:AlternateContent>
  <xr:revisionPtr revIDLastSave="0" documentId="13_ncr:1_{1A5C8A1E-F3A7-467B-995C-7EE661764C1A}" xr6:coauthVersionLast="47" xr6:coauthVersionMax="47" xr10:uidLastSave="{00000000-0000-0000-0000-000000000000}"/>
  <bookViews>
    <workbookView xWindow="2295" yWindow="2295" windowWidth="18900" windowHeight="11055" activeTab="1" xr2:uid="{5610ED91-2089-4F9B-A619-6A8427E486AD}"/>
  </bookViews>
  <sheets>
    <sheet name="Sheet1" sheetId="1" r:id="rId1"/>
    <sheet name="Sheet2" sheetId="2" r:id="rId2"/>
  </sheets>
  <definedNames>
    <definedName name="Bezel">Sheet1!$B$15</definedName>
    <definedName name="Deep">Sheet1!$B$17+Shallow</definedName>
    <definedName name="InLen">Sheet1!$B$3</definedName>
    <definedName name="InWid">Sheet1!$B$2</definedName>
    <definedName name="Length">InLen+2*Sheet1!$B$15+2</definedName>
    <definedName name="Shallow">Sheet1!$B$6+2</definedName>
    <definedName name="Width">InWid+2*Sheet1!$B$15+2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D15" i="2"/>
  <c r="E18" i="1"/>
  <c r="E17" i="1"/>
  <c r="B17" i="1"/>
  <c r="B6" i="1"/>
</calcChain>
</file>

<file path=xl/sharedStrings.xml><?xml version="1.0" encoding="utf-8"?>
<sst xmlns="http://schemas.openxmlformats.org/spreadsheetml/2006/main" count="39" uniqueCount="35">
  <si>
    <t>Contra</t>
  </si>
  <si>
    <t>Width</t>
  </si>
  <si>
    <t>Length</t>
  </si>
  <si>
    <t>Skirt to Top Plate</t>
  </si>
  <si>
    <t>Top to Mid Plate</t>
  </si>
  <si>
    <t>Overall Depth</t>
  </si>
  <si>
    <t>MCU Position</t>
  </si>
  <si>
    <t>Depth</t>
  </si>
  <si>
    <t>Add'l Height</t>
  </si>
  <si>
    <t>Surround</t>
  </si>
  <si>
    <t>mm</t>
  </si>
  <si>
    <t>Slope</t>
  </si>
  <si>
    <t>°</t>
  </si>
  <si>
    <t>Difference</t>
  </si>
  <si>
    <t>Position</t>
  </si>
  <si>
    <t>Battery</t>
  </si>
  <si>
    <t>Slot</t>
  </si>
  <si>
    <t>Centered 16mm below skirt</t>
  </si>
  <si>
    <t>4" x 12" 5/4 Cherry</t>
  </si>
  <si>
    <t>Join &amp; Plane</t>
  </si>
  <si>
    <t>Rip</t>
  </si>
  <si>
    <t>Crosscut</t>
  </si>
  <si>
    <t>Rout main part for shallow depth</t>
  </si>
  <si>
    <t>Domino</t>
  </si>
  <si>
    <t>Rout extra depth for reset</t>
  </si>
  <si>
    <t>Rout extra depth for MCU &amp; battery</t>
  </si>
  <si>
    <t>C'bore holes</t>
  </si>
  <si>
    <t>Drill holes (screws, reset, LED)</t>
  </si>
  <si>
    <t>Angle base</t>
  </si>
  <si>
    <t>Rout base edges</t>
  </si>
  <si>
    <t>Round corners</t>
  </si>
  <si>
    <t>Sand</t>
  </si>
  <si>
    <t xml:space="preserve"> </t>
  </si>
  <si>
    <t>4 is too thin</t>
  </si>
  <si>
    <t>*Didn't work well earlier with the thin surround. When routing near corners, it cut all the way through the surround.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</si>
</sst>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5C73A-907C-4117-A61B-FF56EE73511D}">
  <dimension ref="A1:F22"/>
  <sheetViews>
    <sheetView workbookViewId="0">
      <selection activeCell="C16" sqref="C16"/>
    </sheetView>
  </sheetViews>
  <sheetFormatPr defaultRowHeight="15" x14ac:dyDescent="0.25"/>
  <cols>
    <col min="1" max="1" width="16.140625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B2">
        <v>78</v>
      </c>
      <c r="C2" t="s">
        <v>10</v>
      </c>
    </row>
    <row r="3" spans="1:6" x14ac:dyDescent="0.25">
      <c r="A3" t="s">
        <v>2</v>
      </c>
      <c r="B3">
        <v>234</v>
      </c>
      <c r="F3" t="s">
        <v>18</v>
      </c>
    </row>
    <row r="4" spans="1:6" x14ac:dyDescent="0.25">
      <c r="A4" t="s">
        <v>3</v>
      </c>
      <c r="B4">
        <v>5.5</v>
      </c>
    </row>
    <row r="5" spans="1:6" x14ac:dyDescent="0.25">
      <c r="A5" t="s">
        <v>4</v>
      </c>
      <c r="B5">
        <v>7</v>
      </c>
    </row>
    <row r="6" spans="1:6" x14ac:dyDescent="0.25">
      <c r="A6" t="s">
        <v>5</v>
      </c>
      <c r="B6">
        <f>B5+B4</f>
        <v>12.5</v>
      </c>
    </row>
    <row r="8" spans="1:6" x14ac:dyDescent="0.25">
      <c r="A8" t="s">
        <v>6</v>
      </c>
    </row>
    <row r="9" spans="1:6" x14ac:dyDescent="0.25">
      <c r="A9" t="s">
        <v>14</v>
      </c>
      <c r="B9">
        <v>38</v>
      </c>
    </row>
    <row r="10" spans="1:6" x14ac:dyDescent="0.25">
      <c r="A10" t="s">
        <v>1</v>
      </c>
      <c r="B10">
        <v>20</v>
      </c>
    </row>
    <row r="11" spans="1:6" x14ac:dyDescent="0.25">
      <c r="A11" t="s">
        <v>15</v>
      </c>
      <c r="B11">
        <v>30</v>
      </c>
    </row>
    <row r="12" spans="1:6" x14ac:dyDescent="0.25">
      <c r="A12" t="s">
        <v>7</v>
      </c>
      <c r="B12">
        <v>35</v>
      </c>
    </row>
    <row r="13" spans="1:6" x14ac:dyDescent="0.25">
      <c r="A13" t="s">
        <v>8</v>
      </c>
      <c r="B13">
        <v>5</v>
      </c>
    </row>
    <row r="15" spans="1:6" x14ac:dyDescent="0.25">
      <c r="A15" t="s">
        <v>9</v>
      </c>
      <c r="B15">
        <v>6</v>
      </c>
      <c r="C15" t="s">
        <v>33</v>
      </c>
    </row>
    <row r="16" spans="1:6" x14ac:dyDescent="0.25">
      <c r="A16" t="s">
        <v>11</v>
      </c>
      <c r="B16">
        <v>6</v>
      </c>
      <c r="C16" t="s">
        <v>12</v>
      </c>
    </row>
    <row r="17" spans="1:5" x14ac:dyDescent="0.25">
      <c r="A17" t="s">
        <v>13</v>
      </c>
      <c r="B17">
        <f>ROUND(SIN(RADIANS(B16))*(B2+2*B15),0)</f>
        <v>9</v>
      </c>
      <c r="E17">
        <f>0.375*25.4</f>
        <v>9.5249999999999986</v>
      </c>
    </row>
    <row r="18" spans="1:5" x14ac:dyDescent="0.25">
      <c r="B18" t="s">
        <v>32</v>
      </c>
      <c r="E18">
        <f>15-E17</f>
        <v>5.4750000000000014</v>
      </c>
    </row>
    <row r="19" spans="1:5" x14ac:dyDescent="0.25">
      <c r="A19" t="s">
        <v>16</v>
      </c>
    </row>
    <row r="20" spans="1:5" x14ac:dyDescent="0.25">
      <c r="A20" t="s">
        <v>1</v>
      </c>
      <c r="B20">
        <v>8</v>
      </c>
    </row>
    <row r="21" spans="1:5" x14ac:dyDescent="0.25">
      <c r="A21" t="s">
        <v>2</v>
      </c>
      <c r="B21">
        <v>13</v>
      </c>
    </row>
    <row r="22" spans="1:5" x14ac:dyDescent="0.25">
      <c r="B2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8F9A-FF83-45A1-A013-37418B8F56D6}">
  <dimension ref="A1:D16"/>
  <sheetViews>
    <sheetView tabSelected="1" workbookViewId="0">
      <selection activeCell="H11" sqref="H11"/>
    </sheetView>
  </sheetViews>
  <sheetFormatPr defaultRowHeight="15" x14ac:dyDescent="0.25"/>
  <sheetData>
    <row r="1" spans="1:4" x14ac:dyDescent="0.25">
      <c r="A1" t="s">
        <v>18</v>
      </c>
    </row>
    <row r="2" spans="1:4" x14ac:dyDescent="0.25">
      <c r="A2" t="s">
        <v>19</v>
      </c>
    </row>
    <row r="3" spans="1:4" x14ac:dyDescent="0.25">
      <c r="A3" t="s">
        <v>20</v>
      </c>
    </row>
    <row r="4" spans="1:4" x14ac:dyDescent="0.25">
      <c r="A4" t="s">
        <v>23</v>
      </c>
    </row>
    <row r="5" spans="1:4" x14ac:dyDescent="0.25">
      <c r="A5" s="1" t="s">
        <v>30</v>
      </c>
    </row>
    <row r="6" spans="1:4" x14ac:dyDescent="0.25">
      <c r="A6" t="s">
        <v>22</v>
      </c>
    </row>
    <row r="7" spans="1:4" x14ac:dyDescent="0.25">
      <c r="A7" t="s">
        <v>21</v>
      </c>
      <c r="C7" t="s">
        <v>34</v>
      </c>
    </row>
    <row r="8" spans="1:4" x14ac:dyDescent="0.25">
      <c r="A8" t="s">
        <v>27</v>
      </c>
    </row>
    <row r="9" spans="1:4" x14ac:dyDescent="0.25">
      <c r="A9" t="s">
        <v>26</v>
      </c>
    </row>
    <row r="10" spans="1:4" x14ac:dyDescent="0.25">
      <c r="A10" t="s">
        <v>24</v>
      </c>
    </row>
    <row r="11" spans="1:4" x14ac:dyDescent="0.25">
      <c r="A11" t="s">
        <v>25</v>
      </c>
    </row>
    <row r="12" spans="1:4" x14ac:dyDescent="0.25">
      <c r="A12" t="s">
        <v>28</v>
      </c>
    </row>
    <row r="13" spans="1:4" x14ac:dyDescent="0.25">
      <c r="A13" t="s">
        <v>29</v>
      </c>
    </row>
    <row r="14" spans="1:4" x14ac:dyDescent="0.25">
      <c r="A14" t="s">
        <v>31</v>
      </c>
    </row>
    <row r="15" spans="1:4" x14ac:dyDescent="0.25">
      <c r="D15">
        <f>4/25.4</f>
        <v>0.15748031496062992</v>
      </c>
    </row>
    <row r="16" spans="1:4" x14ac:dyDescent="0.25">
      <c r="D16">
        <f>D15*32</f>
        <v>5.0393700787401574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Bezel</vt:lpstr>
      <vt:lpstr>InLen</vt:lpstr>
      <vt:lpstr>InWid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Kiedaisch, Thad</dc:creator>
  <cp:lastModifiedBy>Kiedaisch, Thad</cp:lastModifiedBy>
  <dcterms:created xsi:type="dcterms:W3CDTF">2023-03-21T17:18:18Z</dcterms:created>
  <dcterms:modified xsi:type="dcterms:W3CDTF">2023-03-24T19:19:13Z</dcterms:modified>
</cp:coreProperties>
</file>