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11760" activeTab="2"/>
  </bookViews>
  <sheets>
    <sheet name="Project Prioritization" sheetId="1" r:id="rId1"/>
    <sheet name="ROI - Summary" sheetId="2" r:id="rId2"/>
    <sheet name="Project Bubble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B8" i="2"/>
  <c r="E6" i="2"/>
  <c r="B7" i="2" l="1"/>
  <c r="C7" i="2" s="1"/>
  <c r="D7" i="2" s="1"/>
  <c r="E7" i="2" s="1"/>
  <c r="F7" i="2" s="1"/>
  <c r="F6" i="2"/>
  <c r="D6" i="2"/>
  <c r="C6" i="2"/>
  <c r="F5" i="2"/>
  <c r="E5" i="2"/>
  <c r="D5" i="2"/>
  <c r="C5" i="2"/>
  <c r="B5" i="2"/>
  <c r="B4" i="2"/>
  <c r="B3" i="2"/>
</calcChain>
</file>

<file path=xl/sharedStrings.xml><?xml version="1.0" encoding="utf-8"?>
<sst xmlns="http://schemas.openxmlformats.org/spreadsheetml/2006/main" count="124" uniqueCount="59">
  <si>
    <t>Project Initiatives</t>
  </si>
  <si>
    <t>Catergory</t>
  </si>
  <si>
    <t>Stategic Impact</t>
  </si>
  <si>
    <t>Financial Impact</t>
  </si>
  <si>
    <t>Risk</t>
  </si>
  <si>
    <t>Oppurtunities for early success</t>
  </si>
  <si>
    <t>Resource Requirements</t>
  </si>
  <si>
    <t>Dependency</t>
  </si>
  <si>
    <t>Overall Priority Rank</t>
  </si>
  <si>
    <t>Allignment with current initiatives</t>
  </si>
  <si>
    <t xml:space="preserve">    1. SCBS</t>
  </si>
  <si>
    <t xml:space="preserve">    2. VCMS</t>
  </si>
  <si>
    <t xml:space="preserve">    3. Shipment Tracking (ShipTrack System)</t>
  </si>
  <si>
    <t xml:space="preserve">    4. ESB</t>
  </si>
  <si>
    <t xml:space="preserve">    5. MQ for HRS</t>
  </si>
  <si>
    <t xml:space="preserve">    6. MQ for AFIS</t>
  </si>
  <si>
    <t xml:space="preserve">    7. Interface Engine</t>
  </si>
  <si>
    <t xml:space="preserve">    8. Web Portal</t>
  </si>
  <si>
    <t xml:space="preserve">    9. Management Reports</t>
  </si>
  <si>
    <t>H</t>
  </si>
  <si>
    <t>M</t>
  </si>
  <si>
    <t>L</t>
  </si>
  <si>
    <t>H-3</t>
  </si>
  <si>
    <t>H-2</t>
  </si>
  <si>
    <t>H-4</t>
  </si>
  <si>
    <t>H-1</t>
  </si>
  <si>
    <t>L-8</t>
  </si>
  <si>
    <t>L-9</t>
  </si>
  <si>
    <t>M-5</t>
  </si>
  <si>
    <t>M-6</t>
  </si>
  <si>
    <t>M-7</t>
  </si>
  <si>
    <t>Business</t>
  </si>
  <si>
    <t>Solution</t>
  </si>
  <si>
    <t>Information</t>
  </si>
  <si>
    <t>Infromation</t>
  </si>
  <si>
    <t>Technical</t>
  </si>
  <si>
    <t>Year 1</t>
  </si>
  <si>
    <t>Year 2</t>
  </si>
  <si>
    <t>Year 3</t>
  </si>
  <si>
    <t>Year 4</t>
  </si>
  <si>
    <t>Year 5</t>
  </si>
  <si>
    <t>Yearly Maintenance Cost</t>
  </si>
  <si>
    <t>Savings</t>
  </si>
  <si>
    <t>Capital Cost (Development)</t>
  </si>
  <si>
    <t>Capital Cost (Infrastructure)</t>
  </si>
  <si>
    <t>Expenses</t>
  </si>
  <si>
    <t>ROI</t>
  </si>
  <si>
    <t>Value</t>
  </si>
  <si>
    <t>Project</t>
  </si>
  <si>
    <t>Size</t>
  </si>
  <si>
    <t>VCMS</t>
  </si>
  <si>
    <t>SCBS</t>
  </si>
  <si>
    <t>ShipTrack</t>
  </si>
  <si>
    <t>ESB</t>
  </si>
  <si>
    <t>MQ-HRS</t>
  </si>
  <si>
    <t>MQ-AFIS</t>
  </si>
  <si>
    <t>IE</t>
  </si>
  <si>
    <t>WP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</si>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</sst>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textRotation="90"/>
    </xf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0" fontId="3" fillId="3" borderId="11" xfId="0" applyFont="1" applyFill="1" applyBorder="1"/>
    <xf numFmtId="0" fontId="3" fillId="6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0" fillId="0" borderId="0" xfId="0" applyBorder="1"/>
    <xf numFmtId="0" fontId="0" fillId="0" borderId="0" xfId="0" applyFill="1" applyBorder="1"/>
    <xf numFmtId="0" fontId="3" fillId="7" borderId="0" xfId="0" applyFont="1" applyFill="1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900"/>
              <a:t>* Project Size</a:t>
            </a:r>
            <a:r>
              <a:rPr lang="en-US" sz="900" baseline="0"/>
              <a:t> in Man Hrs</a:t>
            </a:r>
            <a:endParaRPr lang="en-US" sz="900"/>
          </a:p>
        </c:rich>
      </c:tx>
      <c:layout>
        <c:manualLayout>
          <c:xMode val="edge"/>
          <c:yMode val="edge"/>
          <c:x val="0.82314930027639077"/>
          <c:y val="0.96746069327796869"/>
        </c:manualLayout>
      </c:layout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'Project Bubble'!$C$2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strRef>
                  <c:f>'Project Bubble'!$A$3</c:f>
                  <c:strCache>
                    <c:ptCount val="1"/>
                    <c:pt idx="0">
                      <c:v>SCBS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'Project Bubble'!$A$4</c:f>
                  <c:strCache>
                    <c:ptCount val="1"/>
                    <c:pt idx="0">
                      <c:v>VCMS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'Project Bubble'!$A$5</c:f>
                  <c:strCache>
                    <c:ptCount val="1"/>
                    <c:pt idx="0">
                      <c:v>ShipTrack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'Project Bubble'!$A$6</c:f>
                  <c:strCache>
                    <c:ptCount val="1"/>
                    <c:pt idx="0">
                      <c:v>ESB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'Project Bubble'!$A$7</c:f>
                  <c:strCache>
                    <c:ptCount val="1"/>
                    <c:pt idx="0">
                      <c:v>MQ-HRS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'Project Bubble'!$A$8</c:f>
                  <c:strCache>
                    <c:ptCount val="1"/>
                    <c:pt idx="0">
                      <c:v>MQ-AFIS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'Project Bubble'!$A$9</c:f>
                  <c:strCache>
                    <c:ptCount val="1"/>
                    <c:pt idx="0">
                      <c:v>IE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'Project Bubble'!$A$10</c:f>
                  <c:strCache>
                    <c:ptCount val="1"/>
                    <c:pt idx="0">
                      <c:v>WP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'Project Bubble'!$A$11</c:f>
                  <c:strCache>
                    <c:ptCount val="1"/>
                    <c:pt idx="0">
                      <c:v>MR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'Project Bubble'!$B$3:$B$11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'Project Bubble'!$C$3:$C$11</c:f>
              <c:numCache>
                <c:formatCode>General</c:formatCode>
                <c:ptCount val="9"/>
                <c:pt idx="0">
                  <c:v>64800</c:v>
                </c:pt>
                <c:pt idx="1">
                  <c:v>43200</c:v>
                </c:pt>
                <c:pt idx="2">
                  <c:v>14400</c:v>
                </c:pt>
                <c:pt idx="3">
                  <c:v>10000</c:v>
                </c:pt>
                <c:pt idx="4">
                  <c:v>5000</c:v>
                </c:pt>
                <c:pt idx="5">
                  <c:v>5000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</c:numCache>
            </c:numRef>
          </c:yVal>
          <c:bubbleSize>
            <c:numRef>
              <c:f>'Project Bubble'!$D$3:$D$11</c:f>
              <c:numCache>
                <c:formatCode>General</c:formatCode>
                <c:ptCount val="9"/>
                <c:pt idx="0">
                  <c:v>2880</c:v>
                </c:pt>
                <c:pt idx="1">
                  <c:v>3840</c:v>
                </c:pt>
                <c:pt idx="2">
                  <c:v>960</c:v>
                </c:pt>
                <c:pt idx="3">
                  <c:v>480</c:v>
                </c:pt>
                <c:pt idx="4">
                  <c:v>240</c:v>
                </c:pt>
                <c:pt idx="5">
                  <c:v>240</c:v>
                </c:pt>
                <c:pt idx="6">
                  <c:v>640</c:v>
                </c:pt>
                <c:pt idx="7">
                  <c:v>640</c:v>
                </c:pt>
                <c:pt idx="8">
                  <c:v>640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1352448"/>
        <c:axId val="111395584"/>
      </c:bubbleChart>
      <c:valAx>
        <c:axId val="11135244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 Risk (Dependency)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95584"/>
        <c:crosses val="autoZero"/>
        <c:crossBetween val="midCat"/>
      </c:valAx>
      <c:valAx>
        <c:axId val="1113955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135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1</xdr:row>
      <xdr:rowOff>166686</xdr:rowOff>
    </xdr:from>
    <xdr:to>
      <xdr:col>16</xdr:col>
      <xdr:colOff>314325</xdr:colOff>
      <xdr:row>31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2" sqref="J2:J10"/>
    </sheetView>
  </sheetViews>
  <sheetFormatPr defaultRowHeight="15" x14ac:dyDescent="0.25"/>
  <cols>
    <col min="1" max="1" width="41.140625" customWidth="1"/>
    <col min="2" max="2" width="11.5703125" bestFit="1" customWidth="1"/>
    <col min="3" max="9" width="3.7109375" bestFit="1" customWidth="1"/>
    <col min="10" max="10" width="4.42578125" bestFit="1" customWidth="1"/>
  </cols>
  <sheetData>
    <row r="1" spans="1:10" ht="168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10</v>
      </c>
      <c r="B2" s="4" t="s">
        <v>31</v>
      </c>
      <c r="C2" s="4" t="s">
        <v>19</v>
      </c>
      <c r="D2" s="4" t="s">
        <v>19</v>
      </c>
      <c r="E2" s="4" t="s">
        <v>19</v>
      </c>
      <c r="F2" s="4" t="s">
        <v>21</v>
      </c>
      <c r="G2" s="4" t="s">
        <v>20</v>
      </c>
      <c r="H2" s="4" t="s">
        <v>19</v>
      </c>
      <c r="I2" s="4" t="s">
        <v>20</v>
      </c>
      <c r="J2" s="4" t="s">
        <v>22</v>
      </c>
    </row>
    <row r="3" spans="1:10" x14ac:dyDescent="0.25">
      <c r="A3" s="3" t="s">
        <v>11</v>
      </c>
      <c r="B3" s="4" t="s">
        <v>31</v>
      </c>
      <c r="C3" s="4" t="s">
        <v>19</v>
      </c>
      <c r="D3" s="4" t="s">
        <v>19</v>
      </c>
      <c r="E3" s="4" t="s">
        <v>19</v>
      </c>
      <c r="F3" s="4" t="s">
        <v>20</v>
      </c>
      <c r="G3" s="4" t="s">
        <v>20</v>
      </c>
      <c r="H3" s="4" t="s">
        <v>19</v>
      </c>
      <c r="I3" s="4" t="s">
        <v>20</v>
      </c>
      <c r="J3" s="4" t="s">
        <v>23</v>
      </c>
    </row>
    <row r="4" spans="1:10" x14ac:dyDescent="0.25">
      <c r="A4" s="3" t="s">
        <v>12</v>
      </c>
      <c r="B4" s="4" t="s">
        <v>31</v>
      </c>
      <c r="C4" s="4" t="s">
        <v>19</v>
      </c>
      <c r="D4" s="4" t="s">
        <v>20</v>
      </c>
      <c r="E4" s="4" t="s">
        <v>20</v>
      </c>
      <c r="F4" s="4" t="s">
        <v>20</v>
      </c>
      <c r="G4" s="4" t="s">
        <v>21</v>
      </c>
      <c r="H4" s="4" t="s">
        <v>19</v>
      </c>
      <c r="I4" s="4" t="s">
        <v>20</v>
      </c>
      <c r="J4" s="4" t="s">
        <v>24</v>
      </c>
    </row>
    <row r="5" spans="1:10" x14ac:dyDescent="0.25">
      <c r="A5" s="3" t="s">
        <v>13</v>
      </c>
      <c r="B5" s="4" t="s">
        <v>32</v>
      </c>
      <c r="C5" s="4" t="s">
        <v>20</v>
      </c>
      <c r="D5" s="4" t="s">
        <v>21</v>
      </c>
      <c r="E5" s="4" t="s">
        <v>20</v>
      </c>
      <c r="F5" s="4" t="s">
        <v>20</v>
      </c>
      <c r="G5" s="4" t="s">
        <v>21</v>
      </c>
      <c r="H5" s="4" t="s">
        <v>21</v>
      </c>
      <c r="I5" s="4" t="s">
        <v>19</v>
      </c>
      <c r="J5" s="4" t="s">
        <v>25</v>
      </c>
    </row>
    <row r="6" spans="1:10" x14ac:dyDescent="0.25">
      <c r="A6" s="3" t="s">
        <v>14</v>
      </c>
      <c r="B6" s="4" t="s">
        <v>35</v>
      </c>
      <c r="C6" s="4" t="s">
        <v>21</v>
      </c>
      <c r="D6" s="4" t="s">
        <v>21</v>
      </c>
      <c r="E6" s="4" t="s">
        <v>21</v>
      </c>
      <c r="F6" s="4" t="s">
        <v>19</v>
      </c>
      <c r="G6" s="4" t="s">
        <v>19</v>
      </c>
      <c r="H6" s="4" t="s">
        <v>21</v>
      </c>
      <c r="I6" s="4" t="s">
        <v>20</v>
      </c>
      <c r="J6" s="4" t="s">
        <v>26</v>
      </c>
    </row>
    <row r="7" spans="1:10" x14ac:dyDescent="0.25">
      <c r="A7" s="3" t="s">
        <v>15</v>
      </c>
      <c r="B7" s="4" t="s">
        <v>35</v>
      </c>
      <c r="C7" s="4" t="s">
        <v>21</v>
      </c>
      <c r="D7" s="4" t="s">
        <v>21</v>
      </c>
      <c r="E7" s="4" t="s">
        <v>21</v>
      </c>
      <c r="F7" s="4" t="s">
        <v>19</v>
      </c>
      <c r="G7" s="4" t="s">
        <v>19</v>
      </c>
      <c r="H7" s="4" t="s">
        <v>21</v>
      </c>
      <c r="I7" s="4" t="s">
        <v>20</v>
      </c>
      <c r="J7" s="4" t="s">
        <v>27</v>
      </c>
    </row>
    <row r="8" spans="1:10" x14ac:dyDescent="0.25">
      <c r="A8" s="3" t="s">
        <v>16</v>
      </c>
      <c r="B8" s="4" t="s">
        <v>32</v>
      </c>
      <c r="C8" s="4" t="s">
        <v>20</v>
      </c>
      <c r="D8" s="4" t="s">
        <v>21</v>
      </c>
      <c r="E8" s="4" t="s">
        <v>20</v>
      </c>
      <c r="F8" s="4" t="s">
        <v>19</v>
      </c>
      <c r="G8" s="4" t="s">
        <v>21</v>
      </c>
      <c r="H8" s="4" t="s">
        <v>20</v>
      </c>
      <c r="I8" s="4" t="s">
        <v>19</v>
      </c>
      <c r="J8" s="4" t="s">
        <v>28</v>
      </c>
    </row>
    <row r="9" spans="1:10" x14ac:dyDescent="0.25">
      <c r="A9" s="3" t="s">
        <v>17</v>
      </c>
      <c r="B9" s="4" t="s">
        <v>33</v>
      </c>
      <c r="C9" s="4" t="s">
        <v>20</v>
      </c>
      <c r="D9" s="4" t="s">
        <v>21</v>
      </c>
      <c r="E9" s="4" t="s">
        <v>20</v>
      </c>
      <c r="F9" s="4" t="s">
        <v>19</v>
      </c>
      <c r="G9" s="4" t="s">
        <v>20</v>
      </c>
      <c r="H9" s="4" t="s">
        <v>20</v>
      </c>
      <c r="I9" s="4" t="s">
        <v>19</v>
      </c>
      <c r="J9" s="4" t="s">
        <v>29</v>
      </c>
    </row>
    <row r="10" spans="1:10" x14ac:dyDescent="0.25">
      <c r="A10" s="3" t="s">
        <v>18</v>
      </c>
      <c r="B10" s="4" t="s">
        <v>34</v>
      </c>
      <c r="C10" s="4" t="s">
        <v>20</v>
      </c>
      <c r="D10" s="4" t="s">
        <v>20</v>
      </c>
      <c r="E10" s="4" t="s">
        <v>20</v>
      </c>
      <c r="F10" s="4" t="s">
        <v>19</v>
      </c>
      <c r="G10" s="4" t="s">
        <v>20</v>
      </c>
      <c r="H10" s="4" t="s">
        <v>20</v>
      </c>
      <c r="I10" s="4" t="s">
        <v>20</v>
      </c>
      <c r="J10" s="4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21" sqref="H21"/>
    </sheetView>
  </sheetViews>
  <sheetFormatPr defaultRowHeight="15" x14ac:dyDescent="0.25"/>
  <cols>
    <col min="1" max="1" width="26" bestFit="1" customWidth="1"/>
  </cols>
  <sheetData>
    <row r="1" spans="1:6" ht="15.75" thickBot="1" x14ac:dyDescent="0.3"/>
    <row r="2" spans="1:6" ht="15.75" thickBot="1" x14ac:dyDescent="0.3">
      <c r="B2" s="22" t="s">
        <v>36</v>
      </c>
      <c r="C2" s="23" t="s">
        <v>37</v>
      </c>
      <c r="D2" s="23" t="s">
        <v>38</v>
      </c>
      <c r="E2" s="23" t="s">
        <v>39</v>
      </c>
      <c r="F2" s="24" t="s">
        <v>40</v>
      </c>
    </row>
    <row r="3" spans="1:6" x14ac:dyDescent="0.25">
      <c r="A3" s="17" t="s">
        <v>44</v>
      </c>
      <c r="B3" s="7">
        <f>20000+35000</f>
        <v>55000</v>
      </c>
      <c r="C3" s="8">
        <v>0</v>
      </c>
      <c r="D3" s="8">
        <v>0</v>
      </c>
      <c r="E3" s="8">
        <v>0</v>
      </c>
      <c r="F3" s="9">
        <v>0</v>
      </c>
    </row>
    <row r="4" spans="1:6" x14ac:dyDescent="0.25">
      <c r="A4" s="18" t="s">
        <v>43</v>
      </c>
      <c r="B4" s="10">
        <f>100800+134400 +33600 +16800 +16800 +67200</f>
        <v>369600</v>
      </c>
      <c r="C4" s="4">
        <v>0</v>
      </c>
      <c r="D4" s="4">
        <v>0</v>
      </c>
      <c r="E4" s="4">
        <v>0</v>
      </c>
      <c r="F4" s="11">
        <v>0</v>
      </c>
    </row>
    <row r="5" spans="1:6" x14ac:dyDescent="0.25">
      <c r="A5" s="19" t="s">
        <v>41</v>
      </c>
      <c r="B5" s="10">
        <f>10000</f>
        <v>10000</v>
      </c>
      <c r="C5" s="4">
        <f>10000</f>
        <v>10000</v>
      </c>
      <c r="D5" s="4">
        <f>10000</f>
        <v>10000</v>
      </c>
      <c r="E5" s="4">
        <f>10000</f>
        <v>10000</v>
      </c>
      <c r="F5" s="11">
        <f>10000</f>
        <v>10000</v>
      </c>
    </row>
    <row r="6" spans="1:6" x14ac:dyDescent="0.25">
      <c r="A6" s="19" t="s">
        <v>42</v>
      </c>
      <c r="B6" s="10">
        <v>0</v>
      </c>
      <c r="C6" s="4">
        <f>64800 +43200 +14400 + 40000</f>
        <v>162400</v>
      </c>
      <c r="D6" s="4">
        <f>64800 +43200 +14400 + 60000</f>
        <v>182400</v>
      </c>
      <c r="E6" s="4">
        <f>64800 +43200 +14400 + 80000</f>
        <v>202400</v>
      </c>
      <c r="F6" s="11">
        <f>64800 +43200 +14400 + 100000</f>
        <v>222400</v>
      </c>
    </row>
    <row r="7" spans="1:6" x14ac:dyDescent="0.25">
      <c r="A7" s="20" t="s">
        <v>45</v>
      </c>
      <c r="B7" s="12">
        <f>B3+B4+B5-B6</f>
        <v>434600</v>
      </c>
      <c r="C7" s="5">
        <f>B7+C5-C6</f>
        <v>282200</v>
      </c>
      <c r="D7" s="5">
        <f t="shared" ref="D7:F7" si="0">C7+D5-D6</f>
        <v>109800</v>
      </c>
      <c r="E7" s="6">
        <f t="shared" si="0"/>
        <v>-82600</v>
      </c>
      <c r="F7" s="13">
        <f t="shared" si="0"/>
        <v>-295000</v>
      </c>
    </row>
    <row r="8" spans="1:6" ht="15.75" thickBot="1" x14ac:dyDescent="0.3">
      <c r="A8" s="21" t="s">
        <v>46</v>
      </c>
      <c r="B8" s="14">
        <f>IF(B7&gt;0,0,-B7)</f>
        <v>0</v>
      </c>
      <c r="C8" s="15">
        <f t="shared" ref="C8:F8" si="1">IF(C7&gt;0,0,-C7)</f>
        <v>0</v>
      </c>
      <c r="D8" s="15">
        <f t="shared" si="1"/>
        <v>0</v>
      </c>
      <c r="E8" s="15">
        <f t="shared" si="1"/>
        <v>82600</v>
      </c>
      <c r="F8" s="16">
        <f t="shared" si="1"/>
        <v>295000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V23" sqref="V23"/>
    </sheetView>
  </sheetViews>
  <sheetFormatPr defaultRowHeight="15" x14ac:dyDescent="0.25"/>
  <cols>
    <col min="1" max="1" width="10.140625" bestFit="1" customWidth="1"/>
    <col min="2" max="2" width="4.5703125" bestFit="1" customWidth="1"/>
    <col min="3" max="3" width="13.42578125" customWidth="1"/>
  </cols>
  <sheetData>
    <row r="1" spans="1:7" x14ac:dyDescent="0.25">
      <c r="A1" s="25"/>
      <c r="B1" s="25"/>
      <c r="C1" s="25"/>
      <c r="D1" s="25"/>
      <c r="E1" s="25"/>
      <c r="F1" s="25"/>
    </row>
    <row r="2" spans="1:7" x14ac:dyDescent="0.25">
      <c r="A2" s="27" t="s">
        <v>48</v>
      </c>
      <c r="B2" s="27" t="s">
        <v>4</v>
      </c>
      <c r="C2" s="27" t="s">
        <v>47</v>
      </c>
      <c r="D2" s="27" t="s">
        <v>49</v>
      </c>
      <c r="E2" s="25"/>
      <c r="F2" s="25"/>
      <c r="G2" s="25"/>
    </row>
    <row r="3" spans="1:7" x14ac:dyDescent="0.25">
      <c r="A3" s="3" t="s">
        <v>51</v>
      </c>
      <c r="B3" s="4">
        <v>3</v>
      </c>
      <c r="C3" s="28">
        <v>64800</v>
      </c>
      <c r="D3" s="28">
        <v>2880</v>
      </c>
      <c r="E3" s="25"/>
      <c r="F3" s="25"/>
      <c r="G3" s="25"/>
    </row>
    <row r="4" spans="1:7" x14ac:dyDescent="0.25">
      <c r="A4" s="3" t="s">
        <v>50</v>
      </c>
      <c r="B4" s="4">
        <v>2</v>
      </c>
      <c r="C4" s="28">
        <v>43200</v>
      </c>
      <c r="D4" s="28">
        <v>3840</v>
      </c>
      <c r="E4" s="25"/>
      <c r="F4" s="25"/>
      <c r="G4" s="25"/>
    </row>
    <row r="5" spans="1:7" x14ac:dyDescent="0.25">
      <c r="A5" s="3" t="s">
        <v>52</v>
      </c>
      <c r="B5" s="4">
        <v>4</v>
      </c>
      <c r="C5" s="28">
        <v>14400</v>
      </c>
      <c r="D5" s="28">
        <v>960</v>
      </c>
      <c r="E5" s="25"/>
      <c r="F5" s="25"/>
      <c r="G5" s="25"/>
    </row>
    <row r="6" spans="1:7" x14ac:dyDescent="0.25">
      <c r="A6" s="3" t="s">
        <v>53</v>
      </c>
      <c r="B6" s="29">
        <v>1</v>
      </c>
      <c r="C6" s="28">
        <v>10000</v>
      </c>
      <c r="D6" s="28">
        <v>480</v>
      </c>
      <c r="E6" s="25"/>
      <c r="F6" s="26"/>
      <c r="G6" s="25"/>
    </row>
    <row r="7" spans="1:7" x14ac:dyDescent="0.25">
      <c r="A7" s="3" t="s">
        <v>54</v>
      </c>
      <c r="B7" s="29">
        <v>8</v>
      </c>
      <c r="C7" s="30">
        <v>5000</v>
      </c>
      <c r="D7" s="28">
        <v>240</v>
      </c>
      <c r="E7" s="25"/>
      <c r="F7" s="26"/>
      <c r="G7" s="25"/>
    </row>
    <row r="8" spans="1:7" x14ac:dyDescent="0.25">
      <c r="A8" s="3" t="s">
        <v>55</v>
      </c>
      <c r="B8" s="29">
        <v>9</v>
      </c>
      <c r="C8" s="30">
        <v>5000</v>
      </c>
      <c r="D8" s="28">
        <v>240</v>
      </c>
      <c r="E8" s="25"/>
      <c r="F8" s="26"/>
      <c r="G8" s="25"/>
    </row>
    <row r="9" spans="1:7" x14ac:dyDescent="0.25">
      <c r="A9" s="3" t="s">
        <v>56</v>
      </c>
      <c r="B9" s="29">
        <v>5</v>
      </c>
      <c r="C9" s="30">
        <v>10000</v>
      </c>
      <c r="D9" s="30">
        <v>640</v>
      </c>
      <c r="E9" s="25"/>
      <c r="F9" s="26"/>
      <c r="G9" s="25"/>
    </row>
    <row r="10" spans="1:7" x14ac:dyDescent="0.25">
      <c r="A10" s="3" t="s">
        <v>57</v>
      </c>
      <c r="B10" s="29">
        <v>6</v>
      </c>
      <c r="C10" s="30">
        <v>10000</v>
      </c>
      <c r="D10" s="30">
        <v>640</v>
      </c>
      <c r="E10" s="25"/>
      <c r="F10" s="26"/>
      <c r="G10" s="25"/>
    </row>
    <row r="11" spans="1:7" x14ac:dyDescent="0.25">
      <c r="A11" s="3" t="s">
        <v>58</v>
      </c>
      <c r="B11" s="29">
        <v>7</v>
      </c>
      <c r="C11" s="30">
        <v>10000</v>
      </c>
      <c r="D11" s="30">
        <v>640</v>
      </c>
      <c r="E11" s="25"/>
      <c r="F11" s="26"/>
      <c r="G11" s="25"/>
    </row>
    <row r="12" spans="1:7" x14ac:dyDescent="0.25">
      <c r="A12" s="25"/>
      <c r="B12" s="25"/>
      <c r="C12" s="25"/>
      <c r="D12" s="25"/>
      <c r="E12" s="25"/>
      <c r="F12" s="25"/>
      <c r="G12" s="25"/>
    </row>
    <row r="13" spans="1:7" x14ac:dyDescent="0.25">
      <c r="A13" s="25"/>
      <c r="B13" s="25"/>
      <c r="C13" s="25"/>
      <c r="D13" s="25"/>
      <c r="E13" s="25"/>
      <c r="F13" s="25"/>
      <c r="G13" s="25"/>
    </row>
    <row r="14" spans="1:7" x14ac:dyDescent="0.25">
      <c r="A14" s="25"/>
      <c r="B14" s="25"/>
      <c r="C14" s="25"/>
      <c r="D14" s="25"/>
      <c r="E14" s="25"/>
      <c r="F14" s="25"/>
    </row>
    <row r="15" spans="1:7" x14ac:dyDescent="0.25">
      <c r="A15" s="25"/>
      <c r="B15" s="25"/>
      <c r="C15" s="25"/>
      <c r="D15" s="25"/>
      <c r="E15" s="25"/>
      <c r="F15" s="25"/>
    </row>
    <row r="16" spans="1:7" x14ac:dyDescent="0.25">
      <c r="A16" s="25"/>
      <c r="B16" s="25"/>
      <c r="C16" s="25"/>
      <c r="D16" s="25"/>
      <c r="E16" s="25"/>
      <c r="F16" s="2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Prioritization</vt:lpstr>
      <vt:lpstr>ROI - Summary</vt:lpstr>
      <vt:lpstr>Project Bubble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NATANASIHAMANI SARAVANAN</dc:creator>
  <cp:lastModifiedBy>Natanasihamani, Saravanan</cp:lastModifiedBy>
  <dcterms:created xsi:type="dcterms:W3CDTF">2014-03-29T05:29:26Z</dcterms:created>
  <dcterms:modified xsi:type="dcterms:W3CDTF">2014-04-03T02:01:17Z</dcterms:modified>
</cp:coreProperties>
</file>