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890"/>
  </bookViews>
  <sheets>
    <sheet name="软件项目进度表" sheetId="1" r:id="rId1"/>
    <sheet name="软件人力资源表" sheetId="2" r:id="rId2"/>
    <sheet name="临时事务（ECR&amp;OEM）（客诉，异常）" sheetId="3" r:id="rId3"/>
  </sheets>
  <definedNames>
    <definedName name="_xlnm._FilterDatabase" localSheetId="0" hidden="1">软件项目进度表!$A$2:$AU$2</definedName>
    <definedName name="_xlnm.Print_Area" localSheetId="1">软件人力资源表!$N$16</definedName>
  </definedNames>
  <calcPr calcId="144525"/>
</workbook>
</file>

<file path=xl/sharedStrings.xml><?xml version="1.0" encoding="utf-8"?>
<sst xmlns="http://schemas.openxmlformats.org/spreadsheetml/2006/main" count="153">
  <si>
    <t>外销软件部 项目进度管理</t>
  </si>
  <si>
    <t>序号</t>
  </si>
  <si>
    <t>项目名称</t>
  </si>
  <si>
    <t>项目类型</t>
  </si>
  <si>
    <t>当前阶段</t>
  </si>
  <si>
    <t>功能需求点评审</t>
  </si>
  <si>
    <t>软件架构评审</t>
  </si>
  <si>
    <t>软件设计</t>
  </si>
  <si>
    <t>软硬调试</t>
  </si>
  <si>
    <t>自测试</t>
  </si>
  <si>
    <t>自测试评审</t>
  </si>
  <si>
    <t>轮次转DQM</t>
  </si>
  <si>
    <t>样机交付</t>
  </si>
  <si>
    <t>客户反馈</t>
  </si>
  <si>
    <t>研发解决</t>
  </si>
  <si>
    <t>风险点</t>
  </si>
  <si>
    <t>RD</t>
  </si>
  <si>
    <t>BYOD-W</t>
  </si>
  <si>
    <t>自研</t>
  </si>
  <si>
    <t>\</t>
  </si>
  <si>
    <t xml:space="preserve">苹果问题
兼容性问题
</t>
  </si>
  <si>
    <t xml:space="preserve">
MCU:莫光励
SCALER:王凡</t>
  </si>
  <si>
    <t>待定</t>
  </si>
  <si>
    <t>未到</t>
  </si>
  <si>
    <t>MP44</t>
  </si>
  <si>
    <t>MP44 第二轮测试未完成
30号新程序
MP88下周星期四</t>
  </si>
  <si>
    <t>MCU:林峰
CPLD:于亚飞
GUI：叶志勇</t>
  </si>
  <si>
    <t>预警</t>
  </si>
  <si>
    <t>延期</t>
  </si>
  <si>
    <t>MP88</t>
  </si>
  <si>
    <t>正在进行</t>
  </si>
  <si>
    <t>按时完成</t>
  </si>
  <si>
    <t>TL-SMUSB-01</t>
  </si>
  <si>
    <t>ODM</t>
  </si>
  <si>
    <t>1、DSP无资源</t>
  </si>
  <si>
    <t xml:space="preserve">暂无
</t>
  </si>
  <si>
    <t>延期完成</t>
  </si>
  <si>
    <t>SY-MUBT-44EC-SET</t>
  </si>
  <si>
    <t>30号转测试</t>
  </si>
  <si>
    <t xml:space="preserve">MCU:段镇
</t>
  </si>
  <si>
    <t>区分</t>
  </si>
  <si>
    <t>SY-MUBT-88EC-SET</t>
  </si>
  <si>
    <t xml:space="preserve">
MCU:段镇</t>
  </si>
  <si>
    <t>TL-INCT-12</t>
  </si>
  <si>
    <t>TL-INCT-12下周二测试完成
TL-INCT-13还未开始测试</t>
  </si>
  <si>
    <t>MCU:于亚飞
GUI：叶志勇</t>
  </si>
  <si>
    <t>TL-INCT-13</t>
  </si>
  <si>
    <t>TL-SMG-PT_SMG-2B_SMG-4C</t>
  </si>
  <si>
    <t xml:space="preserve">MCU:于亚飞
</t>
  </si>
  <si>
    <t xml:space="preserve"> </t>
  </si>
  <si>
    <t>NDS-T12-SPLT</t>
  </si>
  <si>
    <t>客户反馈HDCP2.2
和客户谈判，无法实现拔插不闪，黄找bill让客户接受</t>
  </si>
  <si>
    <t xml:space="preserve">MCU:蒋立江
</t>
  </si>
  <si>
    <t>NDS-T14-SPLT</t>
  </si>
  <si>
    <t>MXF-1204-4K</t>
  </si>
  <si>
    <t xml:space="preserve"> 客户反馈没有问题，
DQM无法完成测试MXF-2408-4K</t>
  </si>
  <si>
    <t>MCU:陈志立
GUI：叶志勇</t>
  </si>
  <si>
    <t>MXF-2408-4K</t>
  </si>
  <si>
    <t>EVMX4K44</t>
  </si>
  <si>
    <t>需求又要更改，还未确定</t>
  </si>
  <si>
    <t xml:space="preserve">MCU:黄有君
</t>
  </si>
  <si>
    <t>NDS-IS41</t>
  </si>
  <si>
    <t>正常进行</t>
  </si>
  <si>
    <t xml:space="preserve">MCU:莫光励
</t>
  </si>
  <si>
    <t>K12 Platform GUI</t>
  </si>
  <si>
    <t>其他都完成了，还有江工的问题</t>
  </si>
  <si>
    <t xml:space="preserve">PC:江东敏
</t>
  </si>
  <si>
    <t>NDS-VB4</t>
  </si>
  <si>
    <t xml:space="preserve">NDS-VB8硬件有问题需要协助
软件需要重启SPDIF,芯片控制，
</t>
  </si>
  <si>
    <t xml:space="preserve">MCU::段镇
GUI：叶志勇
</t>
  </si>
  <si>
    <t>NDS-VB8</t>
  </si>
  <si>
    <t>NDS-VB12</t>
  </si>
  <si>
    <t>LR-DA14</t>
  </si>
  <si>
    <t>今天出测试报告</t>
  </si>
  <si>
    <t>MCU::邓志钦</t>
  </si>
  <si>
    <t>SSM42T</t>
  </si>
  <si>
    <t>2018/2/29</t>
  </si>
  <si>
    <t>需加强时间把控问题，项目开发周期</t>
  </si>
  <si>
    <t xml:space="preserve">MCU:林峰
</t>
  </si>
  <si>
    <t>DL-S41-H2</t>
  </si>
  <si>
    <t>MCU:莫光励</t>
  </si>
  <si>
    <t>SCU82TS</t>
  </si>
  <si>
    <t>已经在设计软件</t>
  </si>
  <si>
    <t>SUH141T</t>
  </si>
  <si>
    <t>11月30转DQM</t>
  </si>
  <si>
    <t>软件人力资源表</t>
  </si>
  <si>
    <t>序列</t>
  </si>
  <si>
    <t>视频组</t>
  </si>
  <si>
    <t>控制组</t>
  </si>
  <si>
    <t>CPLD</t>
  </si>
  <si>
    <t>PC</t>
  </si>
  <si>
    <t>GUI</t>
  </si>
  <si>
    <t>备注</t>
  </si>
  <si>
    <t>设计阶段</t>
  </si>
  <si>
    <t>调试阶段</t>
  </si>
  <si>
    <t>测试阶段</t>
  </si>
  <si>
    <t>样机阶段</t>
  </si>
  <si>
    <t>项目</t>
  </si>
  <si>
    <t>等级</t>
  </si>
  <si>
    <t>项目类别</t>
  </si>
  <si>
    <t>莫光励</t>
  </si>
  <si>
    <t>邓志钦</t>
  </si>
  <si>
    <t>林峰</t>
  </si>
  <si>
    <t>黄有君</t>
  </si>
  <si>
    <t>蒋立江</t>
  </si>
  <si>
    <t>段镇</t>
  </si>
  <si>
    <t>陈志立</t>
  </si>
  <si>
    <t>于亚飞</t>
  </si>
  <si>
    <t>江东敏</t>
  </si>
  <si>
    <t>叶志勇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</si>
  <si>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P44</t>
    </r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</si>
  <si>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P88</t>
    </r>
  </si>
  <si>
    <t>CUH-STH</t>
  </si>
  <si>
    <t>SY-HDBT-131EC-SET</t>
  </si>
  <si>
    <r>
      <rPr>
        <sz val="12"/>
        <rFont val="宋体"/>
        <charset val="134"/>
      </rPr>
      <t>NDS-T1</t>
    </r>
    <r>
      <rPr>
        <sz val="12"/>
        <rFont val="宋体"/>
        <charset val="134"/>
      </rPr>
      <t>4</t>
    </r>
    <r>
      <rPr>
        <sz val="12"/>
        <rFont val="宋体"/>
        <charset val="134"/>
      </rPr>
      <t>-SPLT</t>
    </r>
  </si>
  <si>
    <t>暂停</t>
  </si>
  <si>
    <t>EXT-UHDV-WP-HBTLS-TX</t>
  </si>
  <si>
    <t>EXT-UHDA-HBTL-RX</t>
  </si>
  <si>
    <t>EXT-4K300A-MF-41-HBTLS</t>
  </si>
  <si>
    <t>SCU41T-CODEC</t>
  </si>
  <si>
    <t>SUH28-H2</t>
  </si>
  <si>
    <t>SUH24-H2</t>
  </si>
  <si>
    <t xml:space="preserve">SUH8E-H2 </t>
  </si>
  <si>
    <t>HD550</t>
  </si>
  <si>
    <t>软件临时事务处理跟进表</t>
  </si>
  <si>
    <t>成员</t>
  </si>
  <si>
    <t>类型</t>
  </si>
  <si>
    <t>单号编码</t>
  </si>
  <si>
    <t>收单时间</t>
  </si>
  <si>
    <t>描述</t>
  </si>
  <si>
    <t>影响项目</t>
  </si>
  <si>
    <t>开始时间</t>
  </si>
  <si>
    <t>结束时间</t>
  </si>
  <si>
    <t>实际结束时间</t>
  </si>
  <si>
    <t>11月份</t>
  </si>
  <si>
    <t>异常</t>
  </si>
  <si>
    <t>EQ17095</t>
  </si>
  <si>
    <t>视频异常，切到所有会出现AOC&amp;LG无信号输出</t>
  </si>
  <si>
    <t>VB4\VB8\VB12</t>
  </si>
  <si>
    <t>EQ17098</t>
  </si>
  <si>
    <t>4K60HZ 4:4:4 的格式后无输出，中性也有此问题</t>
  </si>
  <si>
    <t>客诉</t>
  </si>
  <si>
    <t>无</t>
  </si>
  <si>
    <t>APPLE TV 4K作为源，经过NDS-AE300接电视，同时分离声音接功放喇叭，一切正常，但当电视进行切换操作，回来之后，电视黑屏</t>
  </si>
  <si>
    <t>QD2017112401</t>
  </si>
  <si>
    <t>插拔输入，接入笔记本会出现不出图像</t>
  </si>
  <si>
    <t>MUH88A-H2</t>
  </si>
  <si>
    <t>QD2017112901</t>
  </si>
  <si>
    <t>第一路关闭输出绿屏</t>
  </si>
  <si>
    <t>SUH41T</t>
  </si>
  <si>
    <t>OEM</t>
  </si>
  <si>
    <t>12月份</t>
  </si>
  <si>
    <t>ECR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</si>
</sst>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h:mm:ss;@"/>
    <numFmt numFmtId="177" formatCode="m&quot;月&quot;d&quot;日&quot;;@"/>
    <numFmt numFmtId="178" formatCode="yyyy/m/d;@"/>
    <numFmt numFmtId="7" formatCode="&quot;￥&quot;#,##0.00;&quot;￥&quot;\-#,##0.00"/>
  </numFmts>
  <fonts count="3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26"/>
      <name val="宋体"/>
      <charset val="134"/>
    </font>
    <font>
      <sz val="26"/>
      <name val="宋体"/>
      <charset val="134"/>
    </font>
    <font>
      <b/>
      <sz val="11"/>
      <color theme="1"/>
      <name val="宋体"/>
      <charset val="134"/>
      <scheme val="minor"/>
    </font>
    <font>
      <b/>
      <sz val="16"/>
      <color theme="9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2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0" borderId="21" applyNumberFormat="0" applyFont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7" fillId="39" borderId="20" applyNumberFormat="0" applyAlignment="0" applyProtection="0">
      <alignment vertical="center"/>
    </xf>
    <xf numFmtId="0" fontId="30" fillId="39" borderId="15" applyNumberFormat="0" applyAlignment="0" applyProtection="0">
      <alignment vertical="center"/>
    </xf>
    <xf numFmtId="0" fontId="21" fillId="33" borderId="16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</cellStyleXfs>
  <cellXfs count="18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/>
    <xf numFmtId="178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178" fontId="1" fillId="2" borderId="3" xfId="0" applyNumberFormat="1" applyFont="1" applyFill="1" applyBorder="1" applyAlignment="1">
      <alignment horizontal="center"/>
    </xf>
    <xf numFmtId="177" fontId="1" fillId="2" borderId="3" xfId="0" applyNumberFormat="1" applyFont="1" applyFill="1" applyBorder="1"/>
    <xf numFmtId="0" fontId="3" fillId="0" borderId="0" xfId="0" applyFont="1" applyAlignment="1">
      <alignment horizontal="left"/>
    </xf>
    <xf numFmtId="178" fontId="3" fillId="0" borderId="0" xfId="0" applyNumberFormat="1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/>
    <xf numFmtId="178" fontId="0" fillId="0" borderId="4" xfId="0" applyNumberFormat="1" applyBorder="1" applyAlignment="1">
      <alignment horizontal="center" vertical="center"/>
    </xf>
    <xf numFmtId="177" fontId="0" fillId="0" borderId="4" xfId="0" applyNumberFormat="1" applyBorder="1"/>
    <xf numFmtId="0" fontId="0" fillId="0" borderId="4" xfId="0" applyBorder="1" applyAlignment="1">
      <alignment wrapText="1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77" fontId="2" fillId="2" borderId="2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1" fillId="2" borderId="5" xfId="0" applyNumberFormat="1" applyFont="1" applyFill="1" applyBorder="1"/>
    <xf numFmtId="178" fontId="0" fillId="0" borderId="4" xfId="0" applyNumberFormat="1" applyBorder="1"/>
    <xf numFmtId="0" fontId="3" fillId="0" borderId="6" xfId="0" applyFont="1" applyBorder="1" applyAlignment="1">
      <alignment horizontal="left"/>
    </xf>
    <xf numFmtId="0" fontId="0" fillId="2" borderId="0" xfId="0" applyFill="1"/>
    <xf numFmtId="0" fontId="4" fillId="0" borderId="7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7" fontId="4" fillId="0" borderId="4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0" borderId="0" xfId="0" applyFill="1"/>
    <xf numFmtId="0" fontId="0" fillId="7" borderId="0" xfId="0" applyFill="1"/>
    <xf numFmtId="0" fontId="7" fillId="0" borderId="10" xfId="0" applyFont="1" applyBorder="1" applyAlignment="1">
      <alignment horizontal="center" vertical="center"/>
    </xf>
    <xf numFmtId="0" fontId="0" fillId="8" borderId="4" xfId="0" applyFill="1" applyBorder="1"/>
    <xf numFmtId="0" fontId="0" fillId="0" borderId="0" xfId="0" applyFont="1" applyFill="1" applyAlignmen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77" fontId="0" fillId="0" borderId="0" xfId="0" applyNumberFormat="1" applyFill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8" fillId="9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10" borderId="4" xfId="0" applyNumberFormat="1" applyFont="1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 vertical="center"/>
    </xf>
    <xf numFmtId="177" fontId="9" fillId="10" borderId="4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/>
    </xf>
    <xf numFmtId="177" fontId="9" fillId="8" borderId="4" xfId="0" applyNumberFormat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/>
    </xf>
    <xf numFmtId="177" fontId="9" fillId="11" borderId="4" xfId="0" applyNumberFormat="1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 wrapText="1"/>
    </xf>
    <xf numFmtId="58" fontId="9" fillId="8" borderId="4" xfId="0" applyNumberFormat="1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 wrapText="1"/>
    </xf>
    <xf numFmtId="177" fontId="9" fillId="12" borderId="4" xfId="0" applyNumberFormat="1" applyFont="1" applyFill="1" applyBorder="1" applyAlignment="1">
      <alignment horizontal="center" vertical="center"/>
    </xf>
    <xf numFmtId="177" fontId="10" fillId="6" borderId="4" xfId="0" applyNumberFormat="1" applyFont="1" applyFill="1" applyBorder="1" applyAlignment="1">
      <alignment horizontal="center" vertical="center"/>
    </xf>
    <xf numFmtId="177" fontId="9" fillId="0" borderId="9" xfId="0" applyNumberFormat="1" applyFont="1" applyFill="1" applyBorder="1" applyAlignment="1">
      <alignment horizontal="center" vertical="center"/>
    </xf>
    <xf numFmtId="177" fontId="9" fillId="0" borderId="4" xfId="0" applyNumberFormat="1" applyFont="1" applyFill="1" applyBorder="1" applyAlignment="1">
      <alignment horizontal="center" vertical="center"/>
    </xf>
    <xf numFmtId="177" fontId="9" fillId="0" borderId="8" xfId="0" applyNumberFormat="1" applyFont="1" applyFill="1" applyBorder="1" applyAlignment="1">
      <alignment horizontal="center" vertical="center"/>
    </xf>
    <xf numFmtId="177" fontId="9" fillId="13" borderId="4" xfId="0" applyNumberFormat="1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 wrapText="1"/>
    </xf>
    <xf numFmtId="58" fontId="9" fillId="11" borderId="4" xfId="0" applyNumberFormat="1" applyFont="1" applyFill="1" applyBorder="1" applyAlignment="1">
      <alignment horizontal="center" vertical="center"/>
    </xf>
    <xf numFmtId="58" fontId="10" fillId="11" borderId="4" xfId="0" applyNumberFormat="1" applyFont="1" applyFill="1" applyBorder="1" applyAlignment="1">
      <alignment horizontal="center" vertical="center"/>
    </xf>
    <xf numFmtId="177" fontId="9" fillId="6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58" fontId="9" fillId="2" borderId="4" xfId="0" applyNumberFormat="1" applyFont="1" applyFill="1" applyBorder="1" applyAlignment="1">
      <alignment horizontal="center" vertical="center"/>
    </xf>
    <xf numFmtId="58" fontId="9" fillId="0" borderId="4" xfId="0" applyNumberFormat="1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58" fontId="11" fillId="0" borderId="4" xfId="0" applyNumberFormat="1" applyFon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78" fontId="9" fillId="10" borderId="4" xfId="0" applyNumberFormat="1" applyFont="1" applyFill="1" applyBorder="1" applyAlignment="1">
      <alignment horizontal="center" vertical="center"/>
    </xf>
    <xf numFmtId="178" fontId="9" fillId="8" borderId="4" xfId="0" applyNumberFormat="1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left" vertical="top" wrapText="1"/>
    </xf>
    <xf numFmtId="0" fontId="0" fillId="8" borderId="8" xfId="0" applyFill="1" applyBorder="1" applyAlignment="1">
      <alignment horizontal="left" vertical="top" wrapText="1"/>
    </xf>
    <xf numFmtId="178" fontId="9" fillId="0" borderId="4" xfId="0" applyNumberFormat="1" applyFont="1" applyFill="1" applyBorder="1" applyAlignment="1">
      <alignment horizontal="center" vertical="center"/>
    </xf>
    <xf numFmtId="178" fontId="9" fillId="0" borderId="1" xfId="0" applyNumberFormat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top" wrapText="1"/>
    </xf>
    <xf numFmtId="177" fontId="9" fillId="0" borderId="4" xfId="0" applyNumberFormat="1" applyFont="1" applyBorder="1"/>
    <xf numFmtId="177" fontId="9" fillId="2" borderId="4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top" wrapText="1"/>
    </xf>
    <xf numFmtId="177" fontId="10" fillId="0" borderId="4" xfId="0" applyNumberFormat="1" applyFont="1" applyFill="1" applyBorder="1" applyAlignment="1">
      <alignment horizontal="center" vertical="center"/>
    </xf>
    <xf numFmtId="177" fontId="10" fillId="11" borderId="4" xfId="0" applyNumberFormat="1" applyFont="1" applyFill="1" applyBorder="1" applyAlignment="1">
      <alignment horizontal="center" vertical="center"/>
    </xf>
    <xf numFmtId="178" fontId="9" fillId="11" borderId="4" xfId="0" applyNumberFormat="1" applyFont="1" applyFill="1" applyBorder="1" applyAlignment="1">
      <alignment horizontal="center" vertical="center"/>
    </xf>
    <xf numFmtId="178" fontId="9" fillId="11" borderId="1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left" vertical="top" wrapText="1"/>
    </xf>
    <xf numFmtId="177" fontId="9" fillId="11" borderId="4" xfId="0" applyNumberFormat="1" applyFont="1" applyFill="1" applyBorder="1"/>
    <xf numFmtId="0" fontId="9" fillId="11" borderId="4" xfId="0" applyFont="1" applyFill="1" applyBorder="1" applyAlignment="1">
      <alignment horizontal="left" vertical="top" wrapText="1"/>
    </xf>
    <xf numFmtId="177" fontId="9" fillId="14" borderId="4" xfId="0" applyNumberFormat="1" applyFont="1" applyFill="1" applyBorder="1" applyAlignment="1">
      <alignment horizontal="center" vertical="center"/>
    </xf>
    <xf numFmtId="177" fontId="9" fillId="11" borderId="4" xfId="0" applyNumberFormat="1" applyFont="1" applyFill="1" applyBorder="1" applyAlignment="1"/>
    <xf numFmtId="0" fontId="9" fillId="0" borderId="13" xfId="0" applyFont="1" applyFill="1" applyBorder="1" applyAlignment="1">
      <alignment horizontal="left" vertical="top" wrapText="1"/>
    </xf>
    <xf numFmtId="0" fontId="9" fillId="8" borderId="8" xfId="0" applyFont="1" applyFill="1" applyBorder="1" applyAlignment="1">
      <alignment horizontal="left" vertical="top" wrapText="1"/>
    </xf>
    <xf numFmtId="0" fontId="9" fillId="11" borderId="9" xfId="0" applyFont="1" applyFill="1" applyBorder="1" applyAlignment="1">
      <alignment horizontal="left" vertical="top" wrapText="1"/>
    </xf>
    <xf numFmtId="178" fontId="9" fillId="6" borderId="4" xfId="0" applyNumberFormat="1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left" vertical="top" wrapText="1"/>
    </xf>
    <xf numFmtId="178" fontId="9" fillId="0" borderId="4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left" vertical="top" wrapText="1"/>
    </xf>
    <xf numFmtId="177" fontId="9" fillId="15" borderId="4" xfId="0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0" fillId="11" borderId="8" xfId="0" applyFill="1" applyBorder="1" applyAlignment="1">
      <alignment horizontal="left" vertical="top" wrapText="1"/>
    </xf>
    <xf numFmtId="177" fontId="9" fillId="0" borderId="9" xfId="0" applyNumberFormat="1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left" vertical="top" wrapText="1"/>
    </xf>
    <xf numFmtId="0" fontId="9" fillId="0" borderId="8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177" fontId="10" fillId="8" borderId="4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left" vertical="top" wrapText="1"/>
    </xf>
    <xf numFmtId="0" fontId="0" fillId="8" borderId="8" xfId="0" applyFill="1" applyBorder="1" applyAlignment="1">
      <alignment horizontal="center" vertical="center" wrapText="1"/>
    </xf>
    <xf numFmtId="178" fontId="9" fillId="0" borderId="4" xfId="0" applyNumberFormat="1" applyFont="1" applyBorder="1"/>
    <xf numFmtId="58" fontId="9" fillId="11" borderId="9" xfId="0" applyNumberFormat="1" applyFont="1" applyFill="1" applyBorder="1" applyAlignment="1">
      <alignment horizontal="center" vertical="center" wrapText="1"/>
    </xf>
    <xf numFmtId="58" fontId="9" fillId="11" borderId="9" xfId="0" applyNumberFormat="1" applyFont="1" applyFill="1" applyBorder="1" applyAlignment="1">
      <alignment horizontal="left" vertical="top" wrapText="1"/>
    </xf>
    <xf numFmtId="178" fontId="10" fillId="11" borderId="4" xfId="0" applyNumberFormat="1" applyFont="1" applyFill="1" applyBorder="1" applyAlignment="1">
      <alignment horizontal="center" vertical="center"/>
    </xf>
    <xf numFmtId="58" fontId="9" fillId="11" borderId="8" xfId="0" applyNumberFormat="1" applyFont="1" applyFill="1" applyBorder="1" applyAlignment="1">
      <alignment horizontal="center" vertical="center" wrapText="1"/>
    </xf>
    <xf numFmtId="58" fontId="9" fillId="0" borderId="9" xfId="0" applyNumberFormat="1" applyFont="1" applyFill="1" applyBorder="1" applyAlignment="1">
      <alignment horizontal="center" vertical="center"/>
    </xf>
    <xf numFmtId="58" fontId="9" fillId="0" borderId="9" xfId="0" applyNumberFormat="1" applyFont="1" applyFill="1" applyBorder="1" applyAlignment="1">
      <alignment horizontal="left" vertical="top"/>
    </xf>
    <xf numFmtId="177" fontId="9" fillId="0" borderId="4" xfId="0" applyNumberFormat="1" applyFont="1" applyFill="1" applyBorder="1"/>
    <xf numFmtId="0" fontId="0" fillId="0" borderId="4" xfId="0" applyFill="1" applyBorder="1"/>
    <xf numFmtId="58" fontId="9" fillId="0" borderId="8" xfId="0" applyNumberFormat="1" applyFont="1" applyFill="1" applyBorder="1" applyAlignment="1">
      <alignment horizontal="center" vertical="center"/>
    </xf>
    <xf numFmtId="58" fontId="9" fillId="0" borderId="8" xfId="0" applyNumberFormat="1" applyFont="1" applyFill="1" applyBorder="1" applyAlignment="1">
      <alignment horizontal="left" vertical="top"/>
    </xf>
    <xf numFmtId="58" fontId="9" fillId="0" borderId="9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9" fillId="16" borderId="4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/>
    <xf numFmtId="58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8" borderId="6" xfId="0" applyFill="1" applyBorder="1"/>
    <xf numFmtId="0" fontId="0" fillId="0" borderId="6" xfId="0" applyBorder="1"/>
    <xf numFmtId="0" fontId="0" fillId="0" borderId="0" xfId="0" applyFill="1" applyBorder="1"/>
    <xf numFmtId="0" fontId="0" fillId="0" borderId="0" xfId="0" applyFont="1" applyFill="1" applyBorder="1" applyAlignment="1"/>
    <xf numFmtId="0" fontId="7" fillId="0" borderId="1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88051022322266"/>
          <c:y val="0.00441956393635828"/>
          <c:w val="0.901027777777778"/>
          <c:h val="0.607268518518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软件人力资源表!$AA$23</c:f>
              <c:strCache>
                <c:ptCount val="1"/>
                <c:pt idx="0">
                  <c:v>设计阶段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软件人力资源表!$Z$24:$Z$33</c:f>
              <c:strCache>
                <c:ptCount val="10"/>
                <c:pt idx="0">
                  <c:v>叶志勇</c:v>
                </c:pt>
                <c:pt idx="1">
                  <c:v>江东敏</c:v>
                </c:pt>
                <c:pt idx="2">
                  <c:v>于亚飞</c:v>
                </c:pt>
                <c:pt idx="3">
                  <c:v>陈志立</c:v>
                </c:pt>
                <c:pt idx="4">
                  <c:v>段镇</c:v>
                </c:pt>
                <c:pt idx="5">
                  <c:v>蒋立江</c:v>
                </c:pt>
                <c:pt idx="6">
                  <c:v>黄有君</c:v>
                </c:pt>
                <c:pt idx="7">
                  <c:v>林峰</c:v>
                </c:pt>
                <c:pt idx="8">
                  <c:v>邓志钦</c:v>
                </c:pt>
                <c:pt idx="9">
                  <c:v>莫光励</c:v>
                </c:pt>
              </c:strCache>
            </c:strRef>
          </c:cat>
          <c:val>
            <c:numRef>
              <c:f>软件人力资源表!$AA$24:$AA$33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软件人力资源表!$AB$23</c:f>
              <c:strCache>
                <c:ptCount val="1"/>
                <c:pt idx="0">
                  <c:v>调试阶段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软件人力资源表!$Z$24:$Z$33</c:f>
              <c:strCache>
                <c:ptCount val="10"/>
                <c:pt idx="0">
                  <c:v>叶志勇</c:v>
                </c:pt>
                <c:pt idx="1">
                  <c:v>江东敏</c:v>
                </c:pt>
                <c:pt idx="2">
                  <c:v>于亚飞</c:v>
                </c:pt>
                <c:pt idx="3">
                  <c:v>陈志立</c:v>
                </c:pt>
                <c:pt idx="4">
                  <c:v>段镇</c:v>
                </c:pt>
                <c:pt idx="5">
                  <c:v>蒋立江</c:v>
                </c:pt>
                <c:pt idx="6">
                  <c:v>黄有君</c:v>
                </c:pt>
                <c:pt idx="7">
                  <c:v>林峰</c:v>
                </c:pt>
                <c:pt idx="8">
                  <c:v>邓志钦</c:v>
                </c:pt>
                <c:pt idx="9">
                  <c:v>莫光励</c:v>
                </c:pt>
              </c:strCache>
            </c:strRef>
          </c:cat>
          <c:val>
            <c:numRef>
              <c:f>软件人力资源表!$AB$24:$AB$33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软件人力资源表!$AC$23</c:f>
              <c:strCache>
                <c:ptCount val="1"/>
                <c:pt idx="0">
                  <c:v>测试阶段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软件人力资源表!$Z$24:$Z$33</c:f>
              <c:strCache>
                <c:ptCount val="10"/>
                <c:pt idx="0">
                  <c:v>叶志勇</c:v>
                </c:pt>
                <c:pt idx="1">
                  <c:v>江东敏</c:v>
                </c:pt>
                <c:pt idx="2">
                  <c:v>于亚飞</c:v>
                </c:pt>
                <c:pt idx="3">
                  <c:v>陈志立</c:v>
                </c:pt>
                <c:pt idx="4">
                  <c:v>段镇</c:v>
                </c:pt>
                <c:pt idx="5">
                  <c:v>蒋立江</c:v>
                </c:pt>
                <c:pt idx="6">
                  <c:v>黄有君</c:v>
                </c:pt>
                <c:pt idx="7">
                  <c:v>林峰</c:v>
                </c:pt>
                <c:pt idx="8">
                  <c:v>邓志钦</c:v>
                </c:pt>
                <c:pt idx="9">
                  <c:v>莫光励</c:v>
                </c:pt>
              </c:strCache>
            </c:strRef>
          </c:cat>
          <c:val>
            <c:numRef>
              <c:f>软件人力资源表!$AC$24:$AC$33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软件人力资源表!$AD$23</c:f>
              <c:strCache>
                <c:ptCount val="1"/>
                <c:pt idx="0">
                  <c:v>样机阶段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软件人力资源表!$Z$24:$Z$33</c:f>
              <c:strCache>
                <c:ptCount val="10"/>
                <c:pt idx="0">
                  <c:v>叶志勇</c:v>
                </c:pt>
                <c:pt idx="1">
                  <c:v>江东敏</c:v>
                </c:pt>
                <c:pt idx="2">
                  <c:v>于亚飞</c:v>
                </c:pt>
                <c:pt idx="3">
                  <c:v>陈志立</c:v>
                </c:pt>
                <c:pt idx="4">
                  <c:v>段镇</c:v>
                </c:pt>
                <c:pt idx="5">
                  <c:v>蒋立江</c:v>
                </c:pt>
                <c:pt idx="6">
                  <c:v>黄有君</c:v>
                </c:pt>
                <c:pt idx="7">
                  <c:v>林峰</c:v>
                </c:pt>
                <c:pt idx="8">
                  <c:v>邓志钦</c:v>
                </c:pt>
                <c:pt idx="9">
                  <c:v>莫光励</c:v>
                </c:pt>
              </c:strCache>
            </c:strRef>
          </c:cat>
          <c:val>
            <c:numRef>
              <c:f>软件人力资源表!$AD$24:$AD$33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437568"/>
        <c:axId val="433437960"/>
      </c:barChart>
      <c:catAx>
        <c:axId val="433437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437960"/>
        <c:crosses val="autoZero"/>
        <c:auto val="1"/>
        <c:lblAlgn val="ctr"/>
        <c:lblOffset val="100"/>
        <c:noMultiLvlLbl val="0"/>
      </c:catAx>
      <c:valAx>
        <c:axId val="4334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43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5335185320564"/>
          <c:y val="0.13970692843932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535940</xdr:colOff>
      <xdr:row>34</xdr:row>
      <xdr:rowOff>48260</xdr:rowOff>
    </xdr:from>
    <xdr:to>
      <xdr:col>37</xdr:col>
      <xdr:colOff>335280</xdr:colOff>
      <xdr:row>59</xdr:row>
      <xdr:rowOff>29210</xdr:rowOff>
    </xdr:to>
    <xdr:graphicFrame>
      <xdr:nvGraphicFramePr>
        <xdr:cNvPr id="2" name="图表 1"/>
        <xdr:cNvGraphicFramePr/>
      </xdr:nvGraphicFramePr>
      <xdr:xfrm>
        <a:off x="17442815" y="6723380"/>
        <a:ext cx="8714740" cy="4505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W50"/>
  <sheetViews>
    <sheetView tabSelected="1" zoomScale="85" zoomScaleNormal="85" workbookViewId="0">
      <pane xSplit="4" ySplit="2" topLeftCell="E42" activePane="bottomRight" state="frozen"/>
      <selection/>
      <selection pane="topRight"/>
      <selection pane="bottomLeft"/>
      <selection pane="bottomRight" activeCell="B55" sqref="B55"/>
    </sheetView>
  </sheetViews>
  <sheetFormatPr defaultColWidth="9" defaultRowHeight="13.5"/>
  <cols>
    <col min="1" max="1" width="3.125" style="59" customWidth="1"/>
    <col min="2" max="2" width="17.875" style="60" customWidth="1"/>
    <col min="3" max="3" width="5.625" style="2" customWidth="1"/>
    <col min="4" max="4" width="14.25" style="2" customWidth="1"/>
    <col min="5" max="5" width="13.125" style="61" customWidth="1"/>
    <col min="6" max="6" width="11.75" style="61" customWidth="1"/>
    <col min="7" max="7" width="10.5" style="61" customWidth="1"/>
    <col min="8" max="8" width="10.125" style="61" customWidth="1"/>
    <col min="9" max="9" width="10.125" style="4" customWidth="1"/>
    <col min="10" max="10" width="9.625" style="4" customWidth="1"/>
    <col min="11" max="11" width="11.875" style="62" customWidth="1"/>
    <col min="12" max="12" width="11.875" style="63" customWidth="1"/>
    <col min="13" max="13" width="11.5" style="5" customWidth="1"/>
    <col min="14" max="14" width="10.875" style="5" customWidth="1"/>
    <col min="15" max="15" width="20.875" style="64" customWidth="1"/>
    <col min="16" max="16" width="17" style="65" customWidth="1"/>
    <col min="18" max="18" width="14.125" customWidth="1"/>
  </cols>
  <sheetData>
    <row r="1" ht="19.5" customHeight="1" spans="1:18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104"/>
      <c r="N1" s="104"/>
      <c r="O1" s="67"/>
      <c r="P1" s="105"/>
      <c r="Q1" s="162"/>
      <c r="R1" s="64"/>
    </row>
    <row r="2" ht="30.95" customHeight="1" spans="1:18">
      <c r="A2" s="68" t="s">
        <v>1</v>
      </c>
      <c r="B2" s="69" t="s">
        <v>2</v>
      </c>
      <c r="C2" s="69" t="s">
        <v>3</v>
      </c>
      <c r="D2" s="70" t="s">
        <v>4</v>
      </c>
      <c r="E2" s="71" t="s">
        <v>5</v>
      </c>
      <c r="F2" s="71" t="s">
        <v>6</v>
      </c>
      <c r="G2" s="71" t="s">
        <v>7</v>
      </c>
      <c r="H2" s="71" t="s">
        <v>8</v>
      </c>
      <c r="I2" s="71" t="s">
        <v>9</v>
      </c>
      <c r="J2" s="71" t="s">
        <v>10</v>
      </c>
      <c r="K2" s="71" t="s">
        <v>11</v>
      </c>
      <c r="L2" s="71" t="s">
        <v>12</v>
      </c>
      <c r="M2" s="106" t="s">
        <v>13</v>
      </c>
      <c r="N2" s="106" t="s">
        <v>14</v>
      </c>
      <c r="O2" s="70" t="s">
        <v>15</v>
      </c>
      <c r="P2" s="70" t="s">
        <v>16</v>
      </c>
      <c r="Q2" s="162"/>
      <c r="R2" s="64"/>
    </row>
    <row r="3" s="54" customFormat="1" ht="24" customHeight="1" spans="1:18">
      <c r="A3" s="72">
        <v>1</v>
      </c>
      <c r="B3" s="73" t="s">
        <v>17</v>
      </c>
      <c r="C3" s="74" t="s">
        <v>18</v>
      </c>
      <c r="D3" s="74" t="s">
        <v>11</v>
      </c>
      <c r="E3" s="75" t="s">
        <v>19</v>
      </c>
      <c r="F3" s="75" t="s">
        <v>19</v>
      </c>
      <c r="G3" s="75" t="s">
        <v>19</v>
      </c>
      <c r="H3" s="75" t="s">
        <v>19</v>
      </c>
      <c r="I3" s="75" t="s">
        <v>19</v>
      </c>
      <c r="J3" s="75" t="s">
        <v>19</v>
      </c>
      <c r="K3" s="75" t="s">
        <v>19</v>
      </c>
      <c r="L3" s="75">
        <v>43069</v>
      </c>
      <c r="M3" s="107"/>
      <c r="N3" s="107"/>
      <c r="O3" s="73" t="s">
        <v>20</v>
      </c>
      <c r="P3" s="108" t="s">
        <v>21</v>
      </c>
      <c r="Q3" s="163"/>
      <c r="R3" s="75" t="s">
        <v>22</v>
      </c>
    </row>
    <row r="4" s="54" customFormat="1" ht="23.1" customHeight="1" spans="1:18">
      <c r="A4" s="76"/>
      <c r="B4" s="77"/>
      <c r="C4" s="74"/>
      <c r="D4" s="74"/>
      <c r="E4" s="75"/>
      <c r="F4" s="75"/>
      <c r="G4" s="75"/>
      <c r="H4" s="75"/>
      <c r="I4" s="75"/>
      <c r="J4" s="75"/>
      <c r="K4" s="75">
        <v>42914</v>
      </c>
      <c r="L4" s="75" t="s">
        <v>23</v>
      </c>
      <c r="M4" s="107"/>
      <c r="N4" s="107"/>
      <c r="O4" s="77"/>
      <c r="P4" s="109"/>
      <c r="Q4" s="163"/>
      <c r="R4" s="115" t="s">
        <v>23</v>
      </c>
    </row>
    <row r="5" ht="20.1" customHeight="1" spans="1:19">
      <c r="A5" s="72">
        <v>2</v>
      </c>
      <c r="B5" s="78" t="s">
        <v>24</v>
      </c>
      <c r="C5" s="79" t="s">
        <v>18</v>
      </c>
      <c r="D5" s="79" t="s">
        <v>11</v>
      </c>
      <c r="E5" s="80" t="s">
        <v>19</v>
      </c>
      <c r="F5" s="80" t="s">
        <v>19</v>
      </c>
      <c r="G5" s="80" t="s">
        <v>19</v>
      </c>
      <c r="H5" s="80" t="s">
        <v>19</v>
      </c>
      <c r="I5" s="80" t="s">
        <v>19</v>
      </c>
      <c r="J5" s="80" t="s">
        <v>19</v>
      </c>
      <c r="K5" s="91">
        <v>43049</v>
      </c>
      <c r="L5" s="91">
        <v>43077</v>
      </c>
      <c r="M5" s="110"/>
      <c r="N5" s="111"/>
      <c r="O5" s="112" t="s">
        <v>25</v>
      </c>
      <c r="P5" s="113" t="s">
        <v>26</v>
      </c>
      <c r="Q5" s="64"/>
      <c r="R5" s="164" t="s">
        <v>27</v>
      </c>
      <c r="S5" s="54"/>
    </row>
    <row r="6" ht="23.1" customHeight="1" spans="1:18">
      <c r="A6" s="76"/>
      <c r="B6" s="81"/>
      <c r="C6" s="79"/>
      <c r="D6" s="79"/>
      <c r="E6" s="80"/>
      <c r="F6" s="80"/>
      <c r="G6" s="80"/>
      <c r="H6" s="80"/>
      <c r="I6" s="114"/>
      <c r="J6" s="114"/>
      <c r="K6" s="97">
        <v>43049</v>
      </c>
      <c r="L6" s="115" t="s">
        <v>23</v>
      </c>
      <c r="M6" s="110"/>
      <c r="N6" s="111"/>
      <c r="O6" s="116"/>
      <c r="P6" s="117"/>
      <c r="Q6" s="64"/>
      <c r="R6" s="126" t="s">
        <v>28</v>
      </c>
    </row>
    <row r="7" s="54" customFormat="1" ht="20.1" customHeight="1" spans="1:19">
      <c r="A7" s="72">
        <v>3</v>
      </c>
      <c r="B7" s="82" t="s">
        <v>29</v>
      </c>
      <c r="C7" s="83" t="s">
        <v>18</v>
      </c>
      <c r="D7" s="83" t="s">
        <v>8</v>
      </c>
      <c r="E7" s="84" t="s">
        <v>19</v>
      </c>
      <c r="F7" s="84" t="s">
        <v>19</v>
      </c>
      <c r="G7" s="84" t="s">
        <v>19</v>
      </c>
      <c r="H7" s="84" t="s">
        <v>19</v>
      </c>
      <c r="I7" s="84" t="s">
        <v>19</v>
      </c>
      <c r="J7" s="84" t="s">
        <v>19</v>
      </c>
      <c r="K7" s="118">
        <v>43067</v>
      </c>
      <c r="L7" s="119">
        <v>43084</v>
      </c>
      <c r="M7" s="120"/>
      <c r="N7" s="121"/>
      <c r="O7" s="122"/>
      <c r="P7" s="123"/>
      <c r="Q7" s="163"/>
      <c r="R7" s="97">
        <v>43049</v>
      </c>
      <c r="S7" s="54" t="s">
        <v>30</v>
      </c>
    </row>
    <row r="8" s="54" customFormat="1" ht="21" customHeight="1" spans="1:19">
      <c r="A8" s="76"/>
      <c r="B8" s="85"/>
      <c r="C8" s="83"/>
      <c r="D8" s="83"/>
      <c r="E8" s="84"/>
      <c r="F8" s="84"/>
      <c r="G8" s="84"/>
      <c r="H8" s="84"/>
      <c r="I8" s="124"/>
      <c r="J8" s="125"/>
      <c r="K8" s="126" t="s">
        <v>28</v>
      </c>
      <c r="L8" s="127"/>
      <c r="M8" s="120"/>
      <c r="N8" s="121"/>
      <c r="O8" s="81"/>
      <c r="P8" s="128"/>
      <c r="Q8" s="163"/>
      <c r="R8" s="88">
        <v>43049</v>
      </c>
      <c r="S8" t="s">
        <v>31</v>
      </c>
    </row>
    <row r="9" s="55" customFormat="1" ht="21" customHeight="1" spans="1:387">
      <c r="A9" s="72">
        <v>4</v>
      </c>
      <c r="B9" s="73" t="s">
        <v>32</v>
      </c>
      <c r="C9" s="74" t="s">
        <v>33</v>
      </c>
      <c r="D9" s="74" t="s">
        <v>7</v>
      </c>
      <c r="E9" s="75" t="s">
        <v>22</v>
      </c>
      <c r="F9" s="86" t="s">
        <v>22</v>
      </c>
      <c r="G9" s="75" t="s">
        <v>22</v>
      </c>
      <c r="H9" s="86" t="s">
        <v>22</v>
      </c>
      <c r="I9" s="75" t="s">
        <v>22</v>
      </c>
      <c r="J9" s="86" t="s">
        <v>22</v>
      </c>
      <c r="K9" s="75" t="s">
        <v>22</v>
      </c>
      <c r="L9" s="75" t="s">
        <v>22</v>
      </c>
      <c r="M9" s="107"/>
      <c r="N9" s="107"/>
      <c r="O9" s="73" t="s">
        <v>34</v>
      </c>
      <c r="P9" s="108" t="s">
        <v>35</v>
      </c>
      <c r="Q9" s="163"/>
      <c r="R9" s="139">
        <v>43049</v>
      </c>
      <c r="S9" s="54" t="s">
        <v>36</v>
      </c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4"/>
      <c r="EF9" s="54"/>
      <c r="EG9" s="54"/>
      <c r="EH9" s="54"/>
      <c r="EI9" s="54"/>
      <c r="EJ9" s="54"/>
      <c r="EK9" s="54"/>
      <c r="EL9" s="54"/>
      <c r="EM9" s="54"/>
      <c r="EN9" s="54"/>
      <c r="EO9" s="54"/>
      <c r="EP9" s="54"/>
      <c r="EQ9" s="54"/>
      <c r="ER9" s="54"/>
      <c r="ES9" s="54"/>
      <c r="ET9" s="54"/>
      <c r="EU9" s="54"/>
      <c r="EV9" s="54"/>
      <c r="EW9" s="54"/>
      <c r="EX9" s="54"/>
      <c r="EY9" s="54"/>
      <c r="EZ9" s="54"/>
      <c r="FA9" s="54"/>
      <c r="FB9" s="54"/>
      <c r="FC9" s="54"/>
      <c r="FD9" s="54"/>
      <c r="FE9" s="54"/>
      <c r="FF9" s="54"/>
      <c r="FG9" s="54"/>
      <c r="FH9" s="54"/>
      <c r="FI9" s="54"/>
      <c r="FJ9" s="54"/>
      <c r="FK9" s="54"/>
      <c r="FL9" s="54"/>
      <c r="FM9" s="54"/>
      <c r="FN9" s="54"/>
      <c r="FO9" s="54"/>
      <c r="FP9" s="54"/>
      <c r="FQ9" s="54"/>
      <c r="FR9" s="54"/>
      <c r="FS9" s="54"/>
      <c r="FT9" s="54"/>
      <c r="FU9" s="54"/>
      <c r="FV9" s="54"/>
      <c r="FW9" s="54"/>
      <c r="FX9" s="54"/>
      <c r="FY9" s="54"/>
      <c r="FZ9" s="54"/>
      <c r="GA9" s="54"/>
      <c r="GB9" s="54"/>
      <c r="GC9" s="54"/>
      <c r="GD9" s="54"/>
      <c r="GE9" s="54"/>
      <c r="GF9" s="54"/>
      <c r="GG9" s="54"/>
      <c r="GH9" s="54"/>
      <c r="GI9" s="54"/>
      <c r="GJ9" s="54"/>
      <c r="GK9" s="54"/>
      <c r="GL9" s="54"/>
      <c r="GM9" s="54"/>
      <c r="GN9" s="54"/>
      <c r="GO9" s="54"/>
      <c r="GP9" s="54"/>
      <c r="GQ9" s="54"/>
      <c r="GR9" s="54"/>
      <c r="GS9" s="54"/>
      <c r="GT9" s="54"/>
      <c r="GU9" s="54"/>
      <c r="GV9" s="54"/>
      <c r="GW9" s="54"/>
      <c r="GX9" s="54"/>
      <c r="GY9" s="54"/>
      <c r="GZ9" s="54"/>
      <c r="HA9" s="54"/>
      <c r="HB9" s="54"/>
      <c r="HC9" s="54"/>
      <c r="HD9" s="54"/>
      <c r="HE9" s="54"/>
      <c r="HF9" s="54"/>
      <c r="HG9" s="54"/>
      <c r="HH9" s="54"/>
      <c r="HI9" s="54"/>
      <c r="HJ9" s="54"/>
      <c r="HK9" s="54"/>
      <c r="HL9" s="54"/>
      <c r="HM9" s="54"/>
      <c r="HN9" s="54"/>
      <c r="HO9" s="54"/>
      <c r="HP9" s="54"/>
      <c r="HQ9" s="54"/>
      <c r="HR9" s="54"/>
      <c r="HS9" s="54"/>
      <c r="HT9" s="54"/>
      <c r="HU9" s="54"/>
      <c r="HV9" s="54"/>
      <c r="HW9" s="54"/>
      <c r="HX9" s="54"/>
      <c r="HY9" s="54"/>
      <c r="HZ9" s="54"/>
      <c r="IA9" s="54"/>
      <c r="IB9" s="54"/>
      <c r="IC9" s="54"/>
      <c r="ID9" s="54"/>
      <c r="IE9" s="54"/>
      <c r="IF9" s="54"/>
      <c r="IG9" s="54"/>
      <c r="IH9" s="54"/>
      <c r="II9" s="54"/>
      <c r="IJ9" s="54"/>
      <c r="IK9" s="54"/>
      <c r="IL9" s="54"/>
      <c r="IM9" s="54"/>
      <c r="IN9" s="54"/>
      <c r="IO9" s="54"/>
      <c r="IP9" s="54"/>
      <c r="IQ9" s="54"/>
      <c r="IR9" s="54"/>
      <c r="IS9" s="54"/>
      <c r="IT9" s="54"/>
      <c r="IU9" s="54"/>
      <c r="IV9" s="54"/>
      <c r="IW9" s="54"/>
      <c r="IX9" s="54"/>
      <c r="IY9" s="54"/>
      <c r="IZ9" s="54"/>
      <c r="JA9" s="54"/>
      <c r="JB9" s="54"/>
      <c r="JC9" s="54"/>
      <c r="JD9" s="54"/>
      <c r="JE9" s="54"/>
      <c r="JF9" s="54"/>
      <c r="JG9" s="54"/>
      <c r="JH9" s="54"/>
      <c r="JI9" s="54"/>
      <c r="JJ9" s="54"/>
      <c r="JK9" s="54"/>
      <c r="JL9" s="54"/>
      <c r="JM9" s="54"/>
      <c r="JN9" s="54"/>
      <c r="JO9" s="54"/>
      <c r="JP9" s="54"/>
      <c r="JQ9" s="54"/>
      <c r="JR9" s="54"/>
      <c r="JS9" s="54"/>
      <c r="JT9" s="54"/>
      <c r="JU9" s="54"/>
      <c r="JV9" s="54"/>
      <c r="JW9" s="54"/>
      <c r="JX9" s="54"/>
      <c r="JY9" s="54"/>
      <c r="JZ9" s="54"/>
      <c r="KA9" s="54"/>
      <c r="KB9" s="54"/>
      <c r="KC9" s="54"/>
      <c r="KD9" s="54"/>
      <c r="KE9" s="54"/>
      <c r="KF9" s="54"/>
      <c r="KG9" s="54"/>
      <c r="KH9" s="54"/>
      <c r="KI9" s="54"/>
      <c r="KJ9" s="54"/>
      <c r="KK9" s="54"/>
      <c r="KL9" s="54"/>
      <c r="KM9" s="54"/>
      <c r="KN9" s="54"/>
      <c r="KO9" s="54"/>
      <c r="KP9" s="54"/>
      <c r="KQ9" s="54"/>
      <c r="KR9" s="54"/>
      <c r="KS9" s="54"/>
      <c r="KT9" s="54"/>
      <c r="KU9" s="54"/>
      <c r="KV9" s="54"/>
      <c r="KW9" s="54"/>
      <c r="KX9" s="54"/>
      <c r="KY9" s="54"/>
      <c r="KZ9" s="54"/>
      <c r="LA9" s="54"/>
      <c r="LB9" s="54"/>
      <c r="LC9" s="54"/>
      <c r="LD9" s="54"/>
      <c r="LE9" s="54"/>
      <c r="LF9" s="54"/>
      <c r="LG9" s="54"/>
      <c r="LH9" s="54"/>
      <c r="LI9" s="54"/>
      <c r="LJ9" s="54"/>
      <c r="LK9" s="54"/>
      <c r="LL9" s="54"/>
      <c r="LM9" s="54"/>
      <c r="LN9" s="54"/>
      <c r="LO9" s="54"/>
      <c r="LP9" s="54"/>
      <c r="LQ9" s="54"/>
      <c r="LR9" s="54"/>
      <c r="LS9" s="54"/>
      <c r="LT9" s="54"/>
      <c r="LU9" s="54"/>
      <c r="LV9" s="54"/>
      <c r="LW9" s="54"/>
      <c r="LX9" s="54"/>
      <c r="LY9" s="54"/>
      <c r="LZ9" s="54"/>
      <c r="MA9" s="54"/>
      <c r="MB9" s="54"/>
      <c r="MC9" s="54"/>
      <c r="MD9" s="54"/>
      <c r="ME9" s="54"/>
      <c r="MF9" s="54"/>
      <c r="MG9" s="54"/>
      <c r="MH9" s="54"/>
      <c r="MI9" s="54"/>
      <c r="MJ9" s="54"/>
      <c r="MK9" s="54"/>
      <c r="ML9" s="54"/>
      <c r="MM9" s="54"/>
      <c r="MN9" s="54"/>
      <c r="MO9" s="54"/>
      <c r="MP9" s="54"/>
      <c r="MQ9" s="54"/>
      <c r="MR9" s="54"/>
      <c r="MS9" s="54"/>
      <c r="MT9" s="54"/>
      <c r="MU9" s="54"/>
      <c r="MV9" s="54"/>
      <c r="MW9" s="54"/>
      <c r="MX9" s="54"/>
      <c r="MY9" s="54"/>
      <c r="MZ9" s="54"/>
      <c r="NA9" s="54"/>
      <c r="NB9" s="54"/>
      <c r="NC9" s="54"/>
      <c r="ND9" s="54"/>
      <c r="NE9" s="54"/>
      <c r="NF9" s="54"/>
      <c r="NG9" s="54"/>
      <c r="NH9" s="54"/>
      <c r="NI9" s="54"/>
      <c r="NJ9" s="54"/>
      <c r="NK9" s="54"/>
      <c r="NL9" s="54"/>
      <c r="NM9" s="54"/>
      <c r="NN9" s="54"/>
      <c r="NO9" s="54"/>
      <c r="NP9" s="54"/>
      <c r="NQ9" s="54"/>
      <c r="NR9" s="54"/>
      <c r="NS9" s="54"/>
      <c r="NT9" s="54"/>
      <c r="NU9" s="54"/>
      <c r="NV9" s="54"/>
      <c r="NW9" s="54"/>
    </row>
    <row r="10" s="55" customFormat="1" ht="21" customHeight="1" spans="1:387">
      <c r="A10" s="76"/>
      <c r="B10" s="77"/>
      <c r="C10" s="74"/>
      <c r="D10" s="74"/>
      <c r="E10" s="75"/>
      <c r="F10" s="75"/>
      <c r="G10" s="75"/>
      <c r="H10" s="75"/>
      <c r="I10" s="75"/>
      <c r="J10" s="75"/>
      <c r="K10" s="75" t="s">
        <v>22</v>
      </c>
      <c r="L10" s="75"/>
      <c r="M10" s="107"/>
      <c r="N10" s="107"/>
      <c r="O10" s="77"/>
      <c r="P10" s="129"/>
      <c r="Q10" s="163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54"/>
      <c r="FC10" s="54"/>
      <c r="FD10" s="54"/>
      <c r="FE10" s="54"/>
      <c r="FF10" s="54"/>
      <c r="FG10" s="54"/>
      <c r="FH10" s="54"/>
      <c r="FI10" s="54"/>
      <c r="FJ10" s="54"/>
      <c r="FK10" s="54"/>
      <c r="FL10" s="54"/>
      <c r="FM10" s="54"/>
      <c r="FN10" s="54"/>
      <c r="FO10" s="54"/>
      <c r="FP10" s="54"/>
      <c r="FQ10" s="54"/>
      <c r="FR10" s="54"/>
      <c r="FS10" s="54"/>
      <c r="FT10" s="54"/>
      <c r="FU10" s="54"/>
      <c r="FV10" s="54"/>
      <c r="FW10" s="54"/>
      <c r="FX10" s="54"/>
      <c r="FY10" s="54"/>
      <c r="FZ10" s="54"/>
      <c r="GA10" s="54"/>
      <c r="GB10" s="54"/>
      <c r="GC10" s="54"/>
      <c r="GD10" s="54"/>
      <c r="GE10" s="54"/>
      <c r="GF10" s="54"/>
      <c r="GG10" s="54"/>
      <c r="GH10" s="54"/>
      <c r="GI10" s="54"/>
      <c r="GJ10" s="54"/>
      <c r="GK10" s="54"/>
      <c r="GL10" s="54"/>
      <c r="GM10" s="54"/>
      <c r="GN10" s="54"/>
      <c r="GO10" s="54"/>
      <c r="GP10" s="54"/>
      <c r="GQ10" s="54"/>
      <c r="GR10" s="54"/>
      <c r="GS10" s="54"/>
      <c r="GT10" s="54"/>
      <c r="GU10" s="54"/>
      <c r="GV10" s="54"/>
      <c r="GW10" s="54"/>
      <c r="GX10" s="54"/>
      <c r="GY10" s="54"/>
      <c r="GZ10" s="54"/>
      <c r="HA10" s="54"/>
      <c r="HB10" s="54"/>
      <c r="HC10" s="54"/>
      <c r="HD10" s="54"/>
      <c r="HE10" s="54"/>
      <c r="HF10" s="54"/>
      <c r="HG10" s="54"/>
      <c r="HH10" s="54"/>
      <c r="HI10" s="54"/>
      <c r="HJ10" s="54"/>
      <c r="HK10" s="54"/>
      <c r="HL10" s="54"/>
      <c r="HM10" s="54"/>
      <c r="HN10" s="54"/>
      <c r="HO10" s="54"/>
      <c r="HP10" s="54"/>
      <c r="HQ10" s="54"/>
      <c r="HR10" s="54"/>
      <c r="HS10" s="54"/>
      <c r="HT10" s="54"/>
      <c r="HU10" s="54"/>
      <c r="HV10" s="54"/>
      <c r="HW10" s="54"/>
      <c r="HX10" s="54"/>
      <c r="HY10" s="54"/>
      <c r="HZ10" s="54"/>
      <c r="IA10" s="54"/>
      <c r="IB10" s="54"/>
      <c r="IC10" s="54"/>
      <c r="ID10" s="54"/>
      <c r="IE10" s="54"/>
      <c r="IF10" s="54"/>
      <c r="IG10" s="54"/>
      <c r="IH10" s="54"/>
      <c r="II10" s="54"/>
      <c r="IJ10" s="54"/>
      <c r="IK10" s="54"/>
      <c r="IL10" s="54"/>
      <c r="IM10" s="54"/>
      <c r="IN10" s="54"/>
      <c r="IO10" s="54"/>
      <c r="IP10" s="54"/>
      <c r="IQ10" s="54"/>
      <c r="IR10" s="54"/>
      <c r="IS10" s="54"/>
      <c r="IT10" s="54"/>
      <c r="IU10" s="54"/>
      <c r="IV10" s="54"/>
      <c r="IW10" s="54"/>
      <c r="IX10" s="54"/>
      <c r="IY10" s="54"/>
      <c r="IZ10" s="54"/>
      <c r="JA10" s="54"/>
      <c r="JB10" s="54"/>
      <c r="JC10" s="54"/>
      <c r="JD10" s="54"/>
      <c r="JE10" s="54"/>
      <c r="JF10" s="54"/>
      <c r="JG10" s="54"/>
      <c r="JH10" s="54"/>
      <c r="JI10" s="54"/>
      <c r="JJ10" s="54"/>
      <c r="JK10" s="54"/>
      <c r="JL10" s="54"/>
      <c r="JM10" s="54"/>
      <c r="JN10" s="54"/>
      <c r="JO10" s="54"/>
      <c r="JP10" s="54"/>
      <c r="JQ10" s="54"/>
      <c r="JR10" s="54"/>
      <c r="JS10" s="54"/>
      <c r="JT10" s="54"/>
      <c r="JU10" s="54"/>
      <c r="JV10" s="54"/>
      <c r="JW10" s="54"/>
      <c r="JX10" s="54"/>
      <c r="JY10" s="54"/>
      <c r="JZ10" s="54"/>
      <c r="KA10" s="54"/>
      <c r="KB10" s="54"/>
      <c r="KC10" s="54"/>
      <c r="KD10" s="54"/>
      <c r="KE10" s="54"/>
      <c r="KF10" s="54"/>
      <c r="KG10" s="54"/>
      <c r="KH10" s="54"/>
      <c r="KI10" s="54"/>
      <c r="KJ10" s="54"/>
      <c r="KK10" s="54"/>
      <c r="KL10" s="54"/>
      <c r="KM10" s="54"/>
      <c r="KN10" s="54"/>
      <c r="KO10" s="54"/>
      <c r="KP10" s="54"/>
      <c r="KQ10" s="54"/>
      <c r="KR10" s="54"/>
      <c r="KS10" s="54"/>
      <c r="KT10" s="54"/>
      <c r="KU10" s="54"/>
      <c r="KV10" s="54"/>
      <c r="KW10" s="54"/>
      <c r="KX10" s="54"/>
      <c r="KY10" s="54"/>
      <c r="KZ10" s="54"/>
      <c r="LA10" s="54"/>
      <c r="LB10" s="54"/>
      <c r="LC10" s="54"/>
      <c r="LD10" s="54"/>
      <c r="LE10" s="54"/>
      <c r="LF10" s="54"/>
      <c r="LG10" s="54"/>
      <c r="LH10" s="54"/>
      <c r="LI10" s="54"/>
      <c r="LJ10" s="54"/>
      <c r="LK10" s="54"/>
      <c r="LL10" s="54"/>
      <c r="LM10" s="54"/>
      <c r="LN10" s="54"/>
      <c r="LO10" s="54"/>
      <c r="LP10" s="54"/>
      <c r="LQ10" s="54"/>
      <c r="LR10" s="54"/>
      <c r="LS10" s="54"/>
      <c r="LT10" s="54"/>
      <c r="LU10" s="54"/>
      <c r="LV10" s="54"/>
      <c r="LW10" s="54"/>
      <c r="LX10" s="54"/>
      <c r="LY10" s="54"/>
      <c r="LZ10" s="54"/>
      <c r="MA10" s="54"/>
      <c r="MB10" s="54"/>
      <c r="MC10" s="54"/>
      <c r="MD10" s="54"/>
      <c r="ME10" s="54"/>
      <c r="MF10" s="54"/>
      <c r="MG10" s="54"/>
      <c r="MH10" s="54"/>
      <c r="MI10" s="54"/>
      <c r="MJ10" s="54"/>
      <c r="MK10" s="54"/>
      <c r="ML10" s="54"/>
      <c r="MM10" s="54"/>
      <c r="MN10" s="54"/>
      <c r="MO10" s="54"/>
      <c r="MP10" s="54"/>
      <c r="MQ10" s="54"/>
      <c r="MR10" s="54"/>
      <c r="MS10" s="54"/>
      <c r="MT10" s="54"/>
      <c r="MU10" s="54"/>
      <c r="MV10" s="54"/>
      <c r="MW10" s="54"/>
      <c r="MX10" s="54"/>
      <c r="MY10" s="54"/>
      <c r="MZ10" s="54"/>
      <c r="NA10" s="54"/>
      <c r="NB10" s="54"/>
      <c r="NC10" s="54"/>
      <c r="ND10" s="54"/>
      <c r="NE10" s="54"/>
      <c r="NF10" s="54"/>
      <c r="NG10" s="54"/>
      <c r="NH10" s="54"/>
      <c r="NI10" s="54"/>
      <c r="NJ10" s="54"/>
      <c r="NK10" s="54"/>
      <c r="NL10" s="54"/>
      <c r="NM10" s="54"/>
      <c r="NN10" s="54"/>
      <c r="NO10" s="54"/>
      <c r="NP10" s="54"/>
      <c r="NQ10" s="54"/>
      <c r="NR10" s="54"/>
      <c r="NS10" s="54"/>
      <c r="NT10" s="54"/>
      <c r="NU10" s="54"/>
      <c r="NV10" s="54"/>
      <c r="NW10" s="54"/>
    </row>
    <row r="11" ht="24" customHeight="1" spans="1:19">
      <c r="A11" s="72">
        <v>5</v>
      </c>
      <c r="B11" s="87" t="s">
        <v>37</v>
      </c>
      <c r="C11" s="83" t="s">
        <v>33</v>
      </c>
      <c r="D11" s="83" t="s">
        <v>13</v>
      </c>
      <c r="E11" s="84" t="s">
        <v>19</v>
      </c>
      <c r="F11" s="84" t="s">
        <v>19</v>
      </c>
      <c r="G11" s="84" t="s">
        <v>19</v>
      </c>
      <c r="H11" s="84" t="s">
        <v>19</v>
      </c>
      <c r="I11" s="84" t="s">
        <v>19</v>
      </c>
      <c r="J11" s="84" t="s">
        <v>19</v>
      </c>
      <c r="K11" s="84">
        <v>42979</v>
      </c>
      <c r="L11" s="84">
        <v>43000</v>
      </c>
      <c r="M11" s="120">
        <v>43056</v>
      </c>
      <c r="N11" s="120"/>
      <c r="O11" s="78" t="s">
        <v>38</v>
      </c>
      <c r="P11" s="130" t="s">
        <v>39</v>
      </c>
      <c r="Q11" s="64"/>
      <c r="R11" s="125"/>
      <c r="S11" t="s">
        <v>40</v>
      </c>
    </row>
    <row r="12" ht="26.1" customHeight="1" spans="1:18">
      <c r="A12" s="76"/>
      <c r="B12" s="85"/>
      <c r="C12" s="83"/>
      <c r="D12" s="83"/>
      <c r="E12" s="84"/>
      <c r="F12" s="84"/>
      <c r="G12" s="84"/>
      <c r="H12" s="84"/>
      <c r="I12" s="84"/>
      <c r="J12" s="84"/>
      <c r="K12" s="84">
        <v>42979</v>
      </c>
      <c r="L12" s="84">
        <v>42989</v>
      </c>
      <c r="M12" s="131"/>
      <c r="N12" s="120"/>
      <c r="O12" s="122"/>
      <c r="P12" s="132"/>
      <c r="Q12" s="64"/>
      <c r="R12" s="64"/>
    </row>
    <row r="13" ht="24" customHeight="1" spans="1:18">
      <c r="A13" s="72">
        <v>6</v>
      </c>
      <c r="B13" s="78" t="s">
        <v>41</v>
      </c>
      <c r="C13" s="79" t="s">
        <v>33</v>
      </c>
      <c r="D13" s="79" t="s">
        <v>13</v>
      </c>
      <c r="E13" s="80" t="s">
        <v>19</v>
      </c>
      <c r="F13" s="80" t="s">
        <v>19</v>
      </c>
      <c r="G13" s="80" t="s">
        <v>19</v>
      </c>
      <c r="H13" s="80" t="s">
        <v>19</v>
      </c>
      <c r="I13" s="80" t="s">
        <v>19</v>
      </c>
      <c r="J13" s="80" t="s">
        <v>19</v>
      </c>
      <c r="K13" s="91">
        <v>42972</v>
      </c>
      <c r="L13" s="91">
        <v>43000</v>
      </c>
      <c r="M13" s="120">
        <v>43056</v>
      </c>
      <c r="N13" s="133"/>
      <c r="O13" s="122"/>
      <c r="P13" s="134" t="s">
        <v>42</v>
      </c>
      <c r="Q13" s="64"/>
      <c r="R13" s="64"/>
    </row>
    <row r="14" ht="24" customHeight="1" spans="1:18">
      <c r="A14" s="76"/>
      <c r="B14" s="81"/>
      <c r="C14" s="79"/>
      <c r="D14" s="79"/>
      <c r="E14" s="80"/>
      <c r="F14" s="80"/>
      <c r="G14" s="80"/>
      <c r="H14" s="80"/>
      <c r="I14" s="80"/>
      <c r="J14" s="80"/>
      <c r="K14" s="91">
        <v>42972</v>
      </c>
      <c r="L14" s="91">
        <v>42989</v>
      </c>
      <c r="M14" s="131"/>
      <c r="N14" s="133"/>
      <c r="O14" s="81"/>
      <c r="P14" s="135"/>
      <c r="Q14" s="64"/>
      <c r="R14" s="64"/>
    </row>
    <row r="15" s="56" customFormat="1" ht="23.1" customHeight="1" spans="1:41">
      <c r="A15" s="72">
        <v>7</v>
      </c>
      <c r="B15" s="87" t="s">
        <v>43</v>
      </c>
      <c r="C15" s="83" t="s">
        <v>33</v>
      </c>
      <c r="D15" s="83" t="s">
        <v>11</v>
      </c>
      <c r="E15" s="83" t="s">
        <v>19</v>
      </c>
      <c r="F15" s="83" t="s">
        <v>19</v>
      </c>
      <c r="G15" s="83" t="s">
        <v>19</v>
      </c>
      <c r="H15" s="83" t="s">
        <v>19</v>
      </c>
      <c r="I15" s="83" t="s">
        <v>19</v>
      </c>
      <c r="J15" s="83" t="s">
        <v>19</v>
      </c>
      <c r="K15" s="84">
        <v>43052</v>
      </c>
      <c r="L15" s="84">
        <v>43077</v>
      </c>
      <c r="M15" s="120"/>
      <c r="N15" s="120"/>
      <c r="O15" s="87" t="s">
        <v>44</v>
      </c>
      <c r="P15" s="134" t="s">
        <v>45</v>
      </c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83"/>
    </row>
    <row r="16" ht="21.75" customHeight="1" spans="1:18">
      <c r="A16" s="76"/>
      <c r="B16" s="85"/>
      <c r="C16" s="83"/>
      <c r="D16" s="83"/>
      <c r="E16" s="84"/>
      <c r="F16" s="84"/>
      <c r="G16" s="84"/>
      <c r="H16" s="84"/>
      <c r="I16" s="84"/>
      <c r="J16" s="84"/>
      <c r="K16" s="97">
        <v>43059</v>
      </c>
      <c r="L16" s="115" t="s">
        <v>23</v>
      </c>
      <c r="M16" s="120"/>
      <c r="N16" s="120"/>
      <c r="O16" s="82"/>
      <c r="P16" s="135"/>
      <c r="Q16" s="64"/>
      <c r="R16" s="64"/>
    </row>
    <row r="17" ht="21.75" customHeight="1" spans="1:18">
      <c r="A17" s="72">
        <v>8</v>
      </c>
      <c r="B17" s="78" t="s">
        <v>46</v>
      </c>
      <c r="C17" s="79" t="s">
        <v>33</v>
      </c>
      <c r="D17" s="79" t="s">
        <v>11</v>
      </c>
      <c r="E17" s="80" t="s">
        <v>19</v>
      </c>
      <c r="F17" s="80" t="s">
        <v>19</v>
      </c>
      <c r="G17" s="80" t="s">
        <v>19</v>
      </c>
      <c r="H17" s="80" t="s">
        <v>19</v>
      </c>
      <c r="I17" s="80" t="s">
        <v>19</v>
      </c>
      <c r="J17" s="80" t="s">
        <v>19</v>
      </c>
      <c r="K17" s="91">
        <v>43052</v>
      </c>
      <c r="L17" s="91">
        <v>43077</v>
      </c>
      <c r="M17" s="133"/>
      <c r="N17" s="133"/>
      <c r="O17" s="82"/>
      <c r="P17" s="134" t="s">
        <v>45</v>
      </c>
      <c r="Q17" s="64"/>
      <c r="R17" s="64"/>
    </row>
    <row r="18" ht="21.75" customHeight="1" spans="1:18">
      <c r="A18" s="76"/>
      <c r="B18" s="81"/>
      <c r="C18" s="79"/>
      <c r="D18" s="79"/>
      <c r="E18" s="80"/>
      <c r="F18" s="80"/>
      <c r="G18" s="80"/>
      <c r="H18" s="80"/>
      <c r="I18" s="80"/>
      <c r="J18" s="91"/>
      <c r="K18" s="97">
        <v>43059</v>
      </c>
      <c r="L18" s="115" t="s">
        <v>23</v>
      </c>
      <c r="M18" s="110"/>
      <c r="N18" s="110"/>
      <c r="O18" s="82"/>
      <c r="P18" s="135"/>
      <c r="Q18" s="64"/>
      <c r="R18" s="64"/>
    </row>
    <row r="19" ht="24" customHeight="1" spans="1:18">
      <c r="A19" s="72">
        <v>9</v>
      </c>
      <c r="B19" s="87" t="s">
        <v>47</v>
      </c>
      <c r="C19" s="83" t="s">
        <v>33</v>
      </c>
      <c r="D19" s="83" t="s">
        <v>11</v>
      </c>
      <c r="E19" s="84" t="s">
        <v>19</v>
      </c>
      <c r="F19" s="84" t="s">
        <v>19</v>
      </c>
      <c r="G19" s="84" t="s">
        <v>19</v>
      </c>
      <c r="H19" s="84" t="s">
        <v>19</v>
      </c>
      <c r="I19" s="84" t="s">
        <v>19</v>
      </c>
      <c r="J19" s="84" t="s">
        <v>19</v>
      </c>
      <c r="K19" s="84">
        <v>43052</v>
      </c>
      <c r="L19" s="84">
        <v>43077</v>
      </c>
      <c r="M19" s="120"/>
      <c r="N19" s="120"/>
      <c r="O19" s="82"/>
      <c r="P19" s="130" t="s">
        <v>48</v>
      </c>
      <c r="Q19" s="64"/>
      <c r="R19" s="64"/>
    </row>
    <row r="20" ht="24" customHeight="1" spans="1:18">
      <c r="A20" s="76"/>
      <c r="B20" s="85"/>
      <c r="C20" s="83"/>
      <c r="D20" s="83"/>
      <c r="E20" s="84"/>
      <c r="F20" s="84"/>
      <c r="G20" s="84"/>
      <c r="H20" s="84"/>
      <c r="I20" s="84"/>
      <c r="J20" s="84"/>
      <c r="K20" s="97">
        <v>43060</v>
      </c>
      <c r="L20" s="115" t="s">
        <v>23</v>
      </c>
      <c r="M20" s="120" t="s">
        <v>49</v>
      </c>
      <c r="N20" s="120"/>
      <c r="O20" s="85"/>
      <c r="P20" s="132"/>
      <c r="Q20" s="64"/>
      <c r="R20" s="64"/>
    </row>
    <row r="21" ht="30" customHeight="1" spans="1:18">
      <c r="A21" s="72">
        <v>10</v>
      </c>
      <c r="B21" s="78" t="s">
        <v>50</v>
      </c>
      <c r="C21" s="79" t="s">
        <v>33</v>
      </c>
      <c r="D21" s="79" t="s">
        <v>13</v>
      </c>
      <c r="E21" s="80" t="s">
        <v>19</v>
      </c>
      <c r="F21" s="80" t="s">
        <v>19</v>
      </c>
      <c r="G21" s="80" t="s">
        <v>19</v>
      </c>
      <c r="H21" s="80" t="s">
        <v>19</v>
      </c>
      <c r="I21" s="80" t="s">
        <v>19</v>
      </c>
      <c r="J21" s="80" t="s">
        <v>19</v>
      </c>
      <c r="K21" s="91">
        <v>42975</v>
      </c>
      <c r="L21" s="91">
        <v>42979</v>
      </c>
      <c r="M21" s="133">
        <v>43031</v>
      </c>
      <c r="N21" s="133">
        <v>43061</v>
      </c>
      <c r="O21" s="112" t="s">
        <v>51</v>
      </c>
      <c r="P21" s="134" t="s">
        <v>52</v>
      </c>
      <c r="Q21" s="64"/>
      <c r="R21" s="64"/>
    </row>
    <row r="22" ht="21" customHeight="1" spans="1:18">
      <c r="A22" s="76"/>
      <c r="B22" s="81"/>
      <c r="C22" s="79"/>
      <c r="D22" s="79"/>
      <c r="E22" s="80"/>
      <c r="F22" s="80"/>
      <c r="G22" s="80"/>
      <c r="H22" s="80"/>
      <c r="I22" s="80"/>
      <c r="J22" s="80"/>
      <c r="K22" s="88">
        <v>42978</v>
      </c>
      <c r="L22" s="88">
        <v>42979</v>
      </c>
      <c r="M22" s="131">
        <v>43035</v>
      </c>
      <c r="N22" s="131">
        <v>43063</v>
      </c>
      <c r="O22" s="116"/>
      <c r="P22" s="135"/>
      <c r="Q22" s="64"/>
      <c r="R22" s="64"/>
    </row>
    <row r="23" ht="27.95" customHeight="1" spans="1:18">
      <c r="A23" s="72">
        <v>11</v>
      </c>
      <c r="B23" s="87" t="s">
        <v>53</v>
      </c>
      <c r="C23" s="83" t="s">
        <v>33</v>
      </c>
      <c r="D23" s="83" t="s">
        <v>13</v>
      </c>
      <c r="E23" s="84" t="s">
        <v>19</v>
      </c>
      <c r="F23" s="84" t="s">
        <v>19</v>
      </c>
      <c r="G23" s="84" t="s">
        <v>19</v>
      </c>
      <c r="H23" s="84" t="s">
        <v>19</v>
      </c>
      <c r="I23" s="84" t="s">
        <v>19</v>
      </c>
      <c r="J23" s="84" t="s">
        <v>19</v>
      </c>
      <c r="K23" s="84">
        <v>42975</v>
      </c>
      <c r="L23" s="84">
        <v>42979</v>
      </c>
      <c r="M23" s="120">
        <v>43031</v>
      </c>
      <c r="N23" s="120">
        <v>43061</v>
      </c>
      <c r="O23" s="136"/>
      <c r="P23" s="130" t="s">
        <v>52</v>
      </c>
      <c r="Q23" s="64"/>
      <c r="R23" s="64"/>
    </row>
    <row r="24" ht="24" customHeight="1" spans="1:18">
      <c r="A24" s="76"/>
      <c r="B24" s="85"/>
      <c r="C24" s="83"/>
      <c r="D24" s="83"/>
      <c r="E24" s="84"/>
      <c r="F24" s="84"/>
      <c r="G24" s="84"/>
      <c r="H24" s="84"/>
      <c r="I24" s="84"/>
      <c r="J24" s="84"/>
      <c r="K24" s="88">
        <v>42978</v>
      </c>
      <c r="L24" s="88">
        <v>42979</v>
      </c>
      <c r="M24" s="131">
        <v>43035</v>
      </c>
      <c r="N24" s="131">
        <v>43063</v>
      </c>
      <c r="O24" s="137"/>
      <c r="P24" s="132"/>
      <c r="Q24" s="64"/>
      <c r="R24" s="64"/>
    </row>
    <row r="25" ht="21.75" customHeight="1" spans="1:18">
      <c r="A25" s="72">
        <v>12</v>
      </c>
      <c r="B25" s="78" t="s">
        <v>54</v>
      </c>
      <c r="C25" s="79" t="s">
        <v>33</v>
      </c>
      <c r="D25" s="79" t="s">
        <v>12</v>
      </c>
      <c r="E25" s="80" t="s">
        <v>19</v>
      </c>
      <c r="F25" s="80" t="s">
        <v>19</v>
      </c>
      <c r="G25" s="80" t="s">
        <v>19</v>
      </c>
      <c r="H25" s="80" t="s">
        <v>19</v>
      </c>
      <c r="I25" s="80" t="s">
        <v>19</v>
      </c>
      <c r="J25" s="80" t="s">
        <v>19</v>
      </c>
      <c r="K25" s="91">
        <v>43045</v>
      </c>
      <c r="L25" s="91">
        <v>43049</v>
      </c>
      <c r="M25" s="110"/>
      <c r="N25" s="110"/>
      <c r="O25" s="78" t="s">
        <v>55</v>
      </c>
      <c r="P25" s="134" t="s">
        <v>56</v>
      </c>
      <c r="Q25" s="64"/>
      <c r="R25" s="64"/>
    </row>
    <row r="26" ht="21.75" customHeight="1" spans="1:18">
      <c r="A26" s="76"/>
      <c r="B26" s="81"/>
      <c r="C26" s="79"/>
      <c r="D26" s="79"/>
      <c r="E26" s="80"/>
      <c r="F26" s="80"/>
      <c r="G26" s="80"/>
      <c r="H26" s="80"/>
      <c r="I26" s="80"/>
      <c r="J26" s="80"/>
      <c r="K26" s="88">
        <v>43045</v>
      </c>
      <c r="L26" s="88">
        <v>43049</v>
      </c>
      <c r="M26" s="110"/>
      <c r="N26" s="110"/>
      <c r="O26" s="122"/>
      <c r="P26" s="138"/>
      <c r="Q26" s="64"/>
      <c r="R26" s="64"/>
    </row>
    <row r="27" ht="21.75" customHeight="1" spans="1:18">
      <c r="A27" s="72">
        <v>13</v>
      </c>
      <c r="B27" s="87" t="s">
        <v>57</v>
      </c>
      <c r="C27" s="83" t="s">
        <v>33</v>
      </c>
      <c r="D27" s="83" t="s">
        <v>11</v>
      </c>
      <c r="E27" s="84" t="s">
        <v>19</v>
      </c>
      <c r="F27" s="84" t="s">
        <v>19</v>
      </c>
      <c r="G27" s="84" t="s">
        <v>19</v>
      </c>
      <c r="H27" s="84" t="s">
        <v>19</v>
      </c>
      <c r="I27" s="84" t="s">
        <v>19</v>
      </c>
      <c r="J27" s="84" t="s">
        <v>19</v>
      </c>
      <c r="K27" s="84">
        <v>43052</v>
      </c>
      <c r="L27" s="84">
        <v>43069</v>
      </c>
      <c r="M27" s="120"/>
      <c r="N27" s="120"/>
      <c r="O27" s="122"/>
      <c r="P27" s="130" t="s">
        <v>56</v>
      </c>
      <c r="Q27" s="64"/>
      <c r="R27" s="64"/>
    </row>
    <row r="28" ht="21.75" customHeight="1" spans="1:18">
      <c r="A28" s="76"/>
      <c r="B28" s="85"/>
      <c r="C28" s="83"/>
      <c r="D28" s="83"/>
      <c r="E28" s="84"/>
      <c r="F28" s="84"/>
      <c r="G28" s="84"/>
      <c r="H28" s="84"/>
      <c r="I28" s="84"/>
      <c r="J28" s="84"/>
      <c r="K28" s="97">
        <v>43054</v>
      </c>
      <c r="L28" s="126" t="s">
        <v>28</v>
      </c>
      <c r="M28" s="120"/>
      <c r="N28" s="120"/>
      <c r="O28" s="81"/>
      <c r="P28" s="138"/>
      <c r="Q28" s="64"/>
      <c r="R28" s="64"/>
    </row>
    <row r="29" ht="32.1" customHeight="1" spans="1:18">
      <c r="A29" s="72">
        <v>14</v>
      </c>
      <c r="B29" s="78" t="s">
        <v>58</v>
      </c>
      <c r="C29" s="79" t="s">
        <v>33</v>
      </c>
      <c r="D29" s="79" t="s">
        <v>14</v>
      </c>
      <c r="E29" s="80" t="s">
        <v>19</v>
      </c>
      <c r="F29" s="80" t="s">
        <v>19</v>
      </c>
      <c r="G29" s="80" t="s">
        <v>19</v>
      </c>
      <c r="H29" s="80" t="s">
        <v>19</v>
      </c>
      <c r="I29" s="80" t="s">
        <v>19</v>
      </c>
      <c r="J29" s="80" t="s">
        <v>19</v>
      </c>
      <c r="K29" s="91">
        <v>42916</v>
      </c>
      <c r="L29" s="91">
        <v>42930</v>
      </c>
      <c r="M29" s="110">
        <v>43045</v>
      </c>
      <c r="N29" s="110">
        <v>43067</v>
      </c>
      <c r="O29" s="112" t="s">
        <v>59</v>
      </c>
      <c r="P29" s="134" t="s">
        <v>60</v>
      </c>
      <c r="Q29" s="64"/>
      <c r="R29" s="64"/>
    </row>
    <row r="30" ht="21.75" customHeight="1" spans="1:18">
      <c r="A30" s="76"/>
      <c r="B30" s="81"/>
      <c r="C30" s="79"/>
      <c r="D30" s="79"/>
      <c r="E30" s="80"/>
      <c r="F30" s="80"/>
      <c r="G30" s="80"/>
      <c r="H30" s="80"/>
      <c r="I30" s="80"/>
      <c r="J30" s="80"/>
      <c r="K30" s="88">
        <v>42912</v>
      </c>
      <c r="L30" s="139">
        <v>42950</v>
      </c>
      <c r="M30" s="131"/>
      <c r="N30" s="110"/>
      <c r="O30" s="140"/>
      <c r="P30" s="135"/>
      <c r="Q30" s="64"/>
      <c r="R30" s="64"/>
    </row>
    <row r="31" s="54" customFormat="1" ht="21.95" customHeight="1" spans="1:18">
      <c r="A31" s="72">
        <v>15</v>
      </c>
      <c r="B31" s="87" t="s">
        <v>61</v>
      </c>
      <c r="C31" s="83" t="s">
        <v>33</v>
      </c>
      <c r="D31" s="83" t="s">
        <v>7</v>
      </c>
      <c r="E31" s="84">
        <v>43049</v>
      </c>
      <c r="F31" s="84">
        <v>43049</v>
      </c>
      <c r="G31" s="84">
        <v>43052</v>
      </c>
      <c r="H31" s="84">
        <v>43056</v>
      </c>
      <c r="I31" s="84">
        <v>43082</v>
      </c>
      <c r="J31" s="84">
        <v>43084</v>
      </c>
      <c r="K31" s="118">
        <v>43089</v>
      </c>
      <c r="L31" s="118">
        <v>43105</v>
      </c>
      <c r="M31" s="120"/>
      <c r="N31" s="120"/>
      <c r="O31" s="87" t="s">
        <v>62</v>
      </c>
      <c r="P31" s="130" t="s">
        <v>63</v>
      </c>
      <c r="Q31" s="163"/>
      <c r="R31" s="163"/>
    </row>
    <row r="32" s="54" customFormat="1" ht="21.95" customHeight="1" spans="1:18">
      <c r="A32" s="76"/>
      <c r="B32" s="85"/>
      <c r="C32" s="83"/>
      <c r="D32" s="83"/>
      <c r="E32" s="88">
        <v>43049</v>
      </c>
      <c r="F32" s="88">
        <v>43049</v>
      </c>
      <c r="G32" s="88">
        <v>43052</v>
      </c>
      <c r="H32" s="89">
        <v>43056</v>
      </c>
      <c r="I32" s="115" t="s">
        <v>23</v>
      </c>
      <c r="J32" s="84"/>
      <c r="L32" s="84"/>
      <c r="M32" s="120"/>
      <c r="N32" s="120"/>
      <c r="O32" s="85"/>
      <c r="P32" s="141"/>
      <c r="Q32" s="163"/>
      <c r="R32" s="163"/>
    </row>
    <row r="33" s="54" customFormat="1" ht="26.1" customHeight="1" spans="1:18">
      <c r="A33" s="72">
        <v>16</v>
      </c>
      <c r="B33" s="90" t="s">
        <v>64</v>
      </c>
      <c r="C33" s="91" t="s">
        <v>18</v>
      </c>
      <c r="D33" s="91" t="s">
        <v>8</v>
      </c>
      <c r="E33" s="91" t="s">
        <v>19</v>
      </c>
      <c r="F33" s="91" t="s">
        <v>19</v>
      </c>
      <c r="G33" s="91" t="s">
        <v>19</v>
      </c>
      <c r="H33" s="91" t="s">
        <v>19</v>
      </c>
      <c r="I33" s="91" t="s">
        <v>19</v>
      </c>
      <c r="J33" s="91" t="s">
        <v>19</v>
      </c>
      <c r="K33" s="91">
        <v>43075</v>
      </c>
      <c r="L33" s="91">
        <v>43094</v>
      </c>
      <c r="M33" s="110"/>
      <c r="N33" s="110"/>
      <c r="O33" s="142" t="s">
        <v>65</v>
      </c>
      <c r="P33" s="143" t="s">
        <v>66</v>
      </c>
      <c r="Q33" s="163"/>
      <c r="R33" s="163"/>
    </row>
    <row r="34" s="54" customFormat="1" ht="21.95" customHeight="1" spans="1:18">
      <c r="A34" s="76"/>
      <c r="B34" s="92"/>
      <c r="C34" s="91"/>
      <c r="D34" s="91"/>
      <c r="E34" s="91"/>
      <c r="F34" s="91"/>
      <c r="G34" s="91"/>
      <c r="H34" s="91"/>
      <c r="I34" s="91"/>
      <c r="J34" s="91"/>
      <c r="K34" s="115" t="s">
        <v>23</v>
      </c>
      <c r="L34" s="91"/>
      <c r="M34" s="110"/>
      <c r="N34" s="110"/>
      <c r="O34" s="92"/>
      <c r="P34" s="144"/>
      <c r="Q34" s="163"/>
      <c r="R34" s="163"/>
    </row>
    <row r="35" s="56" customFormat="1" ht="32.1" customHeight="1" spans="1:20">
      <c r="A35" s="72">
        <v>17</v>
      </c>
      <c r="B35" s="87" t="s">
        <v>67</v>
      </c>
      <c r="C35" s="83" t="s">
        <v>18</v>
      </c>
      <c r="D35" s="83" t="s">
        <v>11</v>
      </c>
      <c r="E35" s="83" t="s">
        <v>19</v>
      </c>
      <c r="F35" s="83" t="s">
        <v>19</v>
      </c>
      <c r="G35" s="83" t="s">
        <v>19</v>
      </c>
      <c r="H35" s="83" t="s">
        <v>19</v>
      </c>
      <c r="I35" s="83" t="s">
        <v>19</v>
      </c>
      <c r="J35" s="83" t="s">
        <v>19</v>
      </c>
      <c r="K35" s="84">
        <v>43067</v>
      </c>
      <c r="L35" s="84">
        <v>43095</v>
      </c>
      <c r="M35" s="120"/>
      <c r="N35" s="120"/>
      <c r="O35" s="87" t="s">
        <v>68</v>
      </c>
      <c r="P35" s="130" t="s">
        <v>69</v>
      </c>
      <c r="Q35" s="166"/>
      <c r="R35" s="64"/>
      <c r="S35" s="64"/>
      <c r="T35" s="167"/>
    </row>
    <row r="36" ht="27" customHeight="1" spans="1:18">
      <c r="A36" s="76"/>
      <c r="B36" s="85"/>
      <c r="C36" s="83"/>
      <c r="D36" s="83"/>
      <c r="E36" s="84"/>
      <c r="F36" s="84"/>
      <c r="G36" s="84"/>
      <c r="H36" s="84"/>
      <c r="I36" s="84"/>
      <c r="J36" s="91"/>
      <c r="K36" s="97">
        <v>43067</v>
      </c>
      <c r="L36" s="115" t="s">
        <v>23</v>
      </c>
      <c r="M36" s="120"/>
      <c r="N36" s="120"/>
      <c r="O36" s="82"/>
      <c r="P36" s="145"/>
      <c r="Q36" s="64"/>
      <c r="R36" s="64"/>
    </row>
    <row r="37" ht="23.1" customHeight="1" spans="1:18">
      <c r="A37" s="72">
        <v>18</v>
      </c>
      <c r="B37" s="78" t="s">
        <v>70</v>
      </c>
      <c r="C37" s="79" t="s">
        <v>18</v>
      </c>
      <c r="D37" s="79" t="s">
        <v>7</v>
      </c>
      <c r="E37" s="80" t="s">
        <v>19</v>
      </c>
      <c r="F37" s="80" t="s">
        <v>19</v>
      </c>
      <c r="G37" s="80" t="s">
        <v>19</v>
      </c>
      <c r="H37" s="80" t="s">
        <v>19</v>
      </c>
      <c r="I37" s="80" t="s">
        <v>19</v>
      </c>
      <c r="J37" s="80" t="s">
        <v>19</v>
      </c>
      <c r="K37" s="91">
        <v>43074</v>
      </c>
      <c r="L37" s="91">
        <v>43102</v>
      </c>
      <c r="M37" s="110"/>
      <c r="N37" s="110"/>
      <c r="O37" s="136"/>
      <c r="P37" s="145"/>
      <c r="Q37" s="64"/>
      <c r="R37" s="64"/>
    </row>
    <row r="38" ht="20.1" customHeight="1" spans="1:18">
      <c r="A38" s="76"/>
      <c r="B38" s="81"/>
      <c r="C38" s="79"/>
      <c r="D38" s="79"/>
      <c r="E38" s="80"/>
      <c r="F38" s="80"/>
      <c r="G38" s="80"/>
      <c r="H38" s="80"/>
      <c r="I38" s="80"/>
      <c r="J38" s="91"/>
      <c r="K38" s="115" t="s">
        <v>23</v>
      </c>
      <c r="L38" s="91"/>
      <c r="M38" s="110"/>
      <c r="N38" s="110"/>
      <c r="O38" s="136"/>
      <c r="P38" s="145"/>
      <c r="Q38" s="64"/>
      <c r="R38" s="64"/>
    </row>
    <row r="39" s="57" customFormat="1" ht="21" customHeight="1" spans="1:27">
      <c r="A39" s="72">
        <v>19</v>
      </c>
      <c r="B39" s="73" t="s">
        <v>71</v>
      </c>
      <c r="C39" s="74" t="s">
        <v>18</v>
      </c>
      <c r="D39" s="74" t="s">
        <v>7</v>
      </c>
      <c r="E39" s="75" t="s">
        <v>19</v>
      </c>
      <c r="F39" s="75" t="s">
        <v>19</v>
      </c>
      <c r="G39" s="75" t="s">
        <v>19</v>
      </c>
      <c r="H39" s="75" t="s">
        <v>19</v>
      </c>
      <c r="I39" s="75" t="s">
        <v>19</v>
      </c>
      <c r="J39" s="75" t="s">
        <v>19</v>
      </c>
      <c r="K39" s="146">
        <v>43075</v>
      </c>
      <c r="L39" s="146">
        <v>43088</v>
      </c>
      <c r="M39" s="107"/>
      <c r="N39" s="107"/>
      <c r="O39" s="147"/>
      <c r="P39" s="148"/>
      <c r="Q39" s="168"/>
      <c r="R39" s="168"/>
      <c r="S39" s="169"/>
      <c r="T39" s="169"/>
      <c r="U39" s="169"/>
      <c r="V39" s="169"/>
      <c r="W39" s="169"/>
      <c r="X39" s="169"/>
      <c r="Y39" s="169"/>
      <c r="Z39" s="169"/>
      <c r="AA39" s="179"/>
    </row>
    <row r="40" s="57" customFormat="1" ht="20.1" customHeight="1" spans="1:27">
      <c r="A40" s="76"/>
      <c r="B40" s="77"/>
      <c r="C40" s="74"/>
      <c r="D40" s="74"/>
      <c r="E40" s="75"/>
      <c r="F40" s="75"/>
      <c r="G40" s="75"/>
      <c r="H40" s="75"/>
      <c r="I40" s="75"/>
      <c r="J40" s="75"/>
      <c r="K40" s="75" t="s">
        <v>23</v>
      </c>
      <c r="L40" s="75"/>
      <c r="M40" s="107"/>
      <c r="N40" s="107"/>
      <c r="O40" s="149"/>
      <c r="P40" s="109"/>
      <c r="Q40" s="168"/>
      <c r="R40" s="168"/>
      <c r="S40" s="169"/>
      <c r="T40" s="169"/>
      <c r="U40" s="169"/>
      <c r="V40" s="169"/>
      <c r="W40" s="169"/>
      <c r="X40" s="169"/>
      <c r="Y40" s="169"/>
      <c r="Z40" s="169"/>
      <c r="AA40" s="179"/>
    </row>
    <row r="41" s="16" customFormat="1" ht="24" customHeight="1" spans="1:27">
      <c r="A41" s="72">
        <v>20</v>
      </c>
      <c r="B41" s="78" t="s">
        <v>72</v>
      </c>
      <c r="C41" s="79" t="s">
        <v>33</v>
      </c>
      <c r="D41" s="79" t="s">
        <v>11</v>
      </c>
      <c r="E41" s="80" t="s">
        <v>19</v>
      </c>
      <c r="F41" s="80" t="s">
        <v>19</v>
      </c>
      <c r="G41" s="80">
        <v>43049</v>
      </c>
      <c r="H41" s="80">
        <v>43056</v>
      </c>
      <c r="I41" s="80">
        <v>43059</v>
      </c>
      <c r="J41" s="80">
        <v>43062</v>
      </c>
      <c r="K41" s="91">
        <v>43063</v>
      </c>
      <c r="L41" s="91">
        <v>43077</v>
      </c>
      <c r="M41" s="110"/>
      <c r="N41" s="110"/>
      <c r="O41" s="112" t="s">
        <v>73</v>
      </c>
      <c r="P41" s="134" t="s">
        <v>74</v>
      </c>
      <c r="Q41" s="170"/>
      <c r="R41" s="170"/>
      <c r="S41" s="170"/>
      <c r="T41" s="171"/>
      <c r="U41" s="171"/>
      <c r="V41" s="172"/>
      <c r="W41" s="173"/>
      <c r="X41" s="173"/>
      <c r="Y41" s="174"/>
      <c r="Z41" s="174"/>
      <c r="AA41" s="180"/>
    </row>
    <row r="42" ht="20.1" customHeight="1" spans="1:26">
      <c r="A42" s="76"/>
      <c r="B42" s="81"/>
      <c r="C42" s="79"/>
      <c r="D42" s="79"/>
      <c r="E42" s="80"/>
      <c r="F42" s="80"/>
      <c r="G42" s="93">
        <v>43049</v>
      </c>
      <c r="H42" s="93">
        <v>43056</v>
      </c>
      <c r="I42" s="93">
        <v>43059</v>
      </c>
      <c r="J42" s="93">
        <v>43062</v>
      </c>
      <c r="K42" s="97">
        <v>43063</v>
      </c>
      <c r="L42" s="115" t="s">
        <v>23</v>
      </c>
      <c r="M42" s="150"/>
      <c r="N42" s="150"/>
      <c r="O42" s="140"/>
      <c r="P42" s="138"/>
      <c r="Q42" s="174"/>
      <c r="R42" s="174"/>
      <c r="S42" s="174"/>
      <c r="T42" s="174"/>
      <c r="U42" s="174"/>
      <c r="V42" s="174"/>
      <c r="W42" s="174"/>
      <c r="X42" s="174"/>
      <c r="Y42" s="174"/>
      <c r="Z42" s="174"/>
    </row>
    <row r="43" s="54" customFormat="1" ht="23.1" customHeight="1" spans="1:26">
      <c r="A43" s="72">
        <v>21</v>
      </c>
      <c r="B43" s="87" t="s">
        <v>75</v>
      </c>
      <c r="C43" s="94" t="s">
        <v>33</v>
      </c>
      <c r="D43" s="83" t="s">
        <v>7</v>
      </c>
      <c r="E43" s="84" t="s">
        <v>19</v>
      </c>
      <c r="F43" s="84" t="s">
        <v>19</v>
      </c>
      <c r="G43" s="95">
        <v>43049</v>
      </c>
      <c r="H43" s="95">
        <v>43052</v>
      </c>
      <c r="I43" s="95">
        <v>43105</v>
      </c>
      <c r="J43" s="95">
        <v>43110</v>
      </c>
      <c r="K43" s="96">
        <v>43123</v>
      </c>
      <c r="L43" s="119" t="s">
        <v>76</v>
      </c>
      <c r="M43" s="120"/>
      <c r="N43" s="120"/>
      <c r="O43" s="151" t="s">
        <v>77</v>
      </c>
      <c r="P43" s="152" t="s">
        <v>78</v>
      </c>
      <c r="Q43" s="170"/>
      <c r="R43" s="170"/>
      <c r="S43" s="170"/>
      <c r="T43" s="170"/>
      <c r="U43" s="175"/>
      <c r="V43" s="175"/>
      <c r="W43" s="176"/>
      <c r="X43" s="177"/>
      <c r="Y43" s="177"/>
      <c r="Z43" s="181"/>
    </row>
    <row r="44" s="54" customFormat="1" ht="24" customHeight="1" spans="1:26">
      <c r="A44" s="76"/>
      <c r="B44" s="85"/>
      <c r="C44" s="94"/>
      <c r="D44" s="83"/>
      <c r="E44" s="84"/>
      <c r="F44" s="84"/>
      <c r="G44" s="96"/>
      <c r="H44" s="97">
        <v>43052</v>
      </c>
      <c r="I44" s="115" t="s">
        <v>23</v>
      </c>
      <c r="J44" s="96" t="str">
        <f ca="1">IF(J43="","注意",IF(J43=TODAY(),"预警",IF(J43&lt;TODAY(),"延期","")))</f>
        <v/>
      </c>
      <c r="K44" s="119"/>
      <c r="L44" s="119" t="str">
        <f ca="1">IF(L43="","注意",IF(L43=TODAY(),"预警",IF(L43&lt;TODAY(),"延期","")))</f>
        <v/>
      </c>
      <c r="M44" s="153"/>
      <c r="N44" s="153"/>
      <c r="O44" s="154"/>
      <c r="P44" s="138"/>
      <c r="Q44" s="170"/>
      <c r="R44" s="170"/>
      <c r="S44" s="170"/>
      <c r="T44" s="170"/>
      <c r="U44" s="175"/>
      <c r="V44" s="175"/>
      <c r="W44" s="176"/>
      <c r="X44" s="177"/>
      <c r="Y44" s="177"/>
      <c r="Z44" s="181"/>
    </row>
    <row r="45" s="54" customFormat="1" ht="30" customHeight="1" spans="1:25">
      <c r="A45" s="72">
        <v>22</v>
      </c>
      <c r="B45" s="78" t="s">
        <v>79</v>
      </c>
      <c r="C45" s="98" t="s">
        <v>33</v>
      </c>
      <c r="D45" s="99" t="s">
        <v>7</v>
      </c>
      <c r="E45" s="91" t="s">
        <v>19</v>
      </c>
      <c r="F45" s="91" t="s">
        <v>19</v>
      </c>
      <c r="G45" s="91" t="s">
        <v>19</v>
      </c>
      <c r="H45" s="91">
        <v>43099</v>
      </c>
      <c r="I45" s="91">
        <v>43115</v>
      </c>
      <c r="J45" s="91">
        <v>43117</v>
      </c>
      <c r="K45" s="101">
        <v>43119</v>
      </c>
      <c r="L45" s="91">
        <v>43138</v>
      </c>
      <c r="M45" s="110"/>
      <c r="N45" s="110"/>
      <c r="O45" s="155" t="s">
        <v>62</v>
      </c>
      <c r="P45" s="156" t="s">
        <v>80</v>
      </c>
      <c r="Q45" s="170"/>
      <c r="R45" s="170"/>
      <c r="S45" s="170"/>
      <c r="T45" s="170"/>
      <c r="U45" s="175"/>
      <c r="V45" s="175"/>
      <c r="W45" s="176"/>
      <c r="X45" s="163"/>
      <c r="Y45" s="163"/>
    </row>
    <row r="46" s="54" customFormat="1" ht="21.95" customHeight="1" spans="1:25">
      <c r="A46" s="76"/>
      <c r="B46" s="81"/>
      <c r="C46" s="81"/>
      <c r="D46" s="99"/>
      <c r="E46" s="91"/>
      <c r="F46" s="91"/>
      <c r="G46" s="91"/>
      <c r="H46" s="100" t="s">
        <v>23</v>
      </c>
      <c r="I46" s="157"/>
      <c r="J46" s="157"/>
      <c r="K46" s="158"/>
      <c r="L46" s="91"/>
      <c r="M46" s="110"/>
      <c r="N46" s="110"/>
      <c r="O46" s="159"/>
      <c r="P46" s="160"/>
      <c r="Q46" s="170"/>
      <c r="R46" s="170"/>
      <c r="S46" s="170"/>
      <c r="T46" s="170"/>
      <c r="U46" s="175"/>
      <c r="V46" s="175"/>
      <c r="W46" s="176"/>
      <c r="X46" s="163"/>
      <c r="Y46" s="163"/>
    </row>
    <row r="47" s="58" customFormat="1" ht="30" customHeight="1" spans="1:27">
      <c r="A47" s="72">
        <v>23</v>
      </c>
      <c r="B47" s="98" t="s">
        <v>81</v>
      </c>
      <c r="C47" s="78" t="s">
        <v>18</v>
      </c>
      <c r="D47" s="99" t="s">
        <v>7</v>
      </c>
      <c r="E47" s="91">
        <v>43052</v>
      </c>
      <c r="F47" s="91">
        <v>43052</v>
      </c>
      <c r="G47" s="101">
        <v>43070</v>
      </c>
      <c r="H47" s="101">
        <v>43103</v>
      </c>
      <c r="I47" s="101">
        <v>43133</v>
      </c>
      <c r="J47" s="101">
        <v>43138</v>
      </c>
      <c r="K47" s="101">
        <v>43140</v>
      </c>
      <c r="L47" s="101">
        <v>43179</v>
      </c>
      <c r="M47" s="101"/>
      <c r="N47" s="101"/>
      <c r="O47" s="155" t="s">
        <v>82</v>
      </c>
      <c r="P47" s="161" t="s">
        <v>56</v>
      </c>
      <c r="Q47" s="170"/>
      <c r="R47" s="170"/>
      <c r="S47" s="170"/>
      <c r="T47" s="170"/>
      <c r="U47" s="175"/>
      <c r="V47" s="175"/>
      <c r="W47" s="176"/>
      <c r="X47" s="178"/>
      <c r="Y47" s="178"/>
      <c r="Z47" s="182"/>
      <c r="AA47" s="182"/>
    </row>
    <row r="48" s="58" customFormat="1" ht="30" customHeight="1" spans="1:27">
      <c r="A48" s="76"/>
      <c r="B48" s="98"/>
      <c r="C48" s="81"/>
      <c r="D48" s="98"/>
      <c r="E48" s="88">
        <v>43052</v>
      </c>
      <c r="F48" s="88">
        <v>43052</v>
      </c>
      <c r="G48" s="97">
        <v>43070</v>
      </c>
      <c r="H48" s="100" t="s">
        <v>23</v>
      </c>
      <c r="I48" s="101"/>
      <c r="J48" s="101"/>
      <c r="K48" s="101"/>
      <c r="L48" s="101"/>
      <c r="M48" s="101"/>
      <c r="N48" s="101"/>
      <c r="O48" s="159"/>
      <c r="P48" s="159"/>
      <c r="Q48" s="170"/>
      <c r="R48" s="170"/>
      <c r="S48" s="170"/>
      <c r="T48" s="170"/>
      <c r="U48" s="175"/>
      <c r="V48" s="175"/>
      <c r="W48" s="176"/>
      <c r="X48" s="178"/>
      <c r="Y48" s="178"/>
      <c r="Z48" s="182"/>
      <c r="AA48" s="182"/>
    </row>
    <row r="49" s="58" customFormat="1" ht="30" customHeight="1" spans="1:27">
      <c r="A49" s="72">
        <v>24</v>
      </c>
      <c r="B49" s="98" t="s">
        <v>83</v>
      </c>
      <c r="C49" s="78" t="s">
        <v>18</v>
      </c>
      <c r="D49" s="99" t="s">
        <v>7</v>
      </c>
      <c r="E49" s="91" t="s">
        <v>19</v>
      </c>
      <c r="F49" s="91" t="s">
        <v>19</v>
      </c>
      <c r="G49" s="91" t="s">
        <v>19</v>
      </c>
      <c r="H49" s="91" t="s">
        <v>19</v>
      </c>
      <c r="I49" s="91" t="s">
        <v>19</v>
      </c>
      <c r="J49" s="91" t="s">
        <v>19</v>
      </c>
      <c r="K49" s="101">
        <v>43069</v>
      </c>
      <c r="L49" s="101">
        <v>43077</v>
      </c>
      <c r="M49" s="101"/>
      <c r="N49" s="101"/>
      <c r="O49" s="155" t="s">
        <v>84</v>
      </c>
      <c r="P49" s="161" t="s">
        <v>52</v>
      </c>
      <c r="Q49" s="170"/>
      <c r="R49" s="170"/>
      <c r="S49" s="170"/>
      <c r="T49" s="170"/>
      <c r="U49" s="175"/>
      <c r="V49" s="175"/>
      <c r="W49" s="176"/>
      <c r="X49" s="178"/>
      <c r="Y49" s="178"/>
      <c r="Z49" s="182"/>
      <c r="AA49" s="182"/>
    </row>
    <row r="50" s="58" customFormat="1" ht="30" customHeight="1" spans="1:27">
      <c r="A50" s="76"/>
      <c r="B50" s="98"/>
      <c r="C50" s="81"/>
      <c r="D50" s="98"/>
      <c r="E50" s="102"/>
      <c r="F50" s="102"/>
      <c r="G50" s="102"/>
      <c r="H50" s="103"/>
      <c r="I50" s="101"/>
      <c r="J50" s="101"/>
      <c r="K50" s="97">
        <v>43069</v>
      </c>
      <c r="L50" s="115" t="s">
        <v>23</v>
      </c>
      <c r="M50" s="101"/>
      <c r="N50" s="101"/>
      <c r="O50" s="159"/>
      <c r="P50" s="159"/>
      <c r="Q50" s="170"/>
      <c r="R50" s="170"/>
      <c r="S50" s="170"/>
      <c r="T50" s="170"/>
      <c r="U50" s="175"/>
      <c r="V50" s="175"/>
      <c r="W50" s="176"/>
      <c r="X50" s="178"/>
      <c r="Y50" s="178"/>
      <c r="Z50" s="182"/>
      <c r="AA50" s="182"/>
    </row>
  </sheetData>
  <mergeCells count="98">
    <mergeCell ref="A1:P1"/>
    <mergeCell ref="Q35:T35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C47:C48"/>
    <mergeCell ref="C49:C50"/>
    <mergeCell ref="O3:O4"/>
    <mergeCell ref="O5:O8"/>
    <mergeCell ref="O9:O10"/>
    <mergeCell ref="O11:O14"/>
    <mergeCell ref="O15:O20"/>
    <mergeCell ref="O21:O24"/>
    <mergeCell ref="O25:O28"/>
    <mergeCell ref="O29:O30"/>
    <mergeCell ref="O31:O32"/>
    <mergeCell ref="O33:O34"/>
    <mergeCell ref="O35:O40"/>
    <mergeCell ref="O41:O42"/>
    <mergeCell ref="O43:O44"/>
    <mergeCell ref="O45:O46"/>
    <mergeCell ref="O47:O48"/>
    <mergeCell ref="O49:O50"/>
    <mergeCell ref="P3:P4"/>
    <mergeCell ref="P5:P8"/>
    <mergeCell ref="P9:P10"/>
    <mergeCell ref="P13:P14"/>
    <mergeCell ref="P15:P16"/>
    <mergeCell ref="P17:P18"/>
    <mergeCell ref="P21:P22"/>
    <mergeCell ref="P23:P24"/>
    <mergeCell ref="P25:P26"/>
    <mergeCell ref="P27:P28"/>
    <mergeCell ref="P29:P30"/>
    <mergeCell ref="P33:P34"/>
    <mergeCell ref="P35:P40"/>
    <mergeCell ref="P41:P42"/>
    <mergeCell ref="P43:P44"/>
    <mergeCell ref="P45:P46"/>
    <mergeCell ref="P47:P48"/>
    <mergeCell ref="P49:P50"/>
    <mergeCell ref="U43:U44"/>
    <mergeCell ref="U45:U46"/>
    <mergeCell ref="U47:U48"/>
    <mergeCell ref="U49:U50"/>
    <mergeCell ref="V43:V44"/>
    <mergeCell ref="V45:V46"/>
    <mergeCell ref="V47:V48"/>
    <mergeCell ref="V49:V50"/>
    <mergeCell ref="W43:W44"/>
    <mergeCell ref="W45:W46"/>
    <mergeCell ref="W47:W48"/>
    <mergeCell ref="W49:W50"/>
  </mergeCells>
  <conditionalFormatting sqref="Q46:T46">
    <cfRule type="containsText" dxfId="0" priority="19" operator="between" text="注意">
      <formula>NOT(ISERROR(SEARCH("注意",Q46)))</formula>
    </cfRule>
    <cfRule type="containsText" dxfId="1" priority="20" operator="between" text="延期">
      <formula>NOT(ISERROR(SEARCH("延期",Q46)))</formula>
    </cfRule>
    <cfRule type="containsText" dxfId="2" priority="21" operator="between" text="预警">
      <formula>NOT(ISERROR(SEARCH("预警",Q46)))</formula>
    </cfRule>
  </conditionalFormatting>
  <conditionalFormatting sqref="N11:N12">
    <cfRule type="containsText" dxfId="0" priority="16" operator="between" text="注意">
      <formula>NOT(ISERROR(SEARCH("注意",N11)))</formula>
    </cfRule>
    <cfRule type="containsText" dxfId="1" priority="17" operator="between" text="延期">
      <formula>NOT(ISERROR(SEARCH("延期",N11)))</formula>
    </cfRule>
    <cfRule type="containsText" dxfId="2" priority="18" operator="between" text="预警">
      <formula>NOT(ISERROR(SEARCH("预警",N11)))</formula>
    </cfRule>
  </conditionalFormatting>
  <conditionalFormatting sqref="N13:N14">
    <cfRule type="containsText" dxfId="0" priority="25" operator="between" text="注意">
      <formula>NOT(ISERROR(SEARCH("注意",N13)))</formula>
    </cfRule>
    <cfRule type="containsText" dxfId="1" priority="26" operator="between" text="延期">
      <formula>NOT(ISERROR(SEARCH("延期",N13)))</formula>
    </cfRule>
    <cfRule type="containsText" dxfId="2" priority="27" operator="between" text="预警">
      <formula>NOT(ISERROR(SEARCH("预警",N13)))</formula>
    </cfRule>
  </conditionalFormatting>
  <conditionalFormatting sqref="Q44:T44 J44:N44">
    <cfRule type="containsText" dxfId="0" priority="22" operator="between" text="注意">
      <formula>NOT(ISERROR(SEARCH("注意",J44)))</formula>
    </cfRule>
    <cfRule type="containsText" dxfId="1" priority="23" operator="between" text="延期">
      <formula>NOT(ISERROR(SEARCH("延期",J44)))</formula>
    </cfRule>
    <cfRule type="containsText" dxfId="2" priority="24" operator="between" text="预警">
      <formula>NOT(ISERROR(SEARCH("预警",J44)))</formula>
    </cfRule>
  </conditionalFormatting>
  <conditionalFormatting sqref="I48:N48 Q48:T48">
    <cfRule type="containsText" dxfId="2" priority="15" operator="between" text="预警">
      <formula>NOT(ISERROR(SEARCH("预警",I48)))</formula>
    </cfRule>
    <cfRule type="containsText" dxfId="1" priority="14" operator="between" text="延期">
      <formula>NOT(ISERROR(SEARCH("延期",I48)))</formula>
    </cfRule>
    <cfRule type="containsText" dxfId="0" priority="13" operator="between" text="注意">
      <formula>NOT(ISERROR(SEARCH("注意",I48)))</formula>
    </cfRule>
  </conditionalFormatting>
  <conditionalFormatting sqref="I50:J50 M50:N50 Q50:T50">
    <cfRule type="containsText" dxfId="2" priority="3" operator="between" text="预警">
      <formula>NOT(ISERROR(SEARCH("预警",I50)))</formula>
    </cfRule>
    <cfRule type="containsText" dxfId="1" priority="2" operator="between" text="延期">
      <formula>NOT(ISERROR(SEARCH("延期",I50)))</formula>
    </cfRule>
    <cfRule type="containsText" dxfId="0" priority="1" operator="between" text="注意">
      <formula>NOT(ISERROR(SEARCH("注意",I50)))</formula>
    </cfRule>
  </conditionalFormatting>
  <dataValidations count="1">
    <dataValidation type="list" allowBlank="1" showInputMessage="1" showErrorMessage="1" sqref="D2 D47 D49 D3:D46 D51:D1048576">
      <formula1>$E$2:$N$2</formula1>
    </dataValidation>
  </dataValidations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6"/>
  <sheetViews>
    <sheetView zoomScale="85" zoomScaleNormal="85" workbookViewId="0">
      <pane xSplit="4" ySplit="3" topLeftCell="E16" activePane="bottomRight" state="frozen"/>
      <selection/>
      <selection pane="topRight"/>
      <selection pane="bottomLeft"/>
      <selection pane="bottomRight" activeCell="F24" sqref="F24"/>
    </sheetView>
  </sheetViews>
  <sheetFormatPr defaultColWidth="9" defaultRowHeight="14.25"/>
  <cols>
    <col min="1" max="1" width="5.25" style="29" customWidth="1"/>
    <col min="2" max="2" width="25.875" style="30" customWidth="1"/>
    <col min="3" max="3" width="5.5" style="30" customWidth="1"/>
    <col min="4" max="4" width="5.25" style="30" customWidth="1"/>
    <col min="5" max="16384" width="9" style="30"/>
  </cols>
  <sheetData>
    <row r="1" ht="33.75" spans="1:20">
      <c r="A1" s="31" t="s">
        <v>85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47"/>
      <c r="P1" s="47"/>
      <c r="Q1" s="47"/>
      <c r="R1" s="47"/>
      <c r="S1" s="47"/>
      <c r="T1" s="47"/>
    </row>
    <row r="2" spans="1:19">
      <c r="A2" s="32" t="s">
        <v>86</v>
      </c>
      <c r="B2" s="33"/>
      <c r="C2" s="33"/>
      <c r="D2" s="33"/>
      <c r="E2" s="34" t="s">
        <v>87</v>
      </c>
      <c r="F2" s="34"/>
      <c r="G2" s="34"/>
      <c r="H2" s="34"/>
      <c r="I2" s="34"/>
      <c r="J2" s="33" t="s">
        <v>88</v>
      </c>
      <c r="K2" s="33"/>
      <c r="L2" s="33" t="s">
        <v>89</v>
      </c>
      <c r="M2" s="33" t="s">
        <v>90</v>
      </c>
      <c r="N2" s="48" t="s">
        <v>91</v>
      </c>
      <c r="O2" s="33" t="s">
        <v>92</v>
      </c>
      <c r="P2" s="49" t="s">
        <v>93</v>
      </c>
      <c r="Q2" s="51" t="s">
        <v>94</v>
      </c>
      <c r="R2" s="52" t="s">
        <v>95</v>
      </c>
      <c r="S2" s="53" t="s">
        <v>96</v>
      </c>
    </row>
    <row r="3" ht="35.1" customHeight="1" spans="1:15">
      <c r="A3" s="32">
        <v>1</v>
      </c>
      <c r="B3" s="33" t="s">
        <v>97</v>
      </c>
      <c r="C3" s="33" t="s">
        <v>98</v>
      </c>
      <c r="D3" s="35" t="s">
        <v>99</v>
      </c>
      <c r="E3" s="33" t="s">
        <v>100</v>
      </c>
      <c r="F3" s="33" t="s">
        <v>101</v>
      </c>
      <c r="G3" s="33" t="s">
        <v>102</v>
      </c>
      <c r="H3" s="33" t="s">
        <v>103</v>
      </c>
      <c r="I3" s="33" t="s">
        <v>104</v>
      </c>
      <c r="J3" s="33" t="s">
        <v>105</v>
      </c>
      <c r="K3" s="33" t="s">
        <v>106</v>
      </c>
      <c r="L3" s="33" t="s">
        <v>107</v>
      </c>
      <c r="M3" s="33" t="s">
        <v>108</v>
      </c>
      <c r="N3" s="33" t="s">
        <v>109</v>
      </c>
      <c r="O3" s="33"/>
    </row>
    <row r="4" spans="1:15">
      <c r="A4" s="32">
        <v>2</v>
      </c>
      <c r="B4" s="33" t="s">
        <v>64</v>
      </c>
      <c r="C4" s="33"/>
      <c r="D4" s="33" t="s">
        <v>18</v>
      </c>
      <c r="E4" s="33"/>
      <c r="F4" s="33"/>
      <c r="G4" s="33"/>
      <c r="H4" s="33"/>
      <c r="I4" s="43" t="s">
        <v>94</v>
      </c>
      <c r="J4" s="33"/>
      <c r="K4" s="33"/>
      <c r="L4" s="33"/>
      <c r="M4" s="43" t="s">
        <v>94</v>
      </c>
      <c r="N4" s="43" t="s">
        <v>94</v>
      </c>
      <c r="O4" s="33"/>
    </row>
    <row r="5" spans="1:15">
      <c r="A5" s="32">
        <v>3</v>
      </c>
      <c r="B5" s="33" t="s">
        <v>58</v>
      </c>
      <c r="C5" s="33"/>
      <c r="D5" s="33" t="s">
        <v>33</v>
      </c>
      <c r="E5" s="33"/>
      <c r="F5" s="33"/>
      <c r="G5" s="33"/>
      <c r="H5" s="36" t="s">
        <v>96</v>
      </c>
      <c r="I5" s="33"/>
      <c r="J5" s="33"/>
      <c r="K5" s="33"/>
      <c r="L5" s="33"/>
      <c r="M5" s="33"/>
      <c r="N5" s="36" t="s">
        <v>96</v>
      </c>
      <c r="O5" s="33"/>
    </row>
    <row r="6" spans="1:15">
      <c r="A6" s="32">
        <v>4</v>
      </c>
      <c r="B6" s="33" t="s">
        <v>41</v>
      </c>
      <c r="C6" s="33"/>
      <c r="D6" s="33" t="s">
        <v>33</v>
      </c>
      <c r="E6" s="33"/>
      <c r="F6" s="33"/>
      <c r="G6" s="33"/>
      <c r="H6" s="33"/>
      <c r="I6" s="33"/>
      <c r="J6" s="36" t="s">
        <v>96</v>
      </c>
      <c r="K6" s="33"/>
      <c r="L6" s="33"/>
      <c r="M6" s="33"/>
      <c r="N6" s="36" t="s">
        <v>96</v>
      </c>
      <c r="O6" s="33"/>
    </row>
    <row r="7" spans="1:15">
      <c r="A7" s="32">
        <v>5</v>
      </c>
      <c r="B7" s="33" t="s">
        <v>37</v>
      </c>
      <c r="C7" s="33"/>
      <c r="D7" s="33" t="s">
        <v>33</v>
      </c>
      <c r="E7" s="33"/>
      <c r="F7" s="33"/>
      <c r="G7" s="33"/>
      <c r="H7" s="33"/>
      <c r="I7" s="33"/>
      <c r="J7" s="36" t="s">
        <v>96</v>
      </c>
      <c r="K7" s="33"/>
      <c r="L7" s="33"/>
      <c r="M7" s="33"/>
      <c r="N7" s="36" t="s">
        <v>96</v>
      </c>
      <c r="O7" s="33"/>
    </row>
    <row r="8" spans="1:15">
      <c r="A8" s="32">
        <v>6</v>
      </c>
      <c r="B8" s="33" t="s">
        <v>43</v>
      </c>
      <c r="C8" s="33"/>
      <c r="D8" s="33" t="s">
        <v>33</v>
      </c>
      <c r="E8" s="33"/>
      <c r="F8" s="33"/>
      <c r="G8" s="33"/>
      <c r="H8" s="37" t="s">
        <v>95</v>
      </c>
      <c r="I8" s="33"/>
      <c r="J8" s="33"/>
      <c r="K8" s="33"/>
      <c r="L8" s="37" t="s">
        <v>95</v>
      </c>
      <c r="M8" s="33"/>
      <c r="N8" s="37" t="s">
        <v>95</v>
      </c>
      <c r="O8" s="33"/>
    </row>
    <row r="9" spans="1:15">
      <c r="A9" s="32">
        <v>7</v>
      </c>
      <c r="B9" s="33" t="s">
        <v>46</v>
      </c>
      <c r="C9" s="33"/>
      <c r="D9" s="33" t="s">
        <v>33</v>
      </c>
      <c r="E9" s="33"/>
      <c r="F9" s="33"/>
      <c r="G9" s="33"/>
      <c r="H9" s="37" t="s">
        <v>95</v>
      </c>
      <c r="I9" s="33"/>
      <c r="J9" s="33"/>
      <c r="K9" s="33"/>
      <c r="L9" s="37" t="s">
        <v>95</v>
      </c>
      <c r="M9" s="33"/>
      <c r="N9" s="37" t="s">
        <v>95</v>
      </c>
      <c r="O9" s="33"/>
    </row>
    <row r="10" spans="1:15">
      <c r="A10" s="32">
        <v>8</v>
      </c>
      <c r="B10" s="33" t="s">
        <v>47</v>
      </c>
      <c r="C10" s="33"/>
      <c r="D10" s="33" t="s">
        <v>33</v>
      </c>
      <c r="E10" s="33"/>
      <c r="F10" s="33"/>
      <c r="G10" s="33"/>
      <c r="H10" s="33"/>
      <c r="I10" s="33"/>
      <c r="J10" s="33"/>
      <c r="K10" s="33"/>
      <c r="L10" s="43" t="s">
        <v>94</v>
      </c>
      <c r="M10" s="33"/>
      <c r="N10" s="33"/>
      <c r="O10" s="33"/>
    </row>
    <row r="11" spans="1:15">
      <c r="A11" s="32">
        <v>9</v>
      </c>
      <c r="B11" s="33" t="s">
        <v>54</v>
      </c>
      <c r="C11" s="33"/>
      <c r="D11" s="33" t="s">
        <v>33</v>
      </c>
      <c r="E11" s="33"/>
      <c r="F11" s="33"/>
      <c r="G11" s="33"/>
      <c r="H11" s="33"/>
      <c r="I11" s="33"/>
      <c r="J11" s="33"/>
      <c r="K11" s="36" t="s">
        <v>96</v>
      </c>
      <c r="L11" s="33"/>
      <c r="M11" s="33"/>
      <c r="N11" s="36" t="s">
        <v>96</v>
      </c>
      <c r="O11" s="33"/>
    </row>
    <row r="12" spans="1:15">
      <c r="A12" s="32">
        <v>10</v>
      </c>
      <c r="B12" s="33" t="s">
        <v>57</v>
      </c>
      <c r="C12" s="33"/>
      <c r="D12" s="33" t="s">
        <v>33</v>
      </c>
      <c r="E12" s="33"/>
      <c r="F12" s="33"/>
      <c r="G12" s="33"/>
      <c r="H12" s="33"/>
      <c r="I12" s="33"/>
      <c r="J12" s="33"/>
      <c r="K12" s="37" t="s">
        <v>95</v>
      </c>
      <c r="L12" s="33"/>
      <c r="M12" s="33"/>
      <c r="N12" s="37" t="s">
        <v>95</v>
      </c>
      <c r="O12" s="33"/>
    </row>
    <row r="13" spans="1:15">
      <c r="A13" s="32">
        <v>11</v>
      </c>
      <c r="B13" s="33" t="s">
        <v>67</v>
      </c>
      <c r="C13" s="33"/>
      <c r="D13" s="33" t="s">
        <v>33</v>
      </c>
      <c r="E13" s="33"/>
      <c r="F13" s="33"/>
      <c r="G13" s="33"/>
      <c r="H13" s="33"/>
      <c r="I13" s="33"/>
      <c r="J13" s="43" t="s">
        <v>94</v>
      </c>
      <c r="K13" s="33"/>
      <c r="L13" s="33"/>
      <c r="M13" s="33"/>
      <c r="N13" s="43" t="s">
        <v>94</v>
      </c>
      <c r="O13" s="33"/>
    </row>
    <row r="14" spans="1:15">
      <c r="A14" s="32">
        <v>12</v>
      </c>
      <c r="B14" s="33" t="s">
        <v>70</v>
      </c>
      <c r="C14" s="33"/>
      <c r="D14" s="33" t="s">
        <v>33</v>
      </c>
      <c r="E14" s="33"/>
      <c r="F14" s="33"/>
      <c r="G14" s="33"/>
      <c r="H14" s="33"/>
      <c r="I14" s="33"/>
      <c r="J14" s="44" t="s">
        <v>93</v>
      </c>
      <c r="K14" s="33"/>
      <c r="L14" s="33"/>
      <c r="M14" s="33"/>
      <c r="N14" s="44" t="s">
        <v>93</v>
      </c>
      <c r="O14" s="33"/>
    </row>
    <row r="15" s="28" customFormat="1" ht="15" spans="1:15">
      <c r="A15" s="38">
        <v>13</v>
      </c>
      <c r="B15" s="39" t="s">
        <v>71</v>
      </c>
      <c r="C15" s="39"/>
      <c r="D15" s="39" t="s">
        <v>33</v>
      </c>
      <c r="E15" s="39"/>
      <c r="F15" s="39"/>
      <c r="G15" s="39"/>
      <c r="H15" s="39"/>
      <c r="I15" s="39"/>
      <c r="J15" s="50" t="s">
        <v>93</v>
      </c>
      <c r="K15" s="39"/>
      <c r="L15" s="39"/>
      <c r="M15" s="39"/>
      <c r="N15" s="50" t="s">
        <v>93</v>
      </c>
      <c r="O15" s="39"/>
    </row>
    <row r="16" spans="1:15">
      <c r="A16" s="40">
        <v>14</v>
      </c>
      <c r="B16" s="41" t="s">
        <v>110</v>
      </c>
      <c r="C16" s="41"/>
      <c r="D16" s="41" t="s">
        <v>18</v>
      </c>
      <c r="E16" s="41"/>
      <c r="F16" s="41"/>
      <c r="G16" s="42" t="s">
        <v>95</v>
      </c>
      <c r="H16" s="41"/>
      <c r="I16" s="41"/>
      <c r="J16" s="41"/>
      <c r="K16" s="41"/>
      <c r="L16" s="42" t="s">
        <v>95</v>
      </c>
      <c r="M16" s="41"/>
      <c r="N16" s="42" t="s">
        <v>95</v>
      </c>
      <c r="O16" s="41"/>
    </row>
    <row r="17" spans="1:15">
      <c r="A17" s="32">
        <v>15</v>
      </c>
      <c r="B17" s="33" t="s">
        <v>111</v>
      </c>
      <c r="C17" s="33"/>
      <c r="D17" s="33" t="s">
        <v>18</v>
      </c>
      <c r="E17" s="33"/>
      <c r="F17" s="33"/>
      <c r="G17" s="43" t="s">
        <v>94</v>
      </c>
      <c r="H17" s="33"/>
      <c r="I17" s="33"/>
      <c r="J17" s="33"/>
      <c r="K17" s="33"/>
      <c r="L17" s="44" t="s">
        <v>93</v>
      </c>
      <c r="M17" s="33"/>
      <c r="N17" s="44" t="s">
        <v>93</v>
      </c>
      <c r="O17" s="33"/>
    </row>
    <row r="18" spans="1:15">
      <c r="A18" s="32">
        <v>16</v>
      </c>
      <c r="B18" s="33" t="s">
        <v>112</v>
      </c>
      <c r="C18" s="33"/>
      <c r="D18" s="33" t="s">
        <v>33</v>
      </c>
      <c r="E18" s="33"/>
      <c r="F18" s="33"/>
      <c r="G18" s="43" t="s">
        <v>94</v>
      </c>
      <c r="H18" s="33"/>
      <c r="I18" s="33"/>
      <c r="J18" s="33"/>
      <c r="K18" s="33"/>
      <c r="L18" s="33"/>
      <c r="M18" s="33"/>
      <c r="N18" s="33"/>
      <c r="O18" s="33"/>
    </row>
    <row r="19" spans="1:15">
      <c r="A19" s="32">
        <v>17</v>
      </c>
      <c r="B19" s="33" t="s">
        <v>75</v>
      </c>
      <c r="C19" s="33"/>
      <c r="D19" s="33" t="s">
        <v>33</v>
      </c>
      <c r="E19" s="33"/>
      <c r="F19" s="33"/>
      <c r="G19" s="44" t="s">
        <v>93</v>
      </c>
      <c r="H19" s="33"/>
      <c r="I19" s="33"/>
      <c r="J19" s="33"/>
      <c r="K19" s="33"/>
      <c r="L19" s="33"/>
      <c r="M19" s="33"/>
      <c r="N19" s="33"/>
      <c r="O19" s="33"/>
    </row>
    <row r="20" spans="1:25">
      <c r="A20" s="32">
        <v>18</v>
      </c>
      <c r="B20" s="33" t="s">
        <v>83</v>
      </c>
      <c r="C20" s="33"/>
      <c r="D20" s="33" t="s">
        <v>18</v>
      </c>
      <c r="E20" s="33"/>
      <c r="F20" s="33"/>
      <c r="G20" s="33"/>
      <c r="H20" s="33"/>
      <c r="I20" s="43" t="s">
        <v>94</v>
      </c>
      <c r="J20" s="33"/>
      <c r="K20" s="33"/>
      <c r="L20" s="43" t="s">
        <v>94</v>
      </c>
      <c r="M20" s="33"/>
      <c r="N20" s="33"/>
      <c r="O20" s="33"/>
      <c r="Y20" s="29"/>
    </row>
    <row r="21" spans="1:25">
      <c r="A21" s="32">
        <v>19</v>
      </c>
      <c r="B21" s="33" t="s">
        <v>113</v>
      </c>
      <c r="C21" s="33"/>
      <c r="D21" s="33" t="s">
        <v>33</v>
      </c>
      <c r="E21" s="33"/>
      <c r="F21" s="33"/>
      <c r="G21" s="33"/>
      <c r="H21" s="33"/>
      <c r="I21" s="36" t="s">
        <v>96</v>
      </c>
      <c r="J21" s="33"/>
      <c r="K21" s="33"/>
      <c r="L21" s="33"/>
      <c r="M21" s="33"/>
      <c r="N21" s="33"/>
      <c r="O21" s="33"/>
      <c r="Y21" s="29"/>
    </row>
    <row r="22" spans="1:25">
      <c r="A22" s="32">
        <v>20</v>
      </c>
      <c r="B22" s="33" t="s">
        <v>50</v>
      </c>
      <c r="C22" s="33"/>
      <c r="D22" s="33" t="s">
        <v>33</v>
      </c>
      <c r="E22" s="33"/>
      <c r="F22" s="33"/>
      <c r="G22" s="33"/>
      <c r="H22" s="33"/>
      <c r="I22" s="36" t="s">
        <v>96</v>
      </c>
      <c r="J22" s="33"/>
      <c r="K22" s="33"/>
      <c r="L22" s="33"/>
      <c r="M22" s="33"/>
      <c r="N22" s="33"/>
      <c r="O22" s="33"/>
      <c r="Y22" s="29"/>
    </row>
    <row r="23" spans="1:30">
      <c r="A23" s="32">
        <v>21</v>
      </c>
      <c r="B23" s="33" t="s">
        <v>114</v>
      </c>
      <c r="C23" s="33"/>
      <c r="D23" s="33" t="s">
        <v>33</v>
      </c>
      <c r="E23" s="33"/>
      <c r="F23" s="33"/>
      <c r="G23" s="33"/>
      <c r="H23" s="33"/>
      <c r="I23" s="36" t="s">
        <v>96</v>
      </c>
      <c r="J23" s="33"/>
      <c r="K23" s="33"/>
      <c r="L23" s="33"/>
      <c r="M23" s="33"/>
      <c r="N23" s="33"/>
      <c r="O23" s="33"/>
      <c r="Y23" s="29"/>
      <c r="Z23" s="33"/>
      <c r="AA23" s="44" t="s">
        <v>93</v>
      </c>
      <c r="AB23" s="43" t="s">
        <v>94</v>
      </c>
      <c r="AC23" s="37" t="s">
        <v>95</v>
      </c>
      <c r="AD23" s="36" t="s">
        <v>96</v>
      </c>
    </row>
    <row r="24" spans="1:30">
      <c r="A24" s="32">
        <v>22</v>
      </c>
      <c r="B24" s="33" t="s">
        <v>72</v>
      </c>
      <c r="C24" s="33"/>
      <c r="D24" s="33" t="s">
        <v>33</v>
      </c>
      <c r="E24" s="33"/>
      <c r="F24" s="43" t="s">
        <v>94</v>
      </c>
      <c r="G24" s="33"/>
      <c r="H24" s="33"/>
      <c r="I24" s="33"/>
      <c r="J24" s="33"/>
      <c r="K24" s="33"/>
      <c r="L24" s="33"/>
      <c r="M24" s="33"/>
      <c r="N24" s="33"/>
      <c r="O24" s="33"/>
      <c r="Y24" s="29"/>
      <c r="Z24" s="33" t="s">
        <v>109</v>
      </c>
      <c r="AA24" s="33">
        <f>COUNTIF(N2:N541,"设计阶段")</f>
        <v>4</v>
      </c>
      <c r="AB24" s="33">
        <f>COUNTIF(N2:N531,"调试阶段")</f>
        <v>2</v>
      </c>
      <c r="AC24" s="33">
        <f>COUNTIF(N2:N531,"测试阶段")</f>
        <v>5</v>
      </c>
      <c r="AD24" s="33">
        <f>COUNTIF(N2:N531,"样机阶段")</f>
        <v>4</v>
      </c>
    </row>
    <row r="25" spans="1:30">
      <c r="A25" s="32">
        <v>23</v>
      </c>
      <c r="B25" s="33" t="s">
        <v>17</v>
      </c>
      <c r="C25" s="33"/>
      <c r="D25" s="33" t="s">
        <v>18</v>
      </c>
      <c r="E25" s="37"/>
      <c r="F25" s="33"/>
      <c r="G25" s="33"/>
      <c r="H25" s="33"/>
      <c r="I25" s="33"/>
      <c r="J25" s="33"/>
      <c r="K25" s="33"/>
      <c r="L25" s="37"/>
      <c r="M25" s="33"/>
      <c r="N25" s="37"/>
      <c r="O25" s="33" t="s">
        <v>115</v>
      </c>
      <c r="Y25" s="29"/>
      <c r="Z25" s="33" t="s">
        <v>108</v>
      </c>
      <c r="AA25" s="33">
        <f>COUNTIF(M2:M531,"设计阶段")</f>
        <v>0</v>
      </c>
      <c r="AB25" s="33">
        <f>COUNTIF(M2:M531,"调试阶段")</f>
        <v>1</v>
      </c>
      <c r="AC25" s="33">
        <f>COUNTIF(M2:M531,"测试阶段")</f>
        <v>0</v>
      </c>
      <c r="AD25" s="33">
        <f>COUNTIF(M2:M531,"样机阶段")</f>
        <v>0</v>
      </c>
    </row>
    <row r="26" spans="1:30">
      <c r="A26" s="32">
        <v>24</v>
      </c>
      <c r="B26" s="33" t="s">
        <v>61</v>
      </c>
      <c r="C26" s="33"/>
      <c r="D26" s="33" t="s">
        <v>33</v>
      </c>
      <c r="E26" s="43" t="s">
        <v>94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Y26" s="29"/>
      <c r="Z26" s="33" t="s">
        <v>107</v>
      </c>
      <c r="AA26" s="33">
        <f>COUNTIF(L2:L531,"设计阶段")</f>
        <v>1</v>
      </c>
      <c r="AB26" s="33">
        <f>COUNTIF(L2:L531,"调试阶段")</f>
        <v>2</v>
      </c>
      <c r="AC26" s="33">
        <f>COUNTIF(L2:L531,"测试阶段")</f>
        <v>4</v>
      </c>
      <c r="AD26" s="33">
        <f>COUNTIF(L3:L532,"样机阶段")</f>
        <v>0</v>
      </c>
    </row>
    <row r="27" spans="1:30">
      <c r="A27" s="32">
        <v>25</v>
      </c>
      <c r="B27" s="33" t="s">
        <v>116</v>
      </c>
      <c r="C27" s="33"/>
      <c r="D27" s="33" t="s">
        <v>33</v>
      </c>
      <c r="E27" s="36" t="s">
        <v>96</v>
      </c>
      <c r="F27" s="33"/>
      <c r="G27" s="33"/>
      <c r="H27" s="33"/>
      <c r="I27" s="33"/>
      <c r="J27" s="33"/>
      <c r="K27" s="33"/>
      <c r="L27" s="33"/>
      <c r="M27" s="33"/>
      <c r="N27" s="33"/>
      <c r="O27" s="33"/>
      <c r="Y27" s="29"/>
      <c r="Z27" s="33" t="s">
        <v>106</v>
      </c>
      <c r="AA27" s="33">
        <f>COUNTIF(K3:K532,"设计阶段")</f>
        <v>1</v>
      </c>
      <c r="AB27" s="33">
        <f>COUNTIF(K2:K531,"调试阶段")</f>
        <v>0</v>
      </c>
      <c r="AC27" s="33">
        <f>COUNTIF(K2:K531,"测试阶段")</f>
        <v>1</v>
      </c>
      <c r="AD27" s="33">
        <f>COUNTIF(K4:K533,"样机阶段")</f>
        <v>1</v>
      </c>
    </row>
    <row r="28" spans="1:30">
      <c r="A28" s="32">
        <v>26</v>
      </c>
      <c r="B28" s="33" t="s">
        <v>117</v>
      </c>
      <c r="C28" s="33"/>
      <c r="D28" s="33" t="s">
        <v>33</v>
      </c>
      <c r="E28" s="36" t="s">
        <v>96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Y28" s="29"/>
      <c r="Z28" s="33" t="s">
        <v>105</v>
      </c>
      <c r="AA28" s="33">
        <f>COUNTIF(J4:J533,"设计阶段")</f>
        <v>2</v>
      </c>
      <c r="AB28" s="33">
        <f>COUNTIF(J2:J531,"调试阶段")</f>
        <v>1</v>
      </c>
      <c r="AC28" s="33">
        <f>COUNTIF(J2:J531,"测试阶段")</f>
        <v>0</v>
      </c>
      <c r="AD28" s="33">
        <f>COUNTIF(J5:J534,"样机阶段")</f>
        <v>2</v>
      </c>
    </row>
    <row r="29" spans="1:30">
      <c r="A29" s="32">
        <v>27</v>
      </c>
      <c r="B29" s="33" t="s">
        <v>118</v>
      </c>
      <c r="C29" s="33"/>
      <c r="D29" s="33" t="s">
        <v>33</v>
      </c>
      <c r="E29" s="36" t="s">
        <v>96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Y29" s="29"/>
      <c r="Z29" s="33" t="s">
        <v>104</v>
      </c>
      <c r="AA29" s="33">
        <f>COUNTIF(I5:I534,"设计阶段")</f>
        <v>1</v>
      </c>
      <c r="AB29" s="33">
        <f>COUNTIF(I2:I531,"调试阶段")</f>
        <v>2</v>
      </c>
      <c r="AC29" s="33">
        <f>COUNTIF(I2:I531,"测试阶段")</f>
        <v>0</v>
      </c>
      <c r="AD29" s="33">
        <f>COUNTIF(I6:I535,"样机阶段")</f>
        <v>3</v>
      </c>
    </row>
    <row r="30" spans="1:30">
      <c r="A30" s="32">
        <v>28</v>
      </c>
      <c r="B30" s="33" t="s">
        <v>119</v>
      </c>
      <c r="C30" s="33"/>
      <c r="D30" s="33" t="s">
        <v>18</v>
      </c>
      <c r="E30" s="37" t="s">
        <v>95</v>
      </c>
      <c r="F30" s="33"/>
      <c r="G30" s="33"/>
      <c r="H30" s="33"/>
      <c r="I30" s="33"/>
      <c r="J30" s="33"/>
      <c r="K30" s="33"/>
      <c r="L30" s="37" t="s">
        <v>95</v>
      </c>
      <c r="M30" s="33"/>
      <c r="N30" s="37" t="s">
        <v>95</v>
      </c>
      <c r="O30" s="33"/>
      <c r="Y30" s="29"/>
      <c r="Z30" s="33" t="s">
        <v>103</v>
      </c>
      <c r="AA30" s="33">
        <f>COUNTIF(H6:H535,"设计阶段")</f>
        <v>1</v>
      </c>
      <c r="AB30" s="33">
        <f>COUNTIF(H2:H531,"调试阶段")</f>
        <v>0</v>
      </c>
      <c r="AC30" s="33">
        <f>COUNTIF(H2:H531,"测试阶段")</f>
        <v>2</v>
      </c>
      <c r="AD30" s="33">
        <f>COUNTIF(H3:H536,"样机阶段")</f>
        <v>1</v>
      </c>
    </row>
    <row r="31" spans="1:30">
      <c r="A31" s="45">
        <v>29</v>
      </c>
      <c r="B31" s="46" t="s">
        <v>79</v>
      </c>
      <c r="C31" s="46"/>
      <c r="D31" s="46" t="s">
        <v>33</v>
      </c>
      <c r="E31" s="44" t="s">
        <v>93</v>
      </c>
      <c r="F31" s="33"/>
      <c r="G31" s="33"/>
      <c r="H31" s="33"/>
      <c r="I31" s="33"/>
      <c r="J31" s="33"/>
      <c r="K31" s="33"/>
      <c r="L31" s="33"/>
      <c r="M31" s="33"/>
      <c r="N31" s="33"/>
      <c r="O31" s="33"/>
      <c r="Y31" s="29"/>
      <c r="Z31" s="33" t="s">
        <v>102</v>
      </c>
      <c r="AA31" s="33">
        <f>COUNTIF(G7:G536,"设计阶段")</f>
        <v>1</v>
      </c>
      <c r="AB31" s="33">
        <f>COUNTIF(G2:G531,"调试阶段")</f>
        <v>2</v>
      </c>
      <c r="AC31" s="33">
        <f>COUNTIF(G2:G531,"测试阶段")</f>
        <v>1</v>
      </c>
      <c r="AD31" s="33">
        <f>COUNTIF(G8:G537,"样机阶段")</f>
        <v>0</v>
      </c>
    </row>
    <row r="32" spans="1:30">
      <c r="A32" s="32">
        <v>30</v>
      </c>
      <c r="B32" s="33" t="s">
        <v>81</v>
      </c>
      <c r="C32" s="33"/>
      <c r="D32" s="33" t="s">
        <v>18</v>
      </c>
      <c r="E32" s="33"/>
      <c r="F32" s="33"/>
      <c r="G32" s="33"/>
      <c r="H32" s="33"/>
      <c r="I32" s="33"/>
      <c r="J32" s="33"/>
      <c r="K32" s="44" t="s">
        <v>93</v>
      </c>
      <c r="L32" s="33"/>
      <c r="M32" s="33"/>
      <c r="N32" s="44" t="s">
        <v>93</v>
      </c>
      <c r="O32" s="33"/>
      <c r="Y32" s="29"/>
      <c r="Z32" s="33" t="s">
        <v>101</v>
      </c>
      <c r="AA32" s="33">
        <f>COUNTIF(F9:F538,"设计阶段")</f>
        <v>2</v>
      </c>
      <c r="AB32" s="33">
        <f>COUNTIF(F2:F531,"调试阶段")</f>
        <v>1</v>
      </c>
      <c r="AC32" s="33">
        <f>COUNTIF(F2:F531,"测试阶段")</f>
        <v>0</v>
      </c>
      <c r="AD32" s="33">
        <f>COUNTIF(F10:F539,"样机阶段")</f>
        <v>0</v>
      </c>
    </row>
    <row r="33" spans="1:30">
      <c r="A33" s="32">
        <v>31</v>
      </c>
      <c r="B33" s="33" t="s">
        <v>120</v>
      </c>
      <c r="C33" s="33"/>
      <c r="D33" s="33" t="s">
        <v>18</v>
      </c>
      <c r="E33" s="33"/>
      <c r="F33" s="44" t="s">
        <v>93</v>
      </c>
      <c r="G33" s="33"/>
      <c r="H33" s="33"/>
      <c r="I33" s="33"/>
      <c r="J33" s="33"/>
      <c r="K33" s="33"/>
      <c r="L33" s="33"/>
      <c r="M33" s="33"/>
      <c r="N33" s="33"/>
      <c r="O33" s="33"/>
      <c r="Y33" s="29"/>
      <c r="Z33" s="33" t="s">
        <v>100</v>
      </c>
      <c r="AA33" s="33">
        <f>COUNTIF(E10:E539,"设计阶段")</f>
        <v>1</v>
      </c>
      <c r="AB33" s="33">
        <f>COUNTIF(E3:E532,"调试阶段")</f>
        <v>1</v>
      </c>
      <c r="AC33" s="33">
        <f>COUNTIF(E3:E532,"测试阶段")</f>
        <v>1</v>
      </c>
      <c r="AD33" s="33">
        <f>COUNTIF(E11:E540,"样机阶段")</f>
        <v>3</v>
      </c>
    </row>
    <row r="34" spans="1:25">
      <c r="A34" s="32">
        <v>32</v>
      </c>
      <c r="B34" s="33" t="s">
        <v>121</v>
      </c>
      <c r="C34" s="33"/>
      <c r="D34" s="33" t="s">
        <v>18</v>
      </c>
      <c r="E34" s="33"/>
      <c r="F34" s="44" t="s">
        <v>93</v>
      </c>
      <c r="G34" s="33"/>
      <c r="H34" s="33"/>
      <c r="I34" s="33"/>
      <c r="J34" s="33"/>
      <c r="K34" s="33"/>
      <c r="L34" s="33"/>
      <c r="M34" s="33"/>
      <c r="N34" s="33"/>
      <c r="O34" s="33"/>
      <c r="Y34" s="29"/>
    </row>
    <row r="35" spans="1:25">
      <c r="A35" s="32">
        <v>33</v>
      </c>
      <c r="B35" s="33" t="s">
        <v>122</v>
      </c>
      <c r="C35" s="33"/>
      <c r="D35" s="33" t="s">
        <v>18</v>
      </c>
      <c r="E35" s="33"/>
      <c r="F35" s="33"/>
      <c r="G35" s="33"/>
      <c r="H35" s="44" t="s">
        <v>93</v>
      </c>
      <c r="I35" s="33"/>
      <c r="J35" s="33"/>
      <c r="K35" s="33"/>
      <c r="L35" s="33"/>
      <c r="M35" s="33"/>
      <c r="N35" s="33"/>
      <c r="O35" s="33"/>
      <c r="Y35" s="29"/>
    </row>
    <row r="36" spans="1:25">
      <c r="A36" s="32">
        <v>34</v>
      </c>
      <c r="B36" s="33" t="s">
        <v>123</v>
      </c>
      <c r="C36" s="33"/>
      <c r="D36" s="33" t="s">
        <v>33</v>
      </c>
      <c r="E36" s="33"/>
      <c r="F36" s="33"/>
      <c r="G36" s="33"/>
      <c r="H36" s="33"/>
      <c r="I36" s="44" t="s">
        <v>93</v>
      </c>
      <c r="J36" s="33"/>
      <c r="K36" s="33"/>
      <c r="L36" s="33"/>
      <c r="M36" s="33"/>
      <c r="N36" s="33"/>
      <c r="O36" s="33"/>
      <c r="Y36" s="29"/>
    </row>
  </sheetData>
  <mergeCells count="3">
    <mergeCell ref="A1:N1"/>
    <mergeCell ref="E2:I2"/>
    <mergeCell ref="J2:K2"/>
  </mergeCells>
  <pageMargins left="0.751388888888889" right="0.751388888888889" top="1" bottom="1" header="0.511805555555556" footer="0.511805555555556"/>
  <pageSetup paperSize="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"/>
  <sheetViews>
    <sheetView workbookViewId="0">
      <selection activeCell="D22" sqref="D22"/>
    </sheetView>
  </sheetViews>
  <sheetFormatPr defaultColWidth="9" defaultRowHeight="13.5"/>
  <cols>
    <col min="1" max="1" width="9" style="2"/>
    <col min="2" max="2" width="12.5" customWidth="1"/>
    <col min="3" max="3" width="14.75" customWidth="1"/>
    <col min="4" max="4" width="13.875" customWidth="1"/>
    <col min="5" max="5" width="11.375" style="3" customWidth="1"/>
    <col min="6" max="6" width="45.125" customWidth="1"/>
    <col min="7" max="7" width="19.375" customWidth="1"/>
    <col min="8" max="8" width="12.625" style="4" customWidth="1"/>
    <col min="9" max="9" width="13.875" style="4" customWidth="1"/>
    <col min="10" max="10" width="18.625" style="5" customWidth="1"/>
    <col min="11" max="11" width="15.875" customWidth="1"/>
  </cols>
  <sheetData>
    <row r="1" ht="25.5" spans="1:11">
      <c r="A1" s="6" t="s">
        <v>124</v>
      </c>
      <c r="B1" s="7"/>
      <c r="C1" s="7"/>
      <c r="D1" s="7"/>
      <c r="E1" s="8"/>
      <c r="F1" s="7"/>
      <c r="G1" s="7"/>
      <c r="H1" s="7"/>
      <c r="I1" s="22"/>
      <c r="J1" s="8"/>
      <c r="K1" s="23"/>
    </row>
    <row r="2" s="1" customFormat="1" ht="24" customHeight="1" spans="1:11">
      <c r="A2" s="9" t="s">
        <v>86</v>
      </c>
      <c r="B2" s="10" t="s">
        <v>125</v>
      </c>
      <c r="C2" s="10" t="s">
        <v>126</v>
      </c>
      <c r="D2" s="10" t="s">
        <v>127</v>
      </c>
      <c r="E2" s="11" t="s">
        <v>128</v>
      </c>
      <c r="F2" s="10" t="s">
        <v>129</v>
      </c>
      <c r="G2" s="10" t="s">
        <v>130</v>
      </c>
      <c r="H2" s="12" t="s">
        <v>131</v>
      </c>
      <c r="I2" s="12" t="s">
        <v>132</v>
      </c>
      <c r="J2" s="24" t="s">
        <v>133</v>
      </c>
      <c r="K2" s="10" t="s">
        <v>92</v>
      </c>
    </row>
    <row r="3" ht="15.95" customHeight="1" spans="1:10">
      <c r="A3" s="13" t="s">
        <v>134</v>
      </c>
      <c r="B3" s="13"/>
      <c r="C3" s="13"/>
      <c r="D3" s="13"/>
      <c r="E3" s="14"/>
      <c r="F3" s="13"/>
      <c r="G3" s="13"/>
      <c r="H3" s="13"/>
      <c r="I3" s="13"/>
      <c r="J3" s="14"/>
    </row>
    <row r="4" spans="1:11">
      <c r="A4" s="15">
        <v>1</v>
      </c>
      <c r="B4" s="16" t="s">
        <v>105</v>
      </c>
      <c r="C4" s="16" t="s">
        <v>135</v>
      </c>
      <c r="D4" s="16" t="s">
        <v>136</v>
      </c>
      <c r="E4" s="17">
        <v>43048</v>
      </c>
      <c r="F4" s="16" t="s">
        <v>137</v>
      </c>
      <c r="G4" s="16" t="s">
        <v>138</v>
      </c>
      <c r="H4" s="18">
        <v>43055</v>
      </c>
      <c r="I4" s="18">
        <v>43056</v>
      </c>
      <c r="J4" s="25">
        <v>43061</v>
      </c>
      <c r="K4" s="16"/>
    </row>
    <row r="5" ht="15" customHeight="1" spans="1:11">
      <c r="A5" s="15">
        <v>2</v>
      </c>
      <c r="B5" s="16" t="s">
        <v>105</v>
      </c>
      <c r="C5" s="16" t="s">
        <v>135</v>
      </c>
      <c r="D5" s="16" t="s">
        <v>139</v>
      </c>
      <c r="E5" s="17">
        <v>43055</v>
      </c>
      <c r="F5" s="16" t="s">
        <v>140</v>
      </c>
      <c r="G5" s="16" t="s">
        <v>138</v>
      </c>
      <c r="H5" s="18">
        <v>43055</v>
      </c>
      <c r="I5" s="18">
        <v>43056</v>
      </c>
      <c r="J5" s="25">
        <v>43061</v>
      </c>
      <c r="K5" s="16"/>
    </row>
    <row r="6" ht="17.1" customHeight="1" spans="1:17">
      <c r="A6" s="15">
        <v>3</v>
      </c>
      <c r="B6" s="16" t="s">
        <v>101</v>
      </c>
      <c r="C6" s="16" t="s">
        <v>141</v>
      </c>
      <c r="D6" s="16" t="s">
        <v>142</v>
      </c>
      <c r="E6" s="17">
        <v>43038</v>
      </c>
      <c r="F6" s="19" t="s">
        <v>143</v>
      </c>
      <c r="G6" s="16" t="s">
        <v>142</v>
      </c>
      <c r="H6" s="18">
        <v>43053</v>
      </c>
      <c r="I6" s="18">
        <v>43055</v>
      </c>
      <c r="J6" s="25">
        <v>43055</v>
      </c>
      <c r="K6" s="16"/>
      <c r="Q6" s="27" t="s">
        <v>141</v>
      </c>
    </row>
    <row r="7" spans="1:17">
      <c r="A7" s="15">
        <v>4</v>
      </c>
      <c r="B7" s="16" t="s">
        <v>105</v>
      </c>
      <c r="C7" s="16" t="s">
        <v>135</v>
      </c>
      <c r="D7" s="16" t="s">
        <v>144</v>
      </c>
      <c r="E7" s="17">
        <v>43063</v>
      </c>
      <c r="F7" s="16" t="s">
        <v>145</v>
      </c>
      <c r="G7" s="16" t="s">
        <v>146</v>
      </c>
      <c r="H7" s="18">
        <v>43066</v>
      </c>
      <c r="I7" s="18">
        <v>43077</v>
      </c>
      <c r="J7" s="25"/>
      <c r="K7" s="16"/>
      <c r="Q7" s="27" t="s">
        <v>135</v>
      </c>
    </row>
    <row r="8" spans="1:17">
      <c r="A8" s="15">
        <v>5</v>
      </c>
      <c r="B8" s="16" t="s">
        <v>101</v>
      </c>
      <c r="C8" s="16" t="s">
        <v>135</v>
      </c>
      <c r="D8" s="16" t="s">
        <v>147</v>
      </c>
      <c r="E8" s="17">
        <v>43069</v>
      </c>
      <c r="F8" s="16" t="s">
        <v>148</v>
      </c>
      <c r="G8" s="16" t="s">
        <v>149</v>
      </c>
      <c r="H8" s="18">
        <v>43069</v>
      </c>
      <c r="I8" s="18">
        <v>43084</v>
      </c>
      <c r="J8" s="25"/>
      <c r="K8" s="16"/>
      <c r="Q8" s="27" t="s">
        <v>150</v>
      </c>
    </row>
    <row r="9" spans="1:17">
      <c r="A9" s="20" t="s">
        <v>151</v>
      </c>
      <c r="B9" s="21"/>
      <c r="C9" s="21"/>
      <c r="D9" s="21"/>
      <c r="E9" s="21"/>
      <c r="F9" s="21"/>
      <c r="G9" s="21"/>
      <c r="H9" s="21"/>
      <c r="I9" s="21"/>
      <c r="J9" s="26"/>
      <c r="K9" s="16"/>
      <c r="Q9" s="27" t="s">
        <v>152</v>
      </c>
    </row>
    <row r="10" spans="1:11">
      <c r="A10" s="15"/>
      <c r="B10" s="16"/>
      <c r="C10" s="16"/>
      <c r="D10" s="16"/>
      <c r="E10" s="17"/>
      <c r="F10" s="16"/>
      <c r="G10" s="16"/>
      <c r="H10" s="18"/>
      <c r="I10" s="18"/>
      <c r="J10" s="25"/>
      <c r="K10" s="16"/>
    </row>
    <row r="11" spans="1:11">
      <c r="A11" s="15"/>
      <c r="B11" s="16"/>
      <c r="C11" s="16"/>
      <c r="D11" s="16"/>
      <c r="E11" s="17"/>
      <c r="F11" s="16"/>
      <c r="G11" s="16"/>
      <c r="H11" s="18"/>
      <c r="I11" s="18"/>
      <c r="J11" s="25"/>
      <c r="K11" s="16"/>
    </row>
    <row r="12" spans="1:11">
      <c r="A12" s="15"/>
      <c r="B12" s="16"/>
      <c r="C12" s="16"/>
      <c r="D12" s="16"/>
      <c r="E12" s="17"/>
      <c r="F12" s="16"/>
      <c r="G12" s="16"/>
      <c r="H12" s="18"/>
      <c r="I12" s="18"/>
      <c r="J12" s="25"/>
      <c r="K12" s="16"/>
    </row>
    <row r="13" spans="1:11">
      <c r="A13" s="15"/>
      <c r="B13" s="16"/>
      <c r="C13" s="16"/>
      <c r="D13" s="16"/>
      <c r="E13" s="17"/>
      <c r="F13" s="16"/>
      <c r="G13" s="16"/>
      <c r="H13" s="18"/>
      <c r="I13" s="18"/>
      <c r="J13" s="25"/>
      <c r="K13" s="16"/>
    </row>
    <row r="14" spans="1:11">
      <c r="A14" s="15"/>
      <c r="B14" s="16"/>
      <c r="C14" s="16"/>
      <c r="D14" s="16"/>
      <c r="E14" s="17"/>
      <c r="F14" s="16"/>
      <c r="G14" s="16"/>
      <c r="H14" s="18"/>
      <c r="I14" s="18"/>
      <c r="J14" s="25"/>
      <c r="K14" s="16"/>
    </row>
    <row r="15" spans="1:11">
      <c r="A15" s="15"/>
      <c r="B15" s="16"/>
      <c r="C15" s="16"/>
      <c r="D15" s="16"/>
      <c r="E15" s="17"/>
      <c r="F15" s="16"/>
      <c r="G15" s="16"/>
      <c r="H15" s="18"/>
      <c r="I15" s="18"/>
      <c r="J15" s="25"/>
      <c r="K15" s="16"/>
    </row>
  </sheetData>
  <mergeCells count="3">
    <mergeCell ref="A1:J1"/>
    <mergeCell ref="A3:J3"/>
    <mergeCell ref="A9:J9"/>
  </mergeCells>
  <dataValidations count="1">
    <dataValidation type="list" allowBlank="1" showInputMessage="1" showErrorMessage="1" sqref="C4 C5 C6 Q6 C7 C8 C9:C14 D9:D14">
      <formula1>$Q$6:$Q$9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软件项目进度表</vt:lpstr>
      <vt:lpstr>软件人力资源表</vt:lpstr>
      <vt:lpstr>临时事务（ECR&amp;OEM）（客诉，异常）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huangyoujun</cp:lastModifiedBy>
  <dcterms:created xsi:type="dcterms:W3CDTF">2006-09-16T00:00:00Z</dcterms:created>
  <dcterms:modified xsi:type="dcterms:W3CDTF">2017-11-30T07:46:59Z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