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heet1" sheetId="1" r:id="rId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<sst xmlns="http://schemas.openxmlformats.org/spreadsheetml/2006/main" count="8" uniqueCount="8">
  <si>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 xml:space="preserve">  </t>
  </si>
  <si>
    <t/>
    <r>
      <rPr>
        <sz val="12"/>
        <color rgb="FF000000"/>
        <rFont val="Calibri"/>
        <family val="2"/>
      </rPr>
      <t>香槟</t>
    </r>
  </si>
  <si>
    <t/>
    <r>
      <t xml:space="preserve">十四代 特上雄町（</t>
    </r>
    <r>
      <rPr>
        <sz val="12"/>
        <color rgb="FFFF0000"/>
        <rFont val="Calibri"/>
        <family val="2"/>
      </rPr>
      <t>新酒王</t>
    </r>
    <r>
      <rPr>
        <sz val="12"/>
        <color rgb="FF000000"/>
        <rFont val="Calibri"/>
        <family val="2"/>
      </rPr>
      <t>）</t>
    </r>
  </si>
  <si>
    <t/>
    <r>
      <rPr>
        <sz val="12"/>
        <color rgb="FF000000"/>
        <rFont val="Calibri"/>
        <family val="2"/>
      </rPr>
      <t>红</t>
    </r>
  </si>
  <si>
    <t/>
    <r>
      <rPr>
        <sz val="12"/>
        <color rgb="FF000000"/>
        <rFont val="Calibri"/>
        <family val="2"/>
      </rPr>
      <t>勃艮第</t>
    </r>
  </si>
  <si>
    <t/>
    <r>
      <t xml:space="preserve">Comte Liger-Belair </t>
    </r>
    <r>
      <rPr>
        <b/>
        <sz val="12"/>
        <color rgb="FF000000"/>
        <rFont val="Calibri"/>
        <family val="2"/>
      </rPr>
      <t xml:space="preserve">Golden Dragon</t>
    </r>
    <r>
      <rPr>
        <sz val="12"/>
        <color rgb="FF000000"/>
        <rFont val="Calibri"/>
        <family val="2"/>
      </rPr>
      <t xml:space="preserve"> Assortment Case 金龍套裝
2 x La Romanee GC
2 x Echezeaux GC
1 x Clos de Vougeot GC
2 x Vosne Romanee 1er Cru Aux Reignots
1 x Nuits Saint Georges 1er Cru Clos des Grandes Vignes</t>
    </r>
  </si>
  <si>
    <t/>
    <r>
      <rPr>
        <sz val="12"/>
        <color rgb="FF000000"/>
        <rFont val="Calibri"/>
        <family val="2"/>
      </rPr>
      <t>美国</t>
    </r>
  </si>
  <si>
    <t/>
    <r>
      <t>81-90</t>
    </r>
    <r>
      <rPr>
        <sz val="11"/>
        <color rgb="FF000000"/>
        <rFont val="Calibri"/>
        <family val="2"/>
      </rPr>
      <t>混酿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</si>
</sst>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64" formatCode="[$HKD]\ #,##0_);[Red]\([$HKD]\ #,##0\)"/>
    <numFmt numFmtId="165" formatCode="[$HKD]\ #,##0_);[Red]\([$HKD]\ #,##0\)"/>
    <numFmt numFmtId="166" formatCode="[$HKD]\ #,##0_);[Red]\([$HKD]\ #,##0\)"/>
    <numFmt numFmtId="167" formatCode="[$HKD]\ #,##0_);[Red]\([$HKD]\ #,##0\)"/>
    <numFmt numFmtId="168" formatCode="[$HKD]\ #,##0.0_);[Red]\([$HKD]\ #,##0.0\)"/>
    <numFmt numFmtId="169" formatCode="[$HKD]\ #,##0.000_);[Red]\([$HKD]\ #,##0.000\)"/>
    <numFmt numFmtId="170" formatCode="[$HKD]\ #,##0_);[Red]\([$HKD]\ #,##0\)"/>
    <numFmt numFmtId="171" formatCode="[$HKD]\ #,##0_);[Red]\([$HKD]\ #,##0\)"/>
    <numFmt numFmtId="172" formatCode="[$HKD]\ #,##0.00_);[Red]\([$HKD]\ #,##0.00\)"/>
    <numFmt numFmtId="173" formatCode="[$HKD]\ #,##0.00_);[Red]\([$HKD]\ #,##0.00\)"/>
    <numFmt numFmtId="174" formatCode="[$HKD]\ #,##0.00_);[Red]\([$HKD]\ #,##0.00\)"/>
    <numFmt numFmtId="175" formatCode="[$HKD]\ #,##0_);[Red]\([$HKD]\ #,##0\)"/>
    <numFmt numFmtId="176" formatCode="[$HKD]\ #,##0.00_);[Red]\([$HKD]\ #,##0.00\)"/>
  </numFmts>
  <fonts count="10"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 val="true"/>
      <sz val="12"/>
      <color rgb="FFFF0000"/>
      <name val="Calibri"/>
      <family val="2"/>
      <scheme val="minor"/>
    </font>
    <font>
      <b val="true"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1"/>
      <color rgb="FF000000"/>
      <name val="Calibri"/>
      <family val="2"/>
      <scheme val="minor"/>
    </font>
    <font>
      <sz val="25"/>
      <color rgb="FF000000"/>
      <name val="Calibri"/>
      <family val="2"/>
      <scheme val="minor"/>
    </font>
    <font>
      <b val="true"/>
      <sz val="20"/>
      <color rgb="FF000000"/>
      <name val="Calibri"/>
      <family val="2"/>
      <scheme val="minor"/>
    </font>
  </fonts>
  <fills count="22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EEAF6"/>
        <bgColor/>
      </patternFill>
    </fill>
    <fill>
      <patternFill patternType="solid">
        <fgColor rgb="FFF4B083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A9CD90"/>
        <bgColor/>
      </patternFill>
    </fill>
    <fill>
      <patternFill patternType="solid">
        <fgColor rgb="FF00B050"/>
        <bgColor/>
      </patternFill>
    </fill>
    <fill>
      <patternFill patternType="solid">
        <fgColor rgb="FFE2EEDA"/>
        <bgColor/>
      </patternFill>
    </fill>
    <fill>
      <patternFill patternType="solid">
        <fgColor rgb="FFDEEAF6"/>
        <bgColor/>
      </patternFill>
    </fill>
    <fill>
      <patternFill patternType="solid">
        <fgColor rgb="FF8E98A5"/>
        <bgColor/>
      </patternFill>
    </fill>
    <fill>
      <patternFill patternType="solid">
        <fgColor rgb="FFE2EEDA"/>
        <bgColor/>
      </patternFill>
    </fill>
    <fill>
      <patternFill patternType="solid">
        <fgColor rgb="FFDEEAF6"/>
        <bgColor/>
      </patternFill>
    </fill>
    <fill>
      <patternFill patternType="solid">
        <fgColor rgb="FFDEEAF6"/>
        <bgColor/>
      </patternFill>
    </fill>
    <fill>
      <patternFill patternType="solid">
        <fgColor rgb="FFDEEAF6"/>
        <bgColor/>
      </patternFill>
    </fill>
    <fill>
      <patternFill patternType="solid">
        <fgColor rgb="FFDEEAF6"/>
        <bgColor/>
      </patternFill>
    </fill>
    <fill>
      <patternFill patternType="solid">
        <fgColor rgb="FFDEEAF6"/>
        <bgColor/>
      </patternFill>
    </fill>
    <fill>
      <patternFill patternType="solid">
        <fgColor rgb="FFDEEAF6"/>
        <bgColor/>
      </patternFill>
    </fill>
    <fill>
      <patternFill patternType="solid">
        <fgColor rgb="FFF4B083"/>
        <bgColor/>
      </patternFill>
    </fill>
    <fill>
      <patternFill patternType="solid">
        <fgColor rgb="FF00B050"/>
        <bgColor/>
      </patternFill>
    </fill>
    <fill>
      <patternFill patternType="solid">
        <fgColor rgb="FFA9CD90"/>
        <bgColor/>
      </patternFill>
    </fill>
    <fill>
      <patternFill patternType="solid">
        <fgColor rgb="FFDEEAF6"/>
        <bgColor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52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false" applyProtection="false" borderId="2" fillId="0" fontId="1" numFmtId="0" xfId="0">
      <alignment horizontal="center" vertical="center"/>
    </xf>
    <xf applyAlignment="true" applyBorder="false" applyFill="false" applyFont="true" applyNumberFormat="false" applyProtection="false" borderId="3" fillId="0" fontId="1" numFmtId="0" xfId="0">
      <alignment horizontal="center" vertical="center"/>
    </xf>
    <xf applyAlignment="true" applyBorder="false" applyFill="false" applyFont="true" applyNumberFormat="false" applyProtection="false" borderId="4" fillId="0" fontId="1" numFmtId="0" xfId="0">
      <alignment horizontal="center" vertical="center" wrapText="true"/>
    </xf>
    <xf applyAlignment="true" applyBorder="false" applyFill="true" applyFont="true" applyNumberFormat="false" applyProtection="false" borderId="5" fillId="2" fontId="1" numFmtId="0" xfId="0">
      <alignment horizontal="center" vertical="center"/>
    </xf>
    <xf applyAlignment="true" applyBorder="false" applyFill="false" applyFont="true" applyNumberFormat="true" applyProtection="false" borderId="6" fillId="0" fontId="1" numFmtId="164" xfId="0">
      <alignment horizontal="center" vertical="center"/>
    </xf>
    <xf applyAlignment="true" applyBorder="false" applyFill="true" applyFont="true" applyNumberFormat="false" applyProtection="false" borderId="7" fillId="3" fontId="1" numFmtId="0" xfId="0">
      <alignment horizontal="center" vertical="center"/>
    </xf>
    <xf applyAlignment="true" applyBorder="false" applyFill="true" applyFont="true" applyNumberFormat="false" applyProtection="false" borderId="8" fillId="4" fontId="1" numFmtId="0" xfId="0">
      <alignment horizontal="center" vertical="center"/>
    </xf>
    <xf applyAlignment="true" applyBorder="false" applyFill="true" applyFont="true" applyNumberFormat="false" applyProtection="false" borderId="9" fillId="5" fontId="1" numFmtId="0" xfId="0">
      <alignment horizontal="center" vertical="center"/>
    </xf>
    <xf applyAlignment="true" applyBorder="false" applyFill="false" applyFont="true" applyNumberFormat="true" applyProtection="false" borderId="10" fillId="0" fontId="1" numFmtId="165" xfId="0">
      <alignment horizontal="center" vertical="center"/>
    </xf>
    <xf applyAlignment="true" applyBorder="false" applyFill="false" applyFont="true" applyNumberFormat="true" applyProtection="false" borderId="11" fillId="0" fontId="2" numFmtId="166" xfId="0">
      <alignment horizontal="center" vertical="center" wrapText="true"/>
    </xf>
    <xf applyAlignment="true" applyBorder="false" applyFill="false" applyFont="true" applyNumberFormat="false" applyProtection="false" borderId="12" fillId="0" fontId="3" numFmtId="0" xfId="0">
      <alignment horizontal="center" vertical="center"/>
    </xf>
    <xf applyAlignment="true" applyBorder="false" applyFill="false" applyFont="true" applyNumberFormat="false" applyProtection="false" borderId="13" fillId="0" fontId="2" numFmtId="0" xfId="0">
      <alignment vertical="center"/>
    </xf>
    <xf applyAlignment="true" applyBorder="false" applyFill="false" applyFont="true" applyNumberFormat="true" applyProtection="false" borderId="14" fillId="0" fontId="1" numFmtId="167" xfId="0">
      <alignment horizontal="center" vertical="center" wrapText="true"/>
    </xf>
    <xf applyAlignment="true" applyBorder="false" applyFill="false" applyFont="true" applyNumberFormat="true" applyProtection="false" borderId="15" fillId="0" fontId="1" numFmtId="168" xfId="0">
      <alignment horizontal="center" vertical="center" wrapText="true"/>
    </xf>
    <xf applyAlignment="true" applyBorder="false" applyFill="true" applyFont="true" applyNumberFormat="false" applyProtection="false" borderId="16" fillId="6" fontId="1" numFmtId="0" xfId="0">
      <alignment horizontal="center" vertical="center"/>
    </xf>
    <xf applyAlignment="true" applyBorder="false" applyFill="false" applyFont="true" applyNumberFormat="false" applyProtection="false" borderId="17" fillId="0" fontId="3" numFmtId="0" xfId="0">
      <alignment horizontal="center" vertical="center"/>
    </xf>
    <xf applyAlignment="true" applyBorder="false" applyFill="true" applyFont="true" applyNumberFormat="false" applyProtection="false" borderId="18" fillId="7" fontId="1" numFmtId="0" xfId="0">
      <alignment horizontal="center" vertical="center"/>
    </xf>
    <xf applyAlignment="true" applyBorder="false" applyFill="false" applyFont="true" applyNumberFormat="false" applyProtection="false" borderId="19" fillId="0" fontId="4" numFmtId="0" xfId="0">
      <alignment horizontal="left" vertical="center" wrapText="true"/>
    </xf>
    <xf applyAlignment="true" applyBorder="false" applyFill="true" applyFont="true" applyNumberFormat="false" applyProtection="false" borderId="20" fillId="8" fontId="1" numFmtId="0" xfId="0">
      <alignment horizontal="center" vertical="center"/>
    </xf>
    <xf applyAlignment="true" applyBorder="false" applyFill="true" applyFont="true" applyNumberFormat="false" applyProtection="false" borderId="21" fillId="9" fontId="3" numFmtId="0" xfId="0">
      <alignment horizontal="center" vertical="center"/>
    </xf>
    <xf applyAlignment="true" applyBorder="false" applyFill="true" applyFont="true" applyNumberFormat="false" applyProtection="false" borderId="22" fillId="10" fontId="1" numFmtId="0" xfId="0">
      <alignment horizontal="center" vertical="center"/>
    </xf>
    <xf applyAlignment="true" applyBorder="false" applyFill="true" applyFont="true" applyNumberFormat="false" applyProtection="false" borderId="23" fillId="11" fontId="1" numFmtId="0" xfId="0">
      <alignment horizontal="center" vertical="center"/>
    </xf>
    <xf applyAlignment="true" applyBorder="false" applyFill="false" applyFont="true" applyNumberFormat="false" applyProtection="false" borderId="24" fillId="0" fontId="1" numFmtId="0" xfId="0">
      <alignment vertical="center"/>
    </xf>
    <xf applyAlignment="true" applyBorder="false" applyFill="false" applyFont="true" applyNumberFormat="true" applyProtection="false" borderId="25" fillId="0" fontId="1" numFmtId="169" xfId="0">
      <alignment horizontal="center" vertical="center" wrapText="true"/>
    </xf>
    <xf applyAlignment="true" applyBorder="false" applyFill="false" applyFont="true" applyNumberFormat="false" applyProtection="false" borderId="26" fillId="0" fontId="2" numFmtId="0" xfId="0">
      <alignment horizontal="center" vertical="center" wrapText="true"/>
    </xf>
    <xf applyAlignment="true" applyBorder="false" applyFill="false" applyFont="true" applyNumberFormat="false" applyProtection="false" borderId="27" fillId="0" fontId="2" numFmtId="0" xfId="0">
      <alignment horizontal="center" vertical="center"/>
    </xf>
    <xf applyAlignment="true" applyBorder="false" applyFill="false" applyFont="true" applyNumberFormat="false" applyProtection="false" borderId="28" fillId="0" fontId="4" numFmtId="0" xfId="0">
      <alignment horizontal="left" vertical="center" wrapText="true"/>
    </xf>
    <xf applyAlignment="true" applyBorder="false" applyFill="false" applyFont="true" applyNumberFormat="false" applyProtection="false" borderId="29" fillId="0" fontId="5" numFmtId="0" xfId="0">
      <alignment horizontal="left" vertical="center" wrapText="true"/>
    </xf>
    <xf applyAlignment="true" applyBorder="false" applyFill="true" applyFont="true" applyNumberFormat="false" applyProtection="false" borderId="30" fillId="12" fontId="1" numFmtId="0" xfId="0">
      <alignment horizontal="center" vertical="center" wrapText="true"/>
    </xf>
    <xf applyAlignment="true" applyBorder="false" applyFill="true" applyFont="true" applyNumberFormat="false" applyProtection="false" borderId="31" fillId="13" fontId="6" numFmtId="0" xfId="0">
      <alignment horizontal="center" vertical="center" wrapText="true"/>
    </xf>
    <xf applyAlignment="true" applyBorder="false" applyFill="true" applyFont="true" applyNumberFormat="false" applyProtection="false" borderId="32" fillId="14" fontId="6" numFmtId="0" xfId="0">
      <alignment horizontal="center" vertical="center"/>
    </xf>
    <xf applyAlignment="true" applyBorder="false" applyFill="true" applyFont="true" applyNumberFormat="true" applyProtection="false" borderId="33" fillId="15" fontId="7" numFmtId="170" xfId="0">
      <alignment horizontal="center" vertical="center" wrapText="true"/>
    </xf>
    <xf applyAlignment="true" applyBorder="false" applyFill="true" applyFont="true" applyNumberFormat="false" applyProtection="false" borderId="34" fillId="16" fontId="6" numFmtId="0" xfId="0">
      <alignment horizontal="center" vertical="center"/>
    </xf>
    <xf applyAlignment="true" applyBorder="false" applyFill="true" applyFont="true" applyNumberFormat="false" applyProtection="false" borderId="35" fillId="17" fontId="7" numFmtId="0" xfId="0">
      <alignment horizontal="center" vertical="center"/>
    </xf>
    <xf applyAlignment="true" applyBorder="false" applyFill="false" applyFont="true" applyNumberFormat="false" applyProtection="false" borderId="36" fillId="0" fontId="2" numFmtId="0" xfId="0">
      <alignment vertical="center"/>
    </xf>
    <xf applyAlignment="true" applyBorder="false" applyFill="false" applyFont="true" applyNumberFormat="false" applyProtection="false" borderId="37" fillId="0" fontId="2" numFmtId="0" xfId="0">
      <alignment horizontal="center" vertical="center"/>
    </xf>
    <xf applyAlignment="true" applyBorder="false" applyFill="false" applyFont="true" applyNumberFormat="true" applyProtection="false" borderId="38" fillId="0" fontId="1" numFmtId="171" xfId="0">
      <alignment vertical="center"/>
    </xf>
    <xf applyAlignment="true" applyBorder="false" applyFill="false" applyFont="true" applyNumberFormat="false" applyProtection="false" borderId="39" fillId="0" fontId="8" numFmtId="0" xfId="0">
      <alignment horizontal="center" vertical="center"/>
    </xf>
    <xf applyAlignment="true" applyBorder="false" applyFill="true" applyFont="true" applyNumberFormat="false" applyProtection="false" borderId="40" fillId="18" fontId="1" numFmtId="0" xfId="0">
      <alignment horizontal="center" vertical="center"/>
    </xf>
    <xf applyAlignment="true" applyBorder="false" applyFill="false" applyFont="true" applyNumberFormat="true" applyProtection="false" borderId="41" fillId="0" fontId="1" numFmtId="172" xfId="0">
      <alignment horizontal="center" vertical="center"/>
    </xf>
    <xf applyAlignment="true" applyBorder="false" applyFill="true" applyFont="true" applyNumberFormat="false" applyProtection="false" borderId="42" fillId="19" fontId="1" numFmtId="0" xfId="0">
      <alignment horizontal="center" vertical="center"/>
    </xf>
    <xf applyAlignment="true" applyBorder="false" applyFill="false" applyFont="true" applyNumberFormat="true" applyProtection="false" borderId="43" fillId="0" fontId="1" numFmtId="173" xfId="0">
      <alignment horizontal="center" vertical="center" wrapText="true"/>
    </xf>
    <xf applyAlignment="true" applyBorder="false" applyFill="false" applyFont="true" applyNumberFormat="true" applyProtection="false" borderId="44" fillId="0" fontId="1" numFmtId="174" xfId="0">
      <alignment vertical="center"/>
    </xf>
    <xf applyAlignment="true" applyBorder="false" applyFill="true" applyFont="true" applyNumberFormat="false" applyProtection="false" borderId="45" fillId="20" fontId="1" numFmtId="0" xfId="0">
      <alignment horizontal="center" vertical="center"/>
    </xf>
    <xf applyAlignment="true" applyBorder="false" applyFill="false" applyFont="true" applyNumberFormat="true" applyProtection="false" borderId="46" fillId="0" fontId="1" numFmtId="175" xfId="0">
      <alignment horizontal="center" vertical="center"/>
    </xf>
    <xf applyAlignment="true" applyBorder="false" applyFill="false" applyFont="true" applyNumberFormat="false" applyProtection="false" borderId="47" fillId="0" fontId="9" numFmtId="0" xfId="0">
      <alignment horizontal="center" vertical="center"/>
    </xf>
    <xf applyAlignment="true" applyBorder="false" applyFill="false" applyFont="true" applyNumberFormat="false" applyProtection="false" borderId="48" fillId="0" fontId="1" numFmtId="0" xfId="0">
      <alignment horizontal="center" vertical="center" wrapText="true"/>
    </xf>
    <xf applyAlignment="true" applyBorder="false" applyFill="false" applyFont="true" applyNumberFormat="false" applyProtection="false" borderId="49" fillId="0" fontId="1" numFmtId="0" xfId="0">
      <alignment horizontal="center" vertical="center"/>
    </xf>
    <xf applyAlignment="true" applyBorder="false" applyFill="true" applyFont="true" applyNumberFormat="false" applyProtection="false" borderId="50" fillId="21" fontId="1" numFmtId="0" xfId="0">
      <alignment horizontal="center" vertical="center"/>
    </xf>
    <xf applyAlignment="true" applyBorder="false" applyFill="false" applyFont="true" applyNumberFormat="true" applyProtection="false" borderId="51" fillId="0" fontId="2" numFmtId="176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1" Target="worksheets/sheet1.xml" Type="http://schemas.openxmlformats.org/officeDocument/2006/relationships/worksheet"></Relationship><Relationship Id="rId4" Target="sharedStrings.xml" Type="http://schemas.openxmlformats.org/officeDocument/2006/relationships/sharedStrings"></Relationship></Relationships>
</file>

<file path=xl/drawings/_rels/drawing1.xml.rels><?xml version="1.0" encoding="UTF-8" standalone="yes"?>
<Relationships xmlns="http://schemas.openxmlformats.org/package/2006/relationships"><Relationship Id="rId1" Target="../media/image1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85725</xdr:colOff>
      <xdr:row>0</xdr:row>
      <xdr:rowOff>76200</xdr:rowOff>
    </xdr:from>
    <xdr:to>
      <xdr:col>1</xdr:col>
      <xdr:colOff>1943100</xdr:colOff>
      <xdr:row>0</xdr:row>
      <xdr:rowOff>1209675</xdr:rowOff>
    </xdr:to>
    <xdr:pic>
      <xdr:nvPicPr>
        <xdr:cNvPr id="2" name="Picture 2" descr="IjqXVP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selection activeCell="B5" sqref="B5"/>
    </sheetView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73"/>
    <col collapsed="false" customWidth="true" hidden="false" max="3" min="3" style="0" width="10"/>
    <col collapsed="false" customWidth="true" hidden="false" max="4" min="4" style="0" width="10"/>
    <col collapsed="false" customWidth="true" hidden="false" max="5" min="5" style="0" width="10"/>
    <col collapsed="false" customWidth="true" hidden="false" max="6" min="6" style="0" width="12"/>
    <col collapsed="false" customWidth="true" hidden="false" max="7" min="7" style="0" width="18"/>
    <col collapsed="false" customWidth="true" hidden="false" max="8" min="8" style="0" width="10"/>
    <col collapsed="false" customWidth="true" hidden="false" max="9" min="9" style="0" width="34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11" r="1">
      <c r="A1" s="39"/>
      <c r="B1" s="39"/>
      <c r="C1" s="39"/>
      <c r="D1" s="39"/>
      <c r="E1" s="39"/>
      <c r="F1" s="39"/>
      <c r="G1" s="39"/>
      <c r="H1" s="39"/>
      <c r="I1" s="39"/>
    </row>
    <row customHeight="true" ht="57" r="2">
      <c r="A2" s="47" t="str">
        <v>Hong Kong Stock</v>
      </c>
      <c r="B2" s="47"/>
      <c r="C2" s="47"/>
      <c r="D2" s="47"/>
      <c r="E2" s="47"/>
      <c r="F2" s="47"/>
      <c r="G2" s="47"/>
      <c r="H2" s="47"/>
      <c r="I2" s="47"/>
    </row>
    <row customHeight="true" ht="29" r="3">
      <c r="A3" s="29" t="str">
        <v>注意：香港庫存購滿HK$10,000免費本地送貨 Att: Free local delivery on orders over HKD10,000.</v>
      </c>
      <c r="B3" s="28"/>
      <c r="C3" s="28"/>
      <c r="D3" s="28"/>
      <c r="E3" s="28"/>
      <c r="F3" s="28"/>
      <c r="G3" s="28"/>
      <c r="H3" s="28"/>
      <c r="I3" s="28"/>
    </row>
    <row customHeight="true" ht="19" r="4">
      <c r="A4" s="30" t="str">
        <v>Location</v>
      </c>
      <c r="B4" s="31" t="str">
        <v>Wine Name</v>
      </c>
      <c r="C4" s="32" t="str">
        <v>Vintage</v>
      </c>
      <c r="D4" s="34" t="str">
        <v>Size</v>
      </c>
      <c r="E4" s="32" t="str">
        <v>Type</v>
      </c>
      <c r="F4" s="32" t="str">
        <v>Origin</v>
      </c>
      <c r="G4" s="35" t="str">
        <v>Price HKD</v>
      </c>
      <c r="H4" s="35" t="str">
        <v>Qty</v>
      </c>
      <c r="I4" s="33" t="str">
        <v>Remarks</v>
      </c>
    </row>
    <row customHeight="true" ht="19" r="5">
      <c r="A5" s="5" t="str">
        <v>HK</v>
      </c>
      <c r="B5" s="1" t="str">
        <v>Bollinger R.D. Extra Brut</v>
      </c>
      <c r="C5" s="3">
        <v>1982</v>
      </c>
      <c r="D5" s="12" t="str">
        <v>3L</v>
      </c>
      <c r="E5" s="8" t="str">
        <v>香槟</v>
      </c>
      <c r="F5" s="3" t="str">
        <v>香槟</v>
      </c>
      <c r="G5" s="6">
        <v>32000</v>
      </c>
      <c r="H5" s="1">
        <v>1</v>
      </c>
      <c r="I5" s="14"/>
    </row>
    <row customHeight="true" ht="19" r="6">
      <c r="A6" s="5" t="str">
        <v>HK</v>
      </c>
      <c r="B6" s="1" t="str">
        <v>Bollinger R.D. Extra Brut</v>
      </c>
      <c r="C6" s="3">
        <v>1990</v>
      </c>
      <c r="D6" s="1" t="str">
        <v>75CL</v>
      </c>
      <c r="E6" s="9" t="str">
        <v>香槟</v>
      </c>
      <c r="F6" s="49" t="s">
        <v>1</v>
      </c>
      <c r="G6" s="6">
        <v>4000</v>
      </c>
      <c r="H6" s="3">
        <v>5</v>
      </c>
      <c r="I6" s="4"/>
    </row>
    <row customHeight="true" ht="19" r="7">
      <c r="A7" s="5" t="str">
        <v>HK</v>
      </c>
      <c r="B7" s="1" t="str">
        <v>Bollinger R.D. Extra Brut</v>
      </c>
      <c r="C7" s="3">
        <v>2002</v>
      </c>
      <c r="D7" s="1">
        <f>$D$142</f>
      </c>
      <c r="E7" s="8" t="str">
        <v>香槟</v>
      </c>
      <c r="F7" s="3" t="s">
        <v>1</v>
      </c>
      <c r="G7" s="6">
        <v>2100</v>
      </c>
      <c r="H7" s="1">
        <v>1</v>
      </c>
      <c r="I7" s="4"/>
    </row>
    <row customHeight="true" ht="19" r="8">
      <c r="A8" s="5" t="str">
        <v>HK</v>
      </c>
      <c r="B8" s="1" t="str">
        <v>Bollinger Vintage Champagne Francaises, Vieilles Vignes</v>
      </c>
      <c r="C8" s="3">
        <v>2000</v>
      </c>
      <c r="D8" s="1" t="str">
        <v>75CL</v>
      </c>
      <c r="E8" s="9" t="str">
        <v>香槟</v>
      </c>
      <c r="F8" s="1" t="s">
        <v>1</v>
      </c>
      <c r="G8" s="6">
        <v>13000</v>
      </c>
      <c r="H8" s="3">
        <v>1</v>
      </c>
      <c r="I8" s="4" t="str">
        <v>单支装礼盒</v>
      </c>
    </row>
    <row customHeight="true" ht="19" r="9">
      <c r="A9" s="5" t="str">
        <v>HK</v>
      </c>
      <c r="B9" s="1" t="str">
        <v>Bollinger Vintage Champagne Francaises, Vieilles Vignes</v>
      </c>
      <c r="C9" s="3">
        <v>2000</v>
      </c>
      <c r="D9" s="1" t="str">
        <v>75CL</v>
      </c>
      <c r="E9" s="9" t="str">
        <v>香槟</v>
      </c>
      <c r="F9" s="1" t="s">
        <v>1</v>
      </c>
      <c r="G9" s="6">
        <v>12900</v>
      </c>
      <c r="H9" s="3">
        <v>1</v>
      </c>
      <c r="I9" s="4"/>
    </row>
    <row customHeight="true" ht="19" r="10">
      <c r="A10" s="5" t="str">
        <v>HK</v>
      </c>
      <c r="B10" s="1" t="str">
        <v>Bollinger Vintage Champagne Francaises, Vieilles Vignes</v>
      </c>
      <c r="C10" s="3">
        <v>2006</v>
      </c>
      <c r="D10" s="1" t="str">
        <v>75CL</v>
      </c>
      <c r="E10" s="8" t="str">
        <v>香槟</v>
      </c>
      <c r="F10" s="3" t="s">
        <v>1</v>
      </c>
      <c r="G10" s="6">
        <v>10800</v>
      </c>
      <c r="H10" s="1">
        <v>1</v>
      </c>
      <c r="I10" s="4" t="str">
        <v>单支装礼盒</v>
      </c>
    </row>
    <row customHeight="true" ht="19" r="11">
      <c r="A11" s="5" t="str">
        <v>HK</v>
      </c>
      <c r="B11" s="1" t="str">
        <v>Bollinger Vintage Champagne Francaises, Vieilles Vignes</v>
      </c>
      <c r="C11" s="3">
        <v>2009</v>
      </c>
      <c r="D11" s="1" t="str">
        <v>75CL</v>
      </c>
      <c r="E11" s="8" t="str">
        <v>香槟</v>
      </c>
      <c r="F11" s="3" t="s">
        <v>1</v>
      </c>
      <c r="G11" s="6">
        <v>9600</v>
      </c>
      <c r="H11" s="1">
        <v>6</v>
      </c>
      <c r="I11" s="4" t="str">
        <v>单支装礼盒</v>
      </c>
    </row>
    <row customHeight="true" ht="19" r="12">
      <c r="A12" s="5" t="str">
        <v>HK</v>
      </c>
      <c r="B12" s="1" t="str">
        <v>Charles Heidsieck Blanc des Millénaires (OC)</v>
      </c>
      <c r="C12" s="3">
        <v>1995</v>
      </c>
      <c r="D12" s="1">
        <f>$D$142</f>
      </c>
      <c r="E12" s="8" t="str">
        <v>香槟</v>
      </c>
      <c r="F12" s="3" t="s">
        <v>1</v>
      </c>
      <c r="G12" s="6">
        <v>2100</v>
      </c>
      <c r="H12" s="1">
        <v>6</v>
      </c>
      <c r="I12" s="4"/>
    </row>
    <row customHeight="true" ht="19" r="13">
      <c r="A13" s="5" t="str">
        <v>HK</v>
      </c>
      <c r="B13" s="1" t="str">
        <v>Delamotte Brut</v>
      </c>
      <c r="C13" s="3" t="str">
        <v>NV</v>
      </c>
      <c r="D13" s="12" t="str">
        <v>1.5L</v>
      </c>
      <c r="E13" s="8" t="s">
        <v>1</v>
      </c>
      <c r="F13" s="3" t="s">
        <v>1</v>
      </c>
      <c r="G13" s="6">
        <v>720</v>
      </c>
      <c r="H13" s="1">
        <v>3</v>
      </c>
      <c r="I13" s="4" t="str">
        <v>单支装纸盒</v>
      </c>
    </row>
    <row customHeight="true" ht="19" r="14">
      <c r="A14" s="5" t="str">
        <v>HK</v>
      </c>
      <c r="B14" s="1" t="str">
        <v>Delamotte Blanc de Blancs</v>
      </c>
      <c r="C14" s="3" t="str">
        <v>NV</v>
      </c>
      <c r="D14" s="12" t="str">
        <v>1.5L</v>
      </c>
      <c r="E14" s="8" t="s">
        <v>1</v>
      </c>
      <c r="F14" s="3" t="s">
        <v>1</v>
      </c>
      <c r="G14" s="6">
        <v>980</v>
      </c>
      <c r="H14" s="1">
        <v>8</v>
      </c>
      <c r="I14" s="4" t="str">
        <v>单支装纸盒</v>
      </c>
    </row>
    <row customHeight="true" ht="19" r="15">
      <c r="A15" s="5" t="str">
        <v>HK</v>
      </c>
      <c r="B15" s="1" t="str">
        <v>Delamotte Blanc de Blancs Vintage</v>
      </c>
      <c r="C15" s="3">
        <v>2012</v>
      </c>
      <c r="D15" s="12" t="str">
        <v>1.5L</v>
      </c>
      <c r="E15" s="8" t="s">
        <v>1</v>
      </c>
      <c r="F15" s="3" t="s">
        <v>1</v>
      </c>
      <c r="G15" s="6">
        <v>1800</v>
      </c>
      <c r="H15" s="1">
        <v>4</v>
      </c>
      <c r="I15" s="4"/>
    </row>
    <row customHeight="true" ht="19" r="16">
      <c r="A16" s="5" t="str">
        <v>HK</v>
      </c>
      <c r="B16" s="1" t="str">
        <v>Delamotte Vintage Champagne Collection</v>
      </c>
      <c r="C16" s="3">
        <v>1970</v>
      </c>
      <c r="D16" s="12" t="str">
        <v>1.5L</v>
      </c>
      <c r="E16" s="8" t="str">
        <v>香槟</v>
      </c>
      <c r="F16" s="3" t="s">
        <v>1</v>
      </c>
      <c r="G16" s="6">
        <v>14000</v>
      </c>
      <c r="H16" s="1">
        <v>12</v>
      </c>
      <c r="I16" s="4" t="str">
        <v>单支装木盒</v>
      </c>
    </row>
    <row customHeight="true" ht="19" r="17">
      <c r="A17" s="5" t="str">
        <v>HK</v>
      </c>
      <c r="B17" s="1" t="str" xml:space="preserve">
        <v>Delamotte Vintage Champagne Collection Blanc de Blancs </v>
      </c>
      <c r="C17" s="3">
        <v>1985</v>
      </c>
      <c r="D17" s="1" t="str">
        <v>75CL</v>
      </c>
      <c r="E17" s="8" t="str">
        <v>香槟</v>
      </c>
      <c r="F17" s="3" t="s">
        <v>1</v>
      </c>
      <c r="G17" s="6">
        <v>6500</v>
      </c>
      <c r="H17" s="1">
        <v>6</v>
      </c>
      <c r="I17" s="4" t="str">
        <v>单支装木盒</v>
      </c>
    </row>
    <row customHeight="true" ht="19" r="18">
      <c r="A18" s="5" t="str">
        <v>HK</v>
      </c>
      <c r="B18" s="1" t="str">
        <v>Dom Perignon Brut</v>
      </c>
      <c r="C18" s="3">
        <v>1982</v>
      </c>
      <c r="D18" s="1" t="str">
        <v>75CL</v>
      </c>
      <c r="E18" s="8" t="str">
        <v>香槟</v>
      </c>
      <c r="F18" s="3" t="s">
        <v>1</v>
      </c>
      <c r="G18" s="6">
        <v>4800</v>
      </c>
      <c r="H18" s="1">
        <v>2</v>
      </c>
      <c r="I18" s="4"/>
    </row>
    <row customHeight="true" ht="19" r="19">
      <c r="A19" s="5" t="str">
        <v>HK</v>
      </c>
      <c r="B19" s="1" t="str">
        <v>Dom Perignon Brut</v>
      </c>
      <c r="C19" s="3">
        <v>2012</v>
      </c>
      <c r="D19" s="12" t="str">
        <v>1.5L</v>
      </c>
      <c r="E19" s="8" t="str">
        <v>香槟</v>
      </c>
      <c r="F19" s="3" t="s">
        <v>1</v>
      </c>
      <c r="G19" s="6">
        <v>3600</v>
      </c>
      <c r="H19" s="1">
        <v>2</v>
      </c>
      <c r="I19" s="4"/>
    </row>
    <row customHeight="true" ht="19" r="20">
      <c r="A20" s="5" t="str">
        <v>HK</v>
      </c>
      <c r="B20" s="1" t="str">
        <v>Dom Perignon Brut</v>
      </c>
      <c r="C20" s="3">
        <v>2013</v>
      </c>
      <c r="D20" s="1" t="str">
        <v>75CL</v>
      </c>
      <c r="E20" s="8" t="str">
        <v>香槟</v>
      </c>
      <c r="F20" s="3" t="s">
        <v>1</v>
      </c>
      <c r="G20" s="6">
        <v>1150</v>
      </c>
      <c r="H20" s="1">
        <v>2</v>
      </c>
      <c r="I20" s="4" t="str">
        <v>单支装礼盒</v>
      </c>
    </row>
    <row customHeight="true" ht="19" r="21">
      <c r="A21" s="5" t="str">
        <v>HK</v>
      </c>
      <c r="B21" s="1" t="str">
        <v>Dom Perignon Rosé</v>
      </c>
      <c r="C21" s="3">
        <v>1980</v>
      </c>
      <c r="D21" s="1" t="str">
        <v>75CL</v>
      </c>
      <c r="E21" s="9" t="str">
        <v>香槟</v>
      </c>
      <c r="F21" s="1" t="str">
        <v>香槟</v>
      </c>
      <c r="G21" s="10">
        <v>6800</v>
      </c>
      <c r="H21" s="3">
        <v>1</v>
      </c>
      <c r="I21" s="4"/>
    </row>
    <row customHeight="true" ht="19" r="22">
      <c r="A22" s="5" t="str">
        <v>HK</v>
      </c>
      <c r="B22" s="1" t="str">
        <v>Dom Perignon Rosé</v>
      </c>
      <c r="C22" s="3">
        <v>2009</v>
      </c>
      <c r="D22" s="1" t="str">
        <v>75CL</v>
      </c>
      <c r="E22" s="8" t="str">
        <v>香槟</v>
      </c>
      <c r="F22" s="3" t="s">
        <v>1</v>
      </c>
      <c r="G22" s="6">
        <v>2300</v>
      </c>
      <c r="H22" s="1">
        <v>10</v>
      </c>
      <c r="I22" s="4" t="str">
        <v>单支装礼盒</v>
      </c>
    </row>
    <row customHeight="true" ht="19" r="23">
      <c r="A23" s="5" t="str">
        <v>HK</v>
      </c>
      <c r="B23" s="1" t="str">
        <v>Dom Perignon P2</v>
      </c>
      <c r="C23" s="3">
        <v>2006</v>
      </c>
      <c r="D23" s="1" t="str">
        <v>75CL</v>
      </c>
      <c r="E23" s="8" t="str">
        <v>香槟</v>
      </c>
      <c r="F23" s="3" t="s">
        <v>1</v>
      </c>
      <c r="G23" s="10">
        <v>2880</v>
      </c>
      <c r="H23" s="3">
        <v>1</v>
      </c>
      <c r="I23" s="4" t="str">
        <v>单支装礼盒</v>
      </c>
    </row>
    <row customHeight="true" ht="103" r="24">
      <c r="A24" s="5" t="str">
        <v>HK</v>
      </c>
      <c r="B24" s="1" t="str">
        <v>Jacques Selosse Lieux-Dits Collection Case 6*75CLs (OWC)</v>
      </c>
      <c r="C24" s="3">
        <v>2013</v>
      </c>
      <c r="D24" s="12" t="str">
        <v>6x75CL</v>
      </c>
      <c r="E24" s="8" t="str">
        <v>香槟</v>
      </c>
      <c r="F24" s="3" t="str">
        <v>香槟</v>
      </c>
      <c r="G24" s="6">
        <v>45000</v>
      </c>
      <c r="H24" s="1">
        <v>1</v>
      </c>
      <c r="I24" s="11" t="str" xml:space="preserve">
        <v>1 x Le Mesnil Sur Oger Les Carelles 
1 x Avize Les Chantereines 
1 x Cramant Chemin de Chalons
1 x Ay La Cote Faron 
1 x Ambonnay Le Bout du Clos 
1 x Mareuil Sur Ay Sous le Mont </v>
      </c>
    </row>
    <row customHeight="true" ht="19" r="25">
      <c r="A25" s="5" t="str">
        <v>HK</v>
      </c>
      <c r="B25" s="1" t="str">
        <v>Jacques Selosse Millésimé Grand Cru Extra Brut</v>
      </c>
      <c r="C25" s="3">
        <v>2002</v>
      </c>
      <c r="D25" s="1">
        <f>$D$142</f>
      </c>
      <c r="E25" s="8" t="str">
        <v>香槟</v>
      </c>
      <c r="F25" s="3" t="s">
        <v>1</v>
      </c>
      <c r="G25" s="6">
        <v>14000</v>
      </c>
      <c r="H25" s="1">
        <v>1</v>
      </c>
      <c r="I25" s="4"/>
    </row>
    <row customHeight="true" ht="19" r="26">
      <c r="A26" s="5" t="str">
        <v>HK</v>
      </c>
      <c r="B26" s="1" t="str">
        <v>Jacquesson Grand Vin Signature Millesime Brut</v>
      </c>
      <c r="C26" s="3">
        <v>1985</v>
      </c>
      <c r="D26" s="1" t="str">
        <v>75CL</v>
      </c>
      <c r="E26" s="9" t="str">
        <v>香槟</v>
      </c>
      <c r="F26" s="1" t="s">
        <v>1</v>
      </c>
      <c r="G26" s="6">
        <v>2200</v>
      </c>
      <c r="H26" s="3">
        <v>2</v>
      </c>
      <c r="I26" s="4"/>
    </row>
    <row customHeight="true" ht="19" r="27">
      <c r="A27" s="5" t="str">
        <v>HK</v>
      </c>
      <c r="B27" s="1" t="str">
        <v>Jacquesson Grand Vin Signature Millesime Brut</v>
      </c>
      <c r="C27" s="3">
        <v>1989</v>
      </c>
      <c r="D27" s="1" t="str">
        <v>75CL</v>
      </c>
      <c r="E27" s="9" t="str">
        <v>香槟</v>
      </c>
      <c r="F27" s="1" t="s">
        <v>1</v>
      </c>
      <c r="G27" s="6">
        <v>2200</v>
      </c>
      <c r="H27" s="3">
        <v>1</v>
      </c>
      <c r="I27" s="4"/>
    </row>
    <row customHeight="true" ht="19" r="28">
      <c r="A28" s="5" t="str">
        <v>HK</v>
      </c>
      <c r="B28" s="1" t="str">
        <v>Jacquesson Grand Vin Signature Rose</v>
      </c>
      <c r="C28" s="3">
        <v>1989</v>
      </c>
      <c r="D28" s="1" t="str">
        <v>75CL</v>
      </c>
      <c r="E28" s="9" t="str">
        <v>香槟</v>
      </c>
      <c r="F28" s="1" t="s">
        <v>1</v>
      </c>
      <c r="G28" s="6">
        <v>2500</v>
      </c>
      <c r="H28" s="3">
        <v>13</v>
      </c>
      <c r="I28" s="4"/>
    </row>
    <row customHeight="true" ht="19" r="29">
      <c r="A29" s="5" t="str">
        <v>HK</v>
      </c>
      <c r="B29" s="1" t="str">
        <v>Jacquesson Grand Vin Signature Rose</v>
      </c>
      <c r="C29" s="3">
        <v>1990</v>
      </c>
      <c r="D29" s="1" t="str">
        <v>75CL</v>
      </c>
      <c r="E29" s="8" t="str">
        <v>香槟</v>
      </c>
      <c r="F29" s="1" t="s">
        <v>1</v>
      </c>
      <c r="G29" s="6">
        <v>2500</v>
      </c>
      <c r="H29" s="3">
        <v>1</v>
      </c>
      <c r="I29" s="4"/>
    </row>
    <row customHeight="true" ht="19" r="30">
      <c r="A30" s="5" t="str">
        <v>HK</v>
      </c>
      <c r="B30" s="1" t="str">
        <v>Guillaume Selosse Extra Brut 'Au Dessus du Gros Mont' (deg. 15/05/2018)</v>
      </c>
      <c r="C30" s="3" t="str">
        <v>NV</v>
      </c>
      <c r="D30" s="1" t="str">
        <v>75CL</v>
      </c>
      <c r="E30" s="9" t="str">
        <v>香槟</v>
      </c>
      <c r="F30" s="1" t="str">
        <v>香槟</v>
      </c>
      <c r="G30" s="10">
        <v>4500</v>
      </c>
      <c r="H30" s="3">
        <v>5</v>
      </c>
      <c r="I30" s="4"/>
    </row>
    <row customHeight="true" ht="19" r="31">
      <c r="A31" s="5" t="str">
        <v>HK</v>
      </c>
      <c r="B31" s="1" t="str">
        <v>Guillaume Selosse Extra Brut 'Largillier'</v>
      </c>
      <c r="C31" s="3" t="str">
        <v>NV</v>
      </c>
      <c r="D31" s="1" t="str">
        <v>75CL</v>
      </c>
      <c r="E31" s="9" t="str">
        <v>香槟</v>
      </c>
      <c r="F31" s="1" t="str">
        <v>香槟</v>
      </c>
      <c r="G31" s="10">
        <v>3700</v>
      </c>
      <c r="H31" s="3">
        <v>3</v>
      </c>
      <c r="I31" s="4"/>
    </row>
    <row customHeight="true" ht="19" r="32">
      <c r="A32" s="5" t="str">
        <v>HK</v>
      </c>
      <c r="B32" s="1" t="str">
        <v>Krug Brut 'Grande Cuvee' 2nd edition of label</v>
      </c>
      <c r="C32" s="3" t="str">
        <v>NV</v>
      </c>
      <c r="D32" s="1" t="str">
        <v>75CL</v>
      </c>
      <c r="E32" s="9" t="str">
        <v>香槟</v>
      </c>
      <c r="F32" s="1" t="str">
        <v>香槟</v>
      </c>
      <c r="G32" s="10">
        <v>4800</v>
      </c>
      <c r="H32" s="3">
        <v>6</v>
      </c>
      <c r="I32" s="4"/>
    </row>
    <row customHeight="true" ht="19" r="33">
      <c r="A33" s="5" t="str">
        <v>HK</v>
      </c>
      <c r="B33" s="1" t="str">
        <v>Krug Brut 'Grande Cuvee' 3rd edition of label</v>
      </c>
      <c r="C33" s="3" t="str">
        <v>NV</v>
      </c>
      <c r="D33" s="1" t="str">
        <v>75CL</v>
      </c>
      <c r="E33" s="9" t="str">
        <v>香槟</v>
      </c>
      <c r="F33" s="1" t="str">
        <v>香槟</v>
      </c>
      <c r="G33" s="10">
        <v>4200</v>
      </c>
      <c r="H33" s="3">
        <v>2</v>
      </c>
      <c r="I33" s="4"/>
    </row>
    <row customHeight="true" ht="19" r="34">
      <c r="A34" s="5" t="str">
        <v>HK</v>
      </c>
      <c r="B34" s="1" t="str">
        <v>Krug Collection Vintage Brut</v>
      </c>
      <c r="C34" s="3">
        <v>1985</v>
      </c>
      <c r="D34" s="1" t="str">
        <v>75CL</v>
      </c>
      <c r="E34" s="8" t="str">
        <v>香槟</v>
      </c>
      <c r="F34" s="3" t="s">
        <v>1</v>
      </c>
      <c r="G34" s="6">
        <v>14500</v>
      </c>
      <c r="H34" s="1">
        <v>2</v>
      </c>
      <c r="I34" s="4" t="str">
        <v>单支装礼盒</v>
      </c>
    </row>
    <row customHeight="true" ht="19" r="35">
      <c r="A35" s="5" t="str">
        <v>HK</v>
      </c>
      <c r="B35" s="1" t="str">
        <v>Krug Collection Vintage Brut</v>
      </c>
      <c r="C35" s="3">
        <v>1985</v>
      </c>
      <c r="D35" s="12" t="str">
        <v>1.5L</v>
      </c>
      <c r="E35" s="8" t="str">
        <v>香槟</v>
      </c>
      <c r="F35" s="3" t="s">
        <v>1</v>
      </c>
      <c r="G35" s="6">
        <v>29200</v>
      </c>
      <c r="H35" s="1">
        <v>2</v>
      </c>
      <c r="I35" s="4" t="str">
        <v>1x单支装礼盒</v>
      </c>
    </row>
    <row customHeight="true" ht="19" r="36">
      <c r="A36" s="5" t="str">
        <v>HK</v>
      </c>
      <c r="B36" s="1" t="str">
        <v>Krug Collection Vintage Brut</v>
      </c>
      <c r="C36" s="3">
        <v>1989</v>
      </c>
      <c r="D36" s="12" t="str">
        <v>1.5L</v>
      </c>
      <c r="E36" s="8" t="str">
        <v>香槟</v>
      </c>
      <c r="F36" s="3" t="str">
        <v>香槟</v>
      </c>
      <c r="G36" s="6">
        <v>22000</v>
      </c>
      <c r="H36" s="1">
        <v>2</v>
      </c>
      <c r="I36" s="4" t="str">
        <v>单支装木盒</v>
      </c>
    </row>
    <row customHeight="true" ht="19" r="37">
      <c r="A37" s="5" t="str">
        <v>HK</v>
      </c>
      <c r="B37" s="1" t="str">
        <v>Krug Collection Vintage Brut</v>
      </c>
      <c r="C37" s="3">
        <v>1990</v>
      </c>
      <c r="D37" s="1" t="str">
        <v>75CL</v>
      </c>
      <c r="E37" s="8" t="str">
        <v>香槟</v>
      </c>
      <c r="F37" s="3" t="s">
        <v>1</v>
      </c>
      <c r="G37" s="6">
        <v>7300</v>
      </c>
      <c r="H37" s="1">
        <v>21</v>
      </c>
      <c r="I37" s="4" t="str">
        <v>单支装礼盒</v>
      </c>
    </row>
    <row customHeight="true" ht="19" r="38">
      <c r="A38" s="5" t="str">
        <v>HK</v>
      </c>
      <c r="B38" s="1" t="str">
        <v>Krug Vintage Brut</v>
      </c>
      <c r="C38" s="3">
        <v>1981</v>
      </c>
      <c r="D38" s="1" t="str">
        <v>75CL</v>
      </c>
      <c r="E38" s="9" t="str">
        <v>香槟</v>
      </c>
      <c r="F38" s="1" t="s">
        <v>1</v>
      </c>
      <c r="G38" s="6">
        <v>12000</v>
      </c>
      <c r="H38" s="3">
        <v>10</v>
      </c>
      <c r="I38" s="4" t="str">
        <v>6x单支装礼盒</v>
      </c>
    </row>
    <row customHeight="true" ht="19" r="39">
      <c r="A39" s="5" t="str">
        <v>HK</v>
      </c>
      <c r="B39" s="1" t="str">
        <v>Krug Vintage Brut</v>
      </c>
      <c r="C39" s="3">
        <v>1982</v>
      </c>
      <c r="D39" s="1" t="str">
        <v>75CL</v>
      </c>
      <c r="E39" s="9" t="str">
        <v>香槟</v>
      </c>
      <c r="F39" s="1" t="s">
        <v>1</v>
      </c>
      <c r="G39" s="6">
        <v>7500</v>
      </c>
      <c r="H39" s="3">
        <v>3</v>
      </c>
      <c r="I39" s="14"/>
    </row>
    <row customHeight="true" ht="19" r="40">
      <c r="A40" s="5" t="str">
        <v>HK</v>
      </c>
      <c r="B40" s="1" t="str">
        <v>Krug Vintage Brut</v>
      </c>
      <c r="C40" s="3">
        <v>1985</v>
      </c>
      <c r="D40" s="1" t="str">
        <v>75CL</v>
      </c>
      <c r="E40" s="9" t="str">
        <v>香槟</v>
      </c>
      <c r="F40" s="1" t="s">
        <v>1</v>
      </c>
      <c r="G40" s="6">
        <v>6900</v>
      </c>
      <c r="H40" s="3">
        <v>4</v>
      </c>
      <c r="I40" s="4"/>
    </row>
    <row customHeight="true" ht="19" r="41">
      <c r="A41" s="5" t="str">
        <v>HK</v>
      </c>
      <c r="B41" s="1" t="str">
        <v>Krug Vintage Brut (Late Release 99)</v>
      </c>
      <c r="C41" s="3">
        <v>1985</v>
      </c>
      <c r="D41" s="1" t="str">
        <v>75CL</v>
      </c>
      <c r="E41" s="9" t="str">
        <v>香槟</v>
      </c>
      <c r="F41" s="1" t="s">
        <v>1</v>
      </c>
      <c r="G41" s="6">
        <v>7800</v>
      </c>
      <c r="H41" s="3">
        <v>4</v>
      </c>
      <c r="I41" s="4" t="str">
        <v>晚出庄版 Late release 1999</v>
      </c>
    </row>
    <row customHeight="true" ht="19" r="42">
      <c r="A42" s="5" t="str">
        <v>HK</v>
      </c>
      <c r="B42" s="1" t="str">
        <v>Krug Vintage Brut (Late Release 00)</v>
      </c>
      <c r="C42" s="3">
        <v>1985</v>
      </c>
      <c r="D42" s="1" t="str">
        <v>75CL</v>
      </c>
      <c r="E42" s="9" t="str">
        <v>香槟</v>
      </c>
      <c r="F42" s="1" t="str">
        <v>香槟</v>
      </c>
      <c r="G42" s="6">
        <v>7800</v>
      </c>
      <c r="H42" s="3">
        <v>7</v>
      </c>
      <c r="I42" s="4" t="str">
        <v>晚出庄版 Late release 11/2000</v>
      </c>
    </row>
    <row customHeight="true" ht="19" r="43">
      <c r="A43" s="5" t="str">
        <v>HK</v>
      </c>
      <c r="B43" s="1" t="str">
        <v>Krug Vintage Brut</v>
      </c>
      <c r="C43" s="3">
        <v>1988</v>
      </c>
      <c r="D43" s="1" t="str">
        <v>75CL</v>
      </c>
      <c r="E43" s="8" t="str">
        <v>香槟</v>
      </c>
      <c r="F43" s="3" t="s">
        <v>1</v>
      </c>
      <c r="G43" s="6">
        <v>7800</v>
      </c>
      <c r="H43" s="1">
        <v>18</v>
      </c>
      <c r="I43" s="4" t="str">
        <v>9x礼盒装</v>
      </c>
    </row>
    <row customHeight="true" ht="19" r="44">
      <c r="A44" s="5" t="str">
        <v>HK</v>
      </c>
      <c r="B44" s="1" t="str">
        <v>Krug Vintage Brut</v>
      </c>
      <c r="C44" s="3">
        <v>1989</v>
      </c>
      <c r="D44" s="1" t="str">
        <v>75CL</v>
      </c>
      <c r="E44" s="8" t="str">
        <v>香槟</v>
      </c>
      <c r="F44" s="3" t="s">
        <v>1</v>
      </c>
      <c r="G44" s="6">
        <v>6800</v>
      </c>
      <c r="H44" s="1">
        <v>2</v>
      </c>
      <c r="I44" s="11"/>
    </row>
    <row customHeight="true" ht="19" r="45">
      <c r="A45" s="5" t="str">
        <v>HK</v>
      </c>
      <c r="B45" s="1" t="str">
        <v>Krug Vintage Brut</v>
      </c>
      <c r="C45" s="3">
        <v>1989</v>
      </c>
      <c r="D45" s="12" t="str">
        <v>1.5L</v>
      </c>
      <c r="E45" s="9" t="str">
        <v>香槟</v>
      </c>
      <c r="F45" s="3" t="s">
        <v>1</v>
      </c>
      <c r="G45" s="6">
        <v>20000</v>
      </c>
      <c r="H45" s="1">
        <v>1</v>
      </c>
      <c r="I45" s="4" t="str">
        <v>单支装木盒</v>
      </c>
    </row>
    <row customHeight="true" ht="19" r="46">
      <c r="A46" s="5" t="str">
        <v>HK</v>
      </c>
      <c r="B46" s="1" t="str">
        <v>Krug Vintage Brut</v>
      </c>
      <c r="C46" s="3">
        <v>1990</v>
      </c>
      <c r="D46" s="1" t="str">
        <v>75CL</v>
      </c>
      <c r="E46" s="9" t="str">
        <v>香槟</v>
      </c>
      <c r="F46" s="3" t="s">
        <v>1</v>
      </c>
      <c r="G46" s="6">
        <v>7200</v>
      </c>
      <c r="H46" s="1">
        <v>18</v>
      </c>
      <c r="I46" s="4"/>
    </row>
    <row customHeight="true" ht="19" r="47">
      <c r="A47" s="5" t="str">
        <v>HK</v>
      </c>
      <c r="B47" s="1" t="str">
        <v>Krug Vintage Brut</v>
      </c>
      <c r="C47" s="3">
        <v>1990</v>
      </c>
      <c r="D47" s="1" t="str">
        <v>75CL</v>
      </c>
      <c r="E47" s="9" t="str">
        <v>香槟</v>
      </c>
      <c r="F47" s="1" t="str">
        <v>香槟</v>
      </c>
      <c r="G47" s="6">
        <v>7300</v>
      </c>
      <c r="H47" s="3">
        <v>2</v>
      </c>
      <c r="I47" s="4" t="str">
        <v>单支装礼盒</v>
      </c>
    </row>
    <row customHeight="true" ht="19" r="48">
      <c r="A48" s="5" t="str">
        <v>HK</v>
      </c>
      <c r="B48" s="1" t="str">
        <v>Krug Vintage Brut</v>
      </c>
      <c r="C48" s="3">
        <v>1990</v>
      </c>
      <c r="D48" s="12" t="str">
        <v>1.5L</v>
      </c>
      <c r="E48" s="9" t="str">
        <v>香槟</v>
      </c>
      <c r="F48" s="1" t="str">
        <v>香槟</v>
      </c>
      <c r="G48" s="6">
        <v>18000</v>
      </c>
      <c r="H48" s="3">
        <v>4</v>
      </c>
      <c r="I48" s="14"/>
    </row>
    <row customHeight="true" ht="19" r="49">
      <c r="A49" s="5" t="str">
        <v>HK</v>
      </c>
      <c r="B49" s="1" t="str">
        <v>Krug Vintage Brut</v>
      </c>
      <c r="C49" s="3">
        <v>1995</v>
      </c>
      <c r="D49" s="12" t="str">
        <v>1.5L</v>
      </c>
      <c r="E49" s="9" t="str">
        <v>香槟</v>
      </c>
      <c r="F49" s="1" t="str">
        <v>香槟</v>
      </c>
      <c r="G49" s="6">
        <v>10800</v>
      </c>
      <c r="H49" s="3">
        <v>1</v>
      </c>
      <c r="I49" s="14"/>
    </row>
    <row customHeight="true" ht="19" r="50">
      <c r="A50" s="5" t="str">
        <v>HK</v>
      </c>
      <c r="B50" s="1" t="str">
        <v>Krug Vintage Brut</v>
      </c>
      <c r="C50" s="3">
        <v>1996</v>
      </c>
      <c r="D50" s="1" t="str">
        <v>75CL</v>
      </c>
      <c r="E50" s="9" t="str">
        <v>香槟</v>
      </c>
      <c r="F50" s="1" t="s">
        <v>1</v>
      </c>
      <c r="G50" s="10">
        <v>5200</v>
      </c>
      <c r="H50" s="1">
        <v>2</v>
      </c>
      <c r="I50" s="4"/>
    </row>
    <row customHeight="true" ht="19" r="51">
      <c r="A51" s="5" t="str">
        <v>HK</v>
      </c>
      <c r="B51" s="1" t="str">
        <v>Krug Vintage Brut</v>
      </c>
      <c r="C51" s="3">
        <v>2000</v>
      </c>
      <c r="D51" s="12" t="str">
        <v>1.5L</v>
      </c>
      <c r="E51" s="9" t="str">
        <v>香槟</v>
      </c>
      <c r="F51" s="1" t="str">
        <v>香槟</v>
      </c>
      <c r="G51" s="6">
        <v>8500</v>
      </c>
      <c r="H51" s="1">
        <v>3</v>
      </c>
      <c r="I51" s="11" t="str">
        <v>单支装礼盒</v>
      </c>
    </row>
    <row customHeight="true" ht="19" r="52">
      <c r="A52" s="5" t="str">
        <v>HK</v>
      </c>
      <c r="B52" s="1" t="str">
        <v>Krug Vintage Brut</v>
      </c>
      <c r="C52" s="3">
        <v>2003</v>
      </c>
      <c r="D52" s="1" t="str">
        <v>75CL</v>
      </c>
      <c r="E52" s="9" t="str">
        <v>香槟</v>
      </c>
      <c r="F52" s="2" t="s">
        <v>1</v>
      </c>
      <c r="G52" s="6">
        <v>2750</v>
      </c>
      <c r="H52" s="3">
        <v>4</v>
      </c>
      <c r="I52" s="4" t="str">
        <v>Gift Box 礼盒装</v>
      </c>
    </row>
    <row customHeight="true" ht="19" r="53">
      <c r="A53" s="5" t="str">
        <v>HK</v>
      </c>
      <c r="B53" s="1" t="str">
        <v>Krug Vintage Champagne Clos d'Ambonnay (OGB)</v>
      </c>
      <c r="C53" s="3">
        <v>1996</v>
      </c>
      <c r="D53" s="1" t="str">
        <v>75CL</v>
      </c>
      <c r="E53" s="9" t="str">
        <v>香槟</v>
      </c>
      <c r="F53" s="1" t="str">
        <v>香槟</v>
      </c>
      <c r="G53" s="10">
        <v>27000</v>
      </c>
      <c r="H53" s="1">
        <v>3</v>
      </c>
      <c r="I53" s="4" t="str">
        <v>单支装礼盒</v>
      </c>
    </row>
    <row customHeight="true" ht="19" r="54">
      <c r="A54" s="5" t="str">
        <v>HK</v>
      </c>
      <c r="B54" s="1" t="str">
        <v>Krug Vintage Champagne Clos du Mesnil</v>
      </c>
      <c r="C54" s="3">
        <v>1989</v>
      </c>
      <c r="D54" s="1" t="str">
        <v>75CL</v>
      </c>
      <c r="E54" s="9" t="str">
        <v>香槟</v>
      </c>
      <c r="F54" s="1" t="str">
        <v>香槟</v>
      </c>
      <c r="G54" s="10">
        <v>20000</v>
      </c>
      <c r="H54" s="3">
        <v>4</v>
      </c>
      <c r="I54" s="4" t="str">
        <v>1支损标、1支轻微损标</v>
      </c>
    </row>
    <row customHeight="true" ht="19" r="55">
      <c r="A55" s="5" t="str">
        <v>HK</v>
      </c>
      <c r="B55" s="1" t="str">
        <v>Krug Vintage Champagne Clos du Mesnil</v>
      </c>
      <c r="C55" s="3">
        <v>1989</v>
      </c>
      <c r="D55" s="1" t="str">
        <v>75CL</v>
      </c>
      <c r="E55" s="9" t="str">
        <v>香槟</v>
      </c>
      <c r="F55" s="1" t="str">
        <v>香槟</v>
      </c>
      <c r="G55" s="6">
        <v>20500</v>
      </c>
      <c r="H55" s="3">
        <v>2</v>
      </c>
      <c r="I55" s="4" t="str">
        <v>单支装木盒</v>
      </c>
    </row>
    <row customHeight="true" ht="19" r="56">
      <c r="A56" s="5" t="str">
        <v>HK</v>
      </c>
      <c r="B56" s="1" t="str">
        <v>Krug Vintage Champagne Clos du Mesnil</v>
      </c>
      <c r="C56" s="3">
        <v>1996</v>
      </c>
      <c r="D56" s="1" t="str">
        <v>75CL</v>
      </c>
      <c r="E56" s="9" t="str">
        <v>香槟</v>
      </c>
      <c r="F56" s="1" t="str">
        <v>香槟</v>
      </c>
      <c r="G56" s="10">
        <v>21900</v>
      </c>
      <c r="H56" s="3">
        <v>1</v>
      </c>
      <c r="I56" s="4" t="str">
        <v>单支装木盒</v>
      </c>
    </row>
    <row customHeight="true" ht="19" r="57">
      <c r="A57" s="5" t="str">
        <v>HK</v>
      </c>
      <c r="B57" s="1" t="str">
        <v>Krug Vintage Champagne Clos du Mesnil</v>
      </c>
      <c r="C57" s="3">
        <v>1998</v>
      </c>
      <c r="D57" s="1" t="str">
        <v>75CL</v>
      </c>
      <c r="E57" s="9" t="str">
        <v>香槟</v>
      </c>
      <c r="F57" s="1" t="str">
        <v>香槟</v>
      </c>
      <c r="G57" s="10">
        <v>12000</v>
      </c>
      <c r="H57" s="3">
        <v>7</v>
      </c>
      <c r="I57" s="15" t="str">
        <v>3x单支装木盒</v>
      </c>
    </row>
    <row customHeight="true" ht="19" r="58">
      <c r="A58" s="5" t="str">
        <v>HK</v>
      </c>
      <c r="B58" s="1" t="str">
        <v>Krug Vintage Champagne Clos du Mesnil</v>
      </c>
      <c r="C58" s="3">
        <v>1998</v>
      </c>
      <c r="D58" s="12" t="str">
        <v>1.5L</v>
      </c>
      <c r="E58" s="9" t="str">
        <v>香槟</v>
      </c>
      <c r="F58" s="1" t="str">
        <v>香槟</v>
      </c>
      <c r="G58" s="6">
        <v>30000</v>
      </c>
      <c r="H58" s="1">
        <v>1</v>
      </c>
      <c r="I58" s="15" t="str">
        <v>单支装木盒</v>
      </c>
    </row>
    <row customHeight="true" ht="19" r="59">
      <c r="A59" s="5" t="str">
        <v>HK</v>
      </c>
      <c r="B59" s="1" t="str">
        <v>Krug Vintage Champagne Clos du Mesnil</v>
      </c>
      <c r="C59" s="3">
        <v>2000</v>
      </c>
      <c r="D59" s="1" t="str">
        <v>75CL</v>
      </c>
      <c r="E59" s="9" t="str">
        <v>香槟</v>
      </c>
      <c r="F59" s="1" t="str">
        <v>香槟</v>
      </c>
      <c r="G59" s="6">
        <v>12900</v>
      </c>
      <c r="H59" s="1">
        <v>2</v>
      </c>
      <c r="I59" s="15"/>
    </row>
    <row customHeight="true" ht="19" r="60">
      <c r="A60" s="5" t="str">
        <v>HK</v>
      </c>
      <c r="B60" s="1" t="str">
        <v>Krug Vintage Champagne Clos du Mesnil</v>
      </c>
      <c r="C60" s="3">
        <v>2000</v>
      </c>
      <c r="D60" s="1" t="str">
        <v>75CL</v>
      </c>
      <c r="E60" s="9" t="str">
        <v>香槟</v>
      </c>
      <c r="F60" s="1" t="str">
        <v>香槟</v>
      </c>
      <c r="G60" s="6">
        <v>13100</v>
      </c>
      <c r="H60" s="1">
        <v>8</v>
      </c>
      <c r="I60" s="15" t="str">
        <v>单支装木盒</v>
      </c>
    </row>
    <row customHeight="true" ht="19" r="61">
      <c r="A61" s="5" t="str">
        <v>HK</v>
      </c>
      <c r="B61" s="1" t="str">
        <v>Krug Vintage Champagne Clos du Mesnil</v>
      </c>
      <c r="C61" s="3">
        <v>2002</v>
      </c>
      <c r="D61" s="1" t="str">
        <v>75CL</v>
      </c>
      <c r="E61" s="9" t="str">
        <v>香槟</v>
      </c>
      <c r="F61" s="2" t="str">
        <v>香槟</v>
      </c>
      <c r="G61" s="6">
        <v>14800</v>
      </c>
      <c r="H61" s="1">
        <v>14</v>
      </c>
      <c r="I61" s="15" t="str">
        <v>单支装木盒</v>
      </c>
    </row>
    <row customHeight="true" ht="19" r="62">
      <c r="A62" s="5" t="str">
        <v>HK</v>
      </c>
      <c r="B62" s="1" t="str">
        <v>Krug Vintage Champagne Clos du Mesnil</v>
      </c>
      <c r="C62" s="3">
        <v>2003</v>
      </c>
      <c r="D62" s="1" t="str">
        <v>75CL</v>
      </c>
      <c r="E62" s="9" t="str">
        <v>香槟</v>
      </c>
      <c r="F62" s="2" t="str">
        <v>香槟</v>
      </c>
      <c r="G62" s="6">
        <v>10500</v>
      </c>
      <c r="H62" s="1">
        <v>1</v>
      </c>
      <c r="I62" s="15"/>
    </row>
    <row customHeight="true" ht="19" r="63">
      <c r="A63" s="5" t="str">
        <v>HK</v>
      </c>
      <c r="B63" s="1" t="str">
        <v>Krug Vintage Champagne Clos du Mesnil</v>
      </c>
      <c r="C63" s="3">
        <v>2003</v>
      </c>
      <c r="D63" s="1" t="str">
        <v>75CL</v>
      </c>
      <c r="E63" s="9" t="str">
        <v>香槟</v>
      </c>
      <c r="F63" s="2" t="str">
        <v>香槟</v>
      </c>
      <c r="G63" s="6">
        <v>10700</v>
      </c>
      <c r="H63" s="1">
        <v>9</v>
      </c>
      <c r="I63" s="15" t="str">
        <v>单支装木盒</v>
      </c>
    </row>
    <row customHeight="true" ht="19" r="64">
      <c r="A64" s="5" t="str">
        <v>HK</v>
      </c>
      <c r="B64" s="1" t="str">
        <v>La Closerie (Jerome Prevost) Extra Brut Grand Cru</v>
      </c>
      <c r="C64" s="3" t="str">
        <v>NV</v>
      </c>
      <c r="D64" s="1" t="str">
        <v>75CL</v>
      </c>
      <c r="E64" s="9" t="str">
        <v>香槟</v>
      </c>
      <c r="F64" s="1" t="str">
        <v>香槟</v>
      </c>
      <c r="G64" s="10">
        <v>3500</v>
      </c>
      <c r="H64" s="3">
        <v>4</v>
      </c>
      <c r="I64" s="4"/>
    </row>
    <row customHeight="true" ht="19" r="65">
      <c r="A65" s="5" t="str">
        <v>HK</v>
      </c>
      <c r="B65" s="1" t="str">
        <v>Lanson Brut Vintage Collection, deg. 2017</v>
      </c>
      <c r="C65" s="3">
        <v>1976</v>
      </c>
      <c r="D65" s="12" t="str">
        <v>1.5L</v>
      </c>
      <c r="E65" s="8" t="str">
        <v>香槟</v>
      </c>
      <c r="F65" s="1" t="str">
        <v>香槟</v>
      </c>
      <c r="G65" s="10">
        <v>7000</v>
      </c>
      <c r="H65" s="3">
        <v>1</v>
      </c>
      <c r="I65" s="4" t="str">
        <v>单支装礼盒</v>
      </c>
    </row>
    <row customHeight="true" ht="19" r="66">
      <c r="A66" s="5" t="str">
        <v>HK</v>
      </c>
      <c r="B66" s="1" t="str">
        <v>Perrier Jouet Vintage "Belle Epoque" Fleur de Champagne Blanc de Blancs</v>
      </c>
      <c r="C66" s="3">
        <v>1996</v>
      </c>
      <c r="D66" s="12" t="str">
        <v>1.5L</v>
      </c>
      <c r="E66" s="9" t="str">
        <v>香槟</v>
      </c>
      <c r="F66" s="1" t="s">
        <v>1</v>
      </c>
      <c r="G66" s="6">
        <v>5800</v>
      </c>
      <c r="H66" s="3">
        <v>2</v>
      </c>
      <c r="I66" s="4" t="str">
        <v>1x单支装礼盒</v>
      </c>
    </row>
    <row customHeight="true" ht="19" r="67">
      <c r="A67" s="5" t="str">
        <v>HK</v>
      </c>
      <c r="B67" s="1" t="str">
        <v>Perrier Jouet Vintage "Belle Epoque" Fleur de Champagne Blanc de Blancs</v>
      </c>
      <c r="C67" s="3">
        <v>2008</v>
      </c>
      <c r="D67" s="12" t="str">
        <v>1.5L</v>
      </c>
      <c r="E67" s="9" t="str">
        <v>香槟</v>
      </c>
      <c r="F67" s="2" t="s">
        <v>1</v>
      </c>
      <c r="G67" s="6">
        <v>3500</v>
      </c>
      <c r="H67" s="1">
        <v>6</v>
      </c>
      <c r="I67" s="15"/>
    </row>
    <row customHeight="true" ht="19" r="68">
      <c r="A68" s="5" t="str">
        <v>HK</v>
      </c>
      <c r="B68" s="1" t="str">
        <v>Pierre Peters "Les Chétillons" Blanc de Blancs Oenotheque</v>
      </c>
      <c r="C68" s="3">
        <v>2002</v>
      </c>
      <c r="D68" s="3" t="str">
        <v>75CL</v>
      </c>
      <c r="E68" s="9" t="str">
        <v>香槟</v>
      </c>
      <c r="F68" s="2" t="str">
        <v>香槟</v>
      </c>
      <c r="G68" s="6">
        <v>6000</v>
      </c>
      <c r="H68" s="3">
        <v>1</v>
      </c>
      <c r="I68" s="4" t="str">
        <v>单支装礼盒</v>
      </c>
    </row>
    <row customHeight="true" ht="19" r="69">
      <c r="A69" s="5" t="str">
        <v>HK</v>
      </c>
      <c r="B69" s="1" t="str">
        <v>Pierre Peters "Les Chétillons" Blanc de Blancs Oenotheque</v>
      </c>
      <c r="C69" s="3">
        <v>2007</v>
      </c>
      <c r="D69" s="12" t="str">
        <v>1.5L</v>
      </c>
      <c r="E69" s="9" t="str">
        <v>香槟</v>
      </c>
      <c r="F69" s="1" t="s">
        <v>1</v>
      </c>
      <c r="G69" s="6">
        <v>5500</v>
      </c>
      <c r="H69" s="1">
        <v>1</v>
      </c>
      <c r="I69" s="4"/>
    </row>
    <row customHeight="true" ht="19" r="70">
      <c r="A70" s="5" t="str">
        <v>HK</v>
      </c>
      <c r="B70" s="1" t="str">
        <v>Pierre Peters "Les Chétillons" Blanc de Blancs Oenotheque</v>
      </c>
      <c r="C70" s="3">
        <v>2008</v>
      </c>
      <c r="D70" s="12" t="str">
        <v>1.5L</v>
      </c>
      <c r="E70" s="9" t="str">
        <v>香槟</v>
      </c>
      <c r="F70" s="2" t="s">
        <v>1</v>
      </c>
      <c r="G70" s="6">
        <v>8000</v>
      </c>
      <c r="H70" s="1">
        <v>1</v>
      </c>
      <c r="I70" s="4"/>
    </row>
    <row customHeight="true" ht="19" r="71">
      <c r="A71" s="5" t="str">
        <v>HK</v>
      </c>
      <c r="B71" s="1" t="str">
        <v>Pierre Peters "Les Chétillons" Blanc de Blancs Oenotheque</v>
      </c>
      <c r="C71" s="3">
        <v>2012</v>
      </c>
      <c r="D71" s="12" t="str">
        <v>1.5L</v>
      </c>
      <c r="E71" s="9" t="str">
        <v>香槟</v>
      </c>
      <c r="F71" s="1" t="s">
        <v>1</v>
      </c>
      <c r="G71" s="10">
        <v>6200</v>
      </c>
      <c r="H71" s="1">
        <v>3</v>
      </c>
      <c r="I71" s="4"/>
    </row>
    <row customHeight="true" ht="19" r="72">
      <c r="A72" s="5" t="str">
        <v>HK</v>
      </c>
      <c r="B72" s="1" t="str">
        <v>Pierre Peters "Les Chétillons" Blanc de Blancs Oenotheque</v>
      </c>
      <c r="C72" s="3">
        <v>2013</v>
      </c>
      <c r="D72" s="12" t="str">
        <v>1.5L</v>
      </c>
      <c r="E72" s="9" t="str">
        <v>香槟</v>
      </c>
      <c r="F72" s="1" t="s">
        <v>1</v>
      </c>
      <c r="G72" s="6">
        <v>5700</v>
      </c>
      <c r="H72" s="1">
        <v>3</v>
      </c>
      <c r="I72" s="4"/>
    </row>
    <row customHeight="true" ht="19" r="73">
      <c r="A73" s="5" t="str">
        <v>HK</v>
      </c>
      <c r="B73" s="1" t="str">
        <v>Pierre Peters "Les Chétillons" Blanc de Blancs Oenotheque</v>
      </c>
      <c r="C73" s="3">
        <v>2014</v>
      </c>
      <c r="D73" s="12" t="str">
        <v>1.5L</v>
      </c>
      <c r="E73" s="9" t="str">
        <v>香槟</v>
      </c>
      <c r="F73" s="1" t="s">
        <v>1</v>
      </c>
      <c r="G73" s="10">
        <v>5000</v>
      </c>
      <c r="H73" s="1">
        <v>2</v>
      </c>
      <c r="I73" s="4"/>
    </row>
    <row customHeight="true" ht="19" r="74">
      <c r="A74" s="5" t="str">
        <v>HK</v>
      </c>
      <c r="B74" s="1" t="str">
        <v>Pierre Peters "Les Chétillons" Blanc de Blancs Oenotheque</v>
      </c>
      <c r="C74" s="3">
        <v>2014</v>
      </c>
      <c r="D74" s="1" t="str">
        <v>75CL</v>
      </c>
      <c r="E74" s="9" t="str">
        <v>香槟</v>
      </c>
      <c r="F74" s="1" t="s">
        <v>1</v>
      </c>
      <c r="G74" s="10">
        <v>2600</v>
      </c>
      <c r="H74" s="1">
        <v>1</v>
      </c>
      <c r="I74" s="4"/>
    </row>
    <row customHeight="true" ht="19" r="75">
      <c r="A75" s="5" t="str">
        <v>HK</v>
      </c>
      <c r="B75" s="1" t="str">
        <v>Pierre Peters "Les Chétillons" Blanc de Blancs Oenotheque</v>
      </c>
      <c r="C75" s="3">
        <v>2015</v>
      </c>
      <c r="D75" s="1" t="str">
        <v>75CL</v>
      </c>
      <c r="E75" s="9" t="str">
        <v>香槟</v>
      </c>
      <c r="F75" s="1" t="s">
        <v>1</v>
      </c>
      <c r="G75" s="6">
        <v>2400</v>
      </c>
      <c r="H75" s="1">
        <v>6</v>
      </c>
      <c r="I75" s="4"/>
    </row>
    <row customHeight="true" ht="19" r="76">
      <c r="A76" s="5" t="str">
        <v>HK</v>
      </c>
      <c r="B76" s="1" t="str">
        <v>Pierre Peters Cuvee Speciale, Blanc de Blancs Les Montjolys</v>
      </c>
      <c r="C76" s="3">
        <v>2014</v>
      </c>
      <c r="D76" s="12" t="str">
        <v>1.5L</v>
      </c>
      <c r="E76" s="9" t="str">
        <v>香槟</v>
      </c>
      <c r="F76" s="1" t="s">
        <v>1</v>
      </c>
      <c r="G76" s="10">
        <v>4800</v>
      </c>
      <c r="H76" s="1">
        <v>3</v>
      </c>
      <c r="I76" s="4"/>
    </row>
    <row customHeight="true" ht="19" r="77">
      <c r="A77" s="5" t="str">
        <v>HK</v>
      </c>
      <c r="B77" s="1" t="str">
        <v>Pierre Peters L`Etonnant Monsieur Victor MK12</v>
      </c>
      <c r="C77" s="3">
        <v>2012</v>
      </c>
      <c r="D77" s="1" t="str">
        <v>75CL</v>
      </c>
      <c r="E77" s="9" t="str">
        <v>香槟</v>
      </c>
      <c r="F77" s="1" t="s">
        <v>1</v>
      </c>
      <c r="G77" s="6">
        <v>4000</v>
      </c>
      <c r="H77" s="1">
        <v>1</v>
      </c>
      <c r="I77" s="4"/>
    </row>
    <row customHeight="true" ht="19" r="78">
      <c r="A78" s="5" t="str">
        <v>HK</v>
      </c>
      <c r="B78" s="1" t="str">
        <v>Pierre Peters L`Etonnant Monsieur Victor MK13</v>
      </c>
      <c r="C78" s="3">
        <v>2013</v>
      </c>
      <c r="D78" s="1" t="str">
        <v>75CL</v>
      </c>
      <c r="E78" s="9" t="str">
        <v>香槟</v>
      </c>
      <c r="F78" s="1" t="s">
        <v>1</v>
      </c>
      <c r="G78" s="6">
        <v>4000</v>
      </c>
      <c r="H78" s="1">
        <v>3</v>
      </c>
      <c r="I78" s="4" t="str">
        <v>单支装纸盒</v>
      </c>
    </row>
    <row customHeight="true" ht="19" r="79">
      <c r="A79" s="5" t="str">
        <v>HK</v>
      </c>
      <c r="B79" s="1" t="str">
        <v>Pierre Peters L`Etonnant Monsieur Victor MK14</v>
      </c>
      <c r="C79" s="3">
        <v>2014</v>
      </c>
      <c r="D79" s="1" t="str">
        <v>75CL</v>
      </c>
      <c r="E79" s="9" t="str">
        <v>香槟</v>
      </c>
      <c r="F79" s="1" t="str">
        <v>香槟</v>
      </c>
      <c r="G79" s="6">
        <v>4500</v>
      </c>
      <c r="H79" s="1">
        <v>1</v>
      </c>
      <c r="I79" s="14"/>
    </row>
    <row customHeight="true" ht="19" r="80">
      <c r="A80" s="5" t="str">
        <v>HK</v>
      </c>
      <c r="B80" s="1" t="str">
        <v>Pommery Cuvée Louise Pommery Blanc</v>
      </c>
      <c r="C80" s="3">
        <v>1999</v>
      </c>
      <c r="D80" s="1" t="str">
        <v>75CL</v>
      </c>
      <c r="E80" s="8" t="str">
        <v>香槟</v>
      </c>
      <c r="F80" s="3" t="s">
        <v>1</v>
      </c>
      <c r="G80" s="6">
        <v>1400</v>
      </c>
      <c r="H80" s="1">
        <v>6</v>
      </c>
      <c r="I80" s="4" t="str">
        <v>OCB</v>
      </c>
    </row>
    <row customHeight="true" ht="19" r="81">
      <c r="A81" s="5" t="str">
        <v>HK</v>
      </c>
      <c r="B81" s="1" t="str">
        <v>Pommery Vintage Champagne Flacon d'exception</v>
      </c>
      <c r="C81" s="3">
        <v>1982</v>
      </c>
      <c r="D81" s="12" t="str">
        <v>1.5L</v>
      </c>
      <c r="E81" s="9" t="str">
        <v>香槟</v>
      </c>
      <c r="F81" s="2" t="s">
        <v>1</v>
      </c>
      <c r="G81" s="6">
        <v>6600</v>
      </c>
      <c r="H81" s="1">
        <v>2</v>
      </c>
      <c r="I81" s="4" t="str">
        <v>酒庄定制礼品包装</v>
      </c>
    </row>
    <row customHeight="true" ht="19" r="82">
      <c r="A82" s="5" t="str">
        <v>HK</v>
      </c>
      <c r="B82" s="1" t="str">
        <v>Salon Vintage Champagne Le Mesnil</v>
      </c>
      <c r="C82" s="3">
        <v>1982</v>
      </c>
      <c r="D82" s="1" t="str">
        <v>75CL</v>
      </c>
      <c r="E82" s="9" t="str">
        <v>香槟</v>
      </c>
      <c r="F82" s="1" t="s">
        <v>1</v>
      </c>
      <c r="G82" s="10">
        <v>17000</v>
      </c>
      <c r="H82" s="3">
        <v>12</v>
      </c>
      <c r="I82" s="4" t="str">
        <v>非常轻微损标</v>
      </c>
    </row>
    <row customHeight="true" ht="19" r="83">
      <c r="A83" s="5" t="str">
        <v>HK</v>
      </c>
      <c r="B83" s="1" t="str">
        <v>Salon Vintage Champagne Le Mesnil</v>
      </c>
      <c r="C83" s="3">
        <v>1982</v>
      </c>
      <c r="D83" s="1" t="str">
        <v>75CL</v>
      </c>
      <c r="E83" s="9" t="str">
        <v>香槟</v>
      </c>
      <c r="F83" s="1" t="s">
        <v>1</v>
      </c>
      <c r="G83" s="10">
        <v>20000</v>
      </c>
      <c r="H83" s="3">
        <v>1</v>
      </c>
      <c r="I83" s="15"/>
    </row>
    <row customHeight="true" ht="19" r="84">
      <c r="A84" s="5" t="str">
        <v>HK</v>
      </c>
      <c r="B84" s="1" t="str">
        <v>Salon Vintage Champagne Le Mesnil</v>
      </c>
      <c r="C84" s="3">
        <v>1982</v>
      </c>
      <c r="D84" s="1" t="str">
        <v>75CL</v>
      </c>
      <c r="E84" s="9" t="str">
        <v>香槟</v>
      </c>
      <c r="F84" s="1" t="s">
        <v>1</v>
      </c>
      <c r="G84" s="10">
        <v>20000</v>
      </c>
      <c r="H84" s="3">
        <v>4</v>
      </c>
      <c r="I84" s="4" t="str">
        <v>单支装礼盒</v>
      </c>
    </row>
    <row customHeight="true" ht="19" r="85">
      <c r="A85" s="5" t="str">
        <v>HK</v>
      </c>
      <c r="B85" s="1" t="str">
        <v>Salon Vintage Champagne Le Mesnil</v>
      </c>
      <c r="C85" s="3">
        <v>1983</v>
      </c>
      <c r="D85" s="1" t="str">
        <v>75CL</v>
      </c>
      <c r="E85" s="9" t="str">
        <v>香槟</v>
      </c>
      <c r="F85" s="1" t="s">
        <v>1</v>
      </c>
      <c r="G85" s="6">
        <v>14500</v>
      </c>
      <c r="H85" s="3">
        <v>8</v>
      </c>
      <c r="I85" s="4" t="str">
        <v>有两支液面稍低优惠</v>
      </c>
    </row>
    <row customHeight="true" ht="19" r="86">
      <c r="A86" s="5" t="str">
        <v>HK</v>
      </c>
      <c r="B86" s="1" t="str">
        <v>Salon Vintage Champagne Le Mesnil</v>
      </c>
      <c r="C86" s="3">
        <v>1985</v>
      </c>
      <c r="D86" s="1" t="str">
        <v>75CL</v>
      </c>
      <c r="E86" s="9" t="str">
        <v>香槟</v>
      </c>
      <c r="F86" s="1" t="str">
        <v>香槟</v>
      </c>
      <c r="G86" s="10">
        <v>15000</v>
      </c>
      <c r="H86" s="3">
        <v>1</v>
      </c>
      <c r="I86" s="4" t="str">
        <v>损标</v>
      </c>
    </row>
    <row customHeight="true" ht="19" r="87">
      <c r="A87" s="5" t="str">
        <v>HK</v>
      </c>
      <c r="B87" s="1" t="str">
        <v>Salon Vintage Champagne Le Mesnil</v>
      </c>
      <c r="C87" s="3">
        <v>1985</v>
      </c>
      <c r="D87" s="1" t="str">
        <v>75CL</v>
      </c>
      <c r="E87" s="9" t="str">
        <v>香槟</v>
      </c>
      <c r="F87" s="1" t="s">
        <v>1</v>
      </c>
      <c r="G87" s="10">
        <v>18000</v>
      </c>
      <c r="H87" s="3">
        <v>1</v>
      </c>
      <c r="I87" s="4" t="str">
        <v>单支装礼盒</v>
      </c>
    </row>
    <row customHeight="true" ht="19" r="88">
      <c r="A88" s="5" t="str">
        <v>HK</v>
      </c>
      <c r="B88" s="1" t="str">
        <v>Salon Vintage Champagne Le Mesnil</v>
      </c>
      <c r="C88" s="3">
        <v>1988</v>
      </c>
      <c r="D88" s="1" t="str">
        <v>75CL</v>
      </c>
      <c r="E88" s="9" t="str">
        <v>香槟</v>
      </c>
      <c r="F88" s="1" t="s">
        <v>1</v>
      </c>
      <c r="G88" s="6">
        <v>14000</v>
      </c>
      <c r="H88" s="3">
        <v>12</v>
      </c>
      <c r="I88" s="4"/>
    </row>
    <row customHeight="true" ht="19" r="89">
      <c r="A89" s="5" t="str">
        <v>HK</v>
      </c>
      <c r="B89" s="1" t="str">
        <v>Salon Vintage Champagne Le Mesnil</v>
      </c>
      <c r="C89" s="3">
        <v>1997</v>
      </c>
      <c r="D89" s="1" t="str">
        <v>75CL</v>
      </c>
      <c r="E89" s="9" t="str">
        <v>香槟</v>
      </c>
      <c r="F89" s="1" t="s">
        <v>1</v>
      </c>
      <c r="G89" s="6">
        <v>8500</v>
      </c>
      <c r="H89" s="3">
        <v>2</v>
      </c>
      <c r="I89" s="4" t="str">
        <v>单支装礼盒</v>
      </c>
    </row>
    <row customHeight="true" ht="19" r="90">
      <c r="A90" s="5" t="str">
        <v>HK</v>
      </c>
      <c r="B90" s="1" t="str">
        <v>Salon Vintage Champagne Le Mesnil</v>
      </c>
      <c r="C90" s="3">
        <v>1997</v>
      </c>
      <c r="D90" s="17" t="str">
        <v>1.5L</v>
      </c>
      <c r="E90" s="9" t="str">
        <v>香槟</v>
      </c>
      <c r="F90" s="1" t="str">
        <v>香槟</v>
      </c>
      <c r="G90" s="10">
        <v>19800</v>
      </c>
      <c r="H90" s="3">
        <v>2</v>
      </c>
      <c r="I90" s="4" t="str">
        <v>单支装礼盒</v>
      </c>
    </row>
    <row customHeight="true" ht="19" r="91">
      <c r="A91" s="5" t="str">
        <v>HK</v>
      </c>
      <c r="B91" s="1" t="str">
        <v>Salon Vintage Champagne Le Mesnil</v>
      </c>
      <c r="C91" s="3">
        <v>1999</v>
      </c>
      <c r="D91" s="17" t="str">
        <v>1.5L</v>
      </c>
      <c r="E91" s="9" t="str">
        <v>香槟</v>
      </c>
      <c r="F91" s="1" t="str">
        <v>香槟</v>
      </c>
      <c r="G91" s="10">
        <v>19800</v>
      </c>
      <c r="H91" s="3">
        <v>1</v>
      </c>
      <c r="I91" s="4" t="str">
        <v>单支装礼盒</v>
      </c>
    </row>
    <row customHeight="true" ht="19" r="92">
      <c r="A92" s="5" t="str">
        <v>HK</v>
      </c>
      <c r="B92" s="1" t="str">
        <v>Taittinger Vintage Champagne Artist Collection (Gift Box)</v>
      </c>
      <c r="C92" s="3">
        <v>1983</v>
      </c>
      <c r="D92" s="1" t="str">
        <v>75CL</v>
      </c>
      <c r="E92" s="9" t="str">
        <v>香槟</v>
      </c>
      <c r="F92" s="1" t="s">
        <v>1</v>
      </c>
      <c r="G92" s="6">
        <v>2500</v>
      </c>
      <c r="H92" s="3">
        <v>1</v>
      </c>
      <c r="I92" s="4" t="str">
        <v>单支装礼盒</v>
      </c>
    </row>
    <row customHeight="true" ht="19" r="93">
      <c r="A93" s="5" t="str">
        <v>HK</v>
      </c>
      <c r="B93" s="1" t="str">
        <v>Veuve Clicquot Ponsardin La Grande Dame Brut</v>
      </c>
      <c r="C93" s="3">
        <v>1990</v>
      </c>
      <c r="D93" s="12" t="str">
        <v>3L</v>
      </c>
      <c r="E93" s="9" t="str">
        <v>香槟</v>
      </c>
      <c r="F93" s="2" t="str">
        <v>香槟</v>
      </c>
      <c r="G93" s="6">
        <v>11000</v>
      </c>
      <c r="H93" s="1">
        <v>2</v>
      </c>
      <c r="I93" s="14"/>
    </row>
    <row customHeight="true" ht="19" r="94">
      <c r="A94" s="5" t="str">
        <v>HK</v>
      </c>
      <c r="B94" s="1" t="str">
        <v>Veuve Clicquot Ponsardin La Grande Dame Brut (Big Gift Box with glasses)</v>
      </c>
      <c r="C94" s="3">
        <v>1989</v>
      </c>
      <c r="D94" s="1" t="str">
        <v>75CL</v>
      </c>
      <c r="E94" s="9" t="str">
        <v>香槟</v>
      </c>
      <c r="F94" s="1" t="str">
        <v>香槟</v>
      </c>
      <c r="G94" s="10">
        <v>3500</v>
      </c>
      <c r="H94" s="1">
        <v>1</v>
      </c>
      <c r="I94" s="14" t="str">
        <v>华丽礼盒装带香槟杯</v>
      </c>
    </row>
    <row customHeight="true" ht="19" r="95">
      <c r="A95" s="50" t="str">
        <v>HK</v>
      </c>
      <c r="B95" s="3" t="str">
        <v>Veuve Clicquot Ponsardin La Grande Dame Brut (Big Gift Box with glasses)</v>
      </c>
      <c r="C95" s="3">
        <v>1990</v>
      </c>
      <c r="D95" s="3" t="str">
        <v>75CL</v>
      </c>
      <c r="E95" s="8" t="str">
        <v>香槟</v>
      </c>
      <c r="F95" s="3" t="str">
        <v>香槟</v>
      </c>
      <c r="G95" s="10">
        <v>4500</v>
      </c>
      <c r="H95" s="3">
        <v>1</v>
      </c>
      <c r="I95" s="14" t="str">
        <v>华丽礼盒装带香槟杯</v>
      </c>
    </row>
    <row customHeight="true" ht="19" r="96">
      <c r="A96" s="5" t="str">
        <v>HK</v>
      </c>
      <c r="B96" s="1" t="str">
        <v>Comte de Bailly Cremant de Bourgogne Rose</v>
      </c>
      <c r="C96" s="3">
        <v>1984</v>
      </c>
      <c r="D96" s="1" t="str">
        <v>75CL</v>
      </c>
      <c r="E96" s="9" t="str">
        <v>起泡</v>
      </c>
      <c r="F96" s="1" t="str">
        <v>勃艮第</v>
      </c>
      <c r="G96" s="6">
        <v>880</v>
      </c>
      <c r="H96" s="3">
        <v>10</v>
      </c>
      <c r="I96" s="4"/>
    </row>
    <row customHeight="true" ht="19" r="97">
      <c r="A97" s="5" t="str">
        <v>HK</v>
      </c>
      <c r="B97" s="1" t="str">
        <v>Inniskillin Icewine Cabernet Franc Sparkling</v>
      </c>
      <c r="C97" s="3">
        <v>2017</v>
      </c>
      <c r="D97" s="12" t="str">
        <v>37.5CL</v>
      </c>
      <c r="E97" s="9" t="str">
        <v>香槟</v>
      </c>
      <c r="F97" s="2" t="str">
        <v>加拿大</v>
      </c>
      <c r="G97" s="6">
        <v>680</v>
      </c>
      <c r="H97" s="3">
        <v>1</v>
      </c>
      <c r="I97" s="14" t="str">
        <v>单支装礼盒</v>
      </c>
    </row>
    <row customHeight="true" ht="19" r="98">
      <c r="A98" s="5" t="str">
        <v>HK</v>
      </c>
      <c r="B98" s="1" t="str">
        <v>Inniskillin Icewine Vidal Sparkling</v>
      </c>
      <c r="C98" s="3">
        <v>2021</v>
      </c>
      <c r="D98" s="12" t="str">
        <v>37.5CL</v>
      </c>
      <c r="E98" s="9" t="str">
        <v>香槟</v>
      </c>
      <c r="F98" s="2" t="str">
        <v>加拿大</v>
      </c>
      <c r="G98" s="6">
        <v>500</v>
      </c>
      <c r="H98" s="3">
        <v>4</v>
      </c>
      <c r="I98" s="14" t="str">
        <v>单支装礼盒</v>
      </c>
    </row>
    <row customHeight="true" ht="19" r="99">
      <c r="A99" s="5" t="str">
        <v>HK</v>
      </c>
      <c r="B99" s="3" t="s">
        <v>2</v>
      </c>
      <c r="C99" s="3">
        <v>2024</v>
      </c>
      <c r="D99" s="3" t="str">
        <v>72CL</v>
      </c>
      <c r="E99" s="22" t="str">
        <v>清酒</v>
      </c>
      <c r="F99" s="3" t="str">
        <v>日本</v>
      </c>
      <c r="G99" s="10">
        <v>18800</v>
      </c>
      <c r="H99" s="3">
        <v>1</v>
      </c>
      <c r="I99" s="4" t="str">
        <v>华丽礼盒</v>
      </c>
    </row>
    <row customHeight="true" ht="19" r="100">
      <c r="A100" s="5" t="str">
        <v>HK</v>
      </c>
      <c r="B100" s="3" t="str" xml:space="preserve">
        <v>十四代 龙泉 </v>
      </c>
      <c r="C100" s="3">
        <v>2024.12</v>
      </c>
      <c r="D100" s="3" t="str">
        <v>72CL</v>
      </c>
      <c r="E100" s="22" t="str">
        <v>清酒</v>
      </c>
      <c r="F100" s="3" t="str">
        <v>日本</v>
      </c>
      <c r="G100" s="10">
        <v>16800</v>
      </c>
      <c r="H100" s="3">
        <v>1</v>
      </c>
      <c r="I100" s="4" t="str">
        <v>十四代巅峰幻之酒 华丽礼盒</v>
      </c>
    </row>
    <row customHeight="true" ht="19" r="101">
      <c r="A101" s="5" t="str">
        <v>HK</v>
      </c>
      <c r="B101" s="3" t="str">
        <v>十四代 中取 大吟酿</v>
      </c>
      <c r="C101" s="3">
        <v>2024</v>
      </c>
      <c r="D101" s="3" t="str">
        <v>72CL</v>
      </c>
      <c r="E101" s="22" t="str">
        <v>清酒</v>
      </c>
      <c r="F101" s="3" t="str">
        <v>日本</v>
      </c>
      <c r="G101" s="10">
        <v>2200</v>
      </c>
      <c r="H101" s="3">
        <v>1</v>
      </c>
      <c r="I101" s="4" t="str">
        <v>兵库县特A山田锦 带盒</v>
      </c>
    </row>
    <row customHeight="true" ht="19" r="102">
      <c r="A102" s="5" t="str">
        <v>HK</v>
      </c>
      <c r="B102" s="1" t="str">
        <v>Haut Brion Blanc</v>
      </c>
      <c r="C102" s="3">
        <v>1980</v>
      </c>
      <c r="D102" s="1" t="str">
        <v>75CL</v>
      </c>
      <c r="E102" s="5" t="str">
        <v>白</v>
      </c>
      <c r="F102" s="1" t="str">
        <v>波尔多</v>
      </c>
      <c r="G102" s="6">
        <v>4500</v>
      </c>
      <c r="H102" s="3">
        <v>10</v>
      </c>
      <c r="I102" s="4"/>
    </row>
    <row customHeight="true" ht="19" r="103">
      <c r="A103" s="5" t="str">
        <v>HK</v>
      </c>
      <c r="B103" s="1" t="str">
        <v>Haut Brion Blanc</v>
      </c>
      <c r="C103" s="1">
        <v>1987</v>
      </c>
      <c r="D103" s="1" t="str">
        <v>75CL</v>
      </c>
      <c r="E103" s="5" t="str">
        <v>白</v>
      </c>
      <c r="F103" s="1" t="str">
        <v>波尔多</v>
      </c>
      <c r="G103" s="6">
        <v>6000</v>
      </c>
      <c r="H103" s="1">
        <v>1</v>
      </c>
      <c r="I103" s="14"/>
    </row>
    <row customHeight="true" ht="19" r="104">
      <c r="A104" s="5" t="str">
        <v>HK</v>
      </c>
      <c r="B104" s="1" t="str">
        <v>Haut Brion Blanc</v>
      </c>
      <c r="C104" s="3">
        <v>1999</v>
      </c>
      <c r="D104" s="3" t="str">
        <v>75CL</v>
      </c>
      <c r="E104" s="5" t="str">
        <v>白</v>
      </c>
      <c r="F104" s="1" t="str">
        <v>波尔多</v>
      </c>
      <c r="G104" s="6">
        <v>6600</v>
      </c>
      <c r="H104" s="3">
        <v>5</v>
      </c>
      <c r="I104" s="13"/>
    </row>
    <row customHeight="true" ht="19" r="105">
      <c r="A105" s="5" t="str">
        <v>HK</v>
      </c>
      <c r="B105" s="1" t="str">
        <v>Haut Brion Blanc</v>
      </c>
      <c r="C105" s="3">
        <v>2003</v>
      </c>
      <c r="D105" s="1" t="str">
        <v>75CL</v>
      </c>
      <c r="E105" s="5" t="str">
        <v>白</v>
      </c>
      <c r="F105" s="1" t="str">
        <v>波尔多</v>
      </c>
      <c r="G105" s="6">
        <v>6800</v>
      </c>
      <c r="H105" s="3">
        <v>6</v>
      </c>
      <c r="I105" s="4"/>
    </row>
    <row customHeight="true" ht="19" r="106">
      <c r="A106" s="5" t="str">
        <v>HK</v>
      </c>
      <c r="B106" s="1" t="str">
        <v>Haut Brion Blanc</v>
      </c>
      <c r="C106" s="3">
        <v>2005</v>
      </c>
      <c r="D106" s="1" t="str">
        <v>75CL</v>
      </c>
      <c r="E106" s="5" t="str">
        <v>白</v>
      </c>
      <c r="F106" s="1" t="str">
        <v>波尔多</v>
      </c>
      <c r="G106" s="10">
        <v>7600</v>
      </c>
      <c r="H106" s="3">
        <v>4</v>
      </c>
      <c r="I106" s="4" t="str">
        <v>OWC6</v>
      </c>
    </row>
    <row customHeight="true" ht="19" r="107">
      <c r="A107" s="5" t="str">
        <v>HK</v>
      </c>
      <c r="B107" s="1" t="str">
        <v>Haut Brion Blanc</v>
      </c>
      <c r="C107" s="3">
        <v>2007</v>
      </c>
      <c r="D107" s="1" t="str">
        <v>75CL</v>
      </c>
      <c r="E107" s="5" t="str">
        <v>白</v>
      </c>
      <c r="F107" s="1" t="str">
        <v>波尔多</v>
      </c>
      <c r="G107" s="10">
        <v>6200</v>
      </c>
      <c r="H107" s="3">
        <v>6</v>
      </c>
      <c r="I107" s="4" t="str">
        <v>OWC6</v>
      </c>
    </row>
    <row customHeight="true" ht="19" r="108">
      <c r="A108" s="5" t="str">
        <v>HK</v>
      </c>
      <c r="B108" s="1" t="str">
        <v>Y de Chateau d'Yquem</v>
      </c>
      <c r="C108" s="3">
        <v>2014</v>
      </c>
      <c r="D108" s="1" t="str">
        <v>75CL</v>
      </c>
      <c r="E108" s="5" t="str">
        <v>白</v>
      </c>
      <c r="F108" s="1" t="str">
        <v>波尔多</v>
      </c>
      <c r="G108" s="10">
        <v>1800</v>
      </c>
      <c r="H108" s="3">
        <v>12</v>
      </c>
      <c r="I108" s="4" t="str">
        <v>6支装原木箱</v>
      </c>
    </row>
    <row customHeight="true" ht="19" r="109">
      <c r="A109" s="5" t="str">
        <v>HK</v>
      </c>
      <c r="B109" s="1" t="str">
        <v>Y de Chateau d'Yquem</v>
      </c>
      <c r="C109" s="3">
        <v>2015</v>
      </c>
      <c r="D109" s="1" t="str">
        <v>75CL</v>
      </c>
      <c r="E109" s="5" t="str">
        <v>白</v>
      </c>
      <c r="F109" s="1" t="str">
        <v>波尔多</v>
      </c>
      <c r="G109" s="10">
        <v>1800</v>
      </c>
      <c r="H109" s="3">
        <v>6</v>
      </c>
      <c r="I109" s="4" t="str">
        <v>6支装原木箱</v>
      </c>
    </row>
    <row customHeight="true" ht="19" r="110">
      <c r="A110" s="5" t="str">
        <v>HK</v>
      </c>
      <c r="B110" s="1" t="str">
        <v>Arnaud Ente Meursault La Seve du Clos</v>
      </c>
      <c r="C110" s="3">
        <v>2006</v>
      </c>
      <c r="D110" s="12" t="str">
        <v>4.5L</v>
      </c>
      <c r="E110" s="5" t="str">
        <v>白</v>
      </c>
      <c r="F110" s="1" t="str">
        <v>勃艮第</v>
      </c>
      <c r="G110" s="10">
        <v>75000</v>
      </c>
      <c r="H110" s="3">
        <v>1</v>
      </c>
      <c r="I110" s="4"/>
    </row>
    <row customHeight="true" ht="19" r="111">
      <c r="A111" s="5" t="str">
        <v>HK</v>
      </c>
      <c r="B111" s="1" t="str">
        <v>Arnaud Ente Meursault La Seve du Clos</v>
      </c>
      <c r="C111" s="3">
        <v>2014</v>
      </c>
      <c r="D111" s="17" t="str">
        <v>1.5L</v>
      </c>
      <c r="E111" s="5" t="str">
        <v>白</v>
      </c>
      <c r="F111" s="1" t="str">
        <v>勃艮第</v>
      </c>
      <c r="G111" s="6">
        <v>21000</v>
      </c>
      <c r="H111" s="3">
        <v>1</v>
      </c>
      <c r="I111" s="14"/>
    </row>
    <row customHeight="true" ht="19" r="112">
      <c r="A112" s="5" t="str">
        <v>HK</v>
      </c>
      <c r="B112" s="1" t="str">
        <v>Bernard Bonin BB Meursault Les Charmes</v>
      </c>
      <c r="C112" s="3">
        <v>2012</v>
      </c>
      <c r="D112" s="1" t="str">
        <v>75CL</v>
      </c>
      <c r="E112" s="5" t="str">
        <v>白</v>
      </c>
      <c r="F112" s="1" t="str">
        <v>勃艮第</v>
      </c>
      <c r="G112" s="10">
        <v>4800</v>
      </c>
      <c r="H112" s="3">
        <v>1</v>
      </c>
      <c r="I112" s="14"/>
    </row>
    <row customHeight="true" ht="19" r="113">
      <c r="A113" s="5" t="str">
        <v>HK</v>
      </c>
      <c r="B113" s="1" t="str">
        <v>Bouchard Pere &amp; Fils Montrachet GC</v>
      </c>
      <c r="C113" s="3">
        <v>2004</v>
      </c>
      <c r="D113" s="12" t="str">
        <v>1.5L</v>
      </c>
      <c r="E113" s="5" t="str">
        <v>白</v>
      </c>
      <c r="F113" s="1" t="str">
        <v>勃艮第</v>
      </c>
      <c r="G113" s="10">
        <v>10800</v>
      </c>
      <c r="H113" s="3">
        <v>1</v>
      </c>
      <c r="I113" s="4"/>
    </row>
    <row customHeight="true" ht="19" r="114">
      <c r="A114" s="5" t="str">
        <v>HK</v>
      </c>
      <c r="B114" s="1" t="str">
        <v>Bouchard Pere &amp; Fils Montrachet GC</v>
      </c>
      <c r="C114" s="3">
        <v>2010</v>
      </c>
      <c r="D114" s="17" t="str">
        <v>6L</v>
      </c>
      <c r="E114" s="5" t="str">
        <v>白</v>
      </c>
      <c r="F114" s="1" t="str">
        <v>勃艮第</v>
      </c>
      <c r="G114" s="6">
        <v>65000</v>
      </c>
      <c r="H114" s="3">
        <v>1</v>
      </c>
      <c r="I114" s="4"/>
    </row>
    <row customHeight="true" ht="19" r="115">
      <c r="A115" s="21" t="str">
        <v>NEW</v>
      </c>
      <c r="B115" s="1" t="str">
        <v>Bouchard Pere &amp; Fils Montrachet GC</v>
      </c>
      <c r="C115" s="1">
        <v>2017</v>
      </c>
      <c r="D115" s="3" t="str">
        <v>75CL</v>
      </c>
      <c r="E115" s="5" t="str">
        <v>白</v>
      </c>
      <c r="F115" s="1" t="str">
        <v>勃艮第</v>
      </c>
      <c r="G115" s="10">
        <v>5200</v>
      </c>
      <c r="H115" s="3">
        <v>6</v>
      </c>
      <c r="I115" s="4"/>
    </row>
    <row customHeight="true" ht="19" r="116">
      <c r="A116" s="21" t="str">
        <v>NEW</v>
      </c>
      <c r="B116" s="1" t="str">
        <v>Bouchard Pere &amp; Fils Montrachet GC</v>
      </c>
      <c r="C116" s="1">
        <v>2018</v>
      </c>
      <c r="D116" s="3" t="str">
        <v>75CL</v>
      </c>
      <c r="E116" s="5" t="str">
        <v>白</v>
      </c>
      <c r="F116" s="1" t="str">
        <v>勃艮第</v>
      </c>
      <c r="G116" s="10">
        <v>5200</v>
      </c>
      <c r="H116" s="3">
        <v>6</v>
      </c>
      <c r="I116" s="4"/>
    </row>
    <row customHeight="true" ht="19" r="117">
      <c r="A117" s="5" t="str">
        <v>HK</v>
      </c>
      <c r="B117" s="1" t="str">
        <v>Bonneau du Martray Corton Charlemagne GC</v>
      </c>
      <c r="C117" s="3">
        <v>2006</v>
      </c>
      <c r="D117" s="12" t="str">
        <v>1.5L</v>
      </c>
      <c r="E117" s="5" t="str">
        <v>白</v>
      </c>
      <c r="F117" s="1" t="str">
        <v>勃艮第</v>
      </c>
      <c r="G117" s="6">
        <v>5800</v>
      </c>
      <c r="H117" s="3">
        <v>3</v>
      </c>
      <c r="I117" s="4" t="str">
        <v>3支装原木箱</v>
      </c>
    </row>
    <row customHeight="true" ht="19" r="118">
      <c r="A118" s="21" t="str">
        <v>NEW</v>
      </c>
      <c r="B118" s="1" t="str">
        <v>Bonneau du Martray Corton Charlemagne GC</v>
      </c>
      <c r="C118" s="1">
        <v>2007</v>
      </c>
      <c r="D118" s="3" t="str">
        <v>75CL</v>
      </c>
      <c r="E118" s="5" t="str">
        <v>白</v>
      </c>
      <c r="F118" s="1" t="str">
        <v>勃艮第</v>
      </c>
      <c r="G118" s="10">
        <v>2850</v>
      </c>
      <c r="H118" s="3">
        <v>48</v>
      </c>
      <c r="I118" s="4"/>
    </row>
    <row customHeight="true" ht="19" r="119">
      <c r="A119" s="21" t="str">
        <v>NEW</v>
      </c>
      <c r="B119" s="1" t="str">
        <v>Comte Lafon Montrachet</v>
      </c>
      <c r="C119" s="1">
        <v>1994</v>
      </c>
      <c r="D119" s="3" t="str">
        <v>75CL</v>
      </c>
      <c r="E119" s="5" t="str">
        <v>白</v>
      </c>
      <c r="F119" s="1" t="str">
        <v>勃艮第</v>
      </c>
      <c r="G119" s="10">
        <v>13500</v>
      </c>
      <c r="H119" s="3">
        <v>3</v>
      </c>
      <c r="I119" s="4"/>
    </row>
    <row customHeight="true" ht="19" r="120">
      <c r="A120" s="5" t="str">
        <v>HK</v>
      </c>
      <c r="B120" s="1" t="str">
        <v>Comte de Vogue Musigny Blanc GC</v>
      </c>
      <c r="C120" s="3">
        <v>2016</v>
      </c>
      <c r="D120" s="12" t="str">
        <v>1.5L</v>
      </c>
      <c r="E120" s="5" t="str">
        <v>白</v>
      </c>
      <c r="F120" s="1" t="str">
        <v>勃艮第</v>
      </c>
      <c r="G120" s="10">
        <v>25000</v>
      </c>
      <c r="H120" s="3">
        <v>3</v>
      </c>
      <c r="I120" s="4" t="str">
        <v>3支装原木箱</v>
      </c>
    </row>
    <row customHeight="true" ht="19" r="121">
      <c r="A121" s="5" t="str">
        <v>HK</v>
      </c>
      <c r="B121" s="1" t="str">
        <v>Coche Dury Meursault white Villages</v>
      </c>
      <c r="C121" s="3">
        <v>2018</v>
      </c>
      <c r="D121" s="1" t="str">
        <v>75CL</v>
      </c>
      <c r="E121" s="5" t="str">
        <v>白</v>
      </c>
      <c r="F121" s="1" t="str">
        <v>勃艮第</v>
      </c>
      <c r="G121" s="10">
        <v>6500</v>
      </c>
      <c r="H121" s="3">
        <v>3</v>
      </c>
      <c r="I121" s="4"/>
    </row>
    <row customHeight="true" ht="19" r="122">
      <c r="A122" s="5" t="str">
        <v>HK</v>
      </c>
      <c r="B122" s="1" t="str">
        <v>Comte Lafon Meursault 1er Cru 'Charmes'</v>
      </c>
      <c r="C122" s="3">
        <v>2008</v>
      </c>
      <c r="D122" s="1" t="str">
        <v>75CL</v>
      </c>
      <c r="E122" s="5" t="str">
        <v>白</v>
      </c>
      <c r="F122" s="1" t="str">
        <v>勃艮第</v>
      </c>
      <c r="G122" s="6">
        <v>3500</v>
      </c>
      <c r="H122" s="3">
        <v>3</v>
      </c>
      <c r="I122" s="4"/>
    </row>
    <row customHeight="true" ht="19" r="123">
      <c r="A123" s="5" t="str">
        <v>HK</v>
      </c>
      <c r="B123" s="1" t="str">
        <v>Comte Lafon Meursault 1er Cru 'Charmes'</v>
      </c>
      <c r="C123" s="3">
        <v>2011</v>
      </c>
      <c r="D123" s="1" t="str">
        <v>75CL</v>
      </c>
      <c r="E123" s="5" t="str">
        <v>白</v>
      </c>
      <c r="F123" s="1" t="str">
        <v>勃艮第</v>
      </c>
      <c r="G123" s="6">
        <v>3580</v>
      </c>
      <c r="H123" s="3">
        <v>12</v>
      </c>
      <c r="I123" s="4"/>
    </row>
    <row customHeight="true" ht="19" r="124">
      <c r="A124" s="5" t="str">
        <v>HK</v>
      </c>
      <c r="B124" s="1" t="str">
        <v>Comte Lafon Meursault 1er Cru 'Charmes'</v>
      </c>
      <c r="C124" s="3">
        <v>2012</v>
      </c>
      <c r="D124" s="1" t="str">
        <v>75CL</v>
      </c>
      <c r="E124" s="5" t="str">
        <v>白</v>
      </c>
      <c r="F124" s="1" t="str">
        <v>勃艮第</v>
      </c>
      <c r="G124" s="6">
        <v>3500</v>
      </c>
      <c r="H124" s="3">
        <v>3</v>
      </c>
      <c r="I124" s="4"/>
    </row>
    <row customHeight="true" ht="19" r="125">
      <c r="A125" s="5" t="str">
        <v>HK</v>
      </c>
      <c r="B125" s="1" t="str">
        <v>Comte Lafon Meursault 1er Cru 'Charmes'</v>
      </c>
      <c r="C125" s="3">
        <v>2013</v>
      </c>
      <c r="D125" s="1" t="str">
        <v>75CL</v>
      </c>
      <c r="E125" s="5" t="str">
        <v>白</v>
      </c>
      <c r="F125" s="1" t="str">
        <v>勃艮第</v>
      </c>
      <c r="G125" s="6">
        <v>3500</v>
      </c>
      <c r="H125" s="3">
        <v>6</v>
      </c>
      <c r="I125" s="4"/>
    </row>
    <row customHeight="true" ht="19" r="126">
      <c r="A126" s="5" t="str">
        <v>HK</v>
      </c>
      <c r="B126" s="1" t="str">
        <v>Comte Lafon Meursault 1er Cru 'Charmes'</v>
      </c>
      <c r="C126" s="3">
        <v>2015</v>
      </c>
      <c r="D126" s="1" t="str">
        <v>75CL</v>
      </c>
      <c r="E126" s="5" t="str">
        <v>白</v>
      </c>
      <c r="F126" s="1" t="str">
        <v>勃艮第</v>
      </c>
      <c r="G126" s="6">
        <v>3500</v>
      </c>
      <c r="H126" s="3">
        <v>6</v>
      </c>
      <c r="I126" s="4"/>
    </row>
    <row customHeight="true" ht="19" r="127">
      <c r="A127" s="5" t="str">
        <v>HK</v>
      </c>
      <c r="B127" s="1" t="str">
        <v>Comte Lafon Meursault 1er Cru 'Charmes'</v>
      </c>
      <c r="C127" s="3">
        <v>2016</v>
      </c>
      <c r="D127" s="1" t="str">
        <v>75CL</v>
      </c>
      <c r="E127" s="5" t="str">
        <v>白</v>
      </c>
      <c r="F127" s="1" t="str">
        <v>勃艮第</v>
      </c>
      <c r="G127" s="6">
        <v>3500</v>
      </c>
      <c r="H127" s="3">
        <v>6</v>
      </c>
      <c r="I127" s="4"/>
    </row>
    <row customHeight="true" ht="19" r="128">
      <c r="A128" s="5" t="str">
        <v>HK</v>
      </c>
      <c r="B128" s="1" t="str">
        <v>Comte Lafon Meursault 1er Cru 'Porusots'</v>
      </c>
      <c r="C128" s="3">
        <v>2012</v>
      </c>
      <c r="D128" s="1" t="str">
        <v>75CL</v>
      </c>
      <c r="E128" s="5" t="str">
        <v>白</v>
      </c>
      <c r="F128" s="1" t="str">
        <v>勃艮第</v>
      </c>
      <c r="G128" s="6">
        <v>3000</v>
      </c>
      <c r="H128" s="3">
        <v>4</v>
      </c>
      <c r="I128" s="4"/>
    </row>
    <row customHeight="true" ht="19" r="129">
      <c r="A129" s="5" t="str">
        <v>HK</v>
      </c>
      <c r="B129" s="1" t="str">
        <v>Dugat-Py Meursault Tres Vieilles Vignes</v>
      </c>
      <c r="C129" s="3">
        <v>2021</v>
      </c>
      <c r="D129" s="1" t="str">
        <v>75CL</v>
      </c>
      <c r="E129" s="5" t="str">
        <v>白</v>
      </c>
      <c r="F129" s="1" t="str">
        <v>勃艮第</v>
      </c>
      <c r="G129" s="10">
        <v>2100</v>
      </c>
      <c r="H129" s="3">
        <v>1</v>
      </c>
      <c r="I129" s="4"/>
    </row>
    <row customHeight="true" ht="19" r="130">
      <c r="A130" s="5" t="str">
        <v>HK</v>
      </c>
      <c r="B130" s="1" t="str">
        <v>DRC Montrachet</v>
      </c>
      <c r="C130" s="3">
        <v>2001</v>
      </c>
      <c r="D130" s="1" t="str">
        <v>75CL</v>
      </c>
      <c r="E130" s="5" t="str">
        <v>白</v>
      </c>
      <c r="F130" s="1" t="str">
        <v>勃艮第</v>
      </c>
      <c r="G130" s="10">
        <v>75000</v>
      </c>
      <c r="H130" s="3">
        <v>1</v>
      </c>
      <c r="I130" s="4" t="str">
        <v>轻微损标</v>
      </c>
    </row>
    <row customHeight="true" ht="19" r="131">
      <c r="A131" s="5" t="str">
        <v>HK</v>
      </c>
      <c r="B131" s="1" t="str">
        <v>DRC Montrachet</v>
      </c>
      <c r="C131" s="3">
        <v>2001</v>
      </c>
      <c r="D131" s="12" t="str">
        <v>1.5L</v>
      </c>
      <c r="E131" s="5" t="str">
        <v>白</v>
      </c>
      <c r="F131" s="1" t="str">
        <v>勃艮第</v>
      </c>
      <c r="G131" s="10">
        <v>150000</v>
      </c>
      <c r="H131" s="3">
        <v>1</v>
      </c>
      <c r="I131" s="14"/>
    </row>
    <row customHeight="true" ht="19" r="132">
      <c r="A132" s="5" t="str">
        <v>HK</v>
      </c>
      <c r="B132" s="1" t="str">
        <v>DRC Montrachet</v>
      </c>
      <c r="C132" s="3">
        <v>2006</v>
      </c>
      <c r="D132" s="1" t="str">
        <v>75CL</v>
      </c>
      <c r="E132" s="5" t="str">
        <v>白</v>
      </c>
      <c r="F132" s="1" t="str">
        <v>勃艮第</v>
      </c>
      <c r="G132" s="10">
        <v>78000</v>
      </c>
      <c r="H132" s="3">
        <v>1</v>
      </c>
      <c r="I132" s="14" t="str">
        <v>非常轻微脏标</v>
      </c>
    </row>
    <row customHeight="true" ht="19" r="133">
      <c r="A133" s="21" t="str">
        <v>NEW</v>
      </c>
      <c r="B133" s="1" t="str">
        <v>Faiveley Batard Montrachet GC</v>
      </c>
      <c r="C133" s="1">
        <v>2008</v>
      </c>
      <c r="D133" s="3" t="str">
        <v>75CL</v>
      </c>
      <c r="E133" s="5" t="str">
        <v>白</v>
      </c>
      <c r="F133" s="1" t="str">
        <v>勃艮第</v>
      </c>
      <c r="G133" s="10">
        <v>2400</v>
      </c>
      <c r="H133" s="3">
        <v>24</v>
      </c>
      <c r="I133" s="4"/>
    </row>
    <row customHeight="true" ht="19" r="134">
      <c r="A134" s="21" t="str">
        <v>NEW</v>
      </c>
      <c r="B134" s="1" t="str">
        <v>Faiveley Bienvenue Batard Montrachet GC</v>
      </c>
      <c r="C134" s="1">
        <v>2008</v>
      </c>
      <c r="D134" s="3" t="str">
        <v>75CL</v>
      </c>
      <c r="E134" s="5" t="str">
        <v>白</v>
      </c>
      <c r="F134" s="1" t="str">
        <v>勃艮第</v>
      </c>
      <c r="G134" s="10">
        <v>2600</v>
      </c>
      <c r="H134" s="3">
        <v>24</v>
      </c>
      <c r="I134" s="4"/>
    </row>
    <row customHeight="true" ht="19" r="135">
      <c r="A135" s="5" t="str">
        <v>HK</v>
      </c>
      <c r="B135" s="1" t="str">
        <v>Hubert Lamy St. Aubin 1er Cru en Remilly</v>
      </c>
      <c r="C135" s="3">
        <v>2016</v>
      </c>
      <c r="D135" s="12" t="str">
        <v>1.5L</v>
      </c>
      <c r="E135" s="5" t="str">
        <v>白</v>
      </c>
      <c r="F135" s="1" t="str">
        <v>勃艮第</v>
      </c>
      <c r="G135" s="10">
        <v>3100</v>
      </c>
      <c r="H135" s="3">
        <v>2</v>
      </c>
      <c r="I135" s="14"/>
    </row>
    <row customHeight="true" ht="19" r="136">
      <c r="A136" s="5" t="str">
        <v>HK</v>
      </c>
      <c r="B136" s="1" t="str">
        <v>Hubert Lamy St.Aubin Derriere Chez Edouard "Cuvee Haute Densite"</v>
      </c>
      <c r="C136" s="3">
        <v>2011</v>
      </c>
      <c r="D136" s="1" t="str">
        <v>75CL</v>
      </c>
      <c r="E136" s="5" t="str">
        <v>白</v>
      </c>
      <c r="F136" s="1" t="str">
        <v>勃艮第</v>
      </c>
      <c r="G136" s="10">
        <v>8000</v>
      </c>
      <c r="H136" s="3">
        <v>1</v>
      </c>
      <c r="I136" s="14"/>
    </row>
    <row customHeight="true" ht="19" r="137">
      <c r="A137" s="5" t="str">
        <v>HK</v>
      </c>
      <c r="B137" s="1" t="str">
        <v>Hubert Lamy St.Aubin Derriere Chez Edouard "Cuvee Haute Densite"</v>
      </c>
      <c r="C137" s="3">
        <v>2013</v>
      </c>
      <c r="D137" s="1" t="str">
        <v>75CL</v>
      </c>
      <c r="E137" s="5" t="str">
        <v>白</v>
      </c>
      <c r="F137" s="1" t="str">
        <v>勃艮第</v>
      </c>
      <c r="G137" s="10">
        <v>8000</v>
      </c>
      <c r="H137" s="3">
        <v>9</v>
      </c>
      <c r="I137" s="14" t="str">
        <v>其中有一箱OWC6</v>
      </c>
    </row>
    <row customHeight="true" ht="19" r="138">
      <c r="A138" s="21" t="str">
        <v>NEW</v>
      </c>
      <c r="B138" s="1" t="str">
        <v>Joseph Drouhin Montrachet Marquis de Laguiche GC</v>
      </c>
      <c r="C138" s="1">
        <v>2007</v>
      </c>
      <c r="D138" s="3" t="str">
        <v>75CL</v>
      </c>
      <c r="E138" s="5" t="str">
        <v>白</v>
      </c>
      <c r="F138" s="1" t="str">
        <v>勃艮第</v>
      </c>
      <c r="G138" s="10">
        <v>5900</v>
      </c>
      <c r="H138" s="3">
        <v>60</v>
      </c>
      <c r="I138" s="4"/>
    </row>
    <row customHeight="true" ht="19" r="139">
      <c r="A139" s="5" t="str">
        <v>HK</v>
      </c>
      <c r="B139" s="1" t="str">
        <v>Joseph Drouhin Montrachet Marquis de Laguiche GC</v>
      </c>
      <c r="C139" s="3">
        <v>2007</v>
      </c>
      <c r="D139" s="12" t="str">
        <v>1.5L</v>
      </c>
      <c r="E139" s="5" t="str">
        <v>白</v>
      </c>
      <c r="F139" s="1" t="str">
        <v>勃艮第</v>
      </c>
      <c r="G139" s="10">
        <v>15000</v>
      </c>
      <c r="H139" s="3">
        <v>1</v>
      </c>
      <c r="I139" s="14"/>
    </row>
    <row customHeight="true" ht="19" r="140">
      <c r="A140" s="5" t="str">
        <v>HK</v>
      </c>
      <c r="B140" s="1" t="str">
        <v>Joseph Drouhin Montrachet Marquis de Laguiche GC</v>
      </c>
      <c r="C140" s="3">
        <v>2008</v>
      </c>
      <c r="D140" s="12" t="str">
        <v>1.5L</v>
      </c>
      <c r="E140" s="5" t="str">
        <v>白</v>
      </c>
      <c r="F140" s="1" t="str">
        <v>勃艮第</v>
      </c>
      <c r="G140" s="10">
        <v>16500</v>
      </c>
      <c r="H140" s="3">
        <v>2</v>
      </c>
      <c r="I140" s="14"/>
    </row>
    <row customHeight="true" ht="19" r="141">
      <c r="A141" s="5" t="str">
        <v>HK</v>
      </c>
      <c r="B141" s="1" t="str">
        <v>Joseph Drouhin Montrachet Marquis de Laguiche GC</v>
      </c>
      <c r="C141" s="3">
        <v>2008</v>
      </c>
      <c r="D141" s="12" t="str">
        <v>3L</v>
      </c>
      <c r="E141" s="5" t="str">
        <v>白</v>
      </c>
      <c r="F141" s="1" t="str">
        <v>勃艮第</v>
      </c>
      <c r="G141" s="10">
        <v>33000</v>
      </c>
      <c r="H141" s="3">
        <v>1</v>
      </c>
      <c r="I141" s="14"/>
    </row>
    <row customHeight="true" ht="19" r="142">
      <c r="A142" s="5" t="str">
        <v>HK</v>
      </c>
      <c r="B142" s="1" t="str">
        <v>Joseph Drouhin Montrachet Marquis de Laguiche GC</v>
      </c>
      <c r="C142" s="3">
        <v>2009</v>
      </c>
      <c r="D142" s="1" t="str">
        <v>75CL</v>
      </c>
      <c r="E142" s="5" t="str">
        <v>白</v>
      </c>
      <c r="F142" s="1" t="str">
        <v>勃艮第</v>
      </c>
      <c r="G142" s="10">
        <v>7800</v>
      </c>
      <c r="H142" s="3">
        <v>10</v>
      </c>
      <c r="I142" s="15"/>
    </row>
    <row customHeight="true" ht="19" r="143">
      <c r="A143" s="5" t="str">
        <v>HK</v>
      </c>
      <c r="B143" s="1" t="str">
        <v>Joseph Drouhin Montrachet Marquis de Laguiche GC</v>
      </c>
      <c r="C143" s="3">
        <v>2010</v>
      </c>
      <c r="D143" s="12" t="str">
        <v>1.5L</v>
      </c>
      <c r="E143" s="5" t="str">
        <v>白</v>
      </c>
      <c r="F143" s="1" t="str">
        <v>勃艮第</v>
      </c>
      <c r="G143" s="10">
        <v>17500</v>
      </c>
      <c r="H143" s="1">
        <v>3</v>
      </c>
      <c r="I143" s="14"/>
    </row>
    <row customHeight="true" ht="19" r="144">
      <c r="A144" s="5" t="str">
        <v>HK</v>
      </c>
      <c r="B144" s="1" t="str">
        <v>Joseph Drouhin Montrachet Marquis de Laguiche GC</v>
      </c>
      <c r="C144" s="3">
        <v>2013</v>
      </c>
      <c r="D144" s="12" t="str">
        <v>1.5L</v>
      </c>
      <c r="E144" s="5" t="str">
        <v>白</v>
      </c>
      <c r="F144" s="2" t="str">
        <v>勃艮第</v>
      </c>
      <c r="G144" s="10">
        <v>13500</v>
      </c>
      <c r="H144" s="3">
        <v>3</v>
      </c>
      <c r="I144" s="14"/>
    </row>
    <row customHeight="true" ht="19" r="145">
      <c r="A145" s="21" t="str">
        <v>NEW</v>
      </c>
      <c r="B145" s="1" t="str">
        <v>Joseph Drouhin Montrachet Marquis de Laguiche GC</v>
      </c>
      <c r="C145" s="1">
        <v>2019</v>
      </c>
      <c r="D145" s="3" t="str">
        <v>75CL</v>
      </c>
      <c r="E145" s="5" t="str">
        <v>白</v>
      </c>
      <c r="F145" s="1" t="str">
        <v>勃艮第</v>
      </c>
      <c r="G145" s="10">
        <v>6200</v>
      </c>
      <c r="H145" s="3">
        <v>3</v>
      </c>
      <c r="I145" s="4"/>
    </row>
    <row customHeight="true" ht="19" r="146">
      <c r="A146" s="5" t="str">
        <v>HK</v>
      </c>
      <c r="B146" s="1" t="str">
        <v>Leflaive Chevalier Montrachet GC</v>
      </c>
      <c r="C146" s="3">
        <v>2004</v>
      </c>
      <c r="D146" s="1" t="str">
        <v>75CL</v>
      </c>
      <c r="E146" s="5" t="str">
        <v>白</v>
      </c>
      <c r="F146" s="1" t="str">
        <v>勃艮第</v>
      </c>
      <c r="G146" s="6">
        <v>8500</v>
      </c>
      <c r="H146" s="3">
        <v>2</v>
      </c>
      <c r="I146" s="4"/>
    </row>
    <row customHeight="true" ht="19" r="147">
      <c r="A147" s="5" t="str">
        <v>HK</v>
      </c>
      <c r="B147" s="1" t="str">
        <v>Leflaive Chevalier Montrachet GC</v>
      </c>
      <c r="C147" s="3">
        <v>2004</v>
      </c>
      <c r="D147" s="12" t="str">
        <v>1.5L</v>
      </c>
      <c r="E147" s="5" t="str">
        <v>白</v>
      </c>
      <c r="F147" s="1" t="str">
        <v>勃艮第</v>
      </c>
      <c r="G147" s="10">
        <v>23000</v>
      </c>
      <c r="H147" s="3">
        <v>2</v>
      </c>
      <c r="I147" s="13"/>
    </row>
    <row customHeight="true" ht="19" r="148">
      <c r="A148" s="5" t="str">
        <v>HK</v>
      </c>
      <c r="B148" s="1" t="str">
        <v>Leflaive Chevalier Montrachet GC</v>
      </c>
      <c r="C148" s="3">
        <v>2006</v>
      </c>
      <c r="D148" s="1" t="str">
        <v>75CL</v>
      </c>
      <c r="E148" s="5" t="str">
        <v>白</v>
      </c>
      <c r="F148" s="1" t="str">
        <v>勃艮第</v>
      </c>
      <c r="G148" s="6">
        <v>9000</v>
      </c>
      <c r="H148" s="3">
        <v>6</v>
      </c>
      <c r="I148" s="14" t="str">
        <v>6支装原木箱</v>
      </c>
    </row>
    <row customHeight="true" ht="19" r="149">
      <c r="A149" s="5" t="str">
        <v>HK</v>
      </c>
      <c r="B149" s="1" t="str">
        <v>Leflaive Chevalier Montrachet GC</v>
      </c>
      <c r="C149" s="3">
        <v>2011</v>
      </c>
      <c r="D149" s="1" t="str">
        <v>75CL</v>
      </c>
      <c r="E149" s="5" t="str">
        <v>白</v>
      </c>
      <c r="F149" s="1" t="str">
        <v>勃艮第</v>
      </c>
      <c r="G149" s="10">
        <v>9600</v>
      </c>
      <c r="H149" s="3">
        <v>3</v>
      </c>
      <c r="I149" s="4"/>
    </row>
    <row customHeight="true" ht="19" r="150">
      <c r="A150" s="5" t="str">
        <v>HK</v>
      </c>
      <c r="B150" s="1" t="str">
        <v>Leflaive Puligny Montrachet 1er Cru Clavoillon</v>
      </c>
      <c r="C150" s="3">
        <v>2002</v>
      </c>
      <c r="D150" s="12" t="str">
        <v>37.5CL</v>
      </c>
      <c r="E150" s="5" t="str">
        <v>白</v>
      </c>
      <c r="F150" s="1" t="str">
        <v>勃艮第</v>
      </c>
      <c r="G150" s="6">
        <v>2000</v>
      </c>
      <c r="H150" s="3">
        <v>5</v>
      </c>
      <c r="I150" s="4"/>
    </row>
    <row customHeight="true" ht="19" r="151">
      <c r="A151" s="5" t="str">
        <v>HK</v>
      </c>
      <c r="B151" s="1" t="str">
        <v>Leflaive Puligny Montrachet 1er Cru Les Combettes</v>
      </c>
      <c r="C151" s="3">
        <v>2007</v>
      </c>
      <c r="D151" s="12" t="str">
        <v>1.5L</v>
      </c>
      <c r="E151" s="5" t="str">
        <v>白</v>
      </c>
      <c r="F151" s="1" t="str">
        <v>勃艮第</v>
      </c>
      <c r="G151" s="6">
        <v>7000</v>
      </c>
      <c r="H151" s="3">
        <v>1</v>
      </c>
      <c r="I151" s="4"/>
    </row>
    <row customHeight="true" ht="19" r="152">
      <c r="A152" s="5" t="str">
        <v>HK</v>
      </c>
      <c r="B152" s="1" t="str">
        <v>Leflaive Puligny Montrachet 1er Cru Clavoillon</v>
      </c>
      <c r="C152" s="3">
        <v>2011</v>
      </c>
      <c r="D152" s="1" t="str">
        <v>75CL</v>
      </c>
      <c r="E152" s="5" t="str">
        <v>白</v>
      </c>
      <c r="F152" s="1" t="str">
        <v>勃艮第</v>
      </c>
      <c r="G152" s="10">
        <v>3300</v>
      </c>
      <c r="H152" s="3">
        <v>3</v>
      </c>
      <c r="I152" s="4"/>
    </row>
    <row customHeight="true" ht="19" r="153">
      <c r="A153" s="5" t="str">
        <v>HK</v>
      </c>
      <c r="B153" s="1" t="str">
        <v>Leflaive Puligny Montrachet 1er Cru Les Folatieres</v>
      </c>
      <c r="C153" s="3">
        <v>2007</v>
      </c>
      <c r="D153" s="1" t="str">
        <v>75CL</v>
      </c>
      <c r="E153" s="5" t="str">
        <v>白</v>
      </c>
      <c r="F153" s="1" t="str">
        <v>勃艮第</v>
      </c>
      <c r="G153" s="10">
        <v>3800</v>
      </c>
      <c r="H153" s="3">
        <v>1</v>
      </c>
      <c r="I153" s="4"/>
    </row>
    <row customHeight="true" ht="19" r="154">
      <c r="A154" s="5" t="str">
        <v>HK</v>
      </c>
      <c r="B154" s="1" t="str">
        <v>Leflaive Puligny Montrachet 1er Cru Les Pucelles</v>
      </c>
      <c r="C154" s="3">
        <v>2006</v>
      </c>
      <c r="D154" s="3" t="str">
        <v>75CL</v>
      </c>
      <c r="E154" s="5" t="str">
        <v>白</v>
      </c>
      <c r="F154" s="2" t="str">
        <v>勃艮第</v>
      </c>
      <c r="G154" s="6">
        <v>4000</v>
      </c>
      <c r="H154" s="3">
        <v>1</v>
      </c>
      <c r="I154" s="4"/>
    </row>
    <row customHeight="true" ht="19" r="155">
      <c r="A155" s="5" t="str">
        <v>HK</v>
      </c>
      <c r="B155" s="1" t="str">
        <v>Leflaive Puligny Montrachet 1er Cru Les Pucelles</v>
      </c>
      <c r="C155" s="3">
        <v>2006</v>
      </c>
      <c r="D155" s="12" t="str">
        <v>1.5L</v>
      </c>
      <c r="E155" s="5" t="str">
        <v>白</v>
      </c>
      <c r="F155" s="1" t="str">
        <v>勃艮第</v>
      </c>
      <c r="G155" s="10">
        <v>9800</v>
      </c>
      <c r="H155" s="3">
        <v>2</v>
      </c>
      <c r="I155" s="4"/>
    </row>
    <row customHeight="true" ht="19" r="156">
      <c r="A156" s="5" t="str">
        <v>HK</v>
      </c>
      <c r="B156" s="1" t="str">
        <v>Maison Glandien l'Ouverture white</v>
      </c>
      <c r="C156" s="3">
        <v>2022</v>
      </c>
      <c r="D156" s="12" t="str">
        <v>1.5L</v>
      </c>
      <c r="E156" s="5" t="str">
        <v>白</v>
      </c>
      <c r="F156" s="1" t="str">
        <v>勃艮第</v>
      </c>
      <c r="G156" s="10">
        <v>3500</v>
      </c>
      <c r="H156" s="3">
        <v>1</v>
      </c>
      <c r="I156" s="4"/>
    </row>
    <row customHeight="true" ht="19" r="157">
      <c r="A157" s="5" t="str">
        <v>HK</v>
      </c>
      <c r="B157" s="1" t="str" xml:space="preserve">
        <v>Pierre Girardin Meursault 'Genevrieres' Meursault 'Genevrieres' </v>
      </c>
      <c r="C157" s="3">
        <v>2018</v>
      </c>
      <c r="D157" s="12" t="str">
        <v>1.5L</v>
      </c>
      <c r="E157" s="5" t="str">
        <v>白</v>
      </c>
      <c r="F157" s="1" t="str">
        <v>勃艮第</v>
      </c>
      <c r="G157" s="10">
        <v>4000</v>
      </c>
      <c r="H157" s="3">
        <v>5</v>
      </c>
      <c r="I157" s="4"/>
    </row>
    <row customHeight="true" ht="19" r="158">
      <c r="A158" s="5" t="str">
        <v>HK</v>
      </c>
      <c r="B158" s="1" t="str">
        <v>Pierre-Yves Colin Morey Batard Montrachet</v>
      </c>
      <c r="C158" s="3">
        <v>2009</v>
      </c>
      <c r="D158" s="1" t="str">
        <v>75CL</v>
      </c>
      <c r="E158" s="5" t="str">
        <v>白</v>
      </c>
      <c r="F158" s="1" t="str">
        <v>勃艮第</v>
      </c>
      <c r="G158" s="10">
        <v>9600</v>
      </c>
      <c r="H158" s="3">
        <v>2</v>
      </c>
      <c r="I158" s="14"/>
    </row>
    <row customHeight="true" ht="19" r="159">
      <c r="A159" s="5" t="str">
        <v>HK</v>
      </c>
      <c r="B159" s="1" t="str">
        <v>Pierre-Yves Colin Morey Chevalier Montrachet</v>
      </c>
      <c r="C159" s="3">
        <v>2009</v>
      </c>
      <c r="D159" s="1" t="str">
        <v>75CL</v>
      </c>
      <c r="E159" s="5" t="str">
        <v>白</v>
      </c>
      <c r="F159" s="1" t="str">
        <v>勃艮第</v>
      </c>
      <c r="G159" s="10">
        <v>10800</v>
      </c>
      <c r="H159" s="3">
        <v>6</v>
      </c>
      <c r="I159" s="14" t="str">
        <v>6支装原木箱</v>
      </c>
    </row>
    <row customHeight="true" ht="19" r="160">
      <c r="A160" s="5" t="str">
        <v>HK</v>
      </c>
      <c r="B160" s="1" t="str">
        <v>Pierre-Yves Colin Morey Meursault Les Narvaux</v>
      </c>
      <c r="C160" s="3">
        <v>2013</v>
      </c>
      <c r="D160" s="12" t="str">
        <v>1.5L</v>
      </c>
      <c r="E160" s="5" t="str">
        <v>白</v>
      </c>
      <c r="F160" s="1" t="str">
        <v>勃艮第</v>
      </c>
      <c r="G160" s="10">
        <v>5000</v>
      </c>
      <c r="H160" s="3">
        <v>3</v>
      </c>
      <c r="I160" s="14" t="str">
        <v>OCB</v>
      </c>
    </row>
    <row customHeight="true" ht="19" r="161">
      <c r="A161" s="5" t="str">
        <v>HK</v>
      </c>
      <c r="B161" s="1" t="str">
        <v>Pierre-Yves Colin Morey Montrachet</v>
      </c>
      <c r="C161" s="3">
        <v>2013</v>
      </c>
      <c r="D161" s="1" t="str">
        <v>75CL</v>
      </c>
      <c r="E161" s="5" t="str">
        <v>白</v>
      </c>
      <c r="F161" s="1" t="str">
        <v>勃艮第</v>
      </c>
      <c r="G161" s="10">
        <v>22000</v>
      </c>
      <c r="H161" s="3">
        <v>1</v>
      </c>
      <c r="I161" s="14"/>
    </row>
    <row customHeight="true" ht="19" r="162">
      <c r="A162" s="5" t="str">
        <v>HK</v>
      </c>
      <c r="B162" s="1" t="str">
        <v>Ramonet Batard Montrachet GC</v>
      </c>
      <c r="C162" s="3">
        <v>2011</v>
      </c>
      <c r="D162" s="1" t="str">
        <v>75CL</v>
      </c>
      <c r="E162" s="5" t="str">
        <v>白</v>
      </c>
      <c r="F162" s="1" t="str">
        <v>勃艮第</v>
      </c>
      <c r="G162" s="10">
        <v>7500</v>
      </c>
      <c r="H162" s="3">
        <v>1</v>
      </c>
      <c r="I162" s="4"/>
    </row>
    <row customHeight="true" ht="19" r="163">
      <c r="A163" s="5" t="str">
        <v>HK</v>
      </c>
      <c r="B163" s="1" t="str">
        <v>Ramonet Montrachet GC</v>
      </c>
      <c r="C163" s="3">
        <v>1994</v>
      </c>
      <c r="D163" s="1" t="str">
        <v>75CL</v>
      </c>
      <c r="E163" s="5" t="str">
        <v>白</v>
      </c>
      <c r="F163" s="1" t="str">
        <v>勃艮第</v>
      </c>
      <c r="G163" s="10">
        <v>16000</v>
      </c>
      <c r="H163" s="3">
        <v>1</v>
      </c>
      <c r="I163" s="4" t="str">
        <v>脏标</v>
      </c>
    </row>
    <row customHeight="true" ht="19" r="164">
      <c r="A164" s="5" t="str">
        <v>HK</v>
      </c>
      <c r="B164" s="1" t="str">
        <v>Ramonet Montrachet GC</v>
      </c>
      <c r="C164" s="3">
        <v>2005</v>
      </c>
      <c r="D164" s="1" t="str">
        <v>75CL</v>
      </c>
      <c r="E164" s="5" t="str">
        <v>白</v>
      </c>
      <c r="F164" s="1" t="str">
        <v>勃艮第</v>
      </c>
      <c r="G164" s="10">
        <v>28000</v>
      </c>
      <c r="H164" s="3">
        <v>1</v>
      </c>
      <c r="I164" s="4"/>
    </row>
    <row customHeight="true" ht="19" r="165">
      <c r="A165" s="5" t="str">
        <v>HK</v>
      </c>
      <c r="B165" s="1" t="str">
        <v>Ramonet Montrachet GC</v>
      </c>
      <c r="C165" s="3">
        <v>2007</v>
      </c>
      <c r="D165" s="1" t="str">
        <v>75CL</v>
      </c>
      <c r="E165" s="5" t="str">
        <v>白</v>
      </c>
      <c r="F165" s="1" t="str">
        <v>勃艮第</v>
      </c>
      <c r="G165" s="10">
        <v>23800</v>
      </c>
      <c r="H165" s="3">
        <v>1</v>
      </c>
      <c r="I165" s="4"/>
    </row>
    <row customHeight="true" ht="19" r="166">
      <c r="A166" s="5" t="str">
        <v>HK</v>
      </c>
      <c r="B166" s="1" t="str">
        <v>Raveneau Chablis</v>
      </c>
      <c r="C166" s="3">
        <v>2015</v>
      </c>
      <c r="D166" s="1" t="str">
        <v>75CL</v>
      </c>
      <c r="E166" s="5" t="str">
        <v>白</v>
      </c>
      <c r="F166" s="1" t="str">
        <v>勃艮第</v>
      </c>
      <c r="G166" s="10">
        <v>2200</v>
      </c>
      <c r="H166" s="3">
        <v>1</v>
      </c>
      <c r="I166" s="4"/>
    </row>
    <row customHeight="true" ht="19" r="167">
      <c r="A167" s="5" t="str">
        <v>HK</v>
      </c>
      <c r="B167" s="1" t="str">
        <v>Raveneau Valmur Chablis</v>
      </c>
      <c r="C167" s="3">
        <v>2015</v>
      </c>
      <c r="D167" s="12" t="str">
        <v>1.5L</v>
      </c>
      <c r="E167" s="5" t="str">
        <v>白</v>
      </c>
      <c r="F167" s="1" t="str">
        <v>勃艮第</v>
      </c>
      <c r="G167" s="6">
        <v>11000</v>
      </c>
      <c r="H167" s="3">
        <v>2</v>
      </c>
      <c r="I167" s="4"/>
    </row>
    <row customHeight="true" ht="19" r="168">
      <c r="A168" s="5" t="str">
        <v>HK</v>
      </c>
      <c r="B168" s="1" t="str">
        <v>Sauzet Batard Montrachet GC</v>
      </c>
      <c r="C168" s="3">
        <v>2000</v>
      </c>
      <c r="D168" s="1" t="str">
        <v>75CL</v>
      </c>
      <c r="E168" s="5" t="str">
        <v>白</v>
      </c>
      <c r="F168" s="1" t="str">
        <v>勃艮第</v>
      </c>
      <c r="G168" s="6">
        <v>4000</v>
      </c>
      <c r="H168" s="3">
        <v>6</v>
      </c>
      <c r="I168" s="4"/>
    </row>
    <row customHeight="true" ht="19" r="169">
      <c r="A169" s="5" t="str">
        <v>HK</v>
      </c>
      <c r="B169" s="1" t="str">
        <v>Sauzet Montrachet GC</v>
      </c>
      <c r="C169" s="3">
        <v>2002</v>
      </c>
      <c r="D169" s="1" t="str">
        <v>75CL</v>
      </c>
      <c r="E169" s="5" t="str">
        <v>白</v>
      </c>
      <c r="F169" s="1" t="str">
        <v>勃艮第</v>
      </c>
      <c r="G169" s="6">
        <v>9800</v>
      </c>
      <c r="H169" s="3">
        <v>5</v>
      </c>
      <c r="I169" s="4"/>
    </row>
    <row customHeight="true" ht="19" r="170">
      <c r="A170" s="5" t="str">
        <v>HK</v>
      </c>
      <c r="B170" s="1" t="str">
        <v>Vin Noe Saint-Aubin 1er Cru La Combe Shadows Blanc</v>
      </c>
      <c r="C170" s="3">
        <v>2021</v>
      </c>
      <c r="D170" s="1" t="str">
        <v>75CL</v>
      </c>
      <c r="E170" s="5" t="str">
        <v>白</v>
      </c>
      <c r="F170" s="1" t="str">
        <v>勃艮第</v>
      </c>
      <c r="G170" s="10">
        <v>1000</v>
      </c>
      <c r="H170" s="3">
        <v>1</v>
      </c>
      <c r="I170" s="14"/>
    </row>
    <row customHeight="true" ht="19" r="171">
      <c r="A171" s="5" t="str">
        <v>HK</v>
      </c>
      <c r="B171" s="1" t="str">
        <v>Vincent Dauvissat Chablis Les Clos</v>
      </c>
      <c r="C171" s="3">
        <v>2009</v>
      </c>
      <c r="D171" s="1" t="str">
        <v>75CL</v>
      </c>
      <c r="E171" s="5" t="str">
        <v>白</v>
      </c>
      <c r="F171" s="1" t="str">
        <v>勃艮第</v>
      </c>
      <c r="G171" s="10">
        <v>2880</v>
      </c>
      <c r="H171" s="3">
        <v>3</v>
      </c>
      <c r="I171" s="4"/>
    </row>
    <row customHeight="true" ht="19" r="172">
      <c r="A172" s="5" t="str">
        <v>HK</v>
      </c>
      <c r="B172" s="1" t="str">
        <v>Schloss Johannisberg Goldlack Riesling Trockenbeerenauslese</v>
      </c>
      <c r="C172" s="3">
        <v>2011</v>
      </c>
      <c r="D172" s="1" t="str">
        <v>75CL</v>
      </c>
      <c r="E172" s="5" t="str">
        <v>白</v>
      </c>
      <c r="F172" s="1" t="str">
        <v>德国</v>
      </c>
      <c r="G172" s="10">
        <v>5000</v>
      </c>
      <c r="H172" s="3">
        <v>8</v>
      </c>
      <c r="I172" s="4"/>
    </row>
    <row customHeight="true" ht="19" r="173">
      <c r="A173" s="5" t="str">
        <v>HK</v>
      </c>
      <c r="B173" s="1" t="str">
        <v>Egon Muller Riesling Scharzhofberg Kabinett Alte Reben</v>
      </c>
      <c r="C173" s="3">
        <v>2009</v>
      </c>
      <c r="D173" s="1" t="str">
        <v>75CL</v>
      </c>
      <c r="E173" s="5" t="str">
        <v>白</v>
      </c>
      <c r="F173" s="1" t="str">
        <v>德国</v>
      </c>
      <c r="G173" s="10">
        <v>3200</v>
      </c>
      <c r="H173" s="3">
        <v>6</v>
      </c>
      <c r="I173" s="4"/>
    </row>
    <row customHeight="true" ht="19" r="174">
      <c r="A174" s="5" t="str">
        <v>HK</v>
      </c>
      <c r="B174" s="1" t="str">
        <v>Egon Muller Riesling Scharzhofberger Auslese Gold Capsule Auslese</v>
      </c>
      <c r="C174" s="3">
        <v>1991</v>
      </c>
      <c r="D174" s="1" t="str">
        <v>75CL</v>
      </c>
      <c r="E174" s="5" t="str">
        <v>白</v>
      </c>
      <c r="F174" s="1" t="str">
        <v>德国</v>
      </c>
      <c r="G174" s="10">
        <v>9800</v>
      </c>
      <c r="H174" s="3">
        <v>3</v>
      </c>
      <c r="I174" s="14" t="str">
        <v>拍卖版</v>
      </c>
    </row>
    <row customHeight="true" ht="19" r="175">
      <c r="A175" s="21" t="str">
        <v>NEW</v>
      </c>
      <c r="B175" s="1" t="str">
        <v>Egon Muller Riesling Scharzhofberger Auslese Gold Capsule Auslese</v>
      </c>
      <c r="C175" s="1">
        <v>2017</v>
      </c>
      <c r="D175" s="3" t="str">
        <v>75CL</v>
      </c>
      <c r="E175" s="5" t="str">
        <v>白</v>
      </c>
      <c r="F175" s="1" t="str">
        <v>德国</v>
      </c>
      <c r="G175" s="10">
        <v>8000</v>
      </c>
      <c r="H175" s="3">
        <v>3</v>
      </c>
      <c r="I175" s="4"/>
    </row>
    <row customHeight="true" ht="19" r="176">
      <c r="A176" s="5" t="str">
        <v>HK</v>
      </c>
      <c r="B176" s="1" t="str">
        <v>Egon Muller Scharzhofberger Riesling Auslese</v>
      </c>
      <c r="C176" s="3">
        <v>1999</v>
      </c>
      <c r="D176" s="12" t="str">
        <v>1.5L</v>
      </c>
      <c r="E176" s="5" t="str">
        <v>白</v>
      </c>
      <c r="F176" s="1" t="str">
        <v>德国</v>
      </c>
      <c r="G176" s="10">
        <v>9600</v>
      </c>
      <c r="H176" s="3">
        <v>1</v>
      </c>
      <c r="I176" s="4"/>
    </row>
    <row customHeight="true" ht="19" r="177">
      <c r="A177" s="5" t="str">
        <v>HK</v>
      </c>
      <c r="B177" s="1" t="str">
        <v>Egon Muller Scharzhofberger Riesling Auslese</v>
      </c>
      <c r="C177" s="3">
        <v>2007</v>
      </c>
      <c r="D177" s="12" t="str">
        <v>37.5CL</v>
      </c>
      <c r="E177" s="5" t="str">
        <v>白</v>
      </c>
      <c r="F177" s="1" t="str">
        <v>德国</v>
      </c>
      <c r="G177" s="10">
        <v>1800</v>
      </c>
      <c r="H177" s="3">
        <v>3</v>
      </c>
      <c r="I177" s="4"/>
    </row>
    <row customHeight="true" ht="19" r="178">
      <c r="A178" s="5" t="str">
        <v>HK</v>
      </c>
      <c r="B178" s="1" t="str">
        <v>Egon Muller Scharzhofberger Riesling Auslese</v>
      </c>
      <c r="C178" s="3">
        <v>2017</v>
      </c>
      <c r="D178" s="1" t="str">
        <v>75CL</v>
      </c>
      <c r="E178" s="5" t="str">
        <v>白</v>
      </c>
      <c r="F178" s="1" t="str">
        <v>德国</v>
      </c>
      <c r="G178" s="10">
        <v>4000</v>
      </c>
      <c r="H178" s="3">
        <v>3</v>
      </c>
      <c r="I178" s="15" t="str">
        <v>ocb</v>
      </c>
    </row>
    <row customHeight="true" ht="19" r="179">
      <c r="A179" s="5" t="str">
        <v>HK</v>
      </c>
      <c r="B179" s="1" t="str">
        <v>Egon Muller Riesling Scharzhofberg BA</v>
      </c>
      <c r="C179" s="3">
        <v>1989</v>
      </c>
      <c r="D179" s="12" t="str">
        <v>37.5CL</v>
      </c>
      <c r="E179" s="5" t="str">
        <v>白</v>
      </c>
      <c r="F179" s="1" t="str">
        <v>德国</v>
      </c>
      <c r="G179" s="10">
        <v>15000</v>
      </c>
      <c r="H179" s="3">
        <v>1</v>
      </c>
      <c r="I179" s="4"/>
    </row>
    <row customHeight="true" ht="19" r="180">
      <c r="A180" s="5" t="str">
        <v>HK</v>
      </c>
      <c r="B180" s="1" t="str">
        <v>Egon Muller Scharzhofberger Riesling Trockenbeerenauslese</v>
      </c>
      <c r="C180" s="3">
        <v>2005</v>
      </c>
      <c r="D180" s="12" t="str">
        <v>1.5L</v>
      </c>
      <c r="E180" s="5" t="str">
        <v>白</v>
      </c>
      <c r="F180" s="1" t="str">
        <v>德国</v>
      </c>
      <c r="G180" s="10">
        <v>200000</v>
      </c>
      <c r="H180" s="3">
        <v>1</v>
      </c>
      <c r="I180" s="14"/>
    </row>
    <row customHeight="true" ht="19" r="181">
      <c r="A181" s="5" t="str">
        <v>HK</v>
      </c>
      <c r="B181" s="1" t="str">
        <v>JJ Prum Riesling Auslese Goldkapsel Bernkasteler Lay</v>
      </c>
      <c r="C181" s="3">
        <v>2016</v>
      </c>
      <c r="D181" s="12" t="str">
        <v>1.5L</v>
      </c>
      <c r="E181" s="5" t="str">
        <v>白</v>
      </c>
      <c r="F181" s="1" t="str">
        <v>德国</v>
      </c>
      <c r="G181" s="10">
        <v>2000</v>
      </c>
      <c r="H181" s="3">
        <v>2</v>
      </c>
      <c r="I181" s="4"/>
    </row>
    <row customHeight="true" ht="19" r="182">
      <c r="A182" s="5" t="str">
        <v>HK</v>
      </c>
      <c r="B182" s="1" t="str">
        <v>JJ Prum Riesling Auslese Goldkapsel Graacher Himmelreich</v>
      </c>
      <c r="C182" s="3">
        <v>2017</v>
      </c>
      <c r="D182" s="12" t="str">
        <v>1.5L</v>
      </c>
      <c r="E182" s="5" t="str">
        <v>白</v>
      </c>
      <c r="F182" s="1" t="str">
        <v>德国</v>
      </c>
      <c r="G182" s="10">
        <v>2000</v>
      </c>
      <c r="H182" s="3">
        <v>1</v>
      </c>
      <c r="I182" s="14"/>
    </row>
    <row customHeight="true" ht="19" r="183">
      <c r="A183" s="5" t="str">
        <v>HK</v>
      </c>
      <c r="B183" s="1" t="str">
        <v>Keller Riesling Nierstein Hipping GG 'HM'</v>
      </c>
      <c r="C183" s="3">
        <v>2016</v>
      </c>
      <c r="D183" s="1" t="str">
        <v>75CL</v>
      </c>
      <c r="E183" s="5" t="str">
        <v>白</v>
      </c>
      <c r="F183" s="1" t="str">
        <v>德国</v>
      </c>
      <c r="G183" s="10">
        <v>3500</v>
      </c>
      <c r="H183" s="3">
        <v>4</v>
      </c>
      <c r="I183" s="15"/>
    </row>
    <row customHeight="true" ht="19" r="184">
      <c r="A184" s="5" t="str">
        <v>HK</v>
      </c>
      <c r="B184" s="1" t="str">
        <v>Keller Riesling Nierstein Hipping GG 'HM'</v>
      </c>
      <c r="C184" s="3">
        <v>2017</v>
      </c>
      <c r="D184" s="1" t="str">
        <v>75CL</v>
      </c>
      <c r="E184" s="5" t="str">
        <v>白</v>
      </c>
      <c r="F184" s="1" t="str">
        <v>德国</v>
      </c>
      <c r="G184" s="10">
        <v>3500</v>
      </c>
      <c r="H184" s="3">
        <v>1</v>
      </c>
      <c r="I184" s="4"/>
    </row>
    <row customHeight="true" ht="19" r="185">
      <c r="A185" s="5" t="str">
        <v>HK</v>
      </c>
      <c r="B185" s="1" t="str">
        <v>Keller Riesling Trocken G-Max</v>
      </c>
      <c r="C185" s="3">
        <v>2011</v>
      </c>
      <c r="D185" s="1" t="str">
        <v>75CL</v>
      </c>
      <c r="E185" s="5" t="str">
        <v>白</v>
      </c>
      <c r="F185" s="1" t="str">
        <v>德国</v>
      </c>
      <c r="G185" s="10">
        <v>18500</v>
      </c>
      <c r="H185" s="3">
        <v>3</v>
      </c>
      <c r="I185" s="4"/>
    </row>
    <row customHeight="true" ht="19" r="186">
      <c r="A186" s="5" t="str">
        <v>HK</v>
      </c>
      <c r="B186" s="1" t="str">
        <v>Keller Riesling Westhofen Morstein GG</v>
      </c>
      <c r="C186" s="3">
        <v>2016</v>
      </c>
      <c r="D186" s="1" t="str">
        <v>75CL</v>
      </c>
      <c r="E186" s="5" t="str">
        <v>白</v>
      </c>
      <c r="F186" s="1" t="str">
        <v>德国</v>
      </c>
      <c r="G186" s="10">
        <v>3450</v>
      </c>
      <c r="H186" s="3">
        <v>3</v>
      </c>
      <c r="I186" s="15"/>
    </row>
    <row customHeight="true" ht="19" r="187">
      <c r="A187" s="5" t="str">
        <v>HK</v>
      </c>
      <c r="B187" s="1" t="str">
        <v>Keller Riesling Westhofen Morstein GG</v>
      </c>
      <c r="C187" s="3">
        <v>2017</v>
      </c>
      <c r="D187" s="1" t="str">
        <v>75CL</v>
      </c>
      <c r="E187" s="5" t="str">
        <v>白</v>
      </c>
      <c r="F187" s="1" t="str">
        <v>德国</v>
      </c>
      <c r="G187" s="10">
        <v>3450</v>
      </c>
      <c r="H187" s="3">
        <v>7</v>
      </c>
      <c r="I187" s="15"/>
    </row>
    <row customHeight="true" ht="19" r="188">
      <c r="A188" s="5" t="str">
        <v>HK</v>
      </c>
      <c r="B188" s="1" t="str">
        <v>JL Chave Hermitage Blanc</v>
      </c>
      <c r="C188" s="3">
        <v>2007</v>
      </c>
      <c r="D188" s="1" t="str">
        <v>75CL</v>
      </c>
      <c r="E188" s="5" t="str">
        <v>白</v>
      </c>
      <c r="F188" s="1" t="str">
        <v>隆河</v>
      </c>
      <c r="G188" s="10">
        <v>2150</v>
      </c>
      <c r="H188" s="3">
        <v>1</v>
      </c>
      <c r="I188" s="14"/>
    </row>
    <row customHeight="true" ht="19" r="189">
      <c r="A189" s="5" t="str">
        <v>HK</v>
      </c>
      <c r="B189" s="1" t="str">
        <v>M.Chapoutier Ermitage Blanc Le Meal</v>
      </c>
      <c r="C189" s="3">
        <v>2000</v>
      </c>
      <c r="D189" s="12" t="str">
        <v>1.5L</v>
      </c>
      <c r="E189" s="5" t="str">
        <v>白</v>
      </c>
      <c r="F189" s="1" t="str">
        <v>隆河</v>
      </c>
      <c r="G189" s="10">
        <v>3800</v>
      </c>
      <c r="H189" s="3">
        <v>1</v>
      </c>
      <c r="I189" s="27" t="str">
        <v>OWC单支装木盒</v>
      </c>
    </row>
    <row customHeight="true" ht="19" r="190">
      <c r="A190" s="5" t="str">
        <v>HK</v>
      </c>
      <c r="B190" s="1" t="str">
        <v>D. Dagueneau Pouilly Fume Blanc Fume de Pouilly</v>
      </c>
      <c r="C190" s="3">
        <v>2014</v>
      </c>
      <c r="D190" s="1" t="str">
        <v>75CL</v>
      </c>
      <c r="E190" s="5" t="str">
        <v>白</v>
      </c>
      <c r="F190" s="1" t="str">
        <v>卢瓦尔河</v>
      </c>
      <c r="G190" s="10">
        <v>950</v>
      </c>
      <c r="H190" s="3">
        <v>6</v>
      </c>
      <c r="I190" s="4"/>
    </row>
    <row customHeight="true" ht="19" r="191">
      <c r="A191" s="5" t="str">
        <v>HK</v>
      </c>
      <c r="B191" s="1" t="str">
        <v>D. Dagueneau Pouilly Fume Silex</v>
      </c>
      <c r="C191" s="3">
        <v>2011</v>
      </c>
      <c r="D191" s="1" t="str">
        <v>75CL</v>
      </c>
      <c r="E191" s="5" t="str">
        <v>白</v>
      </c>
      <c r="F191" s="1" t="str">
        <v>卢瓦尔河</v>
      </c>
      <c r="G191" s="10">
        <v>1880</v>
      </c>
      <c r="H191" s="3">
        <v>2</v>
      </c>
      <c r="I191" s="4"/>
    </row>
    <row customHeight="true" ht="19" r="192">
      <c r="A192" s="5" t="str">
        <v>HK</v>
      </c>
      <c r="B192" s="1" t="str">
        <v>D. Dagueneau Pouilly Fume Silex</v>
      </c>
      <c r="C192" s="3">
        <v>2020</v>
      </c>
      <c r="D192" s="1" t="str">
        <v>75CL</v>
      </c>
      <c r="E192" s="5" t="str">
        <v>白</v>
      </c>
      <c r="F192" s="1" t="str">
        <v>卢瓦尔河</v>
      </c>
      <c r="G192" s="10">
        <v>1490</v>
      </c>
      <c r="H192" s="3">
        <v>5</v>
      </c>
      <c r="I192" s="4"/>
    </row>
    <row customHeight="true" ht="19" r="193">
      <c r="A193" s="5" t="str">
        <v>HK</v>
      </c>
      <c r="B193" s="1" t="str">
        <v>D. Dagueneau XXI</v>
      </c>
      <c r="C193" s="3">
        <v>2021</v>
      </c>
      <c r="D193" s="1" t="str">
        <v>75CL</v>
      </c>
      <c r="E193" s="5" t="str">
        <v>白</v>
      </c>
      <c r="F193" s="1" t="str">
        <v>卢瓦尔河</v>
      </c>
      <c r="G193" s="10">
        <v>950</v>
      </c>
      <c r="H193" s="3">
        <v>6</v>
      </c>
      <c r="I193" s="4"/>
    </row>
    <row customHeight="true" ht="19" r="194">
      <c r="A194" s="5" t="str">
        <v>HK</v>
      </c>
      <c r="B194" s="1" t="str">
        <v>Nicolas Joly Clos de la Coulee de Serrant 'Vignobles de la Coulee de Serrant' blanc</v>
      </c>
      <c r="C194" s="3">
        <v>1993</v>
      </c>
      <c r="D194" s="1" t="str">
        <v>75CL</v>
      </c>
      <c r="E194" s="5" t="str">
        <v>白</v>
      </c>
      <c r="F194" s="1" t="str">
        <v>卢瓦尔河</v>
      </c>
      <c r="G194" s="10">
        <v>1500</v>
      </c>
      <c r="H194" s="3">
        <v>1</v>
      </c>
      <c r="I194" s="14"/>
    </row>
    <row customHeight="true" ht="19" r="195">
      <c r="A195" s="5" t="str">
        <v>HK</v>
      </c>
      <c r="B195" s="1" t="str">
        <v>Sophie &amp; Richard Leroy Coteaux du Layon Faye d'Anjou SGN</v>
      </c>
      <c r="C195" s="3">
        <v>1999</v>
      </c>
      <c r="D195" s="12" t="str">
        <v>50CL</v>
      </c>
      <c r="E195" s="5" t="str">
        <v>白</v>
      </c>
      <c r="F195" s="1" t="str">
        <v>卢瓦尔河</v>
      </c>
      <c r="G195" s="10">
        <v>3000</v>
      </c>
      <c r="H195" s="3">
        <v>2</v>
      </c>
      <c r="I195" s="4"/>
    </row>
    <row customHeight="true" ht="19" r="196">
      <c r="A196" s="5" t="str">
        <v>HK</v>
      </c>
      <c r="B196" s="1" t="str">
        <v>Domaine de la Grange des Peres Vin de Pays de L'Herault Blanc</v>
      </c>
      <c r="C196" s="3">
        <v>2019</v>
      </c>
      <c r="D196" s="12" t="str">
        <v>1.5L</v>
      </c>
      <c r="E196" s="5" t="str">
        <v>白</v>
      </c>
      <c r="F196" s="1" t="str">
        <v>南法</v>
      </c>
      <c r="G196" s="6">
        <v>3800</v>
      </c>
      <c r="H196" s="3">
        <v>6</v>
      </c>
      <c r="I196" s="4"/>
    </row>
    <row customHeight="true" ht="19" r="197">
      <c r="A197" s="5" t="str">
        <v>HK</v>
      </c>
      <c r="B197" s="1" t="str">
        <v>Castillo Ygay, Gran Reserva Especial, Marques de Murrieta Rioja Blanco</v>
      </c>
      <c r="C197" s="3">
        <v>1986</v>
      </c>
      <c r="D197" s="1" t="str">
        <v>75CL</v>
      </c>
      <c r="E197" s="5" t="str">
        <v>白</v>
      </c>
      <c r="F197" s="1" t="str">
        <v>西班牙</v>
      </c>
      <c r="G197" s="6">
        <v>6800</v>
      </c>
      <c r="H197" s="3">
        <v>11</v>
      </c>
      <c r="I197" s="4"/>
    </row>
    <row customHeight="true" ht="19" r="198">
      <c r="A198" s="5" t="str">
        <v>HK</v>
      </c>
      <c r="B198" s="1" t="str">
        <v>Hugel Gewurztraminer Selectionne par Jean Hugel, SGN</v>
      </c>
      <c r="C198" s="3">
        <v>1981</v>
      </c>
      <c r="D198" s="1" t="str">
        <v>75CL</v>
      </c>
      <c r="E198" s="5" t="str">
        <v>白</v>
      </c>
      <c r="F198" s="1" t="str">
        <v>德国</v>
      </c>
      <c r="G198" s="6">
        <v>880</v>
      </c>
      <c r="H198" s="3">
        <v>11</v>
      </c>
      <c r="I198" s="4"/>
    </row>
    <row customHeight="true" ht="19" r="199">
      <c r="A199" s="5" t="str">
        <v>HK</v>
      </c>
      <c r="B199" s="1" t="str">
        <v>Trebbiano D'Abruzzo Valentini</v>
      </c>
      <c r="C199" s="3">
        <v>2015</v>
      </c>
      <c r="D199" s="1" t="str">
        <v>75CL</v>
      </c>
      <c r="E199" s="5" t="str">
        <v>白</v>
      </c>
      <c r="F199" s="1" t="str">
        <v>意大利</v>
      </c>
      <c r="G199" s="10">
        <v>1200</v>
      </c>
      <c r="H199" s="3">
        <v>2</v>
      </c>
      <c r="I199" s="14"/>
    </row>
    <row customHeight="true" ht="19" r="200">
      <c r="A200" s="5" t="str">
        <v>HK</v>
      </c>
      <c r="B200" s="1" t="str">
        <v>Kongsgaard Chardonnay The Judge</v>
      </c>
      <c r="C200" s="3">
        <v>2005</v>
      </c>
      <c r="D200" s="1" t="str">
        <v>75CL</v>
      </c>
      <c r="E200" s="5" t="str">
        <v>白</v>
      </c>
      <c r="F200" s="1" t="str">
        <v>美国</v>
      </c>
      <c r="G200" s="10">
        <v>7000</v>
      </c>
      <c r="H200" s="3">
        <v>2</v>
      </c>
      <c r="I200" s="14"/>
    </row>
    <row customHeight="true" ht="19" r="201">
      <c r="A201" s="5" t="str">
        <v>HK</v>
      </c>
      <c r="B201" s="1" t="str">
        <v>Marcassin Vineyard Chardonnay</v>
      </c>
      <c r="C201" s="3">
        <v>2013</v>
      </c>
      <c r="D201" s="1" t="str">
        <v>75CL</v>
      </c>
      <c r="E201" s="5" t="str">
        <v>白</v>
      </c>
      <c r="F201" s="1" t="str">
        <v>美国</v>
      </c>
      <c r="G201" s="10">
        <v>6000</v>
      </c>
      <c r="H201" s="3">
        <v>1</v>
      </c>
      <c r="I201" s="11" t="str">
        <v>RP100</v>
      </c>
    </row>
    <row customHeight="true" ht="19" r="202">
      <c r="A202" s="5" t="str">
        <v>HK</v>
      </c>
      <c r="B202" s="1" t="str">
        <v>Sine Qua Non Jinete Bajo Roussanne (OWC)</v>
      </c>
      <c r="C202" s="3">
        <v>2008</v>
      </c>
      <c r="D202" s="12" t="str">
        <v>37.5CL</v>
      </c>
      <c r="E202" s="5" t="str">
        <v>白</v>
      </c>
      <c r="F202" s="1" t="str">
        <v>美国</v>
      </c>
      <c r="G202" s="10">
        <v>2100</v>
      </c>
      <c r="H202" s="3">
        <v>3</v>
      </c>
      <c r="I202" s="4" t="str">
        <v>3支装礼盒木箱</v>
      </c>
    </row>
    <row customHeight="true" ht="19" r="203">
      <c r="A203" s="5" t="str">
        <v>HK</v>
      </c>
      <c r="B203" s="1" t="str">
        <v>Sine Qua Non Petit Manseng Shackled</v>
      </c>
      <c r="C203" s="3">
        <v>2012</v>
      </c>
      <c r="D203" s="12" t="str">
        <v>37.5CL</v>
      </c>
      <c r="E203" s="5" t="str">
        <v>白</v>
      </c>
      <c r="F203" s="1" t="str">
        <v>美国</v>
      </c>
      <c r="G203" s="10">
        <v>2300</v>
      </c>
      <c r="H203" s="3">
        <v>4</v>
      </c>
      <c r="I203" s="4"/>
    </row>
    <row customHeight="true" ht="19" r="204">
      <c r="A204" s="5" t="str">
        <v>HK</v>
      </c>
      <c r="B204" s="1" t="str">
        <v>Sine Qua Non Suey Trockenbeerenauslese Roussanne</v>
      </c>
      <c r="C204" s="3">
        <v>2000</v>
      </c>
      <c r="D204" s="12" t="str">
        <v>37.5CL</v>
      </c>
      <c r="E204" s="5" t="str">
        <v>白</v>
      </c>
      <c r="F204" s="1" t="str">
        <v>美国</v>
      </c>
      <c r="G204" s="6">
        <v>8000</v>
      </c>
      <c r="H204" s="3">
        <v>2</v>
      </c>
      <c r="I204" s="4"/>
    </row>
    <row customHeight="true" ht="19" r="205">
      <c r="A205" s="5" t="str">
        <v>HK</v>
      </c>
      <c r="B205" s="1" t="str">
        <v>Sine Qua Non Chardonnay Pearl Clutcher</v>
      </c>
      <c r="C205" s="3">
        <v>2012</v>
      </c>
      <c r="D205" s="1" t="str">
        <v>75CL</v>
      </c>
      <c r="E205" s="5" t="str">
        <v>白</v>
      </c>
      <c r="F205" s="1" t="str">
        <v>美国</v>
      </c>
      <c r="G205" s="6">
        <v>13000</v>
      </c>
      <c r="H205" s="3">
        <v>1</v>
      </c>
      <c r="I205" s="4"/>
    </row>
    <row customHeight="true" ht="19" r="206">
      <c r="A206" s="5" t="str">
        <v>HK</v>
      </c>
      <c r="B206" s="1" t="str">
        <v>Sine Qua Non The Hussy Roussanne</v>
      </c>
      <c r="C206" s="3">
        <v>2000</v>
      </c>
      <c r="D206" s="1" t="str">
        <v>75CL</v>
      </c>
      <c r="E206" s="5" t="str">
        <v>白</v>
      </c>
      <c r="F206" s="2" t="str">
        <v>美国</v>
      </c>
      <c r="G206" s="6">
        <v>8000</v>
      </c>
      <c r="H206" s="1">
        <v>1</v>
      </c>
      <c r="I206" s="4"/>
    </row>
    <row customHeight="true" ht="19" r="207">
      <c r="A207" s="5" t="str">
        <v>HK</v>
      </c>
      <c r="B207" s="1" t="str">
        <v>Sine Qua Non White Entre Chien et Loup</v>
      </c>
      <c r="C207" s="3">
        <v>2015</v>
      </c>
      <c r="D207" s="1" t="str">
        <v>75CL</v>
      </c>
      <c r="E207" s="5" t="str">
        <v>白</v>
      </c>
      <c r="F207" s="1" t="str">
        <v>美国</v>
      </c>
      <c r="G207" s="6">
        <v>2400</v>
      </c>
      <c r="H207" s="3">
        <v>3</v>
      </c>
      <c r="I207" s="14"/>
    </row>
    <row customHeight="true" ht="19" r="208">
      <c r="A208" s="5" t="str">
        <v>HK</v>
      </c>
      <c r="B208" s="1" t="str">
        <v>Yarra Yering Carrodus Chardonnay</v>
      </c>
      <c r="C208" s="3">
        <v>2021</v>
      </c>
      <c r="D208" s="1" t="str">
        <v>75CL</v>
      </c>
      <c r="E208" s="5" t="str">
        <v>白</v>
      </c>
      <c r="F208" s="1" t="str">
        <v>澳大利亚</v>
      </c>
      <c r="G208" s="6">
        <v>980</v>
      </c>
      <c r="H208" s="3">
        <v>1</v>
      </c>
      <c r="I208" s="14"/>
    </row>
    <row customHeight="true" ht="19" r="209">
      <c r="A209" s="5" t="str">
        <v>HK</v>
      </c>
      <c r="B209" s="1" t="str">
        <v>Yarra Yering Carrodus Chardonnay</v>
      </c>
      <c r="C209" s="3">
        <v>2022</v>
      </c>
      <c r="D209" s="1" t="str">
        <v>75CL</v>
      </c>
      <c r="E209" s="5" t="str">
        <v>白</v>
      </c>
      <c r="F209" s="1" t="str">
        <v>澳大利亚</v>
      </c>
      <c r="G209" s="6">
        <v>980</v>
      </c>
      <c r="H209" s="3">
        <v>1</v>
      </c>
      <c r="I209" s="14"/>
    </row>
    <row customHeight="true" ht="19" r="210">
      <c r="A210" s="5" t="str">
        <v>HK</v>
      </c>
      <c r="B210" s="1" t="str">
        <v>Inniskillin Icewine Riesling Reserve</v>
      </c>
      <c r="C210" s="3">
        <v>2021</v>
      </c>
      <c r="D210" s="12" t="str">
        <v>37.5CL</v>
      </c>
      <c r="E210" s="5" t="str">
        <v>白</v>
      </c>
      <c r="F210" s="2" t="str">
        <v>加拿大</v>
      </c>
      <c r="G210" s="6">
        <v>680</v>
      </c>
      <c r="H210" s="1">
        <v>1</v>
      </c>
      <c r="I210" s="14" t="str">
        <v>单支装礼盒</v>
      </c>
    </row>
    <row customHeight="true" ht="19" r="211">
      <c r="A211" s="5" t="str">
        <v>HK</v>
      </c>
      <c r="B211" s="1" t="str">
        <v>Les Horees Bourgogne Rose 'Bonheur'</v>
      </c>
      <c r="C211" s="3">
        <v>2023</v>
      </c>
      <c r="D211" s="12" t="str">
        <v>1.5L</v>
      </c>
      <c r="E211" s="20" t="str">
        <v>桃红</v>
      </c>
      <c r="F211" s="1" t="str">
        <v>勃艮第</v>
      </c>
      <c r="G211" s="10">
        <v>2800</v>
      </c>
      <c r="H211" s="3">
        <v>3</v>
      </c>
      <c r="I211" s="4"/>
    </row>
    <row customHeight="true" ht="19" r="212">
      <c r="A212" s="5" t="str">
        <v>HK</v>
      </c>
      <c r="B212" s="1" t="str">
        <v>Sine Qua Non Rose And an Eight Track</v>
      </c>
      <c r="C212" s="3">
        <v>2013</v>
      </c>
      <c r="D212" s="1" t="str">
        <v>75CL</v>
      </c>
      <c r="E212" s="23" t="str">
        <v>桃红</v>
      </c>
      <c r="F212" s="3" t="str">
        <v>美国</v>
      </c>
      <c r="G212" s="6">
        <v>3000</v>
      </c>
      <c r="H212" s="1">
        <v>2</v>
      </c>
      <c r="I212" s="4"/>
    </row>
    <row customHeight="true" ht="19" r="213">
      <c r="A213" s="5" t="str">
        <v>HK</v>
      </c>
      <c r="B213" s="1" t="str">
        <v>Sine Qua Non Rose Autrement Dit</v>
      </c>
      <c r="C213" s="3">
        <v>2006</v>
      </c>
      <c r="D213" s="1" t="str">
        <v>75CL</v>
      </c>
      <c r="E213" s="23" t="str">
        <v>桃红</v>
      </c>
      <c r="F213" s="3" t="str">
        <v>美国</v>
      </c>
      <c r="G213" s="6">
        <v>6000</v>
      </c>
      <c r="H213" s="1">
        <v>3</v>
      </c>
      <c r="I213" s="4"/>
    </row>
    <row customHeight="true" ht="19" r="214">
      <c r="A214" s="5" t="str">
        <v>HK</v>
      </c>
      <c r="B214" s="1" t="str">
        <v>Sine Qua Non Rose Packin' Rosy</v>
      </c>
      <c r="C214" s="3">
        <v>2009</v>
      </c>
      <c r="D214" s="1" t="str">
        <v>75CL</v>
      </c>
      <c r="E214" s="23" t="str">
        <v>桃红</v>
      </c>
      <c r="F214" s="3" t="str">
        <v>美国</v>
      </c>
      <c r="G214" s="6">
        <v>4200</v>
      </c>
      <c r="H214" s="1">
        <v>5</v>
      </c>
      <c r="I214" s="4"/>
    </row>
    <row customHeight="true" ht="19" r="215">
      <c r="A215" s="5" t="str">
        <v>HK</v>
      </c>
      <c r="B215" s="1" t="str">
        <v>Sine Qua Non Rose Pagan Poetry</v>
      </c>
      <c r="C215" s="3">
        <v>2001</v>
      </c>
      <c r="D215" s="12" t="str">
        <v>37.5CL</v>
      </c>
      <c r="E215" s="23" t="str">
        <v>桃红</v>
      </c>
      <c r="F215" s="3" t="str">
        <v>美国</v>
      </c>
      <c r="G215" s="6">
        <v>3200</v>
      </c>
      <c r="H215" s="1">
        <v>1</v>
      </c>
      <c r="I215" s="4"/>
    </row>
    <row customHeight="true" ht="19" r="216">
      <c r="A216" s="5" t="str">
        <v>HK</v>
      </c>
      <c r="B216" s="1" t="str">
        <v>Sine Qua Non Rose Stripes &amp; Stars</v>
      </c>
      <c r="C216" s="3">
        <v>2007</v>
      </c>
      <c r="D216" s="1" t="str">
        <v>75CL</v>
      </c>
      <c r="E216" s="23" t="str">
        <v>桃红</v>
      </c>
      <c r="F216" s="3" t="str">
        <v>美国</v>
      </c>
      <c r="G216" s="6">
        <v>4200</v>
      </c>
      <c r="H216" s="1">
        <v>1</v>
      </c>
      <c r="I216" s="4"/>
    </row>
    <row customHeight="true" ht="19" r="217">
      <c r="A217" s="5" t="str">
        <v>HK</v>
      </c>
      <c r="B217" s="1" t="str">
        <v>Sine Qua Non Rose The Pontiff</v>
      </c>
      <c r="C217" s="3">
        <v>2008</v>
      </c>
      <c r="D217" s="1" t="str">
        <v>75CL</v>
      </c>
      <c r="E217" s="23" t="str">
        <v>桃红</v>
      </c>
      <c r="F217" s="3" t="str">
        <v>美国</v>
      </c>
      <c r="G217" s="6">
        <v>3800</v>
      </c>
      <c r="H217" s="1">
        <v>5</v>
      </c>
      <c r="I217" s="4"/>
    </row>
    <row customHeight="true" ht="19" r="218">
      <c r="A218" s="5" t="str">
        <v>HK</v>
      </c>
      <c r="B218" s="1" t="str">
        <v>Sine Qua Non 'Gallinita' Rose</v>
      </c>
      <c r="C218" s="3">
        <v>2014</v>
      </c>
      <c r="D218" s="1" t="str">
        <v>75CL</v>
      </c>
      <c r="E218" s="20" t="str">
        <v>桃红</v>
      </c>
      <c r="F218" s="1" t="str">
        <v>美国</v>
      </c>
      <c r="G218" s="6">
        <v>2100</v>
      </c>
      <c r="H218" s="3">
        <v>3</v>
      </c>
      <c r="I218" s="4"/>
    </row>
    <row customHeight="true" ht="19" r="219">
      <c r="A219" s="5" t="str">
        <v>HK</v>
      </c>
      <c r="B219" s="1" t="str">
        <v>Penfolds Cabernet Sauvignon/Shiraz Bin 620 (Gift Box)</v>
      </c>
      <c r="C219" s="3">
        <v>2008</v>
      </c>
      <c r="D219" s="12" t="str">
        <v>1.5L</v>
      </c>
      <c r="E219" s="7" t="str">
        <v>红</v>
      </c>
      <c r="F219" s="1" t="str">
        <v>澳大利亚</v>
      </c>
      <c r="G219" s="6">
        <v>9800</v>
      </c>
      <c r="H219" s="3">
        <v>2</v>
      </c>
      <c r="I219" s="14" t="str">
        <v>礼盒装</v>
      </c>
    </row>
    <row customHeight="true" ht="19" r="220">
      <c r="A220" s="5" t="str">
        <v>HK</v>
      </c>
      <c r="B220" s="1" t="str">
        <v>Penfolds Grange</v>
      </c>
      <c r="C220" s="3">
        <v>1976</v>
      </c>
      <c r="D220" s="1" t="str">
        <v>75CL</v>
      </c>
      <c r="E220" s="7" t="str">
        <v>红</v>
      </c>
      <c r="F220" s="1" t="str">
        <v>澳大利亚</v>
      </c>
      <c r="G220" s="6">
        <v>13580</v>
      </c>
      <c r="H220" s="3">
        <v>3</v>
      </c>
      <c r="I220" s="14" t="str">
        <v>RP100</v>
      </c>
    </row>
    <row customHeight="true" ht="19" r="221">
      <c r="A221" s="5" t="str">
        <v>HK</v>
      </c>
      <c r="B221" s="1" t="str">
        <v>Carruades de Lafite</v>
      </c>
      <c r="C221" s="3">
        <v>2009</v>
      </c>
      <c r="D221" s="1" t="str">
        <v>75CL</v>
      </c>
      <c r="E221" s="7" t="str">
        <v>红</v>
      </c>
      <c r="F221" s="1" t="str">
        <v>波尔多</v>
      </c>
      <c r="G221" s="6">
        <v>2200</v>
      </c>
      <c r="H221" s="1">
        <v>4</v>
      </c>
      <c r="I221" s="14" t="str">
        <v>OWC12</v>
      </c>
    </row>
    <row customHeight="true" ht="19" r="222">
      <c r="A222" s="5" t="str">
        <v>HK</v>
      </c>
      <c r="B222" s="1" t="str">
        <v>Carruades de Lafite</v>
      </c>
      <c r="C222" s="3">
        <v>2015</v>
      </c>
      <c r="D222" s="1" t="str">
        <v>75CL</v>
      </c>
      <c r="E222" s="7" t="str">
        <v>红</v>
      </c>
      <c r="F222" s="1" t="str">
        <v>波尔多</v>
      </c>
      <c r="G222" s="10">
        <v>2500</v>
      </c>
      <c r="H222" s="3">
        <v>12</v>
      </c>
      <c r="I222" s="14" t="str">
        <v>Banded OWC*12</v>
      </c>
    </row>
    <row customHeight="true" ht="19" r="223">
      <c r="A223" s="5" t="str">
        <v>HK</v>
      </c>
      <c r="B223" s="1" t="str">
        <v>Carruades de Lafite</v>
      </c>
      <c r="C223" s="3">
        <v>2016</v>
      </c>
      <c r="D223" s="1" t="str">
        <v>75CL</v>
      </c>
      <c r="E223" s="7" t="str">
        <v>红</v>
      </c>
      <c r="F223" s="1" t="str">
        <v>波尔多</v>
      </c>
      <c r="G223" s="6">
        <v>2300</v>
      </c>
      <c r="H223" s="3">
        <v>24</v>
      </c>
      <c r="I223" s="14" t="str">
        <v>Banded OWC*6</v>
      </c>
    </row>
    <row customHeight="true" ht="19" r="224">
      <c r="A224" s="5" t="str">
        <v>HK</v>
      </c>
      <c r="B224" s="1" t="str">
        <v>Ch. Lafite Rothschild no.1-2</v>
      </c>
      <c r="C224" s="3">
        <v>1982</v>
      </c>
      <c r="D224" s="1" t="str">
        <v>75CL</v>
      </c>
      <c r="E224" s="7" t="s">
        <v>3</v>
      </c>
      <c r="F224" s="1" t="str">
        <v>波尔多</v>
      </c>
      <c r="G224" s="10">
        <v>13000</v>
      </c>
      <c r="H224" s="3">
        <v>2</v>
      </c>
      <c r="I224" s="4" t="str">
        <v>严重损标，No.1 割帽鉴定</v>
      </c>
    </row>
    <row customHeight="true" ht="19" r="225">
      <c r="A225" s="5" t="str">
        <v>HK</v>
      </c>
      <c r="B225" s="1" t="str">
        <v>Ch. Lafite Rothschild no.3/5/6</v>
      </c>
      <c r="C225" s="3">
        <v>1982</v>
      </c>
      <c r="D225" s="1" t="str">
        <v>75CL</v>
      </c>
      <c r="E225" s="7" t="s">
        <v>3</v>
      </c>
      <c r="F225" s="1" t="str">
        <v>波尔多</v>
      </c>
      <c r="G225" s="10">
        <v>14500</v>
      </c>
      <c r="H225" s="3">
        <v>3</v>
      </c>
      <c r="I225" s="4" t="str">
        <v>损标。No.5 酒帽有个裂开</v>
      </c>
    </row>
    <row customHeight="true" ht="19" r="226">
      <c r="A226" s="5" t="str">
        <v>HK</v>
      </c>
      <c r="B226" s="1" t="str">
        <v>Ch. Lafite Rothschild no.8</v>
      </c>
      <c r="C226" s="3">
        <v>1982</v>
      </c>
      <c r="D226" s="1" t="str">
        <v>75CL</v>
      </c>
      <c r="E226" s="7" t="s">
        <v>3</v>
      </c>
      <c r="F226" s="1" t="str">
        <v>波尔多</v>
      </c>
      <c r="G226" s="10">
        <v>15500</v>
      </c>
      <c r="H226" s="3">
        <v>1</v>
      </c>
      <c r="I226" s="14" t="str">
        <v>轻微损标</v>
      </c>
    </row>
    <row customHeight="true" ht="19" r="227">
      <c r="A227" s="5" t="str">
        <v>HK</v>
      </c>
      <c r="B227" s="1" t="str">
        <v>Ch. Lafite Rothschild</v>
      </c>
      <c r="C227" s="3">
        <v>1988</v>
      </c>
      <c r="D227" s="12" t="str">
        <v>3L</v>
      </c>
      <c r="E227" s="7" t="str">
        <v>红</v>
      </c>
      <c r="F227" s="2" t="str">
        <v>波尔多</v>
      </c>
      <c r="G227" s="6">
        <v>34800</v>
      </c>
      <c r="H227" s="1">
        <v>1</v>
      </c>
      <c r="I227" s="14"/>
    </row>
    <row customHeight="true" ht="19" r="228">
      <c r="A228" s="5" t="str">
        <v>HK</v>
      </c>
      <c r="B228" s="1" t="str">
        <v>Ch. Lafite Rothschild</v>
      </c>
      <c r="C228" s="1">
        <v>1989</v>
      </c>
      <c r="D228" s="12" t="str">
        <v>1.5L</v>
      </c>
      <c r="E228" s="7" t="str">
        <v>红</v>
      </c>
      <c r="F228" s="1" t="str">
        <v>波尔多</v>
      </c>
      <c r="G228" s="6">
        <v>12500</v>
      </c>
      <c r="H228" s="3">
        <v>6</v>
      </c>
      <c r="I228" s="14" t="str">
        <v>OWC6</v>
      </c>
    </row>
    <row customHeight="true" ht="19" r="229">
      <c r="A229" s="5" t="str">
        <v>HK</v>
      </c>
      <c r="B229" s="1" t="str">
        <v>Ch. Lafite Rothschild</v>
      </c>
      <c r="C229" s="3">
        <v>1990</v>
      </c>
      <c r="D229" s="1" t="str">
        <v>75CL</v>
      </c>
      <c r="E229" s="7" t="str">
        <v>红</v>
      </c>
      <c r="F229" s="1" t="str">
        <v>波尔多</v>
      </c>
      <c r="G229" s="6">
        <v>6600</v>
      </c>
      <c r="H229" s="1">
        <v>1</v>
      </c>
      <c r="I229" s="14"/>
    </row>
    <row customHeight="true" ht="19" r="230">
      <c r="A230" s="5" t="str">
        <v>HK</v>
      </c>
      <c r="B230" s="1" t="str">
        <v>Ch. Lafite Rothschild</v>
      </c>
      <c r="C230" s="3">
        <v>1996</v>
      </c>
      <c r="D230" s="12" t="str">
        <v>6L</v>
      </c>
      <c r="E230" s="7" t="str">
        <v>红</v>
      </c>
      <c r="F230" s="1" t="str">
        <v>波尔多</v>
      </c>
      <c r="G230" s="10">
        <v>69000</v>
      </c>
      <c r="H230" s="3">
        <v>1</v>
      </c>
      <c r="I230" s="13"/>
    </row>
    <row customHeight="true" ht="19" r="231">
      <c r="A231" s="5" t="str">
        <v>HK</v>
      </c>
      <c r="B231" s="1" t="str">
        <v>Ch. Lafite Rothschild</v>
      </c>
      <c r="C231" s="3">
        <v>2009</v>
      </c>
      <c r="D231" s="12" t="str">
        <v>1.5L</v>
      </c>
      <c r="E231" s="7" t="str">
        <v>红</v>
      </c>
      <c r="F231" s="1" t="str">
        <v>波尔多</v>
      </c>
      <c r="G231" s="6">
        <v>16000</v>
      </c>
      <c r="H231" s="1">
        <v>3</v>
      </c>
      <c r="I231" s="4" t="str">
        <v>RP99+</v>
      </c>
    </row>
    <row customHeight="true" ht="19" r="232">
      <c r="A232" s="5" t="str">
        <v>HK</v>
      </c>
      <c r="B232" s="1" t="str">
        <v>Chateau La Fleur-Petrus</v>
      </c>
      <c r="C232" s="3">
        <v>2000</v>
      </c>
      <c r="D232" s="1" t="str">
        <v>75CL</v>
      </c>
      <c r="E232" s="7" t="str">
        <v>红</v>
      </c>
      <c r="F232" s="1" t="str">
        <v>波尔多</v>
      </c>
      <c r="G232" s="6">
        <v>2200</v>
      </c>
      <c r="H232" s="3">
        <v>7</v>
      </c>
      <c r="I232" s="13"/>
    </row>
    <row customHeight="true" ht="19" r="233">
      <c r="A233" s="5" t="str">
        <v>HK</v>
      </c>
      <c r="B233" s="1" t="str">
        <v>Chateau La Fleur-Petrus</v>
      </c>
      <c r="C233" s="3">
        <v>2001</v>
      </c>
      <c r="D233" s="1" t="str">
        <v>75CL</v>
      </c>
      <c r="E233" s="7" t="str">
        <v>红</v>
      </c>
      <c r="F233" s="1" t="str">
        <v>波尔多</v>
      </c>
      <c r="G233" s="6">
        <v>1700</v>
      </c>
      <c r="H233" s="3">
        <v>6</v>
      </c>
      <c r="I233" s="13"/>
    </row>
    <row customHeight="true" ht="19" r="234">
      <c r="A234" s="5" t="str">
        <v>HK</v>
      </c>
      <c r="B234" s="1" t="str">
        <v>Chateau Latour</v>
      </c>
      <c r="C234" s="3">
        <v>1962</v>
      </c>
      <c r="D234" s="1" t="str">
        <v>75CL</v>
      </c>
      <c r="E234" s="7" t="str">
        <v>红</v>
      </c>
      <c r="F234" s="1" t="str">
        <v>波尔多</v>
      </c>
      <c r="G234" s="6">
        <v>7800</v>
      </c>
      <c r="H234" s="3">
        <v>1</v>
      </c>
      <c r="I234" s="13"/>
    </row>
    <row customHeight="true" ht="19" r="235">
      <c r="A235" s="5" t="str">
        <v>HK</v>
      </c>
      <c r="B235" s="1" t="str">
        <v>Chateau Latour</v>
      </c>
      <c r="C235" s="3">
        <v>1967</v>
      </c>
      <c r="D235" s="1" t="str">
        <v>75CL</v>
      </c>
      <c r="E235" s="7" t="str">
        <v>红</v>
      </c>
      <c r="F235" s="1" t="str">
        <v>波尔多</v>
      </c>
      <c r="G235" s="6">
        <v>4000</v>
      </c>
      <c r="H235" s="3">
        <v>1</v>
      </c>
      <c r="I235" s="13"/>
    </row>
    <row customHeight="true" ht="19" r="236">
      <c r="A236" s="5" t="str">
        <v>HK</v>
      </c>
      <c r="B236" s="1" t="str">
        <v>Chateau Latour</v>
      </c>
      <c r="C236" s="3">
        <v>1994</v>
      </c>
      <c r="D236" s="1">
        <f>$D$142</f>
      </c>
      <c r="E236" s="7" t="str">
        <v>红</v>
      </c>
      <c r="F236" s="1" t="str">
        <v>波尔多</v>
      </c>
      <c r="G236" s="6">
        <v>3600</v>
      </c>
      <c r="H236" s="3">
        <v>1</v>
      </c>
      <c r="I236" s="4" t="str">
        <v>轻微脏标</v>
      </c>
    </row>
    <row customHeight="true" ht="19" r="237">
      <c r="A237" s="5" t="str">
        <v>HK</v>
      </c>
      <c r="B237" s="1" t="str">
        <v>Chateau Latour</v>
      </c>
      <c r="C237" s="3">
        <v>2000</v>
      </c>
      <c r="D237" s="12" t="str">
        <v>3L</v>
      </c>
      <c r="E237" s="7" t="str">
        <v>红</v>
      </c>
      <c r="F237" s="1" t="str">
        <v>波尔多</v>
      </c>
      <c r="G237" s="6">
        <v>36000</v>
      </c>
      <c r="H237" s="3">
        <v>3</v>
      </c>
      <c r="I237" s="13"/>
    </row>
    <row customHeight="true" ht="19" r="238">
      <c r="A238" s="5" t="str">
        <v>HK</v>
      </c>
      <c r="B238" s="1" t="str">
        <v>Chateau Margaux</v>
      </c>
      <c r="C238" s="3">
        <v>1961</v>
      </c>
      <c r="D238" s="1" t="str">
        <v>75CL</v>
      </c>
      <c r="E238" s="7" t="str">
        <v>红</v>
      </c>
      <c r="F238" s="1" t="str">
        <v>波尔多</v>
      </c>
      <c r="G238" s="10">
        <v>9800</v>
      </c>
      <c r="H238" s="3">
        <v>1</v>
      </c>
      <c r="I238" s="27" t="str">
        <v>液面不高但颜色特别好</v>
      </c>
    </row>
    <row customHeight="true" ht="19" r="239">
      <c r="A239" s="5" t="str">
        <v>HK</v>
      </c>
      <c r="B239" s="1" t="str">
        <v>Chateau Margaux</v>
      </c>
      <c r="C239" s="3">
        <v>1982</v>
      </c>
      <c r="D239" s="12" t="str">
        <v>1.5L</v>
      </c>
      <c r="E239" s="7" t="str">
        <v>红</v>
      </c>
      <c r="F239" s="1" t="str">
        <v>波尔多</v>
      </c>
      <c r="G239" s="10">
        <v>15000</v>
      </c>
      <c r="H239" s="3">
        <v>1</v>
      </c>
      <c r="I239" s="13"/>
    </row>
    <row customHeight="true" ht="19" r="240">
      <c r="A240" s="5" t="str">
        <v>HK</v>
      </c>
      <c r="B240" s="1" t="str">
        <v>Chateau Margaux</v>
      </c>
      <c r="C240" s="3">
        <v>2015</v>
      </c>
      <c r="D240" s="12" t="str">
        <v>6L</v>
      </c>
      <c r="E240" s="7" t="str">
        <v>红</v>
      </c>
      <c r="F240" s="1" t="str">
        <v>波尔多</v>
      </c>
      <c r="G240" s="10">
        <v>88000</v>
      </c>
      <c r="H240" s="3">
        <v>1</v>
      </c>
      <c r="I240" s="13"/>
    </row>
    <row customHeight="true" ht="19" r="241">
      <c r="A241" s="5" t="str">
        <v>HK</v>
      </c>
      <c r="B241" s="1" t="str">
        <v>Chateau Mouton Rothschild</v>
      </c>
      <c r="C241" s="3">
        <v>1973</v>
      </c>
      <c r="D241" s="1" t="str">
        <v>75CL</v>
      </c>
      <c r="E241" s="7" t="str">
        <v>红</v>
      </c>
      <c r="F241" s="1" t="str">
        <v>波尔多</v>
      </c>
      <c r="G241" s="10">
        <v>2800</v>
      </c>
      <c r="H241" s="3">
        <v>1</v>
      </c>
      <c r="I241" s="27" t="str">
        <v>液面低</v>
      </c>
    </row>
    <row customHeight="true" ht="19" r="242">
      <c r="A242" s="5" t="str">
        <v>HK</v>
      </c>
      <c r="B242" s="1" t="str">
        <v>Chateau Mouton Rothschild</v>
      </c>
      <c r="C242" s="3">
        <v>1982</v>
      </c>
      <c r="D242" s="12" t="str">
        <v>1.5L</v>
      </c>
      <c r="E242" s="7" t="str">
        <v>红</v>
      </c>
      <c r="F242" s="1" t="str">
        <v>波尔多</v>
      </c>
      <c r="G242" s="10">
        <v>20000</v>
      </c>
      <c r="H242" s="3">
        <v>3</v>
      </c>
      <c r="I242" s="27" t="str">
        <v>损标脏标，有一支cuc</v>
      </c>
    </row>
    <row customHeight="true" ht="19" r="243">
      <c r="A243" s="5" t="str">
        <v>HK</v>
      </c>
      <c r="B243" s="1" t="str">
        <v>Chateau Mouton Rothschild</v>
      </c>
      <c r="C243" s="3">
        <v>2005</v>
      </c>
      <c r="D243" s="12" t="str">
        <v>6L</v>
      </c>
      <c r="E243" s="7" t="str">
        <v>红</v>
      </c>
      <c r="F243" s="1" t="str">
        <v>波尔多</v>
      </c>
      <c r="G243" s="10">
        <v>45000</v>
      </c>
      <c r="H243" s="3">
        <v>1</v>
      </c>
      <c r="I243" s="27" t="str">
        <v>OWC</v>
      </c>
    </row>
    <row customHeight="true" ht="19" r="244">
      <c r="A244" s="5" t="str">
        <v>HK</v>
      </c>
      <c r="B244" s="1" t="str">
        <v>Chateau Mouton Rothschild</v>
      </c>
      <c r="C244" s="3">
        <v>2009</v>
      </c>
      <c r="D244" s="12" t="str">
        <v>1.5L</v>
      </c>
      <c r="E244" s="7" t="str">
        <v>红</v>
      </c>
      <c r="F244" s="1" t="str">
        <v>波尔多</v>
      </c>
      <c r="G244" s="10">
        <v>11000</v>
      </c>
      <c r="H244" s="3">
        <v>5</v>
      </c>
      <c r="I244" s="27" t="str">
        <v>OWC6</v>
      </c>
    </row>
    <row customHeight="true" ht="19" r="245">
      <c r="A245" s="5" t="str">
        <v>HK</v>
      </c>
      <c r="B245" s="1" t="str">
        <v>Chateau Lafleur</v>
      </c>
      <c r="C245" s="3">
        <v>2001</v>
      </c>
      <c r="D245" s="1" t="str">
        <v>75CL</v>
      </c>
      <c r="E245" s="7" t="str">
        <v>红</v>
      </c>
      <c r="F245" s="1" t="str">
        <v>波尔多</v>
      </c>
      <c r="G245" s="6">
        <v>5000</v>
      </c>
      <c r="H245" s="3">
        <v>3</v>
      </c>
      <c r="I245" s="13"/>
    </row>
    <row customHeight="true" ht="19" r="246">
      <c r="A246" s="5" t="str">
        <v>HK</v>
      </c>
      <c r="B246" s="1" t="str">
        <v>Chateau Pavie-Decesse</v>
      </c>
      <c r="C246" s="3">
        <v>2010</v>
      </c>
      <c r="D246" s="1" t="str">
        <v>75CL</v>
      </c>
      <c r="E246" s="7" t="str">
        <v>红</v>
      </c>
      <c r="F246" s="1" t="str">
        <v>波尔多</v>
      </c>
      <c r="G246" s="10">
        <v>1300</v>
      </c>
      <c r="H246" s="3">
        <v>6</v>
      </c>
      <c r="I246" s="13"/>
    </row>
    <row customHeight="true" ht="19" r="247">
      <c r="A247" s="5" t="str">
        <v>HK</v>
      </c>
      <c r="B247" s="1" t="str">
        <v>Chateau Petit Village Pomerol</v>
      </c>
      <c r="C247" s="3">
        <v>2011</v>
      </c>
      <c r="D247" s="1" t="str">
        <v>75CL</v>
      </c>
      <c r="E247" s="7" t="str">
        <v>红</v>
      </c>
      <c r="F247" s="1" t="str">
        <v>波尔多</v>
      </c>
      <c r="G247" s="10">
        <v>400</v>
      </c>
      <c r="H247" s="3">
        <v>10</v>
      </c>
      <c r="I247" s="4"/>
    </row>
    <row customHeight="true" ht="19" r="248">
      <c r="A248" s="5" t="str">
        <v>HK</v>
      </c>
      <c r="B248" s="1" t="str">
        <v>Chateau Pichon Baron</v>
      </c>
      <c r="C248" s="3">
        <v>2014</v>
      </c>
      <c r="D248" s="1" t="str">
        <v>75CL</v>
      </c>
      <c r="E248" s="7" t="str">
        <v>红</v>
      </c>
      <c r="F248" s="1" t="str">
        <v>波尔多</v>
      </c>
      <c r="G248" s="10">
        <v>1000</v>
      </c>
      <c r="H248" s="3">
        <v>36</v>
      </c>
      <c r="I248" s="14" t="str">
        <v>OWC12</v>
      </c>
    </row>
    <row customHeight="true" ht="19" r="249">
      <c r="A249" s="5" t="str">
        <v>HK</v>
      </c>
      <c r="B249" s="1" t="str">
        <v>Chateau Pichon Lalande</v>
      </c>
      <c r="C249" s="3">
        <v>2001</v>
      </c>
      <c r="D249" s="1" t="str">
        <v>75CL</v>
      </c>
      <c r="E249" s="7" t="str">
        <v>红</v>
      </c>
      <c r="F249" s="1" t="str">
        <v>波尔多</v>
      </c>
      <c r="G249" s="6">
        <v>1500</v>
      </c>
      <c r="H249" s="3">
        <v>3</v>
      </c>
      <c r="I249" s="13"/>
    </row>
    <row customHeight="true" ht="19" r="250">
      <c r="A250" s="5" t="str">
        <v>HK</v>
      </c>
      <c r="B250" s="1" t="str">
        <v>La Mission Haut Brion</v>
      </c>
      <c r="C250" s="3">
        <v>2007</v>
      </c>
      <c r="D250" s="1" t="str">
        <v>75CL</v>
      </c>
      <c r="E250" s="7" t="str">
        <v>红</v>
      </c>
      <c r="F250" s="1" t="str">
        <v>波尔多</v>
      </c>
      <c r="G250" s="6">
        <v>1600</v>
      </c>
      <c r="H250" s="3">
        <v>12</v>
      </c>
      <c r="I250" s="14" t="str">
        <v>OWC12</v>
      </c>
    </row>
    <row customHeight="true" ht="19" r="251">
      <c r="A251" s="5" t="str">
        <v>HK</v>
      </c>
      <c r="B251" s="1" t="str">
        <v>La Mission Haut Brion</v>
      </c>
      <c r="C251" s="3">
        <v>2013</v>
      </c>
      <c r="D251" s="1" t="str">
        <v>75CL</v>
      </c>
      <c r="E251" s="7" t="str">
        <v>红</v>
      </c>
      <c r="F251" s="1" t="str">
        <v>波尔多</v>
      </c>
      <c r="G251" s="6">
        <v>1280</v>
      </c>
      <c r="H251" s="1">
        <v>12</v>
      </c>
      <c r="I251" s="14" t="str">
        <v>OWC12</v>
      </c>
    </row>
    <row customHeight="true" ht="19" r="252">
      <c r="A252" s="5" t="str">
        <v>HK</v>
      </c>
      <c r="B252" s="1" t="str">
        <v>Leoville Las Cases</v>
      </c>
      <c r="C252" s="3">
        <v>1986</v>
      </c>
      <c r="D252" s="12" t="str">
        <v>1.5L</v>
      </c>
      <c r="E252" s="7" t="str">
        <v>红</v>
      </c>
      <c r="F252" s="1" t="str">
        <v>波尔多</v>
      </c>
      <c r="G252" s="6">
        <v>8500</v>
      </c>
      <c r="H252" s="3">
        <v>4</v>
      </c>
      <c r="I252" s="25"/>
    </row>
    <row customHeight="true" ht="19" r="253">
      <c r="A253" s="5" t="str">
        <v>HK</v>
      </c>
      <c r="B253" s="1" t="str">
        <v>Leoville Las Cases</v>
      </c>
      <c r="C253" s="3">
        <v>2014</v>
      </c>
      <c r="D253" s="1" t="str">
        <v>75CL</v>
      </c>
      <c r="E253" s="7" t="str">
        <v>红</v>
      </c>
      <c r="F253" s="1" t="str">
        <v>波尔多</v>
      </c>
      <c r="G253" s="6">
        <v>1180</v>
      </c>
      <c r="H253" s="3">
        <v>44</v>
      </c>
      <c r="I253" s="14" t="str">
        <v>OWC12</v>
      </c>
    </row>
    <row customHeight="true" ht="19" r="254">
      <c r="A254" s="5" t="str">
        <v>HK</v>
      </c>
      <c r="B254" s="1" t="str">
        <v>Le Pin</v>
      </c>
      <c r="C254" s="3">
        <v>2002</v>
      </c>
      <c r="D254" s="1" t="str">
        <v>75CL</v>
      </c>
      <c r="E254" s="7" t="str">
        <v>红</v>
      </c>
      <c r="F254" s="1" t="str">
        <v>波尔多</v>
      </c>
      <c r="G254" s="6">
        <v>24000</v>
      </c>
      <c r="H254" s="3">
        <v>6</v>
      </c>
      <c r="I254" s="14" t="str">
        <v>OWC6</v>
      </c>
    </row>
    <row customHeight="true" ht="19" r="255">
      <c r="A255" s="5" t="str">
        <v>HK</v>
      </c>
      <c r="B255" s="1" t="str">
        <v>Le Pin (Banded OWC3)</v>
      </c>
      <c r="C255" s="3">
        <v>2010</v>
      </c>
      <c r="D255" s="12" t="str">
        <v>3x75CL</v>
      </c>
      <c r="E255" s="7" t="str">
        <v>红</v>
      </c>
      <c r="F255" s="1" t="str">
        <v>波尔多</v>
      </c>
      <c r="G255" s="6">
        <v>102000</v>
      </c>
      <c r="H255" s="3">
        <v>1</v>
      </c>
      <c r="I255" s="15" t="str">
        <v>3支装未开封原木箱</v>
      </c>
    </row>
    <row customHeight="true" ht="19" r="256">
      <c r="A256" s="5" t="str">
        <v>HK</v>
      </c>
      <c r="B256" s="1" t="str">
        <v>Petrus</v>
      </c>
      <c r="C256" s="3">
        <v>1964</v>
      </c>
      <c r="D256" s="1" t="str">
        <v>75CL</v>
      </c>
      <c r="E256" s="7" t="str">
        <v>红</v>
      </c>
      <c r="F256" s="1" t="str">
        <v>波尔多</v>
      </c>
      <c r="G256" s="6">
        <v>38000</v>
      </c>
      <c r="H256" s="3">
        <v>2</v>
      </c>
      <c r="I256" s="4" t="str">
        <v>RP99</v>
      </c>
    </row>
    <row customHeight="true" ht="19" r="257">
      <c r="A257" s="5" t="str">
        <v>HK</v>
      </c>
      <c r="B257" s="1" t="str">
        <v>Petrus</v>
      </c>
      <c r="C257" s="1">
        <v>1985</v>
      </c>
      <c r="D257" s="1" t="str">
        <v>75CL</v>
      </c>
      <c r="E257" s="7" t="str">
        <v>红</v>
      </c>
      <c r="F257" s="1" t="str">
        <v>波尔多</v>
      </c>
      <c r="G257" s="6">
        <v>19000</v>
      </c>
      <c r="H257" s="3">
        <v>1</v>
      </c>
      <c r="I257" s="15" t="str">
        <v>脏标</v>
      </c>
    </row>
    <row customHeight="true" ht="19" r="258">
      <c r="A258" s="5" t="str">
        <v>HK</v>
      </c>
      <c r="B258" s="1" t="str">
        <v>Petrus</v>
      </c>
      <c r="C258" s="3">
        <v>1990</v>
      </c>
      <c r="D258" s="1" t="str">
        <v>75CL</v>
      </c>
      <c r="E258" s="7" t="str">
        <v>红</v>
      </c>
      <c r="F258" s="1" t="str">
        <v>波尔多</v>
      </c>
      <c r="G258" s="6">
        <v>36000</v>
      </c>
      <c r="H258" s="3">
        <v>5</v>
      </c>
      <c r="I258" s="4"/>
    </row>
    <row customHeight="true" ht="19" r="259">
      <c r="A259" s="5" t="str">
        <v>HK</v>
      </c>
      <c r="B259" s="1" t="str">
        <v>Petrus</v>
      </c>
      <c r="C259" s="3">
        <v>1994</v>
      </c>
      <c r="D259" s="1" t="str">
        <v>75CL</v>
      </c>
      <c r="E259" s="7" t="str">
        <v>红</v>
      </c>
      <c r="F259" s="1" t="str">
        <v>波尔多</v>
      </c>
      <c r="G259" s="10">
        <v>22000</v>
      </c>
      <c r="H259" s="3">
        <v>4</v>
      </c>
      <c r="I259" s="15"/>
    </row>
    <row customHeight="true" ht="19" r="260">
      <c r="A260" s="5" t="str">
        <v>HK</v>
      </c>
      <c r="B260" s="1" t="str">
        <v>Petrus</v>
      </c>
      <c r="C260" s="3">
        <v>1996</v>
      </c>
      <c r="D260" s="12" t="str">
        <v>1.5L</v>
      </c>
      <c r="E260" s="7" t="str">
        <v>红</v>
      </c>
      <c r="F260" s="1" t="str">
        <v>波尔多</v>
      </c>
      <c r="G260" s="10">
        <v>52000</v>
      </c>
      <c r="H260" s="3">
        <v>4</v>
      </c>
      <c r="I260" s="4"/>
    </row>
    <row customHeight="true" ht="19" r="261">
      <c r="A261" s="5" t="str">
        <v>HK</v>
      </c>
      <c r="B261" s="1" t="str">
        <v>Petrus (Banded OWC6)</v>
      </c>
      <c r="C261" s="3">
        <v>2012</v>
      </c>
      <c r="D261" s="12" t="str">
        <v>6x75CL</v>
      </c>
      <c r="E261" s="7" t="str">
        <v>红</v>
      </c>
      <c r="F261" s="1" t="str">
        <v>波尔多</v>
      </c>
      <c r="G261" s="6">
        <f>26000*6</f>
      </c>
      <c r="H261" s="3">
        <v>1</v>
      </c>
      <c r="I261" s="14" t="str">
        <v>6支装绑带原木箱</v>
      </c>
    </row>
    <row customHeight="true" ht="19" r="262">
      <c r="A262" s="5" t="str">
        <v>HK</v>
      </c>
      <c r="B262" s="1" t="str">
        <v>Petrus</v>
      </c>
      <c r="C262" s="3">
        <v>2015</v>
      </c>
      <c r="D262" s="1" t="str">
        <v>75CL</v>
      </c>
      <c r="E262" s="7" t="str">
        <v>红</v>
      </c>
      <c r="F262" s="1" t="str">
        <v>波尔多</v>
      </c>
      <c r="G262" s="6">
        <v>35000</v>
      </c>
      <c r="H262" s="3">
        <v>1</v>
      </c>
      <c r="I262" s="4" t="str">
        <v>RP100</v>
      </c>
    </row>
    <row customHeight="true" ht="19" r="263">
      <c r="A263" s="5" t="str">
        <v>HK</v>
      </c>
      <c r="B263" s="1" t="str">
        <v>Pontet Canet</v>
      </c>
      <c r="C263" s="3">
        <v>2012</v>
      </c>
      <c r="D263" s="1">
        <f>$D$142</f>
      </c>
      <c r="E263" s="7" t="str">
        <v>红</v>
      </c>
      <c r="F263" s="2" t="str">
        <v>波尔多</v>
      </c>
      <c r="G263" s="10">
        <v>600</v>
      </c>
      <c r="H263" s="3">
        <v>12</v>
      </c>
      <c r="I263" s="4"/>
    </row>
    <row customHeight="true" ht="19" r="264">
      <c r="A264" s="5" t="str">
        <v>HK</v>
      </c>
      <c r="B264" s="1" t="str">
        <v>Pontet Canet</v>
      </c>
      <c r="C264" s="3">
        <v>2014</v>
      </c>
      <c r="D264" s="1" t="str">
        <v>75CL</v>
      </c>
      <c r="E264" s="7" t="str">
        <v>红</v>
      </c>
      <c r="F264" s="1" t="str">
        <v>波尔多</v>
      </c>
      <c r="G264" s="10">
        <v>580</v>
      </c>
      <c r="H264" s="3">
        <v>6</v>
      </c>
      <c r="I264" s="14" t="str">
        <v>OWC12</v>
      </c>
    </row>
    <row customHeight="true" ht="19" r="265">
      <c r="A265" s="5" t="str">
        <v>HK</v>
      </c>
      <c r="B265" s="1" t="str">
        <v>Armand Rousseau Chambertin GC</v>
      </c>
      <c r="C265" s="3">
        <v>2007</v>
      </c>
      <c r="D265" s="1" t="str">
        <v>75CL</v>
      </c>
      <c r="E265" s="7" t="str">
        <v>红</v>
      </c>
      <c r="F265" s="1" t="str">
        <v>勃艮第</v>
      </c>
      <c r="G265" s="10">
        <v>19000</v>
      </c>
      <c r="H265" s="3">
        <v>1</v>
      </c>
      <c r="I265" s="4"/>
    </row>
    <row customHeight="true" ht="19" r="266">
      <c r="A266" s="21" t="str">
        <v>NEW</v>
      </c>
      <c r="B266" s="1" t="str">
        <v>Armand Rousseau Chambertin GC</v>
      </c>
      <c r="C266" s="1">
        <v>2018</v>
      </c>
      <c r="D266" s="3" t="str">
        <v>75CL</v>
      </c>
      <c r="E266" s="7" t="str">
        <v>红</v>
      </c>
      <c r="F266" s="1" t="str">
        <v>勃艮第</v>
      </c>
      <c r="G266" s="10">
        <v>18500</v>
      </c>
      <c r="H266" s="3">
        <v>1</v>
      </c>
      <c r="I266" s="4"/>
    </row>
    <row customHeight="true" ht="19" r="267">
      <c r="A267" s="5" t="str">
        <v>HK</v>
      </c>
      <c r="B267" s="1" t="str">
        <v>Armand Rousseau Chambertin Clos de Beze GC</v>
      </c>
      <c r="C267" s="3">
        <v>2010</v>
      </c>
      <c r="D267" s="1" t="str">
        <v>75CL</v>
      </c>
      <c r="E267" s="7" t="str">
        <v>红</v>
      </c>
      <c r="F267" s="1" t="str">
        <v>勃艮第</v>
      </c>
      <c r="G267" s="6">
        <v>32000</v>
      </c>
      <c r="H267" s="3">
        <v>2</v>
      </c>
      <c r="I267" s="4"/>
    </row>
    <row customHeight="true" ht="19" r="268">
      <c r="A268" s="5" t="str">
        <v>HK</v>
      </c>
      <c r="B268" s="1" t="str">
        <v>Armand Rousseau Chambertin Clos de Beze GC</v>
      </c>
      <c r="C268" s="3">
        <v>2011</v>
      </c>
      <c r="D268" s="1" t="str">
        <v>75CL</v>
      </c>
      <c r="E268" s="7" t="str">
        <v>红</v>
      </c>
      <c r="F268" s="1" t="str">
        <v>勃艮第</v>
      </c>
      <c r="G268" s="6">
        <v>18000</v>
      </c>
      <c r="H268" s="3">
        <v>2</v>
      </c>
      <c r="I268" s="4"/>
    </row>
    <row customHeight="true" ht="19" r="269">
      <c r="A269" s="5" t="str">
        <v>HK</v>
      </c>
      <c r="B269" s="1" t="str">
        <v>Armand Rousseau Chambertin Clos de Beze GC</v>
      </c>
      <c r="C269" s="3">
        <v>2013</v>
      </c>
      <c r="D269" s="1" t="str">
        <v>75CL</v>
      </c>
      <c r="E269" s="7" t="str">
        <v>红</v>
      </c>
      <c r="F269" s="1" t="str">
        <v>勃艮第</v>
      </c>
      <c r="G269" s="6">
        <v>23000</v>
      </c>
      <c r="H269" s="3">
        <v>1</v>
      </c>
      <c r="I269" s="11"/>
    </row>
    <row customHeight="true" ht="19" r="270">
      <c r="A270" s="5" t="str">
        <v>HK</v>
      </c>
      <c r="B270" s="1" t="str">
        <v>Albert Bichot Domaine du Clos Frantin Grands-Echezeaux GC (OWC)</v>
      </c>
      <c r="C270" s="3">
        <v>2012</v>
      </c>
      <c r="D270" s="12" t="str">
        <v>3L</v>
      </c>
      <c r="E270" s="7" t="str">
        <v>红</v>
      </c>
      <c r="F270" s="1" t="str">
        <v>勃艮第</v>
      </c>
      <c r="G270" s="6">
        <v>9800</v>
      </c>
      <c r="H270" s="1">
        <v>1</v>
      </c>
      <c r="I270" s="14" t="str">
        <v>单支装原木箱</v>
      </c>
    </row>
    <row customHeight="true" ht="19" r="271">
      <c r="A271" s="5" t="str">
        <v>HK</v>
      </c>
      <c r="B271" s="1" t="str">
        <v>Albert Bichot Domaine du Clos Frantin Grands-Echezeaux GC (OWC)</v>
      </c>
      <c r="C271" s="3">
        <v>2015</v>
      </c>
      <c r="D271" s="12" t="str">
        <v>3L</v>
      </c>
      <c r="E271" s="7" t="str">
        <v>红</v>
      </c>
      <c r="F271" s="1" t="str">
        <v>勃艮第</v>
      </c>
      <c r="G271" s="6">
        <v>10000</v>
      </c>
      <c r="H271" s="1">
        <v>1</v>
      </c>
      <c r="I271" s="14" t="str">
        <v>单支装原木箱</v>
      </c>
    </row>
    <row customHeight="true" ht="19" r="272">
      <c r="A272" s="5" t="str">
        <v>HK</v>
      </c>
      <c r="B272" s="1" t="str">
        <v>Arnoux-Lachaux Romanee St. Vivant GC</v>
      </c>
      <c r="C272" s="3">
        <v>2011</v>
      </c>
      <c r="D272" s="1" t="str">
        <v>75CL</v>
      </c>
      <c r="E272" s="7" t="str">
        <v>红</v>
      </c>
      <c r="F272" s="1" t="str">
        <v>勃艮第</v>
      </c>
      <c r="G272" s="6">
        <v>10800</v>
      </c>
      <c r="H272" s="3">
        <v>29</v>
      </c>
      <c r="I272" s="15"/>
    </row>
    <row customHeight="true" ht="19" r="273">
      <c r="A273" s="5" t="str">
        <v>HK</v>
      </c>
      <c r="B273" s="1" t="str">
        <v>Arnoux Lachaux Vosne Romanee 'les Chaumes' 1er Cru</v>
      </c>
      <c r="C273" s="3">
        <v>2018</v>
      </c>
      <c r="D273" s="1" t="str">
        <v>75CL</v>
      </c>
      <c r="E273" s="7" t="str">
        <v>红</v>
      </c>
      <c r="F273" s="1" t="str">
        <v>勃艮第</v>
      </c>
      <c r="G273" s="10">
        <v>5800</v>
      </c>
      <c r="H273" s="3">
        <v>1</v>
      </c>
      <c r="I273" s="4"/>
    </row>
    <row customHeight="true" ht="19" r="274">
      <c r="A274" s="5" t="str">
        <v>HK</v>
      </c>
      <c r="B274" s="1" t="str">
        <v>Anne Gros Richebourg GC</v>
      </c>
      <c r="C274" s="3">
        <v>2019</v>
      </c>
      <c r="D274" s="1" t="str">
        <v>75CL</v>
      </c>
      <c r="E274" s="7" t="str">
        <v>红</v>
      </c>
      <c r="F274" s="1" t="str">
        <v>勃艮第</v>
      </c>
      <c r="G274" s="10">
        <v>6800</v>
      </c>
      <c r="H274" s="3">
        <v>1</v>
      </c>
      <c r="I274" s="4"/>
    </row>
    <row customHeight="true" ht="19" r="275">
      <c r="A275" s="5" t="str">
        <v>HK</v>
      </c>
      <c r="B275" s="1" t="str">
        <v>B. Dugat-Py Chambertin GC</v>
      </c>
      <c r="C275" s="3">
        <v>2011</v>
      </c>
      <c r="D275" s="1" t="str">
        <v>75CL</v>
      </c>
      <c r="E275" s="7" t="s">
        <v>3</v>
      </c>
      <c r="F275" s="2" t="s">
        <v>4</v>
      </c>
      <c r="G275" s="10">
        <v>20000</v>
      </c>
      <c r="H275" s="1">
        <v>1</v>
      </c>
      <c r="I275" s="24"/>
    </row>
    <row customHeight="true" ht="19" r="276">
      <c r="A276" s="5" t="str">
        <v>HK</v>
      </c>
      <c r="B276" s="1" t="str">
        <v>Bonneau du Martray Corton GC</v>
      </c>
      <c r="C276" s="3">
        <v>2001</v>
      </c>
      <c r="D276" s="12" t="str">
        <v>1.5L</v>
      </c>
      <c r="E276" s="7" t="s">
        <v>3</v>
      </c>
      <c r="F276" s="2" t="s">
        <v>4</v>
      </c>
      <c r="G276" s="10">
        <v>4000</v>
      </c>
      <c r="H276" s="3">
        <v>2</v>
      </c>
      <c r="I276" s="24"/>
    </row>
    <row customHeight="true" ht="19" r="277">
      <c r="A277" s="21" t="str">
        <v>NEW</v>
      </c>
      <c r="B277" s="1" t="str">
        <v>Bouchard Pere &amp; Fils Chambertin GC</v>
      </c>
      <c r="C277" s="1">
        <v>2017</v>
      </c>
      <c r="D277" s="3" t="str">
        <v>75CL</v>
      </c>
      <c r="E277" s="7" t="str">
        <v>红</v>
      </c>
      <c r="F277" s="1" t="str">
        <v>勃艮第</v>
      </c>
      <c r="G277" s="10">
        <v>1800</v>
      </c>
      <c r="H277" s="3">
        <v>6</v>
      </c>
      <c r="I277" s="4"/>
    </row>
    <row customHeight="true" ht="37" r="278">
      <c r="A278" s="5" t="str">
        <v>HK</v>
      </c>
      <c r="B278" s="1" t="str">
        <v>Bouchard Pere &amp; Fils La Romanee GC</v>
      </c>
      <c r="C278" s="3">
        <v>2003</v>
      </c>
      <c r="D278" s="1" t="str">
        <v>75CL</v>
      </c>
      <c r="E278" s="7" t="str">
        <v>红</v>
      </c>
      <c r="F278" s="2" t="str">
        <v>勃艮第</v>
      </c>
      <c r="G278" s="10">
        <v>12000</v>
      </c>
      <c r="H278" s="3">
        <v>8</v>
      </c>
      <c r="I278" s="4" t="str">
        <v>1x6支装原木箱
散支有一瓶轻微损标</v>
      </c>
    </row>
    <row customHeight="true" ht="19" r="279">
      <c r="A279" s="5" t="str">
        <v>HK</v>
      </c>
      <c r="B279" s="1" t="str">
        <v>Bouchard Pere &amp; Fils La Romanee GC</v>
      </c>
      <c r="C279" s="3">
        <v>2003</v>
      </c>
      <c r="D279" s="12" t="str">
        <v>1.5L</v>
      </c>
      <c r="E279" s="7" t="str">
        <v>红</v>
      </c>
      <c r="F279" s="2" t="str">
        <v>勃艮第</v>
      </c>
      <c r="G279" s="10">
        <v>24000</v>
      </c>
      <c r="H279" s="3">
        <v>1</v>
      </c>
      <c r="I279" s="4"/>
    </row>
    <row customHeight="true" ht="19" r="280">
      <c r="A280" s="21" t="str">
        <v>NEW</v>
      </c>
      <c r="B280" s="1" t="str">
        <v>Bouchard Pere &amp; Fils Chambertin Clos de Beze GC</v>
      </c>
      <c r="C280" s="1">
        <v>2017</v>
      </c>
      <c r="D280" s="3" t="str">
        <v>75CL</v>
      </c>
      <c r="E280" s="7" t="str">
        <v>红</v>
      </c>
      <c r="F280" s="1" t="str">
        <v>勃艮第</v>
      </c>
      <c r="G280" s="10">
        <v>2500</v>
      </c>
      <c r="H280" s="3">
        <v>6</v>
      </c>
      <c r="I280" s="4"/>
    </row>
    <row customHeight="true" ht="19" r="281">
      <c r="A281" s="5" t="str">
        <v>HK</v>
      </c>
      <c r="B281" s="1" t="str">
        <v>Cecile Tremblay Chapelle Chambertin GC</v>
      </c>
      <c r="C281" s="3">
        <v>2006</v>
      </c>
      <c r="D281" s="1" t="str">
        <v>75CL</v>
      </c>
      <c r="E281" s="7" t="str">
        <v>红</v>
      </c>
      <c r="F281" s="1" t="str">
        <v>勃艮第</v>
      </c>
      <c r="G281" s="6">
        <v>13500</v>
      </c>
      <c r="H281" s="3">
        <v>1</v>
      </c>
      <c r="I281" s="13"/>
    </row>
    <row customHeight="true" ht="19" r="282">
      <c r="A282" s="5" t="str">
        <v>HK</v>
      </c>
      <c r="B282" s="1" t="str">
        <v>Cecile Tremblay Chapelle Chambertin GC</v>
      </c>
      <c r="C282" s="3">
        <v>2011</v>
      </c>
      <c r="D282" s="1" t="str">
        <v>75CL</v>
      </c>
      <c r="E282" s="7" t="str">
        <v>红</v>
      </c>
      <c r="F282" s="1" t="str">
        <v>勃艮第</v>
      </c>
      <c r="G282" s="10">
        <v>12800</v>
      </c>
      <c r="H282" s="3">
        <v>2</v>
      </c>
      <c r="I282" s="4"/>
    </row>
    <row customHeight="true" ht="19" r="283">
      <c r="A283" s="5" t="str">
        <v>HK</v>
      </c>
      <c r="B283" s="1" t="str">
        <v>Comte Armand Pommard 1er Cru 'Clos des Epeneaux'</v>
      </c>
      <c r="C283" s="3">
        <v>1990</v>
      </c>
      <c r="D283" s="12" t="str">
        <v>1.5L</v>
      </c>
      <c r="E283" s="7" t="str">
        <v>红</v>
      </c>
      <c r="F283" s="1" t="str">
        <v>勃艮第</v>
      </c>
      <c r="G283" s="10">
        <v>5800</v>
      </c>
      <c r="H283" s="3">
        <v>1</v>
      </c>
      <c r="I283" s="4"/>
    </row>
    <row customHeight="true" ht="19" r="284">
      <c r="A284" s="21" t="str">
        <v>NEW</v>
      </c>
      <c r="B284" s="1" t="str">
        <v>Comte Armand Pommard 1er Cru 'Clos des Epeneaux'</v>
      </c>
      <c r="C284" s="1">
        <v>2017</v>
      </c>
      <c r="D284" s="3" t="str">
        <v>75CL</v>
      </c>
      <c r="E284" s="7" t="str">
        <v>红</v>
      </c>
      <c r="F284" s="1" t="str">
        <v>勃艮第</v>
      </c>
      <c r="G284" s="10">
        <v>1000</v>
      </c>
      <c r="H284" s="3">
        <v>6</v>
      </c>
      <c r="I284" s="4"/>
    </row>
    <row customHeight="true" ht="19" r="285">
      <c r="A285" s="21" t="str">
        <v>NEW</v>
      </c>
      <c r="B285" s="1" t="str">
        <v>Comte Armand Pommard 1er Cru 'Clos des Epeneaux'</v>
      </c>
      <c r="C285" s="1">
        <v>2018</v>
      </c>
      <c r="D285" s="3" t="str">
        <v>75CL</v>
      </c>
      <c r="E285" s="7" t="str">
        <v>红</v>
      </c>
      <c r="F285" s="1" t="str">
        <v>勃艮第</v>
      </c>
      <c r="G285" s="10">
        <v>1000</v>
      </c>
      <c r="H285" s="3">
        <v>6</v>
      </c>
      <c r="I285" s="4"/>
    </row>
    <row customHeight="true" ht="19" r="286">
      <c r="A286" s="21" t="str">
        <v>NEW</v>
      </c>
      <c r="B286" s="1" t="str">
        <v>Comte Armand Pommard 1er Cru 'Clos des Epeneaux'</v>
      </c>
      <c r="C286" s="1">
        <v>2021</v>
      </c>
      <c r="D286" s="3" t="str">
        <v>75CL</v>
      </c>
      <c r="E286" s="7" t="str">
        <v>红</v>
      </c>
      <c r="F286" s="1" t="str">
        <v>勃艮第</v>
      </c>
      <c r="G286" s="10">
        <v>1100</v>
      </c>
      <c r="H286" s="3">
        <v>6</v>
      </c>
      <c r="I286" s="4"/>
    </row>
    <row customHeight="true" ht="19" r="287">
      <c r="A287" s="5" t="str">
        <v>HK</v>
      </c>
      <c r="B287" s="1" t="str">
        <v>Comte de Vogue Musigny GC Vieilles Vignes</v>
      </c>
      <c r="C287" s="3">
        <v>1990</v>
      </c>
      <c r="D287" s="3" t="str">
        <v>75CL</v>
      </c>
      <c r="E287" s="7" t="str">
        <v>红</v>
      </c>
      <c r="F287" s="1" t="str">
        <v>勃艮第</v>
      </c>
      <c r="G287" s="10">
        <v>10200</v>
      </c>
      <c r="H287" s="3">
        <v>1</v>
      </c>
      <c r="I287" s="4"/>
    </row>
    <row customHeight="true" ht="19" r="288">
      <c r="A288" s="5" t="str">
        <v>HK</v>
      </c>
      <c r="B288" s="1" t="str">
        <v>Comte de Vogue Musigny GC Vieilles Vignes</v>
      </c>
      <c r="C288" s="3">
        <v>1991</v>
      </c>
      <c r="D288" s="1" t="str">
        <v>75CL</v>
      </c>
      <c r="E288" s="7" t="str">
        <v>红</v>
      </c>
      <c r="F288" s="1" t="str">
        <v>勃艮第</v>
      </c>
      <c r="G288" s="6">
        <v>9000</v>
      </c>
      <c r="H288" s="3">
        <v>8</v>
      </c>
      <c r="I288" s="15"/>
    </row>
    <row customHeight="true" ht="19" r="289">
      <c r="A289" s="5" t="str">
        <v>HK</v>
      </c>
      <c r="B289" s="1" t="str">
        <v>Comte de Vogue Musigny GC Vieilles Vignes</v>
      </c>
      <c r="C289" s="3">
        <v>1993</v>
      </c>
      <c r="D289" s="1" t="str">
        <v>75CL</v>
      </c>
      <c r="E289" s="7" t="str">
        <v>红</v>
      </c>
      <c r="F289" s="1" t="str">
        <v>勃艮第</v>
      </c>
      <c r="G289" s="6">
        <v>9700</v>
      </c>
      <c r="H289" s="1">
        <v>4</v>
      </c>
      <c r="I289" s="14"/>
    </row>
    <row customHeight="true" ht="19" r="290">
      <c r="A290" s="5" t="str">
        <v>HK</v>
      </c>
      <c r="B290" s="1" t="str">
        <v>Comte de Vogue Musigny GC Vieilles Vignes</v>
      </c>
      <c r="C290" s="3">
        <v>1993</v>
      </c>
      <c r="D290" s="12" t="str">
        <v>1.5L</v>
      </c>
      <c r="E290" s="7" t="str">
        <v>红</v>
      </c>
      <c r="F290" s="1" t="str">
        <v>勃艮第</v>
      </c>
      <c r="G290" s="6">
        <v>23800</v>
      </c>
      <c r="H290" s="1">
        <v>1</v>
      </c>
      <c r="I290" s="14" t="str">
        <v>轻微染标</v>
      </c>
    </row>
    <row customHeight="true" ht="19" r="291">
      <c r="A291" s="5" t="str">
        <v>HK</v>
      </c>
      <c r="B291" s="1" t="str">
        <v>Comte de Vogue Musigny GC Vieilles Vignes</v>
      </c>
      <c r="C291" s="3">
        <v>1993</v>
      </c>
      <c r="D291" s="12" t="str">
        <v>1.5L</v>
      </c>
      <c r="E291" s="7" t="str">
        <v>红</v>
      </c>
      <c r="F291" s="1" t="str">
        <v>勃艮第</v>
      </c>
      <c r="G291" s="6">
        <v>24000</v>
      </c>
      <c r="H291" s="1">
        <v>6</v>
      </c>
      <c r="I291" s="14"/>
    </row>
    <row customHeight="true" ht="19" r="292">
      <c r="A292" s="5" t="str">
        <v>HK</v>
      </c>
      <c r="B292" s="1" t="str">
        <v>Comte de Vogue Musigny GC Vieilles Vignes</v>
      </c>
      <c r="C292" s="3">
        <v>1995</v>
      </c>
      <c r="D292" s="1" t="str">
        <v>75CL</v>
      </c>
      <c r="E292" s="7" t="str">
        <v>红</v>
      </c>
      <c r="F292" s="1" t="str">
        <v>勃艮第</v>
      </c>
      <c r="G292" s="6">
        <v>8000</v>
      </c>
      <c r="H292" s="3">
        <v>3</v>
      </c>
      <c r="I292" s="15"/>
    </row>
    <row customHeight="true" ht="19" r="293">
      <c r="A293" s="5" t="str">
        <v>HK</v>
      </c>
      <c r="B293" s="1" t="str">
        <v>Comte de Vogue Musigny GC Vieilles Vignes</v>
      </c>
      <c r="C293" s="3">
        <v>1999</v>
      </c>
      <c r="D293" s="3" t="str">
        <v>75CL</v>
      </c>
      <c r="E293" s="7" t="str">
        <v>红</v>
      </c>
      <c r="F293" s="2" t="str">
        <v>勃艮第</v>
      </c>
      <c r="G293" s="6">
        <v>9800</v>
      </c>
      <c r="H293" s="3">
        <v>5</v>
      </c>
      <c r="I293" s="4"/>
    </row>
    <row customHeight="true" ht="19" r="294">
      <c r="A294" s="5" t="str">
        <v>HK</v>
      </c>
      <c r="B294" s="1" t="str">
        <v>Comte de Vogue Musigny GC Vieilles Vignes</v>
      </c>
      <c r="C294" s="3">
        <v>2001</v>
      </c>
      <c r="D294" s="1" t="str">
        <v>75CL</v>
      </c>
      <c r="E294" s="7" t="str">
        <v>红</v>
      </c>
      <c r="F294" s="2" t="str">
        <v>勃艮第</v>
      </c>
      <c r="G294" s="6">
        <v>7000</v>
      </c>
      <c r="H294" s="1">
        <v>10</v>
      </c>
      <c r="I294" s="14" t="str">
        <v>OCB</v>
      </c>
    </row>
    <row customHeight="true" ht="19" r="295">
      <c r="A295" s="5" t="str">
        <v>HK</v>
      </c>
      <c r="B295" s="1" t="str">
        <v>Comte de Vogue Musigny GC Vieilles Vignes</v>
      </c>
      <c r="C295" s="3">
        <v>2006</v>
      </c>
      <c r="D295" s="1" t="str">
        <v>75CL</v>
      </c>
      <c r="E295" s="7" t="str">
        <v>红</v>
      </c>
      <c r="F295" s="1" t="str">
        <v>勃艮第</v>
      </c>
      <c r="G295" s="6">
        <v>7500</v>
      </c>
      <c r="H295" s="1">
        <v>1</v>
      </c>
      <c r="I295" s="4"/>
    </row>
    <row customHeight="true" ht="109" r="296">
      <c r="A296" s="5" t="str">
        <v>HK</v>
      </c>
      <c r="B296" s="4" t="s">
        <v>5</v>
      </c>
      <c r="C296" s="3">
        <v>2017</v>
      </c>
      <c r="D296" s="12" t="str">
        <v>8x75CL</v>
      </c>
      <c r="E296" s="7" t="str">
        <v>红</v>
      </c>
      <c r="F296" s="1" t="str">
        <v>勃艮第</v>
      </c>
      <c r="G296" s="6">
        <v>168000</v>
      </c>
      <c r="H296" s="3">
        <v>3</v>
      </c>
      <c r="I296" s="4" t="str">
        <v>OWC</v>
      </c>
    </row>
    <row customHeight="true" ht="19" r="297">
      <c r="A297" s="5" t="str">
        <v>HK</v>
      </c>
      <c r="B297" s="1" t="str">
        <v>Comte Liger-Belair La Romanee GC</v>
      </c>
      <c r="C297" s="3">
        <v>2008</v>
      </c>
      <c r="D297" s="1" t="str">
        <v>75CL</v>
      </c>
      <c r="E297" s="7" t="str">
        <v>红</v>
      </c>
      <c r="F297" s="1" t="str">
        <v>勃艮第</v>
      </c>
      <c r="G297" s="6">
        <v>43000</v>
      </c>
      <c r="H297" s="3">
        <v>3</v>
      </c>
      <c r="I297" s="14"/>
    </row>
    <row customHeight="true" ht="19" r="298">
      <c r="A298" s="5" t="str">
        <v>HK</v>
      </c>
      <c r="B298" s="1" t="str">
        <v>Comte Liger-Belair La Romanee GC</v>
      </c>
      <c r="C298" s="3">
        <v>2014</v>
      </c>
      <c r="D298" s="1" t="str">
        <v>75CL</v>
      </c>
      <c r="E298" s="7" t="str">
        <v>红</v>
      </c>
      <c r="F298" s="1" t="str">
        <v>勃艮第</v>
      </c>
      <c r="G298" s="10">
        <v>46000</v>
      </c>
      <c r="H298" s="3">
        <v>2</v>
      </c>
      <c r="I298" s="14"/>
    </row>
    <row customHeight="true" ht="19" r="299">
      <c r="A299" s="5" t="str">
        <v>HK</v>
      </c>
      <c r="B299" s="1" t="str">
        <v>Comte Liger-Belair Nuits St. Georges Aux Lavieres</v>
      </c>
      <c r="C299" s="3">
        <v>2011</v>
      </c>
      <c r="D299" s="1" t="str">
        <v>75CL</v>
      </c>
      <c r="E299" s="7" t="str">
        <v>红</v>
      </c>
      <c r="F299" s="1" t="str">
        <v>勃艮第</v>
      </c>
      <c r="G299" s="10">
        <v>10500</v>
      </c>
      <c r="H299" s="1">
        <v>1</v>
      </c>
      <c r="I299" s="15" t="str">
        <v>产量560瓶</v>
      </c>
    </row>
    <row customHeight="true" ht="19" r="300">
      <c r="A300" s="5" t="str">
        <v>HK</v>
      </c>
      <c r="B300" s="1" t="str">
        <v>Comte Liger-Belair Nuits St. Georges Aux Lavieres</v>
      </c>
      <c r="C300" s="3">
        <v>2013</v>
      </c>
      <c r="D300" s="1" t="str">
        <v>75CL</v>
      </c>
      <c r="E300" s="7" t="str">
        <v>红</v>
      </c>
      <c r="F300" s="1" t="str">
        <v>勃艮第</v>
      </c>
      <c r="G300" s="6">
        <v>9800</v>
      </c>
      <c r="H300" s="1">
        <v>3</v>
      </c>
      <c r="I300" s="14" t="str">
        <v>产量279瓶</v>
      </c>
    </row>
    <row customHeight="true" ht="19" r="301">
      <c r="A301" s="5" t="str">
        <v>HK</v>
      </c>
      <c r="B301" s="1" t="str">
        <v>Comte Liger-Belair Nuits St. Georges Aux Lavieres</v>
      </c>
      <c r="C301" s="3">
        <v>2014</v>
      </c>
      <c r="D301" s="1" t="str">
        <v>75CL</v>
      </c>
      <c r="E301" s="7" t="str">
        <v>红</v>
      </c>
      <c r="F301" s="1" t="str">
        <v>勃艮第</v>
      </c>
      <c r="G301" s="6">
        <v>10800</v>
      </c>
      <c r="H301" s="3">
        <v>2</v>
      </c>
      <c r="I301" s="14" t="str">
        <v>产量550瓶</v>
      </c>
    </row>
    <row customHeight="true" ht="19" r="302">
      <c r="A302" s="5" t="str">
        <v>HK</v>
      </c>
      <c r="B302" s="1" t="str">
        <v>Duroche Chambertin 'Clos de Beze' GC</v>
      </c>
      <c r="C302" s="3">
        <v>2018</v>
      </c>
      <c r="D302" s="1" t="str">
        <v>75CL</v>
      </c>
      <c r="E302" s="7" t="str">
        <v>红</v>
      </c>
      <c r="F302" s="1" t="str">
        <v>勃艮第</v>
      </c>
      <c r="G302" s="10">
        <v>7800</v>
      </c>
      <c r="H302" s="3">
        <v>1</v>
      </c>
      <c r="I302" s="4"/>
    </row>
    <row customHeight="true" ht="19" r="303">
      <c r="A303" s="5" t="str">
        <v>HK</v>
      </c>
      <c r="B303" s="1" t="str">
        <v>Maison Leroy Chambertin GC</v>
      </c>
      <c r="C303" s="3">
        <v>1978</v>
      </c>
      <c r="D303" s="1" t="str">
        <v>75CL</v>
      </c>
      <c r="E303" s="7" t="str">
        <v>红</v>
      </c>
      <c r="F303" s="2" t="str">
        <v>勃艮第</v>
      </c>
      <c r="G303" s="10">
        <v>32000</v>
      </c>
      <c r="H303" s="1">
        <v>3</v>
      </c>
      <c r="I303" s="13"/>
    </row>
    <row customHeight="true" ht="19" r="304">
      <c r="A304" s="5" t="str">
        <v>HK</v>
      </c>
      <c r="B304" s="1" t="str">
        <v>Domaine Leroy Chambertin GC</v>
      </c>
      <c r="C304" s="3">
        <v>1989</v>
      </c>
      <c r="D304" s="1" t="str">
        <v>75CL</v>
      </c>
      <c r="E304" s="7" t="str">
        <v>红</v>
      </c>
      <c r="F304" s="1" t="str">
        <v>勃艮第</v>
      </c>
      <c r="G304" s="6">
        <v>60000</v>
      </c>
      <c r="H304" s="3">
        <v>1</v>
      </c>
      <c r="I304" s="13"/>
    </row>
    <row customHeight="true" ht="19" r="305">
      <c r="A305" s="5" t="str">
        <v>HK</v>
      </c>
      <c r="B305" s="1" t="str">
        <v>Domaine Leroy Chambertin GC</v>
      </c>
      <c r="C305" s="3">
        <v>1995</v>
      </c>
      <c r="D305" s="3" t="str">
        <v>75CL</v>
      </c>
      <c r="E305" s="7" t="str">
        <v>红</v>
      </c>
      <c r="F305" s="1" t="str">
        <v>勃艮第</v>
      </c>
      <c r="G305" s="6">
        <v>73000</v>
      </c>
      <c r="H305" s="3">
        <v>1</v>
      </c>
      <c r="I305" s="13"/>
    </row>
    <row customHeight="true" ht="19" r="306">
      <c r="A306" s="5" t="str">
        <v>HK</v>
      </c>
      <c r="B306" s="1" t="str">
        <v>Domaine Leroy Chambertin GC</v>
      </c>
      <c r="C306" s="3">
        <v>1997</v>
      </c>
      <c r="D306" s="1" t="str">
        <v>75CL</v>
      </c>
      <c r="E306" s="7" t="str">
        <v>红</v>
      </c>
      <c r="F306" s="1" t="str">
        <v>勃艮第</v>
      </c>
      <c r="G306" s="6">
        <v>98000</v>
      </c>
      <c r="H306" s="1">
        <v>1</v>
      </c>
      <c r="I306" s="13"/>
    </row>
    <row customHeight="true" ht="19" r="307">
      <c r="A307" s="5" t="str">
        <v>HK</v>
      </c>
      <c r="B307" s="1" t="str">
        <v>Domaine Leroy Chambertin GC</v>
      </c>
      <c r="C307" s="3">
        <v>2006</v>
      </c>
      <c r="D307" s="1" t="str">
        <v>75CL</v>
      </c>
      <c r="E307" s="7" t="str">
        <v>红</v>
      </c>
      <c r="F307" s="1" t="str">
        <v>勃艮第</v>
      </c>
      <c r="G307" s="10">
        <v>100000</v>
      </c>
      <c r="H307" s="1">
        <v>2</v>
      </c>
      <c r="I307" s="13"/>
    </row>
    <row customHeight="true" ht="19" r="308">
      <c r="A308" s="5" t="str">
        <v>HK</v>
      </c>
      <c r="B308" s="1" t="str">
        <v>Maison Leroy La Romanee GC</v>
      </c>
      <c r="C308" s="3">
        <v>1962</v>
      </c>
      <c r="D308" s="1" t="str">
        <v>75CL</v>
      </c>
      <c r="E308" s="7" t="str">
        <v>红</v>
      </c>
      <c r="F308" s="1" t="str">
        <v>勃艮第</v>
      </c>
      <c r="G308" s="6">
        <v>55000</v>
      </c>
      <c r="H308" s="1">
        <v>24</v>
      </c>
      <c r="I308" s="14"/>
    </row>
    <row customHeight="true" ht="19" r="309">
      <c r="A309" s="5" t="str">
        <v>HK</v>
      </c>
      <c r="B309" s="1" t="str">
        <v>Montille Vosne Romanee Aux Malconsorts</v>
      </c>
      <c r="C309" s="3">
        <v>2013</v>
      </c>
      <c r="D309" s="1" t="str">
        <v>75CL</v>
      </c>
      <c r="E309" s="7" t="str">
        <v>红</v>
      </c>
      <c r="F309" s="1" t="str">
        <v>勃艮第</v>
      </c>
      <c r="G309" s="6">
        <v>2300</v>
      </c>
      <c r="H309" s="1">
        <v>1</v>
      </c>
      <c r="I309" s="14"/>
    </row>
    <row customHeight="true" ht="19" r="310">
      <c r="A310" s="5" t="str">
        <v>HK</v>
      </c>
      <c r="B310" s="1" t="str">
        <v>Montille Vosne Romanee Les Malconsorts, Christiane</v>
      </c>
      <c r="C310" s="3">
        <v>2013</v>
      </c>
      <c r="D310" s="1" t="str">
        <v>75CL</v>
      </c>
      <c r="E310" s="7" t="s">
        <v>3</v>
      </c>
      <c r="F310" s="2" t="s">
        <v>4</v>
      </c>
      <c r="G310" s="6">
        <v>5000</v>
      </c>
      <c r="H310" s="1">
        <v>3</v>
      </c>
      <c r="I310" s="14"/>
    </row>
    <row customHeight="true" ht="19" r="311">
      <c r="A311" s="5" t="str">
        <v>HK</v>
      </c>
      <c r="B311" s="1" t="str">
        <v>Domaine Leroy Clos de la Roche GC</v>
      </c>
      <c r="C311" s="3">
        <v>2000</v>
      </c>
      <c r="D311" s="1" t="str">
        <v>75CL</v>
      </c>
      <c r="E311" s="7" t="str">
        <v>红</v>
      </c>
      <c r="F311" s="1" t="str">
        <v>勃艮第</v>
      </c>
      <c r="G311" s="6">
        <v>60000</v>
      </c>
      <c r="H311" s="3">
        <v>10</v>
      </c>
      <c r="I311" s="13"/>
    </row>
    <row customHeight="true" ht="19" r="312">
      <c r="A312" s="5" t="str">
        <v>HK</v>
      </c>
      <c r="B312" s="1" t="str">
        <v>Domaine Leroy Clos de la Roche GC</v>
      </c>
      <c r="C312" s="3">
        <v>2003</v>
      </c>
      <c r="D312" s="1" t="str">
        <v>75CL</v>
      </c>
      <c r="E312" s="7" t="str">
        <v>红</v>
      </c>
      <c r="F312" s="1" t="str">
        <v>勃艮第</v>
      </c>
      <c r="G312" s="6">
        <v>58000</v>
      </c>
      <c r="H312" s="3">
        <v>6</v>
      </c>
      <c r="I312" s="14"/>
    </row>
    <row customHeight="true" ht="19" r="313">
      <c r="A313" s="5" t="str">
        <v>HK</v>
      </c>
      <c r="B313" s="1" t="str">
        <v>Domaine Leroy Gevrey-Chambertin 1er Cru Les Combottes</v>
      </c>
      <c r="C313" s="3">
        <v>2003</v>
      </c>
      <c r="D313" s="1" t="str">
        <v>75CL</v>
      </c>
      <c r="E313" s="7" t="str">
        <v>红</v>
      </c>
      <c r="F313" s="1" t="str">
        <v>勃艮第</v>
      </c>
      <c r="G313" s="6">
        <v>36000</v>
      </c>
      <c r="H313" s="3">
        <v>2</v>
      </c>
      <c r="I313" s="14" t="str">
        <v>有一支轻微漏液</v>
      </c>
    </row>
    <row customHeight="true" ht="19" r="314">
      <c r="A314" s="5" t="str">
        <v>HK</v>
      </c>
      <c r="B314" s="1" t="str">
        <v>Maison Leroy Musigny GC</v>
      </c>
      <c r="C314" s="3">
        <v>1985</v>
      </c>
      <c r="D314" s="1" t="str">
        <v>75CL</v>
      </c>
      <c r="E314" s="7" t="str">
        <v>红</v>
      </c>
      <c r="F314" s="1" t="str">
        <v>勃艮第</v>
      </c>
      <c r="G314" s="10">
        <v>56000</v>
      </c>
      <c r="H314" s="1">
        <v>6</v>
      </c>
      <c r="I314" s="13"/>
    </row>
    <row customHeight="true" ht="19" r="315">
      <c r="A315" s="5" t="str">
        <v>HK</v>
      </c>
      <c r="B315" s="1" t="str" xml:space="preserve">
        <v>Domaine Leroy Nuits-Saint-Georges 1er Cru Les Boudots </v>
      </c>
      <c r="C315" s="3">
        <v>2003</v>
      </c>
      <c r="D315" s="1" t="str">
        <v>75CL</v>
      </c>
      <c r="E315" s="7" t="str">
        <v>红</v>
      </c>
      <c r="F315" s="1" t="str">
        <v>勃艮第</v>
      </c>
      <c r="G315" s="6">
        <v>32000</v>
      </c>
      <c r="H315" s="3">
        <v>3</v>
      </c>
      <c r="I315" s="14"/>
    </row>
    <row customHeight="true" ht="19" r="316">
      <c r="A316" s="5" t="str">
        <v>HK</v>
      </c>
      <c r="B316" s="1" t="str">
        <v>Domaine Leroy Nuits-Saint-Georges Aux Allots</v>
      </c>
      <c r="C316" s="3">
        <v>2005</v>
      </c>
      <c r="D316" s="1" t="str">
        <v>75CL</v>
      </c>
      <c r="E316" s="7" t="str">
        <v>红</v>
      </c>
      <c r="F316" s="1" t="str">
        <v>勃艮第</v>
      </c>
      <c r="G316" s="6">
        <v>28000</v>
      </c>
      <c r="H316" s="3">
        <v>11</v>
      </c>
      <c r="I316" s="14" t="str">
        <v>有7支碎蜡</v>
      </c>
    </row>
    <row customHeight="true" ht="19" r="317">
      <c r="A317" s="5" t="str">
        <v>HK</v>
      </c>
      <c r="B317" s="1" t="str">
        <v>Domaine Leroy Nuits-Saint-Georges Aux Lavieres</v>
      </c>
      <c r="C317" s="3">
        <v>2005</v>
      </c>
      <c r="D317" s="1" t="str">
        <v>75CL</v>
      </c>
      <c r="E317" s="7" t="str">
        <v>红</v>
      </c>
      <c r="F317" s="1" t="str">
        <v>勃艮第</v>
      </c>
      <c r="G317" s="6">
        <v>28000</v>
      </c>
      <c r="H317" s="1">
        <v>10</v>
      </c>
      <c r="I317" s="14" t="str">
        <v>有7支碎蜡</v>
      </c>
    </row>
    <row customHeight="true" ht="19" r="318">
      <c r="A318" s="5" t="str">
        <v>HK</v>
      </c>
      <c r="B318" s="1" t="str">
        <v>Domaine Leroy Pommard Les Vignots</v>
      </c>
      <c r="C318" s="3">
        <v>2005</v>
      </c>
      <c r="D318" s="1" t="str">
        <v>75CL</v>
      </c>
      <c r="E318" s="7" t="str">
        <v>红</v>
      </c>
      <c r="F318" s="1" t="str">
        <v>勃艮第</v>
      </c>
      <c r="G318" s="6">
        <v>28000</v>
      </c>
      <c r="H318" s="1">
        <v>3</v>
      </c>
      <c r="I318" s="14" t="str">
        <v>碎蜡</v>
      </c>
    </row>
    <row customHeight="true" ht="19" r="319">
      <c r="A319" s="5" t="str">
        <v>HK</v>
      </c>
      <c r="B319" s="1" t="str">
        <v>Domaine Leroy Pommard Les Vignots (OWC)</v>
      </c>
      <c r="C319" s="3">
        <v>2014</v>
      </c>
      <c r="D319" s="12" t="str">
        <v>3x75CL</v>
      </c>
      <c r="E319" s="7" t="str">
        <v>红</v>
      </c>
      <c r="F319" s="1" t="str">
        <v>勃艮第</v>
      </c>
      <c r="G319" s="10">
        <v>72000</v>
      </c>
      <c r="H319" s="1">
        <v>2</v>
      </c>
      <c r="I319" s="14" t="str">
        <v>3支装原木箱</v>
      </c>
    </row>
    <row customHeight="true" ht="19" r="320">
      <c r="A320" s="5" t="str">
        <v>HK</v>
      </c>
      <c r="B320" s="1" t="str">
        <v>Domaine Leroy Richebourg GC</v>
      </c>
      <c r="C320" s="3">
        <v>1998</v>
      </c>
      <c r="D320" s="1" t="str">
        <v>75CL</v>
      </c>
      <c r="E320" s="7" t="str">
        <v>红</v>
      </c>
      <c r="F320" s="1" t="str">
        <v>勃艮第</v>
      </c>
      <c r="G320" s="6">
        <v>48000</v>
      </c>
      <c r="H320" s="1">
        <v>2</v>
      </c>
      <c r="I320" s="13"/>
    </row>
    <row customHeight="true" ht="19" r="321">
      <c r="A321" s="5" t="str">
        <v>HK</v>
      </c>
      <c r="B321" s="1" t="str">
        <v>Domaine Leroy Richebourg GC</v>
      </c>
      <c r="C321" s="3">
        <v>2000</v>
      </c>
      <c r="D321" s="1" t="str">
        <v>75CL</v>
      </c>
      <c r="E321" s="7" t="str">
        <v>红</v>
      </c>
      <c r="F321" s="2" t="str">
        <v>勃艮第</v>
      </c>
      <c r="G321" s="6">
        <v>65000</v>
      </c>
      <c r="H321" s="1">
        <v>7</v>
      </c>
      <c r="I321" s="13"/>
    </row>
    <row customHeight="true" ht="19" r="322">
      <c r="A322" s="5" t="str">
        <v>HK</v>
      </c>
      <c r="B322" s="1" t="str">
        <v>Domaine Leroy Richebourg GC</v>
      </c>
      <c r="C322" s="3">
        <v>2011</v>
      </c>
      <c r="D322" s="1" t="str">
        <v>75CL</v>
      </c>
      <c r="E322" s="7" t="str">
        <v>红</v>
      </c>
      <c r="F322" s="1" t="str">
        <v>勃艮第</v>
      </c>
      <c r="G322" s="10">
        <v>70000</v>
      </c>
      <c r="H322" s="3">
        <v>1</v>
      </c>
      <c r="I322" s="14"/>
    </row>
    <row customHeight="true" ht="19" r="323">
      <c r="A323" s="5" t="str">
        <v>HK</v>
      </c>
      <c r="B323" s="1" t="str">
        <v>Domaine Leroy Romanee-St-Vivant GC</v>
      </c>
      <c r="C323" s="3">
        <v>1988</v>
      </c>
      <c r="D323" s="1" t="str">
        <v>75CL</v>
      </c>
      <c r="E323" s="7" t="str">
        <v>红</v>
      </c>
      <c r="F323" s="1" t="str">
        <v>勃艮第</v>
      </c>
      <c r="G323" s="10">
        <v>42000</v>
      </c>
      <c r="H323" s="3">
        <v>1</v>
      </c>
      <c r="I323" s="14" t="str">
        <v>碎蜡</v>
      </c>
    </row>
    <row customHeight="true" ht="19" r="324">
      <c r="A324" s="5" t="str">
        <v>HK</v>
      </c>
      <c r="B324" s="1" t="str">
        <v>Domaine Leroy Romanee-St-Vivant GC</v>
      </c>
      <c r="C324" s="3">
        <v>2000</v>
      </c>
      <c r="D324" s="1" t="str">
        <v>75CL</v>
      </c>
      <c r="E324" s="7" t="str">
        <v>红</v>
      </c>
      <c r="F324" s="1" t="str">
        <v>勃艮第</v>
      </c>
      <c r="G324" s="10">
        <v>65000</v>
      </c>
      <c r="H324" s="1">
        <v>5</v>
      </c>
      <c r="I324" s="13"/>
    </row>
    <row customHeight="true" ht="19" r="325">
      <c r="A325" s="5" t="str">
        <v>HK</v>
      </c>
      <c r="B325" s="1" t="str">
        <v>Domaine Leroy Romanee-St-Vivant GC</v>
      </c>
      <c r="C325" s="3">
        <v>2008</v>
      </c>
      <c r="D325" s="1" t="str">
        <v>75CL</v>
      </c>
      <c r="E325" s="7" t="str">
        <v>红</v>
      </c>
      <c r="F325" s="1" t="str">
        <v>勃艮第</v>
      </c>
      <c r="G325" s="10">
        <v>70000</v>
      </c>
      <c r="H325" s="3">
        <v>1</v>
      </c>
      <c r="I325" s="13"/>
    </row>
    <row customHeight="true" ht="19" r="326">
      <c r="A326" s="5" t="str">
        <v>HK</v>
      </c>
      <c r="B326" s="1" t="str">
        <v>Domaine Leroy Romanee-St-Vivant GC</v>
      </c>
      <c r="C326" s="3">
        <v>2011</v>
      </c>
      <c r="D326" s="1" t="str">
        <v>75CL</v>
      </c>
      <c r="E326" s="7" t="str">
        <v>红</v>
      </c>
      <c r="F326" s="1" t="str">
        <v>勃艮第</v>
      </c>
      <c r="G326" s="10">
        <v>70000</v>
      </c>
      <c r="H326" s="1">
        <v>4</v>
      </c>
      <c r="I326" s="14"/>
    </row>
    <row customHeight="true" ht="19" r="327">
      <c r="A327" s="5" t="str">
        <v>HK</v>
      </c>
      <c r="B327" s="1" t="str">
        <v>Domaine Leroy Vosne-Romanee 1er Cru Les Beaux Monts</v>
      </c>
      <c r="C327" s="3">
        <v>2006</v>
      </c>
      <c r="D327" s="1" t="str">
        <v>75CL</v>
      </c>
      <c r="E327" s="7" t="str">
        <v>红</v>
      </c>
      <c r="F327" s="2" t="str">
        <v>勃艮第</v>
      </c>
      <c r="G327" s="10">
        <v>33800</v>
      </c>
      <c r="H327" s="3">
        <v>9</v>
      </c>
      <c r="I327" s="14" t="str">
        <v>一支被其他酒染标</v>
      </c>
    </row>
    <row customHeight="true" ht="19" r="328">
      <c r="A328" s="5" t="str">
        <v>HK</v>
      </c>
      <c r="B328" s="1" t="str">
        <v>Domaine Trapet Chambertin GC</v>
      </c>
      <c r="C328" s="3">
        <v>2020</v>
      </c>
      <c r="D328" s="12" t="str">
        <v>1.5L</v>
      </c>
      <c r="E328" s="7" t="str">
        <v>红</v>
      </c>
      <c r="F328" s="2" t="str">
        <v>勃艮第</v>
      </c>
      <c r="G328" s="10">
        <v>7800</v>
      </c>
      <c r="H328" s="3">
        <v>1</v>
      </c>
      <c r="I328" s="14"/>
    </row>
    <row customHeight="true" ht="19" r="329">
      <c r="A329" s="5" t="str">
        <v>HK</v>
      </c>
      <c r="B329" s="1" t="str">
        <v>Domaine Trapet Chambertin GC (OGB 3)</v>
      </c>
      <c r="C329" s="3">
        <v>2020</v>
      </c>
      <c r="D329" s="12" t="str">
        <v>3x1.5L</v>
      </c>
      <c r="E329" s="7" t="str">
        <v>红</v>
      </c>
      <c r="F329" s="1" t="str">
        <v>勃艮第</v>
      </c>
      <c r="G329" s="10">
        <f>7800*3</f>
      </c>
      <c r="H329" s="3">
        <v>1</v>
      </c>
      <c r="I329" s="14" t="str">
        <v>三支装原箱</v>
      </c>
    </row>
    <row customHeight="true" ht="19" r="330">
      <c r="A330" s="5" t="str">
        <v>HK</v>
      </c>
      <c r="B330" s="1" t="str">
        <v>DRC Grands Echezeaux</v>
      </c>
      <c r="C330" s="3">
        <v>1993</v>
      </c>
      <c r="D330" s="1" t="str">
        <v>75CL</v>
      </c>
      <c r="E330" s="7" t="str">
        <v>红</v>
      </c>
      <c r="F330" s="1" t="str">
        <v>勃艮第</v>
      </c>
      <c r="G330" s="10">
        <v>27000</v>
      </c>
      <c r="H330" s="3">
        <v>2</v>
      </c>
      <c r="I330" s="14"/>
    </row>
    <row customHeight="true" ht="19" r="331">
      <c r="A331" s="5" t="str">
        <v>HK</v>
      </c>
      <c r="B331" s="1" t="str">
        <v>DRC Grands Echezeaux</v>
      </c>
      <c r="C331" s="3">
        <v>2006</v>
      </c>
      <c r="D331" s="1" t="str">
        <v>75CL</v>
      </c>
      <c r="E331" s="7" t="str">
        <v>红</v>
      </c>
      <c r="F331" s="1" t="str">
        <v>勃艮第</v>
      </c>
      <c r="G331" s="10">
        <v>27000</v>
      </c>
      <c r="H331" s="1">
        <v>1</v>
      </c>
      <c r="I331" s="14" t="str">
        <v>脏标</v>
      </c>
    </row>
    <row customHeight="true" ht="19" r="332">
      <c r="A332" s="5" t="str">
        <v>HK</v>
      </c>
      <c r="B332" s="1" t="str">
        <v>DRC Grands Echezeaux</v>
      </c>
      <c r="C332" s="3">
        <v>2009</v>
      </c>
      <c r="D332" s="1" t="str">
        <v>75CL</v>
      </c>
      <c r="E332" s="7" t="str">
        <v>红</v>
      </c>
      <c r="F332" s="2" t="str">
        <v>勃艮第</v>
      </c>
      <c r="G332" s="10">
        <v>27500</v>
      </c>
      <c r="H332" s="3">
        <v>3</v>
      </c>
      <c r="I332" s="14"/>
    </row>
    <row customHeight="true" ht="19" r="333">
      <c r="A333" s="5" t="str">
        <v>HK</v>
      </c>
      <c r="B333" s="1" t="str">
        <v>DRC Grands Echezeaux</v>
      </c>
      <c r="C333" s="3">
        <v>2013</v>
      </c>
      <c r="D333" s="1" t="str">
        <v>75CL</v>
      </c>
      <c r="E333" s="7" t="s">
        <v>3</v>
      </c>
      <c r="F333" s="1" t="s">
        <v>4</v>
      </c>
      <c r="G333" s="10">
        <v>25000</v>
      </c>
      <c r="H333" s="1">
        <v>3</v>
      </c>
      <c r="I333" s="14"/>
    </row>
    <row customHeight="true" ht="19" r="334">
      <c r="A334" s="5" t="str">
        <v>HK</v>
      </c>
      <c r="B334" s="1" t="str">
        <v>DRC Grands Echezeaux</v>
      </c>
      <c r="C334" s="3">
        <v>2014</v>
      </c>
      <c r="D334" s="1" t="str">
        <v>75CL</v>
      </c>
      <c r="E334" s="7" t="str">
        <v>红</v>
      </c>
      <c r="F334" s="1" t="str">
        <v>勃艮第</v>
      </c>
      <c r="G334" s="10">
        <v>25000</v>
      </c>
      <c r="H334" s="3">
        <v>5</v>
      </c>
      <c r="I334" s="14"/>
    </row>
    <row customHeight="true" ht="19" r="335">
      <c r="A335" s="5" t="str">
        <v>HK</v>
      </c>
      <c r="B335" s="1" t="str">
        <v>DRC Grands Echezeaux (Banded OWC3)</v>
      </c>
      <c r="C335" s="3">
        <v>2014</v>
      </c>
      <c r="D335" s="12" t="str">
        <v>3x75CL</v>
      </c>
      <c r="E335" s="7" t="str">
        <v>红</v>
      </c>
      <c r="F335" s="1" t="str">
        <v>勃艮第</v>
      </c>
      <c r="G335" s="10">
        <f>27000*3</f>
      </c>
      <c r="H335" s="3">
        <v>2</v>
      </c>
      <c r="I335" s="14" t="str">
        <v>3支装绑带原箱</v>
      </c>
    </row>
    <row customHeight="true" ht="19" r="336">
      <c r="A336" s="21" t="str">
        <v>NEW</v>
      </c>
      <c r="B336" s="1" t="str">
        <v>DRC Grands Echezeaux</v>
      </c>
      <c r="C336" s="1">
        <v>2018</v>
      </c>
      <c r="D336" s="17" t="str">
        <v>2*75CL</v>
      </c>
      <c r="E336" s="7" t="str">
        <v>红</v>
      </c>
      <c r="F336" s="1" t="str">
        <v>勃艮第</v>
      </c>
      <c r="G336" s="10">
        <v>48000</v>
      </c>
      <c r="H336" s="3">
        <v>1</v>
      </c>
      <c r="I336" s="4" t="str">
        <v>Banded OWC2</v>
      </c>
    </row>
    <row customHeight="true" ht="19" r="337">
      <c r="A337" s="5" t="str">
        <v>HK</v>
      </c>
      <c r="B337" s="1" t="str">
        <v>DRC La Tache</v>
      </c>
      <c r="C337" s="3">
        <v>1988</v>
      </c>
      <c r="D337" s="1" t="str">
        <v>75CL</v>
      </c>
      <c r="E337" s="7" t="str">
        <v>红</v>
      </c>
      <c r="F337" s="1" t="str">
        <v>勃艮第</v>
      </c>
      <c r="G337" s="6">
        <v>40000</v>
      </c>
      <c r="H337" s="3">
        <v>3</v>
      </c>
      <c r="I337" s="4"/>
    </row>
    <row customHeight="true" ht="19" r="338">
      <c r="A338" s="5" t="str">
        <v>HK</v>
      </c>
      <c r="B338" s="1" t="str">
        <v>DRC La Tache</v>
      </c>
      <c r="C338" s="3">
        <v>1997</v>
      </c>
      <c r="D338" s="1" t="str">
        <v>75CL</v>
      </c>
      <c r="E338" s="7" t="str">
        <v>红</v>
      </c>
      <c r="F338" s="1" t="str">
        <v>勃艮第</v>
      </c>
      <c r="G338" s="10">
        <v>39500</v>
      </c>
      <c r="H338" s="1">
        <v>3</v>
      </c>
      <c r="I338" s="14"/>
    </row>
    <row customHeight="true" ht="19" r="339">
      <c r="A339" s="5" t="str">
        <v>HK</v>
      </c>
      <c r="B339" s="1" t="str">
        <v>DRC La Tache</v>
      </c>
      <c r="C339" s="3">
        <v>1998</v>
      </c>
      <c r="D339" s="1" t="str">
        <v>75CL</v>
      </c>
      <c r="E339" s="7" t="str">
        <v>红</v>
      </c>
      <c r="F339" s="2" t="str">
        <v>勃艮第</v>
      </c>
      <c r="G339" s="6">
        <v>38500</v>
      </c>
      <c r="H339" s="3">
        <v>3</v>
      </c>
      <c r="I339" s="14"/>
    </row>
    <row customHeight="true" ht="19" r="340">
      <c r="A340" s="5" t="str">
        <v>HK</v>
      </c>
      <c r="B340" s="1" t="str">
        <v>DRC La Tache</v>
      </c>
      <c r="C340" s="3">
        <v>2005</v>
      </c>
      <c r="D340" s="1" t="str">
        <v>75CL</v>
      </c>
      <c r="E340" s="7" t="str">
        <v>红</v>
      </c>
      <c r="F340" s="2" t="str">
        <v>勃艮第</v>
      </c>
      <c r="G340" s="6">
        <v>50000</v>
      </c>
      <c r="H340" s="3">
        <v>12</v>
      </c>
      <c r="I340" s="13"/>
    </row>
    <row customHeight="true" ht="19" r="341">
      <c r="A341" s="5" t="str">
        <v>HK</v>
      </c>
      <c r="B341" s="1" t="str">
        <v>DRC La Tache</v>
      </c>
      <c r="C341" s="3">
        <v>2006</v>
      </c>
      <c r="D341" s="1" t="str">
        <v>75CL</v>
      </c>
      <c r="E341" s="7" t="str">
        <v>红</v>
      </c>
      <c r="F341" s="2" t="str">
        <v>勃艮第</v>
      </c>
      <c r="G341" s="6">
        <v>38000</v>
      </c>
      <c r="H341" s="3">
        <v>6</v>
      </c>
      <c r="I341" s="13"/>
    </row>
    <row customHeight="true" ht="19" r="342">
      <c r="A342" s="5" t="str">
        <v>HK</v>
      </c>
      <c r="B342" s="1" t="str">
        <v>DRC La Tache</v>
      </c>
      <c r="C342" s="3">
        <v>2007</v>
      </c>
      <c r="D342" s="1" t="str">
        <v>75CL</v>
      </c>
      <c r="E342" s="7" t="str">
        <v>红</v>
      </c>
      <c r="F342" s="2" t="str">
        <v>勃艮第</v>
      </c>
      <c r="G342" s="6">
        <v>40500</v>
      </c>
      <c r="H342" s="3">
        <v>3</v>
      </c>
      <c r="I342" s="14"/>
    </row>
    <row customHeight="true" ht="19" r="343">
      <c r="A343" s="5" t="str">
        <v>HK</v>
      </c>
      <c r="B343" s="1" t="str">
        <v>DRC La Tache (Banded OWC)</v>
      </c>
      <c r="C343" s="3">
        <v>2010</v>
      </c>
      <c r="D343" s="12" t="str">
        <v>6x75CL</v>
      </c>
      <c r="E343" s="7" t="str">
        <v>红</v>
      </c>
      <c r="F343" s="2" t="str">
        <v>勃艮第</v>
      </c>
      <c r="G343" s="6">
        <v>350000</v>
      </c>
      <c r="H343" s="3">
        <v>1</v>
      </c>
      <c r="I343" s="14" t="str">
        <v>6支装原箱绑带未开</v>
      </c>
    </row>
    <row customHeight="true" ht="19" r="344">
      <c r="A344" s="5" t="str">
        <v>HK</v>
      </c>
      <c r="B344" s="1" t="str">
        <v>DRC La Tache</v>
      </c>
      <c r="C344" s="3">
        <v>2012</v>
      </c>
      <c r="D344" s="1" t="str">
        <v>75CL</v>
      </c>
      <c r="E344" s="7" t="str">
        <v>红</v>
      </c>
      <c r="F344" s="2" t="str">
        <v>勃艮第</v>
      </c>
      <c r="G344" s="6">
        <v>40000</v>
      </c>
      <c r="H344" s="3">
        <v>3</v>
      </c>
      <c r="I344" s="43"/>
    </row>
    <row customHeight="true" ht="19" r="345">
      <c r="A345" s="5" t="str">
        <v>HK</v>
      </c>
      <c r="B345" s="1" t="str">
        <v>DRC La Tache</v>
      </c>
      <c r="C345" s="3">
        <v>2013</v>
      </c>
      <c r="D345" s="1" t="str">
        <v>75CL</v>
      </c>
      <c r="E345" s="7" t="str">
        <v>红</v>
      </c>
      <c r="F345" s="2" t="str">
        <v>勃艮第</v>
      </c>
      <c r="G345" s="6">
        <v>40000</v>
      </c>
      <c r="H345" s="3">
        <v>1</v>
      </c>
      <c r="I345" s="14" t="str">
        <v>1x非常轻微脏标</v>
      </c>
    </row>
    <row customHeight="true" ht="19" r="346">
      <c r="A346" s="5" t="str">
        <v>HK</v>
      </c>
      <c r="B346" s="1" t="str">
        <v>DRC La Tache (OWC)</v>
      </c>
      <c r="C346" s="3">
        <v>2013</v>
      </c>
      <c r="D346" s="12" t="str">
        <v>2x75CL</v>
      </c>
      <c r="E346" s="7" t="str">
        <v>红</v>
      </c>
      <c r="F346" s="2" t="str">
        <v>勃艮第</v>
      </c>
      <c r="G346" s="6">
        <v>85000</v>
      </c>
      <c r="H346" s="3">
        <v>1</v>
      </c>
      <c r="I346" s="14" t="str">
        <v>两支连号 法国背标</v>
      </c>
    </row>
    <row customHeight="true" ht="19" r="347">
      <c r="A347" s="5" t="str">
        <v>HK</v>
      </c>
      <c r="B347" s="1" t="str">
        <v>DRC La Tache</v>
      </c>
      <c r="C347" s="3">
        <v>2014</v>
      </c>
      <c r="D347" s="1" t="str">
        <v>75CL</v>
      </c>
      <c r="E347" s="7" t="str">
        <v>红</v>
      </c>
      <c r="F347" s="2" t="str">
        <v>勃艮第</v>
      </c>
      <c r="G347" s="6">
        <v>40000</v>
      </c>
      <c r="H347" s="3">
        <v>4</v>
      </c>
      <c r="I347" s="14"/>
    </row>
    <row customHeight="true" ht="19" r="348">
      <c r="A348" s="5" t="str">
        <v>HK</v>
      </c>
      <c r="B348" s="1" t="str">
        <v>DRC La Tache</v>
      </c>
      <c r="C348" s="3">
        <v>2017</v>
      </c>
      <c r="D348" s="1" t="str">
        <v>75CL</v>
      </c>
      <c r="E348" s="7" t="str">
        <v>红</v>
      </c>
      <c r="F348" s="2" t="s">
        <v>4</v>
      </c>
      <c r="G348" s="6">
        <v>39000</v>
      </c>
      <c r="H348" s="3">
        <v>1</v>
      </c>
      <c r="I348" s="51"/>
    </row>
    <row customHeight="true" ht="19" r="349">
      <c r="A349" s="5" t="str">
        <v>HK</v>
      </c>
      <c r="B349" s="1" t="str">
        <v>DRC Richebourg</v>
      </c>
      <c r="C349" s="3">
        <v>1988</v>
      </c>
      <c r="D349" s="1" t="str">
        <v>75CL</v>
      </c>
      <c r="E349" s="7" t="str">
        <v>红</v>
      </c>
      <c r="F349" s="2" t="str">
        <v>勃艮第</v>
      </c>
      <c r="G349" s="6">
        <v>28000</v>
      </c>
      <c r="H349" s="3">
        <v>1</v>
      </c>
      <c r="I349" s="4"/>
    </row>
    <row customHeight="true" ht="19" r="350">
      <c r="A350" s="5" t="str">
        <v>HK</v>
      </c>
      <c r="B350" s="1" t="str">
        <v>DRC Richebourg</v>
      </c>
      <c r="C350" s="3">
        <v>1993</v>
      </c>
      <c r="D350" s="1" t="str">
        <v>75CL</v>
      </c>
      <c r="E350" s="7" t="str">
        <v>红</v>
      </c>
      <c r="F350" s="2" t="str">
        <v>勃艮第</v>
      </c>
      <c r="G350" s="6">
        <v>30000</v>
      </c>
      <c r="H350" s="3">
        <v>1</v>
      </c>
      <c r="I350" s="14"/>
    </row>
    <row customHeight="true" ht="22" r="351">
      <c r="A351" s="5" t="str">
        <v>HK</v>
      </c>
      <c r="B351" s="1" t="str">
        <v>DRC Richebourg</v>
      </c>
      <c r="C351" s="3">
        <v>1998</v>
      </c>
      <c r="D351" s="1" t="str">
        <v>75CL</v>
      </c>
      <c r="E351" s="7" t="str">
        <v>红</v>
      </c>
      <c r="F351" s="2" t="str">
        <v>勃艮第</v>
      </c>
      <c r="G351" s="6">
        <v>30000</v>
      </c>
      <c r="H351" s="3">
        <v>1</v>
      </c>
      <c r="I351" s="4"/>
    </row>
    <row customHeight="true" ht="19" r="352">
      <c r="A352" s="5" t="str">
        <v>HK</v>
      </c>
      <c r="B352" s="1" t="str">
        <v>DRC Richebourg</v>
      </c>
      <c r="C352" s="3">
        <v>2001</v>
      </c>
      <c r="D352" s="1" t="str">
        <v>75CL</v>
      </c>
      <c r="E352" s="7" t="str">
        <v>红</v>
      </c>
      <c r="F352" s="2" t="str">
        <v>勃艮第</v>
      </c>
      <c r="G352" s="6">
        <v>32000</v>
      </c>
      <c r="H352" s="3">
        <v>2</v>
      </c>
      <c r="I352" s="4"/>
    </row>
    <row customHeight="true" ht="19" r="353">
      <c r="A353" s="5" t="str">
        <v>HK</v>
      </c>
      <c r="B353" s="1" t="str">
        <v>DRC Richebourg (Banded OWC)</v>
      </c>
      <c r="C353" s="3">
        <v>2001</v>
      </c>
      <c r="D353" s="12" t="str">
        <v>6x75CL</v>
      </c>
      <c r="E353" s="7" t="str">
        <v>红</v>
      </c>
      <c r="F353" s="2" t="str">
        <v>勃艮第</v>
      </c>
      <c r="G353" s="6">
        <v>220000</v>
      </c>
      <c r="H353" s="3">
        <v>1</v>
      </c>
      <c r="I353" s="14" t="str">
        <v>六支装原箱绑带未开</v>
      </c>
    </row>
    <row customHeight="true" ht="19" r="354">
      <c r="A354" s="5" t="str">
        <v>HK</v>
      </c>
      <c r="B354" s="1" t="str">
        <v>DRC Richebourg</v>
      </c>
      <c r="C354" s="3">
        <v>2002</v>
      </c>
      <c r="D354" s="1" t="str">
        <v>75CL</v>
      </c>
      <c r="E354" s="7" t="str">
        <v>红</v>
      </c>
      <c r="F354" s="2" t="str">
        <v>勃艮第</v>
      </c>
      <c r="G354" s="6">
        <v>36500</v>
      </c>
      <c r="H354" s="3">
        <v>11</v>
      </c>
      <c r="I354" s="4" t="str">
        <v>2支轻微脏标</v>
      </c>
    </row>
    <row customHeight="true" ht="19" r="355">
      <c r="A355" s="5" t="str">
        <v>HK</v>
      </c>
      <c r="B355" s="1" t="str">
        <v>DRC Richebourg</v>
      </c>
      <c r="C355" s="3">
        <v>2003</v>
      </c>
      <c r="D355" s="1" t="str">
        <v>75CL</v>
      </c>
      <c r="E355" s="7" t="str">
        <v>红</v>
      </c>
      <c r="F355" s="2" t="str">
        <v>勃艮第</v>
      </c>
      <c r="G355" s="6">
        <v>35000</v>
      </c>
      <c r="H355" s="3">
        <v>8</v>
      </c>
      <c r="I355" s="14"/>
    </row>
    <row customHeight="true" ht="19" r="356">
      <c r="A356" s="5" t="str">
        <v>HK</v>
      </c>
      <c r="B356" s="1" t="str">
        <v>DRC Richebourg (OWC)</v>
      </c>
      <c r="C356" s="3">
        <v>2004</v>
      </c>
      <c r="D356" s="12" t="str">
        <v>6x75CL</v>
      </c>
      <c r="E356" s="7" t="str">
        <v>红</v>
      </c>
      <c r="F356" s="2" t="str">
        <v>勃艮第</v>
      </c>
      <c r="G356" s="6">
        <v>216000</v>
      </c>
      <c r="H356" s="3">
        <v>1</v>
      </c>
      <c r="I356" s="14" t="str">
        <v>六支装原木箱 六支连号</v>
      </c>
    </row>
    <row customHeight="true" ht="19" r="357">
      <c r="A357" s="5" t="str">
        <v>HK</v>
      </c>
      <c r="B357" s="1" t="str">
        <v>DRC Richebourg (Banded OWC)</v>
      </c>
      <c r="C357" s="3">
        <v>2005</v>
      </c>
      <c r="D357" s="12" t="str">
        <v>6x75CL</v>
      </c>
      <c r="E357" s="7" t="str">
        <v>红</v>
      </c>
      <c r="F357" s="2" t="str">
        <v>勃艮第</v>
      </c>
      <c r="G357" s="6">
        <v>210000</v>
      </c>
      <c r="H357" s="3">
        <v>1</v>
      </c>
      <c r="I357" s="14" t="str">
        <v>六支装原箱绑带未开</v>
      </c>
    </row>
    <row customHeight="true" ht="19" r="358">
      <c r="A358" s="5" t="str">
        <v>HK</v>
      </c>
      <c r="B358" s="1" t="str">
        <v>DRC Richebourg</v>
      </c>
      <c r="C358" s="3">
        <v>2006</v>
      </c>
      <c r="D358" s="1" t="str">
        <v>75CL</v>
      </c>
      <c r="E358" s="7" t="str">
        <v>红</v>
      </c>
      <c r="F358" s="2" t="str">
        <v>勃艮第</v>
      </c>
      <c r="G358" s="6">
        <v>35000</v>
      </c>
      <c r="H358" s="3">
        <v>1</v>
      </c>
      <c r="I358" s="41"/>
    </row>
    <row customHeight="true" ht="19" r="359">
      <c r="A359" s="5" t="str">
        <v>HK</v>
      </c>
      <c r="B359" s="1" t="str">
        <v>DRC Richebourg</v>
      </c>
      <c r="C359" s="3">
        <v>2007</v>
      </c>
      <c r="D359" s="1" t="str">
        <v>75CL</v>
      </c>
      <c r="E359" s="7" t="str">
        <v>红</v>
      </c>
      <c r="F359" s="2" t="str">
        <v>勃艮第</v>
      </c>
      <c r="G359" s="6">
        <v>30000</v>
      </c>
      <c r="H359" s="3">
        <v>3</v>
      </c>
      <c r="I359" s="4"/>
    </row>
    <row customHeight="true" ht="19" r="360">
      <c r="A360" s="5" t="str">
        <v>HK</v>
      </c>
      <c r="B360" s="1" t="str">
        <v>DRC Richebourg</v>
      </c>
      <c r="C360" s="3">
        <v>2008</v>
      </c>
      <c r="D360" s="1" t="str">
        <v>75CL</v>
      </c>
      <c r="E360" s="7" t="str">
        <v>红</v>
      </c>
      <c r="F360" s="2" t="str">
        <v>勃艮第</v>
      </c>
      <c r="G360" s="6">
        <v>33000</v>
      </c>
      <c r="H360" s="3">
        <v>1</v>
      </c>
      <c r="I360" s="14"/>
    </row>
    <row customHeight="true" ht="19" r="361">
      <c r="A361" s="5" t="str">
        <v>HK</v>
      </c>
      <c r="B361" s="1" t="str">
        <v>DRC Richebourg</v>
      </c>
      <c r="C361" s="3">
        <v>2009</v>
      </c>
      <c r="D361" s="1" t="str">
        <v>75CL</v>
      </c>
      <c r="E361" s="7" t="str">
        <v>红</v>
      </c>
      <c r="F361" s="2" t="str">
        <v>勃艮第</v>
      </c>
      <c r="G361" s="6">
        <v>34000</v>
      </c>
      <c r="H361" s="3">
        <v>4</v>
      </c>
      <c r="I361" s="14"/>
    </row>
    <row customHeight="true" ht="19" r="362">
      <c r="A362" s="5" t="str">
        <v>HK</v>
      </c>
      <c r="B362" s="1" t="str">
        <v>DRC Richebourg</v>
      </c>
      <c r="C362" s="3">
        <v>2010</v>
      </c>
      <c r="D362" s="1" t="str">
        <v>75CL</v>
      </c>
      <c r="E362" s="7" t="str">
        <v>红</v>
      </c>
      <c r="F362" s="2" t="str">
        <v>勃艮第</v>
      </c>
      <c r="G362" s="6">
        <v>35000</v>
      </c>
      <c r="H362" s="3">
        <v>2</v>
      </c>
      <c r="I362" s="4"/>
    </row>
    <row customHeight="true" ht="19" r="363">
      <c r="A363" s="5" t="str">
        <v>HK</v>
      </c>
      <c r="B363" s="1" t="str">
        <v>DRC Richebourg</v>
      </c>
      <c r="C363" s="3">
        <v>2011</v>
      </c>
      <c r="D363" s="1" t="str">
        <v>75CL</v>
      </c>
      <c r="E363" s="7" t="str">
        <v>红</v>
      </c>
      <c r="F363" s="2" t="str">
        <v>勃艮第</v>
      </c>
      <c r="G363" s="6">
        <v>29500</v>
      </c>
      <c r="H363" s="3">
        <v>1</v>
      </c>
      <c r="I363" s="14" t="str">
        <v>非常轻微脏标</v>
      </c>
    </row>
    <row customHeight="true" ht="22" r="364">
      <c r="A364" s="5" t="str">
        <v>HK</v>
      </c>
      <c r="B364" s="1" t="str">
        <v>DRC Richebourg (OWC)</v>
      </c>
      <c r="C364" s="3">
        <v>2011</v>
      </c>
      <c r="D364" s="12" t="str">
        <v>6x75CL</v>
      </c>
      <c r="E364" s="7" t="str">
        <v>红</v>
      </c>
      <c r="F364" s="2" t="str">
        <v>勃艮第</v>
      </c>
      <c r="G364" s="6">
        <v>190000</v>
      </c>
      <c r="H364" s="3">
        <v>1</v>
      </c>
      <c r="I364" s="14" t="str">
        <v>六支装原木箱 六支连号</v>
      </c>
    </row>
    <row customHeight="true" ht="19" r="365">
      <c r="A365" s="5" t="str">
        <v>HK</v>
      </c>
      <c r="B365" s="1" t="str">
        <v>DRC Richebourg</v>
      </c>
      <c r="C365" s="3">
        <v>2012</v>
      </c>
      <c r="D365" s="1" t="str">
        <v>75CL</v>
      </c>
      <c r="E365" s="7" t="str">
        <v>红</v>
      </c>
      <c r="F365" s="2" t="str">
        <v>勃艮第</v>
      </c>
      <c r="G365" s="6">
        <v>30000</v>
      </c>
      <c r="H365" s="3">
        <v>1</v>
      </c>
      <c r="I365" s="14"/>
    </row>
    <row customHeight="true" ht="19" r="366">
      <c r="A366" s="5" t="str">
        <v>HK</v>
      </c>
      <c r="B366" s="1" t="str">
        <v>DRC Richebourg</v>
      </c>
      <c r="C366" s="3">
        <v>2013</v>
      </c>
      <c r="D366" s="1" t="str">
        <v>75CL</v>
      </c>
      <c r="E366" s="7" t="str">
        <v>红</v>
      </c>
      <c r="F366" s="2" t="str">
        <v>勃艮第</v>
      </c>
      <c r="G366" s="6">
        <v>30000</v>
      </c>
      <c r="H366" s="3">
        <v>6</v>
      </c>
      <c r="I366" s="4" t="str">
        <v>有五支连号</v>
      </c>
    </row>
    <row customHeight="true" ht="19" r="367">
      <c r="A367" s="5" t="str">
        <v>HK</v>
      </c>
      <c r="B367" s="1" t="str">
        <v>DRC Richebourg</v>
      </c>
      <c r="C367" s="3">
        <v>2013</v>
      </c>
      <c r="D367" s="12" t="str">
        <v>2x75CL</v>
      </c>
      <c r="E367" s="7" t="str">
        <v>红</v>
      </c>
      <c r="F367" s="1" t="str">
        <v>勃艮第</v>
      </c>
      <c r="G367" s="10">
        <v>64000</v>
      </c>
      <c r="H367" s="3">
        <v>1</v>
      </c>
      <c r="I367" s="4" t="str">
        <v>双支装木箱，连号</v>
      </c>
    </row>
    <row customHeight="true" ht="19" r="368">
      <c r="A368" s="5" t="str">
        <v>HK</v>
      </c>
      <c r="B368" s="1" t="str">
        <v>DRC Richebourg</v>
      </c>
      <c r="C368" s="3">
        <v>2014</v>
      </c>
      <c r="D368" s="1" t="str">
        <v>75CL</v>
      </c>
      <c r="E368" s="7" t="str">
        <v>红</v>
      </c>
      <c r="F368" s="2" t="str">
        <v>勃艮第</v>
      </c>
      <c r="G368" s="6">
        <v>30000</v>
      </c>
      <c r="H368" s="3">
        <v>3</v>
      </c>
      <c r="I368" s="14" t="str">
        <v>三支连号</v>
      </c>
    </row>
    <row customHeight="true" ht="19" r="369">
      <c r="A369" s="5" t="str">
        <v>HK</v>
      </c>
      <c r="B369" s="1" t="str">
        <v>DRC Richebourg (OWC)</v>
      </c>
      <c r="C369" s="3">
        <v>2014</v>
      </c>
      <c r="D369" s="12" t="str">
        <v>6x75CL</v>
      </c>
      <c r="E369" s="7" t="str">
        <v>红</v>
      </c>
      <c r="F369" s="2" t="str">
        <v>勃艮第</v>
      </c>
      <c r="G369" s="6">
        <v>190000</v>
      </c>
      <c r="H369" s="3">
        <v>1</v>
      </c>
      <c r="I369" s="14" t="str">
        <v>六支装原木箱 六支连号</v>
      </c>
    </row>
    <row customHeight="true" ht="19" r="370">
      <c r="A370" s="5" t="str">
        <v>HK</v>
      </c>
      <c r="B370" s="1" t="str">
        <v>DRC Richebourg</v>
      </c>
      <c r="C370" s="3">
        <v>2016</v>
      </c>
      <c r="D370" s="1" t="str">
        <v>75CL</v>
      </c>
      <c r="E370" s="7" t="str">
        <v>红</v>
      </c>
      <c r="F370" s="2" t="str">
        <v>勃艮第</v>
      </c>
      <c r="G370" s="6">
        <v>31500</v>
      </c>
      <c r="H370" s="3">
        <v>1</v>
      </c>
      <c r="I370" s="4"/>
    </row>
    <row customHeight="true" ht="19" r="371">
      <c r="A371" s="5" t="str">
        <v>HK</v>
      </c>
      <c r="B371" s="1" t="str">
        <v>DRC Romanee Conti</v>
      </c>
      <c r="C371" s="3">
        <v>2002</v>
      </c>
      <c r="D371" s="1" t="str">
        <v>75CL</v>
      </c>
      <c r="E371" s="7" t="str">
        <v>红</v>
      </c>
      <c r="F371" s="2" t="str">
        <v>勃艮第</v>
      </c>
      <c r="G371" s="6">
        <v>160000</v>
      </c>
      <c r="H371" s="3">
        <v>2</v>
      </c>
      <c r="I371" s="14"/>
    </row>
    <row customHeight="true" ht="19" r="372">
      <c r="A372" s="5" t="str">
        <v>HK</v>
      </c>
      <c r="B372" s="1" t="str">
        <v>DRC Romanee Conti</v>
      </c>
      <c r="C372" s="3">
        <v>2004</v>
      </c>
      <c r="D372" s="1" t="str">
        <v>75CL</v>
      </c>
      <c r="E372" s="7" t="str">
        <v>红</v>
      </c>
      <c r="F372" s="2" t="str">
        <v>勃艮第</v>
      </c>
      <c r="G372" s="6">
        <v>155000</v>
      </c>
      <c r="H372" s="3">
        <v>1</v>
      </c>
      <c r="I372" s="4"/>
    </row>
    <row customHeight="true" ht="19" r="373">
      <c r="A373" s="5" t="str">
        <v>HK</v>
      </c>
      <c r="B373" s="1" t="str">
        <v>DRC Romanee St. Vivant</v>
      </c>
      <c r="C373" s="3">
        <v>1993</v>
      </c>
      <c r="D373" s="1" t="str">
        <v>75CL</v>
      </c>
      <c r="E373" s="7" t="str">
        <v>红</v>
      </c>
      <c r="F373" s="2" t="str">
        <v>勃艮第</v>
      </c>
      <c r="G373" s="6">
        <v>28000</v>
      </c>
      <c r="H373" s="3">
        <v>2</v>
      </c>
      <c r="I373" s="4"/>
    </row>
    <row customHeight="true" ht="19" r="374">
      <c r="A374" s="5" t="str">
        <v>HK</v>
      </c>
      <c r="B374" s="1" t="str">
        <v>DRC Romanee St. Vivant</v>
      </c>
      <c r="C374" s="3">
        <v>2002</v>
      </c>
      <c r="D374" s="1" t="str">
        <v>75CL</v>
      </c>
      <c r="E374" s="7" t="str">
        <v>红</v>
      </c>
      <c r="F374" s="1" t="str">
        <v>勃艮第</v>
      </c>
      <c r="G374" s="10">
        <v>29000</v>
      </c>
      <c r="H374" s="3">
        <v>6</v>
      </c>
      <c r="I374" s="14" t="str">
        <v>OWC6, 连号</v>
      </c>
    </row>
    <row customHeight="true" ht="19" r="375">
      <c r="A375" s="5" t="str">
        <v>HK</v>
      </c>
      <c r="B375" s="1" t="str">
        <v>DRC Romanee St. Vivant</v>
      </c>
      <c r="C375" s="3">
        <v>2003</v>
      </c>
      <c r="D375" s="1" t="str">
        <v>75CL</v>
      </c>
      <c r="E375" s="7" t="str">
        <v>红</v>
      </c>
      <c r="F375" s="1" t="str">
        <v>勃艮第</v>
      </c>
      <c r="G375" s="6">
        <v>26000</v>
      </c>
      <c r="H375" s="1">
        <v>1</v>
      </c>
      <c r="I375" s="14" t="str">
        <v>酒标轻微蹭花</v>
      </c>
    </row>
    <row customHeight="true" ht="19" r="376">
      <c r="A376" s="5" t="str">
        <v>HK</v>
      </c>
      <c r="B376" s="1" t="str">
        <v>DRC Romanee St. Vivant</v>
      </c>
      <c r="C376" s="3">
        <v>2004</v>
      </c>
      <c r="D376" s="1" t="str">
        <v>75CL</v>
      </c>
      <c r="E376" s="7" t="str">
        <v>红</v>
      </c>
      <c r="F376" s="1" t="str">
        <v>勃艮第</v>
      </c>
      <c r="G376" s="6">
        <v>26000</v>
      </c>
      <c r="H376" s="1">
        <v>3</v>
      </c>
      <c r="I376" s="14" t="str">
        <v>三支连号</v>
      </c>
    </row>
    <row customHeight="true" ht="19" r="377">
      <c r="A377" s="5" t="str">
        <v>HK</v>
      </c>
      <c r="B377" s="1" t="str">
        <v>DRC Romanee St. Vivant</v>
      </c>
      <c r="C377" s="3">
        <v>2005</v>
      </c>
      <c r="D377" s="1" t="str">
        <v>75CL</v>
      </c>
      <c r="E377" s="7" t="str">
        <v>红</v>
      </c>
      <c r="F377" s="2" t="str">
        <v>勃艮第</v>
      </c>
      <c r="G377" s="10">
        <v>32000</v>
      </c>
      <c r="H377" s="3">
        <v>1</v>
      </c>
      <c r="I377" s="14"/>
    </row>
    <row customHeight="true" ht="19" r="378">
      <c r="A378" s="5" t="str">
        <v>HK</v>
      </c>
      <c r="B378" s="1" t="str">
        <v>DRC Romanee St. Vivant</v>
      </c>
      <c r="C378" s="3">
        <v>2010</v>
      </c>
      <c r="D378" s="1" t="str">
        <v>75CL</v>
      </c>
      <c r="E378" s="7" t="str">
        <v>红</v>
      </c>
      <c r="F378" s="1" t="str">
        <v>勃艮第</v>
      </c>
      <c r="G378" s="10">
        <v>30000</v>
      </c>
      <c r="H378" s="1">
        <v>3</v>
      </c>
      <c r="I378" s="4" t="str">
        <v>一支非常轻微损标</v>
      </c>
    </row>
    <row customHeight="true" ht="19" r="379">
      <c r="A379" s="5" t="str">
        <v>HK</v>
      </c>
      <c r="B379" s="1" t="str">
        <v>DRC Romanee St. Vivant</v>
      </c>
      <c r="C379" s="3">
        <v>2013</v>
      </c>
      <c r="D379" s="1" t="str">
        <v>75CL</v>
      </c>
      <c r="E379" s="7" t="str">
        <v>红</v>
      </c>
      <c r="F379" s="1" t="str">
        <v>勃艮第</v>
      </c>
      <c r="G379" s="10">
        <v>26000</v>
      </c>
      <c r="H379" s="3">
        <v>3</v>
      </c>
      <c r="I379" s="4" t="str">
        <v>一支轻微脏标</v>
      </c>
    </row>
    <row customHeight="true" ht="19" r="380">
      <c r="A380" s="5" t="str">
        <v>HK</v>
      </c>
      <c r="B380" s="1" t="str">
        <v>DRC Romanee St. Vivant</v>
      </c>
      <c r="C380" s="3">
        <v>2014</v>
      </c>
      <c r="D380" s="1" t="str">
        <v>75CL</v>
      </c>
      <c r="E380" s="7" t="str">
        <v>红</v>
      </c>
      <c r="F380" s="1" t="str">
        <v>勃艮第</v>
      </c>
      <c r="G380" s="10">
        <v>26000</v>
      </c>
      <c r="H380" s="3">
        <v>1</v>
      </c>
      <c r="I380" s="4" t="str">
        <v>轻微脏标</v>
      </c>
    </row>
    <row customHeight="true" ht="19" r="381">
      <c r="A381" s="5" t="str">
        <v>HK</v>
      </c>
      <c r="B381" s="1" t="str">
        <v>DRC Romanee St Vivant (OWC连号）</v>
      </c>
      <c r="C381" s="3">
        <v>2014</v>
      </c>
      <c r="D381" s="12" t="str">
        <v>6x75CL</v>
      </c>
      <c r="E381" s="7" t="str">
        <v>红</v>
      </c>
      <c r="F381" s="2" t="str">
        <v>勃艮第</v>
      </c>
      <c r="G381" s="6">
        <v>168000</v>
      </c>
      <c r="H381" s="3">
        <v>1</v>
      </c>
      <c r="I381" s="14" t="str">
        <v>六支装原木箱，连号</v>
      </c>
    </row>
    <row customHeight="true" ht="19" r="382">
      <c r="A382" s="5" t="str">
        <v>HK</v>
      </c>
      <c r="B382" s="1" t="str">
        <v>DRC Romanee St. Vivant</v>
      </c>
      <c r="C382" s="3">
        <v>2014</v>
      </c>
      <c r="D382" s="1" t="str">
        <v>75CL</v>
      </c>
      <c r="E382" s="7" t="str">
        <v>红</v>
      </c>
      <c r="F382" s="1" t="str">
        <v>勃艮第</v>
      </c>
      <c r="G382" s="10">
        <v>27000</v>
      </c>
      <c r="H382" s="3">
        <v>1</v>
      </c>
      <c r="I382" s="4"/>
    </row>
    <row customHeight="true" ht="19" r="383">
      <c r="A383" s="5" t="str">
        <v>HK</v>
      </c>
      <c r="B383" s="1" t="str">
        <v>DRC Romanee St. Vivant</v>
      </c>
      <c r="C383" s="3">
        <v>2017</v>
      </c>
      <c r="D383" s="1" t="str">
        <v>75CL</v>
      </c>
      <c r="E383" s="7" t="str">
        <v>红</v>
      </c>
      <c r="F383" s="1" t="str">
        <v>勃艮第</v>
      </c>
      <c r="G383" s="10">
        <v>25000</v>
      </c>
      <c r="H383" s="3">
        <v>4</v>
      </c>
      <c r="I383" s="4"/>
    </row>
    <row customHeight="true" ht="19" r="384">
      <c r="A384" s="5" t="str">
        <v>HK</v>
      </c>
      <c r="B384" s="1" t="str">
        <v>DRC Romanee St. Vivant</v>
      </c>
      <c r="C384" s="3">
        <v>2018</v>
      </c>
      <c r="D384" s="1" t="str">
        <v>75CL</v>
      </c>
      <c r="E384" s="7" t="str">
        <v>红</v>
      </c>
      <c r="F384" s="1" t="str">
        <v>勃艮第</v>
      </c>
      <c r="G384" s="10">
        <v>26000</v>
      </c>
      <c r="H384" s="3">
        <v>5</v>
      </c>
      <c r="I384" s="4"/>
    </row>
    <row customHeight="true" ht="19" r="385">
      <c r="A385" s="21" t="str">
        <v>NEW</v>
      </c>
      <c r="B385" s="1" t="str">
        <v>DRC Corton</v>
      </c>
      <c r="C385" s="1">
        <v>2018</v>
      </c>
      <c r="D385" s="3" t="str">
        <v>75CL</v>
      </c>
      <c r="E385" s="7" t="str">
        <v>红</v>
      </c>
      <c r="F385" s="1" t="str">
        <v>勃艮第</v>
      </c>
      <c r="G385" s="10">
        <v>18500</v>
      </c>
      <c r="H385" s="3">
        <v>1</v>
      </c>
      <c r="I385" s="4"/>
    </row>
    <row customHeight="true" ht="19" r="386">
      <c r="A386" s="5" t="str">
        <v>HK</v>
      </c>
      <c r="B386" s="1" t="str">
        <v>DRC Vosne Romanee 1er Cru Cuvee Duvault Blochet</v>
      </c>
      <c r="C386" s="3">
        <v>2002</v>
      </c>
      <c r="D386" s="1" t="str">
        <v>75CL</v>
      </c>
      <c r="E386" s="7" t="str">
        <v>红</v>
      </c>
      <c r="F386" s="1" t="str">
        <v>勃艮第</v>
      </c>
      <c r="G386" s="10">
        <v>19000</v>
      </c>
      <c r="H386" s="3">
        <v>3</v>
      </c>
      <c r="I386" s="13"/>
    </row>
    <row customHeight="true" ht="19" r="387">
      <c r="A387" s="5" t="str">
        <v>HK</v>
      </c>
      <c r="B387" s="1" t="str">
        <v>Drouhin-Laroze Bonnes Mares GC</v>
      </c>
      <c r="C387" s="3">
        <v>2007</v>
      </c>
      <c r="D387" s="12" t="str">
        <v>1.5L</v>
      </c>
      <c r="E387" s="7" t="str">
        <v>红</v>
      </c>
      <c r="F387" s="1" t="str">
        <v>勃艮第</v>
      </c>
      <c r="G387" s="10">
        <v>3000</v>
      </c>
      <c r="H387" s="3">
        <v>1</v>
      </c>
      <c r="I387" s="4"/>
    </row>
    <row customHeight="true" ht="19" r="388">
      <c r="A388" s="21" t="str">
        <v>NEW</v>
      </c>
      <c r="B388" s="1" t="str">
        <v>Drouhin-Laroze Bonnes Mares GC</v>
      </c>
      <c r="C388" s="1">
        <v>2018</v>
      </c>
      <c r="D388" s="3" t="str">
        <v>75CL</v>
      </c>
      <c r="E388" s="7" t="str">
        <v>红</v>
      </c>
      <c r="F388" s="1" t="str">
        <v>勃艮第</v>
      </c>
      <c r="G388" s="10">
        <v>1200</v>
      </c>
      <c r="H388" s="3">
        <v>3</v>
      </c>
      <c r="I388" s="4"/>
    </row>
    <row customHeight="true" ht="19" r="389">
      <c r="A389" s="21" t="str">
        <v>NEW</v>
      </c>
      <c r="B389" s="1" t="str">
        <v>Drouhin-Laroze Chambertin Clos de Beze GC</v>
      </c>
      <c r="C389" s="1">
        <v>2018</v>
      </c>
      <c r="D389" s="3" t="str">
        <v>75CL</v>
      </c>
      <c r="E389" s="7" t="str">
        <v>红</v>
      </c>
      <c r="F389" s="1" t="str">
        <v>勃艮第</v>
      </c>
      <c r="G389" s="10">
        <v>1450</v>
      </c>
      <c r="H389" s="3">
        <v>3</v>
      </c>
      <c r="I389" s="4"/>
    </row>
    <row customHeight="true" ht="19" r="390">
      <c r="A390" s="21" t="str">
        <v>NEW</v>
      </c>
      <c r="B390" s="1" t="str">
        <v>Drouhin-Laroze Clos Vougeot GC</v>
      </c>
      <c r="C390" s="1">
        <v>2018</v>
      </c>
      <c r="D390" s="3" t="str">
        <v>75CL</v>
      </c>
      <c r="E390" s="7" t="str">
        <v>红</v>
      </c>
      <c r="F390" s="1" t="str">
        <v>勃艮第</v>
      </c>
      <c r="G390" s="10">
        <v>1100</v>
      </c>
      <c r="H390" s="3">
        <v>3</v>
      </c>
      <c r="I390" s="4"/>
    </row>
    <row customHeight="true" ht="19" r="391">
      <c r="A391" s="21" t="str">
        <v>NEW</v>
      </c>
      <c r="B391" s="1" t="str">
        <v>Drouhin-Laroze Gevrey Chambertin Lavaux St. Jacques</v>
      </c>
      <c r="C391" s="1">
        <v>2018</v>
      </c>
      <c r="D391" s="3" t="str">
        <v>75CL</v>
      </c>
      <c r="E391" s="7" t="str">
        <v>红</v>
      </c>
      <c r="F391" s="1" t="str">
        <v>勃艮第</v>
      </c>
      <c r="G391" s="10">
        <v>1000</v>
      </c>
      <c r="H391" s="3">
        <v>3</v>
      </c>
      <c r="I391" s="4"/>
    </row>
    <row customHeight="true" ht="19" r="392">
      <c r="A392" s="5" t="str">
        <v>HK</v>
      </c>
      <c r="B392" s="1" t="str">
        <v>Dujac Vosne Romanee 1er Cru Aux Malconsorts</v>
      </c>
      <c r="C392" s="3">
        <v>2009</v>
      </c>
      <c r="D392" s="1" t="str">
        <v>75CL</v>
      </c>
      <c r="E392" s="7" t="str">
        <v>红</v>
      </c>
      <c r="F392" s="1" t="str">
        <v>勃艮第</v>
      </c>
      <c r="G392" s="10">
        <v>6000</v>
      </c>
      <c r="H392" s="1">
        <v>6</v>
      </c>
      <c r="I392" s="13"/>
    </row>
    <row customHeight="true" ht="19" r="393">
      <c r="A393" s="5" t="str">
        <v>HK</v>
      </c>
      <c r="B393" s="1" t="str">
        <v>Dujac Clos de la Roche GC</v>
      </c>
      <c r="C393" s="3">
        <v>2012</v>
      </c>
      <c r="D393" s="1" t="str">
        <v>75CL</v>
      </c>
      <c r="E393" s="7" t="str">
        <v>红</v>
      </c>
      <c r="F393" s="1" t="str">
        <v>勃艮第</v>
      </c>
      <c r="G393" s="10">
        <v>7300</v>
      </c>
      <c r="H393" s="3">
        <v>14</v>
      </c>
      <c r="I393" s="4"/>
    </row>
    <row customHeight="true" ht="19" r="394">
      <c r="A394" s="5" t="str">
        <v>HK</v>
      </c>
      <c r="B394" s="1" t="str">
        <v>Dujac Clos de la Roche GC</v>
      </c>
      <c r="C394" s="3">
        <v>2016</v>
      </c>
      <c r="D394" s="12" t="str">
        <v>1.5L</v>
      </c>
      <c r="E394" s="7" t="s">
        <v>3</v>
      </c>
      <c r="F394" s="1" t="s">
        <v>4</v>
      </c>
      <c r="G394" s="6">
        <v>14000</v>
      </c>
      <c r="H394" s="1">
        <v>6</v>
      </c>
      <c r="I394" s="24"/>
    </row>
    <row customHeight="true" ht="19" r="395">
      <c r="A395" s="21" t="str">
        <v>NEW</v>
      </c>
      <c r="B395" s="1" t="str">
        <v>Faiveley Corton Clos des Cortons GC</v>
      </c>
      <c r="C395" s="1">
        <v>2017</v>
      </c>
      <c r="D395" s="3" t="str">
        <v>75CL</v>
      </c>
      <c r="E395" s="7" t="str">
        <v>红</v>
      </c>
      <c r="F395" s="1" t="str">
        <v>勃艮第</v>
      </c>
      <c r="G395" s="10">
        <v>1300</v>
      </c>
      <c r="H395" s="3">
        <v>6</v>
      </c>
      <c r="I395" s="4"/>
    </row>
    <row customHeight="true" ht="19" r="396">
      <c r="A396" s="5" t="str">
        <v>HK</v>
      </c>
      <c r="B396" s="1" t="str">
        <v>Faiveley Chambertin Clos de Beze GC</v>
      </c>
      <c r="C396" s="3">
        <v>2009</v>
      </c>
      <c r="D396" s="1" t="str">
        <v>75CL</v>
      </c>
      <c r="E396" s="7" t="str">
        <v>红</v>
      </c>
      <c r="F396" s="1" t="str">
        <v>勃艮第</v>
      </c>
      <c r="G396" s="6">
        <v>3800</v>
      </c>
      <c r="H396" s="1">
        <v>3</v>
      </c>
      <c r="I396" s="15"/>
    </row>
    <row customHeight="true" ht="19" r="397">
      <c r="A397" s="5" t="str">
        <v>HK</v>
      </c>
      <c r="B397" s="1" t="str">
        <v>Faiveley Musigny GC (Single Wooden Box)</v>
      </c>
      <c r="C397" s="3">
        <v>2016</v>
      </c>
      <c r="D397" s="1" t="str">
        <v>75CL</v>
      </c>
      <c r="E397" s="7" t="str">
        <v>红</v>
      </c>
      <c r="F397" s="1" t="str">
        <v>勃艮第</v>
      </c>
      <c r="G397" s="6">
        <v>29000</v>
      </c>
      <c r="H397" s="1">
        <v>1</v>
      </c>
      <c r="I397" s="4" t="str">
        <v>单支装木盒</v>
      </c>
    </row>
    <row customHeight="true" ht="19" r="398">
      <c r="A398" s="5" t="str">
        <v>HK</v>
      </c>
      <c r="B398" s="1" t="str">
        <v>Faiveley Musigny GC (Banded Wooden Box)</v>
      </c>
      <c r="C398" s="3">
        <v>2018</v>
      </c>
      <c r="D398" s="1" t="str">
        <v>75CL</v>
      </c>
      <c r="E398" s="7" t="s">
        <v>3</v>
      </c>
      <c r="F398" s="1" t="s">
        <v>4</v>
      </c>
      <c r="G398" s="6">
        <v>25000</v>
      </c>
      <c r="H398" s="1">
        <v>3</v>
      </c>
      <c r="I398" s="4" t="str">
        <v>未拆封单支装木盒</v>
      </c>
    </row>
    <row customHeight="true" ht="19" r="399">
      <c r="A399" s="5" t="str">
        <v>HK</v>
      </c>
      <c r="B399" s="1" t="str">
        <v>Fourrier Chambertin GC Vieilles Vignes</v>
      </c>
      <c r="C399" s="3">
        <v>2014</v>
      </c>
      <c r="D399" s="12" t="str">
        <v>3L</v>
      </c>
      <c r="E399" s="7" t="str">
        <v>红</v>
      </c>
      <c r="F399" s="1" t="str">
        <v>勃艮第</v>
      </c>
      <c r="G399" s="6">
        <v>25000</v>
      </c>
      <c r="H399" s="1">
        <v>1</v>
      </c>
      <c r="I399" s="4"/>
    </row>
    <row customHeight="true" ht="19" r="400">
      <c r="A400" s="5" t="str">
        <v>HK</v>
      </c>
      <c r="B400" s="1" t="str">
        <v>Fourrier Chambertin GC Vieilles Vignes</v>
      </c>
      <c r="C400" s="3">
        <v>2016</v>
      </c>
      <c r="D400" s="12" t="str">
        <v>3L</v>
      </c>
      <c r="E400" s="7" t="str">
        <v>红</v>
      </c>
      <c r="F400" s="1" t="str">
        <v>勃艮第</v>
      </c>
      <c r="G400" s="10">
        <v>25000</v>
      </c>
      <c r="H400" s="1">
        <v>1</v>
      </c>
      <c r="I400" s="14"/>
    </row>
    <row customHeight="true" ht="19" r="401">
      <c r="A401" s="5" t="str">
        <v>HK</v>
      </c>
      <c r="B401" s="1" t="str">
        <v>Fourrier Chambertin GC Vieilles Vignes</v>
      </c>
      <c r="C401" s="3">
        <v>2017</v>
      </c>
      <c r="D401" s="12" t="str">
        <v>3L</v>
      </c>
      <c r="E401" s="7" t="str">
        <v>红</v>
      </c>
      <c r="F401" s="1" t="str">
        <v>勃艮第</v>
      </c>
      <c r="G401" s="6">
        <v>25000</v>
      </c>
      <c r="H401" s="1">
        <v>1</v>
      </c>
      <c r="I401" s="14"/>
    </row>
    <row customHeight="true" ht="19" r="402">
      <c r="A402" s="5" t="str">
        <v>HK</v>
      </c>
      <c r="B402" s="1" t="str">
        <v>Fourrier Gevrey Chambertin 1er Cru Clos St. Jacques, Cuvee Centenaire</v>
      </c>
      <c r="C402" s="3">
        <v>2010</v>
      </c>
      <c r="D402" s="12" t="str">
        <v>1.5L</v>
      </c>
      <c r="E402" s="7" t="str">
        <v>红</v>
      </c>
      <c r="F402" s="1" t="str">
        <v>勃艮第</v>
      </c>
      <c r="G402" s="6">
        <v>30000</v>
      </c>
      <c r="H402" s="1">
        <v>2</v>
      </c>
      <c r="I402" s="4"/>
    </row>
    <row customHeight="true" ht="19" r="403">
      <c r="A403" s="5" t="str">
        <v>HK</v>
      </c>
      <c r="B403" s="1" t="str">
        <v>Fourrier Gevrey Chambertin 1er Cru Clos St. Jacques, Cuvee Centenaire</v>
      </c>
      <c r="C403" s="3">
        <v>2014</v>
      </c>
      <c r="D403" s="12" t="str">
        <v>1.5L</v>
      </c>
      <c r="E403" s="7" t="str">
        <v>红</v>
      </c>
      <c r="F403" s="1" t="str">
        <v>勃艮第</v>
      </c>
      <c r="G403" s="6">
        <v>22000</v>
      </c>
      <c r="H403" s="1">
        <v>7</v>
      </c>
      <c r="I403" s="4"/>
    </row>
    <row customHeight="true" ht="19" r="404">
      <c r="A404" s="5" t="str">
        <v>HK</v>
      </c>
      <c r="B404" s="1" t="str">
        <v>Fourrier Gevrey Chambertin 1er Cru Clos St. Jacques, Cuvee Centenaire</v>
      </c>
      <c r="C404" s="3">
        <v>2015</v>
      </c>
      <c r="D404" s="12" t="str">
        <v>1.5L</v>
      </c>
      <c r="E404" s="7" t="str">
        <v>红</v>
      </c>
      <c r="F404" s="1" t="str">
        <v>勃艮第</v>
      </c>
      <c r="G404" s="10">
        <v>25000</v>
      </c>
      <c r="H404" s="3">
        <v>1</v>
      </c>
      <c r="I404" s="14"/>
    </row>
    <row customHeight="true" ht="19" r="405">
      <c r="A405" s="5" t="str">
        <v>HK</v>
      </c>
      <c r="B405" s="1" t="str">
        <v>Fourrier Gevrey Chambertin 1er Cru Clos St. Jacques, VV</v>
      </c>
      <c r="C405" s="3">
        <v>2009</v>
      </c>
      <c r="D405" s="12" t="str">
        <v>3L</v>
      </c>
      <c r="E405" s="7" t="str">
        <v>红</v>
      </c>
      <c r="F405" s="1" t="str">
        <v>勃艮第</v>
      </c>
      <c r="G405" s="6">
        <v>32000</v>
      </c>
      <c r="H405" s="1">
        <v>2</v>
      </c>
      <c r="I405" s="14"/>
    </row>
    <row customHeight="true" ht="19" r="406">
      <c r="A406" s="5" t="str">
        <v>HK</v>
      </c>
      <c r="B406" s="1" t="str">
        <v>Fourrier Gevrey Chambertin 1er Cru Clos St. Jacques, VV</v>
      </c>
      <c r="C406" s="3">
        <v>2011</v>
      </c>
      <c r="D406" s="1" t="str">
        <v>75CL</v>
      </c>
      <c r="E406" s="7" t="s">
        <v>3</v>
      </c>
      <c r="F406" s="1" t="s">
        <v>4</v>
      </c>
      <c r="G406" s="10">
        <v>4500</v>
      </c>
      <c r="H406" s="3">
        <v>6</v>
      </c>
      <c r="I406" s="4"/>
    </row>
    <row customHeight="true" ht="19" r="407">
      <c r="A407" s="5" t="str">
        <v>HK</v>
      </c>
      <c r="B407" s="1" t="str">
        <v>Fourrier Gevrey Chambertin 1er Cru Clos St. Jacques, VV (Gift Box*3)</v>
      </c>
      <c r="C407" s="3">
        <v>2015</v>
      </c>
      <c r="D407" s="12" t="str">
        <v>3x75CL</v>
      </c>
      <c r="E407" s="7" t="str">
        <v>红</v>
      </c>
      <c r="F407" s="1" t="str">
        <v>勃艮第</v>
      </c>
      <c r="G407" s="10">
        <f>5600*3</f>
      </c>
      <c r="H407" s="3">
        <v>1</v>
      </c>
      <c r="I407" s="4" t="str">
        <v>特别3支装礼盒</v>
      </c>
    </row>
    <row customHeight="true" ht="19" r="408">
      <c r="A408" s="5" t="str">
        <v>HK</v>
      </c>
      <c r="B408" s="1" t="str">
        <v>Fourrier Gevrey Chambertin 1er Cru Clos St. Jacques, VV</v>
      </c>
      <c r="C408" s="3">
        <v>2016</v>
      </c>
      <c r="D408" s="1" t="str">
        <v>75CL</v>
      </c>
      <c r="E408" s="7" t="str">
        <v>红</v>
      </c>
      <c r="F408" s="1" t="str">
        <v>勃艮第</v>
      </c>
      <c r="G408" s="10">
        <v>4800</v>
      </c>
      <c r="H408" s="3">
        <v>1</v>
      </c>
      <c r="I408" s="4"/>
    </row>
    <row customHeight="true" ht="19" r="409">
      <c r="A409" s="5" t="str">
        <v>HK</v>
      </c>
      <c r="B409" s="1" t="str">
        <v>Fourrier Gevrey Chambertin 1er Cru Clos St. Jacques, VV</v>
      </c>
      <c r="C409" s="3">
        <v>2017</v>
      </c>
      <c r="D409" s="1" t="str">
        <v>75CL</v>
      </c>
      <c r="E409" s="7" t="str">
        <v>红</v>
      </c>
      <c r="F409" s="1" t="str">
        <v>勃艮第</v>
      </c>
      <c r="G409" s="6">
        <v>4500</v>
      </c>
      <c r="H409" s="3">
        <v>6</v>
      </c>
      <c r="I409" s="4"/>
    </row>
    <row customHeight="true" ht="19" r="410">
      <c r="A410" s="5" t="str">
        <v>HK</v>
      </c>
      <c r="B410" s="1" t="str">
        <v>Fourrier Gevrey Chambertin 1er Cru Clos St. Jacques, VV</v>
      </c>
      <c r="C410" s="3">
        <v>2018</v>
      </c>
      <c r="D410" s="1" t="str">
        <v>75CL</v>
      </c>
      <c r="E410" s="7" t="str">
        <v>红</v>
      </c>
      <c r="F410" s="1" t="str">
        <v>勃艮第</v>
      </c>
      <c r="G410" s="10">
        <v>5000</v>
      </c>
      <c r="H410" s="3">
        <v>3</v>
      </c>
      <c r="I410" s="15" t="str">
        <v>三支装原木箱</v>
      </c>
    </row>
    <row customHeight="true" ht="19" r="411">
      <c r="A411" s="5" t="str">
        <v>HK</v>
      </c>
      <c r="B411" s="1" t="str">
        <v>Fourrier Gevrey Chambertin 1er Cru Clos St. Jacques, VV</v>
      </c>
      <c r="C411" s="3">
        <v>2018</v>
      </c>
      <c r="D411" s="12" t="str">
        <v>1.5L</v>
      </c>
      <c r="E411" s="7" t="str">
        <v>红</v>
      </c>
      <c r="F411" s="1" t="str">
        <v>勃艮第</v>
      </c>
      <c r="G411" s="6">
        <v>11000</v>
      </c>
      <c r="H411" s="1">
        <v>3</v>
      </c>
      <c r="I411" s="4"/>
    </row>
    <row customHeight="true" ht="19" r="412">
      <c r="A412" s="5" t="str">
        <v>HK</v>
      </c>
      <c r="B412" s="1" t="str">
        <v>Fourrier Griotte Chambertin Vieilles Vignes</v>
      </c>
      <c r="C412" s="3">
        <v>2011</v>
      </c>
      <c r="D412" s="1" t="str">
        <v>75CL</v>
      </c>
      <c r="E412" s="7" t="s">
        <v>3</v>
      </c>
      <c r="F412" s="1" t="s">
        <v>4</v>
      </c>
      <c r="G412" s="10">
        <v>6700</v>
      </c>
      <c r="H412" s="3">
        <v>1</v>
      </c>
      <c r="I412" s="4" t="str">
        <v>碎蠟優惠</v>
      </c>
    </row>
    <row customHeight="true" ht="19" r="413">
      <c r="A413" s="5" t="str">
        <v>HK</v>
      </c>
      <c r="B413" s="1" t="str">
        <v>Fourrier Griotte Chambertin Vieilles Vignes</v>
      </c>
      <c r="C413" s="3">
        <v>2014</v>
      </c>
      <c r="D413" s="1" t="str">
        <v>75CL</v>
      </c>
      <c r="E413" s="7" t="str">
        <v>红</v>
      </c>
      <c r="F413" s="1" t="str">
        <v>勃艮第</v>
      </c>
      <c r="G413" s="6">
        <v>6800</v>
      </c>
      <c r="H413" s="1">
        <v>1</v>
      </c>
      <c r="I413" s="13"/>
    </row>
    <row customHeight="true" ht="19" r="414">
      <c r="A414" s="5" t="str">
        <v>HK</v>
      </c>
      <c r="B414" s="1" t="str">
        <v>Fourrier Griotte Chambertin Vieilles Vignes</v>
      </c>
      <c r="C414" s="3">
        <v>2014</v>
      </c>
      <c r="D414" s="12" t="str">
        <v>1.5L</v>
      </c>
      <c r="E414" s="7" t="str">
        <v>红</v>
      </c>
      <c r="F414" s="1" t="str">
        <v>勃艮第</v>
      </c>
      <c r="G414" s="10">
        <v>16000</v>
      </c>
      <c r="H414" s="3">
        <v>8</v>
      </c>
      <c r="I414" s="4"/>
    </row>
    <row customHeight="true" ht="19" r="415">
      <c r="A415" s="5" t="str">
        <v>HK</v>
      </c>
      <c r="B415" s="1" t="str">
        <v>Fourrier Griotte Chambertin Vieilles Vignes</v>
      </c>
      <c r="C415" s="3">
        <v>2016</v>
      </c>
      <c r="D415" s="12" t="str">
        <v>1.5L</v>
      </c>
      <c r="E415" s="7" t="str">
        <v>红</v>
      </c>
      <c r="F415" s="1" t="str">
        <v>勃艮第</v>
      </c>
      <c r="G415" s="10">
        <v>17000</v>
      </c>
      <c r="H415" s="3">
        <v>1</v>
      </c>
      <c r="I415" s="4"/>
    </row>
    <row customHeight="true" ht="19" r="416">
      <c r="A416" s="5" t="str">
        <v>HK</v>
      </c>
      <c r="B416" s="1" t="str">
        <v>Fourrier Griotte Chambertin Vieilles Vignes</v>
      </c>
      <c r="C416" s="3">
        <v>2017</v>
      </c>
      <c r="D416" s="1" t="str">
        <v>75CL</v>
      </c>
      <c r="E416" s="7" t="str">
        <v>红</v>
      </c>
      <c r="F416" s="1" t="str">
        <v>勃艮第</v>
      </c>
      <c r="G416" s="10">
        <v>7200</v>
      </c>
      <c r="H416" s="3">
        <v>3</v>
      </c>
      <c r="I416" s="4"/>
    </row>
    <row customHeight="true" ht="17" r="417">
      <c r="A417" s="5" t="str">
        <v>HK</v>
      </c>
      <c r="B417" s="1" t="str">
        <v>Fourrier Griotte Chambertin Vieilles Vignes</v>
      </c>
      <c r="C417" s="3">
        <v>2018</v>
      </c>
      <c r="D417" s="1" t="str">
        <v>75CL</v>
      </c>
      <c r="E417" s="7" t="str">
        <v>红</v>
      </c>
      <c r="F417" s="1" t="str">
        <v>勃艮第</v>
      </c>
      <c r="G417" s="6">
        <v>5000</v>
      </c>
      <c r="H417" s="3">
        <v>6</v>
      </c>
      <c r="I417" s="4" t="str">
        <v>OC6</v>
      </c>
      <c r="J417" s="36"/>
      <c r="K417" s="36"/>
      <c r="L417" s="36"/>
      <c r="M417" s="37"/>
      <c r="N417" s="38"/>
      <c r="O417" s="36"/>
      <c r="P417" s="36"/>
      <c r="Q417" s="36"/>
      <c r="R417" s="36"/>
      <c r="S417" s="36"/>
      <c r="T417" s="36"/>
    </row>
    <row customHeight="true" ht="22" r="418">
      <c r="A418" s="5" t="str">
        <v>HK</v>
      </c>
      <c r="B418" s="1" t="str">
        <v>Fourrier Griotte Chambertin Vieilles Vignes</v>
      </c>
      <c r="C418" s="3">
        <v>2019</v>
      </c>
      <c r="D418" s="12" t="str">
        <v>1.5L</v>
      </c>
      <c r="E418" s="7" t="str">
        <v>红</v>
      </c>
      <c r="F418" s="1" t="str">
        <v>勃艮第</v>
      </c>
      <c r="G418" s="10">
        <v>20000</v>
      </c>
      <c r="H418" s="3">
        <v>2</v>
      </c>
      <c r="I418" s="11" t="str">
        <v>單支裝原木箱</v>
      </c>
    </row>
    <row customHeight="true" ht="19" r="419">
      <c r="A419" s="5" t="str">
        <v>HK</v>
      </c>
      <c r="B419" s="1" t="str" xml:space="preserve">
        <v> Gros Frere &amp; Soeur Clos Vougeot Musigni</v>
      </c>
      <c r="C419" s="3">
        <v>1988</v>
      </c>
      <c r="D419" s="1" t="str">
        <v>75CL</v>
      </c>
      <c r="E419" s="7" t="str">
        <v>红</v>
      </c>
      <c r="F419" s="1" t="str">
        <v>勃艮第</v>
      </c>
      <c r="G419" s="6">
        <v>3080</v>
      </c>
      <c r="H419" s="3">
        <v>6</v>
      </c>
      <c r="I419" s="4"/>
    </row>
    <row customHeight="true" ht="19" r="420">
      <c r="A420" s="5" t="str">
        <v>HK</v>
      </c>
      <c r="B420" s="1" t="str" xml:space="preserve">
        <v> Gros Frere &amp; Soeur Clos Vougeot Musigni</v>
      </c>
      <c r="C420" s="3">
        <v>1990</v>
      </c>
      <c r="D420" s="1" t="str">
        <v>75CL</v>
      </c>
      <c r="E420" s="7" t="str">
        <v>红</v>
      </c>
      <c r="F420" s="1" t="str">
        <v>勃艮第</v>
      </c>
      <c r="G420" s="6">
        <v>3300</v>
      </c>
      <c r="H420" s="3">
        <v>4</v>
      </c>
      <c r="I420" s="4"/>
    </row>
    <row customHeight="true" ht="19" r="421">
      <c r="A421" s="5" t="str">
        <v>HK</v>
      </c>
      <c r="B421" s="1" t="str" xml:space="preserve">
        <v> Gros Frere &amp; Soeur Clos Vougeot Musigni</v>
      </c>
      <c r="C421" s="3">
        <v>1993</v>
      </c>
      <c r="D421" s="1" t="str">
        <v>75CL</v>
      </c>
      <c r="E421" s="7" t="str">
        <v>红</v>
      </c>
      <c r="F421" s="1" t="str">
        <v>勃艮第</v>
      </c>
      <c r="G421" s="6">
        <v>3080</v>
      </c>
      <c r="H421" s="3">
        <v>1</v>
      </c>
      <c r="I421" s="4"/>
    </row>
    <row customHeight="true" ht="19" r="422">
      <c r="A422" s="5" t="str">
        <v>HK</v>
      </c>
      <c r="B422" s="1" t="str" xml:space="preserve">
        <v> Gros Frere &amp; Soeur Clos Vougeot Musigni</v>
      </c>
      <c r="C422" s="3">
        <v>1995</v>
      </c>
      <c r="D422" s="1" t="str">
        <v>75CL</v>
      </c>
      <c r="E422" s="7" t="str">
        <v>红</v>
      </c>
      <c r="F422" s="1" t="str">
        <v>勃艮第</v>
      </c>
      <c r="G422" s="6">
        <v>2900</v>
      </c>
      <c r="H422" s="3">
        <v>1</v>
      </c>
      <c r="I422" s="4"/>
    </row>
    <row customHeight="true" ht="19" r="423">
      <c r="A423" s="5" t="str">
        <v>HK</v>
      </c>
      <c r="B423" s="1" t="str">
        <v>Gros Frere &amp; Soeur Richebourg GC</v>
      </c>
      <c r="C423" s="3">
        <v>2003</v>
      </c>
      <c r="D423" s="12" t="str">
        <v>1.5L</v>
      </c>
      <c r="E423" s="7" t="str">
        <v>红</v>
      </c>
      <c r="F423" s="1" t="str">
        <v>勃艮第</v>
      </c>
      <c r="G423" s="6">
        <v>18000</v>
      </c>
      <c r="H423" s="3">
        <v>2</v>
      </c>
      <c r="I423" s="4"/>
    </row>
    <row customHeight="true" ht="19" r="424">
      <c r="A424" s="5" t="str">
        <v>HK</v>
      </c>
      <c r="B424" s="1" t="str">
        <v>Georges Mugneret Clos de Vougeot GC</v>
      </c>
      <c r="C424" s="3">
        <v>1987</v>
      </c>
      <c r="D424" s="1" t="str">
        <v>75CL</v>
      </c>
      <c r="E424" s="7" t="str">
        <v>红</v>
      </c>
      <c r="F424" s="1" t="str">
        <v>勃艮第</v>
      </c>
      <c r="G424" s="6">
        <v>8000</v>
      </c>
      <c r="H424" s="3">
        <v>1</v>
      </c>
      <c r="I424" s="4"/>
    </row>
    <row customHeight="true" ht="19" r="425">
      <c r="A425" s="5" t="str">
        <v>HK</v>
      </c>
      <c r="B425" s="1" t="str">
        <v>G. Noellat Grands Echezeaux GC</v>
      </c>
      <c r="C425" s="3">
        <v>1962</v>
      </c>
      <c r="D425" s="1" t="str">
        <v>75CL</v>
      </c>
      <c r="E425" s="7" t="str">
        <v>红</v>
      </c>
      <c r="F425" s="2" t="str">
        <v>勃艮第</v>
      </c>
      <c r="G425" s="6">
        <v>6000</v>
      </c>
      <c r="H425" s="3">
        <v>1</v>
      </c>
      <c r="I425" s="4"/>
    </row>
    <row customHeight="true" ht="19" r="426">
      <c r="A426" s="5" t="str">
        <v>HK</v>
      </c>
      <c r="B426" s="1" t="str">
        <v>G. Roumier Bonnes Mares</v>
      </c>
      <c r="C426" s="3">
        <v>1997</v>
      </c>
      <c r="D426" s="1" t="str">
        <v>75CL</v>
      </c>
      <c r="E426" s="7" t="str">
        <v>红</v>
      </c>
      <c r="F426" s="1" t="str">
        <v>勃艮第</v>
      </c>
      <c r="G426" s="10">
        <v>20000</v>
      </c>
      <c r="H426" s="3">
        <v>4</v>
      </c>
      <c r="I426" s="14"/>
    </row>
    <row customHeight="true" ht="19" r="427">
      <c r="A427" s="5" t="str">
        <v>HK</v>
      </c>
      <c r="B427" s="1" t="str">
        <v>G. Roumier Bonnes Mares</v>
      </c>
      <c r="C427" s="3">
        <v>2018</v>
      </c>
      <c r="D427" s="1" t="str">
        <v>75CL</v>
      </c>
      <c r="E427" s="7" t="s">
        <v>3</v>
      </c>
      <c r="F427" s="1" t="s">
        <v>4</v>
      </c>
      <c r="G427" s="10">
        <v>12000</v>
      </c>
      <c r="H427" s="1">
        <v>12</v>
      </c>
      <c r="I427" s="44"/>
    </row>
    <row customHeight="true" ht="19" r="428">
      <c r="A428" s="5" t="str">
        <v>HK</v>
      </c>
      <c r="B428" s="1" t="str">
        <v>G. Roumier Chambolle Musigny Les Amoureuses</v>
      </c>
      <c r="C428" s="3">
        <v>1974</v>
      </c>
      <c r="D428" s="1" t="str">
        <v>75CL</v>
      </c>
      <c r="E428" s="7" t="str">
        <v>红</v>
      </c>
      <c r="F428" s="2" t="str">
        <v>勃艮第</v>
      </c>
      <c r="G428" s="6">
        <v>35000</v>
      </c>
      <c r="H428" s="3">
        <v>1</v>
      </c>
      <c r="I428" s="15"/>
    </row>
    <row customHeight="true" ht="19" r="429">
      <c r="A429" s="5" t="str">
        <v>HK</v>
      </c>
      <c r="B429" s="1" t="str">
        <v>G. Roumier Musigny</v>
      </c>
      <c r="C429" s="3">
        <v>1994</v>
      </c>
      <c r="D429" s="1" t="str">
        <v>75CL</v>
      </c>
      <c r="E429" s="7" t="str">
        <v>红</v>
      </c>
      <c r="F429" s="2" t="str">
        <v>勃艮第</v>
      </c>
      <c r="G429" s="6">
        <v>110000</v>
      </c>
      <c r="H429" s="3">
        <v>1</v>
      </c>
      <c r="I429" s="4"/>
    </row>
    <row customHeight="true" ht="19" r="430">
      <c r="A430" s="5" t="str">
        <v>HK</v>
      </c>
      <c r="B430" s="1" t="str">
        <v>G. Roumier Musigny</v>
      </c>
      <c r="C430" s="3">
        <v>2004</v>
      </c>
      <c r="D430" s="1" t="str">
        <v>75CL</v>
      </c>
      <c r="E430" s="7" t="str">
        <v>红</v>
      </c>
      <c r="F430" s="1" t="str">
        <v>勃艮第</v>
      </c>
      <c r="G430" s="10">
        <v>96000</v>
      </c>
      <c r="H430" s="3">
        <v>2</v>
      </c>
      <c r="I430" s="4"/>
    </row>
    <row customHeight="true" ht="19" r="431">
      <c r="A431" s="5" t="str">
        <v>HK</v>
      </c>
      <c r="B431" s="1" t="str">
        <v>G. Roumier Ruchottes-Chambertin GC</v>
      </c>
      <c r="C431" s="3">
        <v>1997</v>
      </c>
      <c r="D431" s="1" t="str">
        <v>75CL</v>
      </c>
      <c r="E431" s="7" t="str">
        <v>红</v>
      </c>
      <c r="F431" s="1" t="str">
        <v>勃艮第</v>
      </c>
      <c r="G431" s="6">
        <v>9700</v>
      </c>
      <c r="H431" s="1">
        <v>3</v>
      </c>
      <c r="I431" s="4"/>
      <c r="J431" s="36"/>
      <c r="K431" s="36"/>
    </row>
    <row customHeight="true" ht="19" r="432">
      <c r="A432" s="5" t="str">
        <v>HK</v>
      </c>
      <c r="B432" s="1" t="str">
        <v>Henri Jayer Vosne Romanee Cros Parantoux</v>
      </c>
      <c r="C432" s="3">
        <v>2001</v>
      </c>
      <c r="D432" s="12" t="str">
        <v>1.5L</v>
      </c>
      <c r="E432" s="7" t="str">
        <v>红</v>
      </c>
      <c r="F432" s="1" t="str">
        <v>勃艮第</v>
      </c>
      <c r="G432" s="10">
        <v>400000</v>
      </c>
      <c r="H432" s="3">
        <v>1</v>
      </c>
      <c r="I432" s="14" t="str">
        <v>晚出庄 带单支装木盒和防伪标</v>
      </c>
    </row>
    <row customHeight="true" ht="19" r="433">
      <c r="A433" s="5" t="str">
        <v>HK</v>
      </c>
      <c r="B433" s="1" t="str">
        <v>Hubert Lignier Clos de la Roche</v>
      </c>
      <c r="C433" s="3">
        <v>2001</v>
      </c>
      <c r="D433" s="1" t="str">
        <v>75CL</v>
      </c>
      <c r="E433" s="7" t="str">
        <v>红</v>
      </c>
      <c r="F433" s="2" t="str">
        <v>勃艮第</v>
      </c>
      <c r="G433" s="6">
        <v>7200</v>
      </c>
      <c r="H433" s="3">
        <v>3</v>
      </c>
      <c r="I433" s="15"/>
    </row>
    <row customHeight="true" ht="19" r="434">
      <c r="A434" s="5" t="str">
        <v>HK</v>
      </c>
      <c r="B434" s="1" t="str">
        <v>Hubert Lignier Clos de la Roche MCMLV</v>
      </c>
      <c r="C434" s="3">
        <v>2017</v>
      </c>
      <c r="D434" s="12" t="str">
        <v>1.5L</v>
      </c>
      <c r="E434" s="7" t="str">
        <v>红</v>
      </c>
      <c r="F434" s="2" t="str">
        <v>勃艮第</v>
      </c>
      <c r="G434" s="6">
        <v>17000</v>
      </c>
      <c r="H434" s="3">
        <v>1</v>
      </c>
      <c r="I434" s="14"/>
    </row>
    <row customHeight="true" ht="19" r="435">
      <c r="A435" s="5" t="str">
        <v>HK</v>
      </c>
      <c r="B435" s="1" t="str">
        <v>Hudelot-Noellat Richebourg GC</v>
      </c>
      <c r="C435" s="3">
        <v>2013</v>
      </c>
      <c r="D435" s="12" t="str">
        <v>3L</v>
      </c>
      <c r="E435" s="7" t="str">
        <v>红</v>
      </c>
      <c r="F435" s="1" t="str">
        <v>勃艮第</v>
      </c>
      <c r="G435" s="6">
        <v>44000</v>
      </c>
      <c r="H435" s="1">
        <v>1</v>
      </c>
      <c r="I435" s="14"/>
    </row>
    <row customHeight="true" ht="19" r="436">
      <c r="A436" s="5" t="str">
        <v>HK</v>
      </c>
      <c r="B436" s="1" t="str">
        <v>Hudelot-Noellat Romanee St. Vivant GC</v>
      </c>
      <c r="C436" s="3">
        <v>2014</v>
      </c>
      <c r="D436" s="12" t="str">
        <v>6L</v>
      </c>
      <c r="E436" s="7" t="str">
        <v>红</v>
      </c>
      <c r="F436" s="1" t="str">
        <v>勃艮第</v>
      </c>
      <c r="G436" s="6">
        <v>78000</v>
      </c>
      <c r="H436" s="3">
        <v>1</v>
      </c>
      <c r="I436" s="4" t="str">
        <v>OWC，轻微碎蜡</v>
      </c>
    </row>
    <row customHeight="true" ht="19" r="437">
      <c r="A437" s="5" t="str">
        <v>HK</v>
      </c>
      <c r="B437" s="1" t="str">
        <v>J. Roty Charmes Chambertin Cuvee de Tres Vieilles Vignes</v>
      </c>
      <c r="C437" s="3">
        <v>1990</v>
      </c>
      <c r="D437" s="1" t="str">
        <v>75CL</v>
      </c>
      <c r="E437" s="7" t="str">
        <v>红</v>
      </c>
      <c r="F437" s="1" t="str">
        <v>勃艮第</v>
      </c>
      <c r="G437" s="10">
        <v>5800</v>
      </c>
      <c r="H437" s="3">
        <v>1</v>
      </c>
      <c r="I437" s="1"/>
    </row>
    <row customHeight="true" ht="19" r="438">
      <c r="A438" s="5" t="str">
        <v>HK</v>
      </c>
      <c r="B438" s="1" t="str" xml:space="preserve">
        <v>Jacques-Frederic Mugnier Les Amoureuses </v>
      </c>
      <c r="C438" s="3">
        <v>2007</v>
      </c>
      <c r="D438" s="1" t="str">
        <v>75CL</v>
      </c>
      <c r="E438" s="7" t="str">
        <v>红</v>
      </c>
      <c r="F438" s="1" t="str">
        <v>勃艮第</v>
      </c>
      <c r="G438" s="6">
        <v>17800</v>
      </c>
      <c r="H438" s="1">
        <v>4</v>
      </c>
      <c r="I438" s="14" t="str">
        <v>6支装原木箱</v>
      </c>
    </row>
    <row customHeight="true" ht="19" r="439">
      <c r="A439" s="5" t="str">
        <v>HK</v>
      </c>
      <c r="B439" s="1" t="str">
        <v>Joseph Drouhin Beaune 1er Cru Clos des Mouches</v>
      </c>
      <c r="C439" s="3">
        <v>1989</v>
      </c>
      <c r="D439" s="1" t="str">
        <v>75CL</v>
      </c>
      <c r="E439" s="7" t="str">
        <v>红</v>
      </c>
      <c r="F439" s="1" t="str">
        <v>勃艮第</v>
      </c>
      <c r="G439" s="10">
        <v>2000</v>
      </c>
      <c r="H439" s="3">
        <v>2</v>
      </c>
      <c r="I439" s="4"/>
    </row>
    <row customHeight="true" ht="19" r="440">
      <c r="A440" s="5" t="str">
        <v>HK</v>
      </c>
      <c r="B440" s="1" t="str">
        <v>Joseph Drouhin Chambolle Musigny Les Amoureuses</v>
      </c>
      <c r="C440" s="3">
        <v>2011</v>
      </c>
      <c r="D440" s="1" t="str">
        <v>75CL</v>
      </c>
      <c r="E440" s="7" t="str">
        <v>红</v>
      </c>
      <c r="F440" s="1" t="str">
        <v>勃艮第</v>
      </c>
      <c r="G440" s="6">
        <v>4000</v>
      </c>
      <c r="H440" s="1">
        <v>3</v>
      </c>
      <c r="I440" s="4" t="str">
        <v>3支装木箱</v>
      </c>
    </row>
    <row customHeight="true" ht="19" r="441">
      <c r="A441" s="5" t="str">
        <v>HK</v>
      </c>
      <c r="B441" s="1" t="str">
        <v>Joseph Drouhin Chambolle Musigny Les Amoureuses</v>
      </c>
      <c r="C441" s="3">
        <v>2018</v>
      </c>
      <c r="D441" s="1" t="str">
        <v>75CL</v>
      </c>
      <c r="E441" s="7" t="str">
        <v>红</v>
      </c>
      <c r="F441" s="1" t="str">
        <v>勃艮第</v>
      </c>
      <c r="G441" s="6">
        <v>5200</v>
      </c>
      <c r="H441" s="1">
        <v>4</v>
      </c>
      <c r="I441" s="14"/>
    </row>
    <row customHeight="true" ht="19" r="442">
      <c r="A442" s="5" t="str">
        <v>HK</v>
      </c>
      <c r="B442" s="1" t="str">
        <v>Joseph Drouhin Musigny</v>
      </c>
      <c r="C442" s="3">
        <v>2003</v>
      </c>
      <c r="D442" s="12" t="str">
        <v>1.5L</v>
      </c>
      <c r="E442" s="7" t="s">
        <v>3</v>
      </c>
      <c r="F442" s="1" t="s">
        <v>4</v>
      </c>
      <c r="G442" s="10">
        <v>14000</v>
      </c>
      <c r="H442" s="1">
        <v>6</v>
      </c>
      <c r="I442" s="24"/>
    </row>
    <row customHeight="true" ht="19" r="443">
      <c r="A443" s="5" t="str">
        <v>HK</v>
      </c>
      <c r="B443" s="1" t="str">
        <v>Joseph Drouhin Musigny</v>
      </c>
      <c r="C443" s="3">
        <v>2004</v>
      </c>
      <c r="D443" s="1" t="str">
        <v>75CL</v>
      </c>
      <c r="E443" s="7" t="s">
        <v>3</v>
      </c>
      <c r="F443" s="2" t="s">
        <v>4</v>
      </c>
      <c r="G443" s="10">
        <v>6600</v>
      </c>
      <c r="H443" s="1">
        <v>17</v>
      </c>
      <c r="I443" s="4" t="str">
        <v>一支年份标被其他酒染到</v>
      </c>
    </row>
    <row customHeight="true" ht="19" r="444">
      <c r="A444" s="5" t="str">
        <v>HK</v>
      </c>
      <c r="B444" s="1" t="str">
        <v>Joseph Drouhin Musigny</v>
      </c>
      <c r="C444" s="3">
        <v>2014</v>
      </c>
      <c r="D444" s="1" t="str">
        <v>75CL</v>
      </c>
      <c r="E444" s="7" t="str">
        <v>红</v>
      </c>
      <c r="F444" s="1" t="str">
        <v>勃艮第</v>
      </c>
      <c r="G444" s="10">
        <v>7000</v>
      </c>
      <c r="H444" s="1">
        <v>3</v>
      </c>
      <c r="I444" s="4" t="str">
        <v>3支装木箱</v>
      </c>
    </row>
    <row customHeight="true" ht="19" r="445">
      <c r="A445" s="21" t="str">
        <v>NEW</v>
      </c>
      <c r="B445" s="1" t="str">
        <v>Joseph Drouhin Chambertin Clos de Beze</v>
      </c>
      <c r="C445" s="1">
        <v>2017</v>
      </c>
      <c r="D445" s="3" t="str">
        <v>75CL</v>
      </c>
      <c r="E445" s="7" t="str">
        <v>红</v>
      </c>
      <c r="F445" s="1" t="str">
        <v>勃艮第</v>
      </c>
      <c r="G445" s="10">
        <v>3200</v>
      </c>
      <c r="H445" s="3">
        <v>3</v>
      </c>
      <c r="I445" s="4"/>
    </row>
    <row customHeight="true" ht="19" r="446">
      <c r="A446" s="21" t="str">
        <v>NEW</v>
      </c>
      <c r="B446" s="1" t="str">
        <v>Joseph Drouhin Chambertin Clos de Beze</v>
      </c>
      <c r="C446" s="1">
        <v>2018</v>
      </c>
      <c r="D446" s="3" t="str">
        <v>75CL</v>
      </c>
      <c r="E446" s="7" t="str">
        <v>红</v>
      </c>
      <c r="F446" s="1" t="str">
        <v>勃艮第</v>
      </c>
      <c r="G446" s="10">
        <v>3500</v>
      </c>
      <c r="H446" s="3">
        <v>3</v>
      </c>
      <c r="I446" s="4"/>
    </row>
    <row customHeight="true" ht="19" r="447">
      <c r="A447" s="21" t="str">
        <v>NEW</v>
      </c>
      <c r="B447" s="1" t="str">
        <v>Joseph Drouhin Chambertin Clos de Beze</v>
      </c>
      <c r="C447" s="1">
        <v>2019</v>
      </c>
      <c r="D447" s="3" t="str">
        <v>75CL</v>
      </c>
      <c r="E447" s="7" t="str">
        <v>红</v>
      </c>
      <c r="F447" s="1" t="str">
        <v>勃艮第</v>
      </c>
      <c r="G447" s="10">
        <v>4000</v>
      </c>
      <c r="H447" s="3">
        <v>3</v>
      </c>
      <c r="I447" s="4"/>
    </row>
    <row customHeight="true" ht="19" r="448">
      <c r="A448" s="21" t="str">
        <v>NEW</v>
      </c>
      <c r="B448" s="1" t="str">
        <v>Joseph Drouhin Chambolle Musigny Les Amoureuses</v>
      </c>
      <c r="C448" s="1">
        <v>2017</v>
      </c>
      <c r="D448" s="3" t="str">
        <v>75CL</v>
      </c>
      <c r="E448" s="7" t="str">
        <v>红</v>
      </c>
      <c r="F448" s="1" t="str">
        <v>勃艮第</v>
      </c>
      <c r="G448" s="10">
        <v>4500</v>
      </c>
      <c r="H448" s="3">
        <v>6</v>
      </c>
      <c r="I448" s="4"/>
    </row>
    <row customHeight="true" ht="19" r="449">
      <c r="A449" s="21" t="str">
        <v>NEW</v>
      </c>
      <c r="B449" s="1" t="str">
        <v>Joseph Drouhin Chambolle Musigny Les Amoureuses</v>
      </c>
      <c r="C449" s="1">
        <v>2018</v>
      </c>
      <c r="D449" s="3" t="str">
        <v>75CL</v>
      </c>
      <c r="E449" s="7" t="str">
        <v>红</v>
      </c>
      <c r="F449" s="1" t="str">
        <v>勃艮第</v>
      </c>
      <c r="G449" s="10">
        <v>4600</v>
      </c>
      <c r="H449" s="3">
        <v>3</v>
      </c>
      <c r="I449" s="4"/>
    </row>
    <row customHeight="true" ht="19" r="450">
      <c r="A450" s="21" t="str">
        <v>NEW</v>
      </c>
      <c r="B450" s="1" t="str">
        <v>Joseph Drouhin Chambolle Musigny Les Amoureuses</v>
      </c>
      <c r="C450" s="1">
        <v>2019</v>
      </c>
      <c r="D450" s="3" t="str">
        <v>75CL</v>
      </c>
      <c r="E450" s="7" t="str">
        <v>红</v>
      </c>
      <c r="F450" s="1" t="str">
        <v>勃艮第</v>
      </c>
      <c r="G450" s="10">
        <v>5000</v>
      </c>
      <c r="H450" s="3">
        <v>6</v>
      </c>
      <c r="I450" s="4"/>
    </row>
    <row customHeight="true" ht="19" r="451">
      <c r="A451" s="5" t="str">
        <v>HK</v>
      </c>
      <c r="B451" s="1" t="str">
        <v>Lambrays Clos des Lambrays</v>
      </c>
      <c r="C451" s="3">
        <v>2018</v>
      </c>
      <c r="D451" s="12" t="str">
        <v>1.5L</v>
      </c>
      <c r="E451" s="7" t="str">
        <v>红</v>
      </c>
      <c r="F451" s="1" t="str">
        <v>勃艮第</v>
      </c>
      <c r="G451" s="10">
        <v>4600</v>
      </c>
      <c r="H451" s="3">
        <v>3</v>
      </c>
      <c r="I451" s="4" t="str">
        <v>3支装木箱</v>
      </c>
    </row>
    <row customHeight="true" ht="19" r="452">
      <c r="A452" s="21" t="str">
        <v>NEW</v>
      </c>
      <c r="B452" s="1" t="str">
        <v>Lambrays Clos des Lambrays</v>
      </c>
      <c r="C452" s="1">
        <v>2018</v>
      </c>
      <c r="D452" s="17" t="str">
        <v>1.5L</v>
      </c>
      <c r="E452" s="7" t="str">
        <v>红</v>
      </c>
      <c r="F452" s="1" t="str">
        <v>勃艮第</v>
      </c>
      <c r="G452" s="10">
        <v>4600</v>
      </c>
      <c r="H452" s="3">
        <v>3</v>
      </c>
      <c r="I452" s="4"/>
    </row>
    <row customHeight="true" ht="19" r="453">
      <c r="A453" s="21" t="str">
        <v>NEW</v>
      </c>
      <c r="B453" s="1" t="str">
        <v>Lambrays Clos des Lambrays</v>
      </c>
      <c r="C453" s="1">
        <v>2020</v>
      </c>
      <c r="D453" s="3" t="str">
        <v>75CL</v>
      </c>
      <c r="E453" s="7" t="str">
        <v>红</v>
      </c>
      <c r="F453" s="1" t="str">
        <v>勃艮第</v>
      </c>
      <c r="G453" s="10">
        <v>3800</v>
      </c>
      <c r="H453" s="3">
        <v>6</v>
      </c>
      <c r="I453" s="4"/>
    </row>
    <row customHeight="true" ht="19" r="454">
      <c r="A454" s="5" t="str">
        <v>HK</v>
      </c>
      <c r="B454" s="1" t="str">
        <v>Lambrays Clos des Lambrays</v>
      </c>
      <c r="C454" s="3">
        <v>2021</v>
      </c>
      <c r="D454" s="1" t="str">
        <v>75CL</v>
      </c>
      <c r="E454" s="7" t="str">
        <v>红</v>
      </c>
      <c r="F454" s="1" t="str">
        <v>勃艮第</v>
      </c>
      <c r="G454" s="10">
        <v>3600</v>
      </c>
      <c r="H454" s="3">
        <v>9</v>
      </c>
      <c r="I454" s="4" t="str">
        <v>3支装木箱</v>
      </c>
    </row>
    <row customHeight="true" ht="19" r="455">
      <c r="A455" s="5" t="str">
        <v>HK</v>
      </c>
      <c r="B455" s="1" t="str">
        <v>Lamarche La Grande Rue 'Cuvee 1959' GC</v>
      </c>
      <c r="C455" s="3">
        <v>2016</v>
      </c>
      <c r="D455" s="12" t="str">
        <v>1.5L</v>
      </c>
      <c r="E455" s="7" t="str">
        <v>红</v>
      </c>
      <c r="F455" s="1" t="str">
        <v>勃艮第</v>
      </c>
      <c r="G455" s="10">
        <v>21000</v>
      </c>
      <c r="H455" s="1">
        <v>1</v>
      </c>
      <c r="I455" s="4" t="str">
        <v>原木箱</v>
      </c>
    </row>
    <row customHeight="true" ht="19" r="456">
      <c r="A456" s="5" t="str">
        <v>HK</v>
      </c>
      <c r="B456" s="1" t="str">
        <v>Lamarche La Grande Rue GC (Banded OWC 3)</v>
      </c>
      <c r="C456" s="3">
        <v>2017</v>
      </c>
      <c r="D456" s="12" t="str">
        <v>3x1.5L</v>
      </c>
      <c r="E456" s="7" t="str">
        <v>红</v>
      </c>
      <c r="F456" s="1" t="str">
        <v>勃艮第</v>
      </c>
      <c r="G456" s="6">
        <v>22000</v>
      </c>
      <c r="H456" s="1">
        <v>2</v>
      </c>
      <c r="I456" s="4" t="str">
        <v>3支装绑带原箱</v>
      </c>
    </row>
    <row customHeight="true" ht="19" r="457">
      <c r="A457" s="5" t="str">
        <v>HK</v>
      </c>
      <c r="B457" s="1" t="str">
        <v>Louis Jadot Musigny</v>
      </c>
      <c r="C457" s="3">
        <v>1995</v>
      </c>
      <c r="D457" s="1" t="str">
        <v>75CL</v>
      </c>
      <c r="E457" s="7" t="str">
        <v>红</v>
      </c>
      <c r="F457" s="1" t="str">
        <v>勃艮第</v>
      </c>
      <c r="G457" s="6">
        <v>6500</v>
      </c>
      <c r="H457" s="3">
        <v>2</v>
      </c>
      <c r="I457" s="4"/>
    </row>
    <row customHeight="true" ht="19" r="458">
      <c r="A458" s="5" t="str">
        <v>HK</v>
      </c>
      <c r="B458" s="1" t="str">
        <v>Marquis d'Angerville Volnay Clos des Ducs</v>
      </c>
      <c r="C458" s="3">
        <v>1993</v>
      </c>
      <c r="D458" s="12" t="str">
        <v>1.5L</v>
      </c>
      <c r="E458" s="7" t="str">
        <v>红</v>
      </c>
      <c r="F458" s="1" t="str">
        <v>勃艮第</v>
      </c>
      <c r="G458" s="10">
        <v>10800</v>
      </c>
      <c r="H458" s="1">
        <v>1</v>
      </c>
      <c r="I458" s="14" t="str">
        <v>木塞轻微凹陷</v>
      </c>
    </row>
    <row customHeight="true" ht="19" r="459">
      <c r="A459" s="5" t="str">
        <v>HK</v>
      </c>
      <c r="B459" s="1" t="str">
        <v>Maison Glandien l'Ouverture red</v>
      </c>
      <c r="C459" s="3">
        <v>2021</v>
      </c>
      <c r="D459" s="12" t="str">
        <v>1.5L</v>
      </c>
      <c r="E459" s="7" t="str">
        <v>红</v>
      </c>
      <c r="F459" s="1" t="str">
        <v>勃艮第</v>
      </c>
      <c r="G459" s="10">
        <v>3600</v>
      </c>
      <c r="H459" s="3">
        <v>1</v>
      </c>
      <c r="I459" s="4" t="str">
        <v>轻微碎蜡</v>
      </c>
    </row>
    <row customHeight="true" ht="19" r="460">
      <c r="A460" s="5" t="str">
        <v>HK</v>
      </c>
      <c r="B460" s="1" t="str">
        <v>Maison Glandien les Ecully red</v>
      </c>
      <c r="C460" s="3">
        <v>2021</v>
      </c>
      <c r="D460" s="1" t="str">
        <v>75CL</v>
      </c>
      <c r="E460" s="7" t="str">
        <v>红</v>
      </c>
      <c r="F460" s="1" t="str">
        <v>勃艮第</v>
      </c>
      <c r="G460" s="10">
        <v>1800</v>
      </c>
      <c r="H460" s="3">
        <v>2</v>
      </c>
      <c r="I460" s="4"/>
    </row>
    <row customHeight="true" ht="19" r="461">
      <c r="A461" s="5" t="str">
        <v>HK</v>
      </c>
      <c r="B461" s="1" t="str">
        <v>Maison Glandien la Leux red</v>
      </c>
      <c r="C461" s="3">
        <v>2021</v>
      </c>
      <c r="D461" s="1" t="str">
        <v>75CL</v>
      </c>
      <c r="E461" s="7" t="str">
        <v>红</v>
      </c>
      <c r="F461" s="1" t="str">
        <v>勃艮第</v>
      </c>
      <c r="G461" s="10">
        <v>1800</v>
      </c>
      <c r="H461" s="3">
        <v>3</v>
      </c>
      <c r="I461" s="4"/>
    </row>
    <row customHeight="true" ht="19" r="462">
      <c r="A462" s="5" t="str">
        <v>HK</v>
      </c>
      <c r="B462" s="1" t="str">
        <v>Maison Glandien l'Ouverture red</v>
      </c>
      <c r="C462" s="3">
        <v>2021</v>
      </c>
      <c r="D462" s="1" t="str">
        <v>75CL</v>
      </c>
      <c r="E462" s="7" t="str">
        <v>红</v>
      </c>
      <c r="F462" s="1" t="str">
        <v>勃艮第</v>
      </c>
      <c r="G462" s="10">
        <v>1500</v>
      </c>
      <c r="H462" s="3">
        <v>3</v>
      </c>
      <c r="I462" s="4"/>
    </row>
    <row customHeight="true" ht="19" r="463">
      <c r="A463" s="5" t="str">
        <v>HK</v>
      </c>
      <c r="B463" s="1" t="str">
        <v>Maison Glandien l'Ouverture red</v>
      </c>
      <c r="C463" s="3">
        <v>2022</v>
      </c>
      <c r="D463" s="12" t="str">
        <v>1.5L</v>
      </c>
      <c r="E463" s="7" t="str">
        <v>红</v>
      </c>
      <c r="F463" s="1" t="str">
        <v>勃艮第</v>
      </c>
      <c r="G463" s="10">
        <v>3600</v>
      </c>
      <c r="H463" s="3">
        <v>1</v>
      </c>
      <c r="I463" s="4" t="str">
        <v>轻微碎蜡</v>
      </c>
    </row>
    <row customHeight="true" ht="19" r="464">
      <c r="A464" s="5" t="str">
        <v>HK</v>
      </c>
      <c r="B464" s="1" t="str">
        <v>Meo Camuzet Richebourg</v>
      </c>
      <c r="C464" s="3">
        <v>2017</v>
      </c>
      <c r="D464" s="1" t="str">
        <v>75CL</v>
      </c>
      <c r="E464" s="7" t="str">
        <v>红</v>
      </c>
      <c r="F464" s="1" t="str">
        <v>勃艮第</v>
      </c>
      <c r="G464" s="10">
        <v>15500</v>
      </c>
      <c r="H464" s="3">
        <v>1</v>
      </c>
      <c r="I464" s="43"/>
    </row>
    <row customHeight="true" ht="19" r="465">
      <c r="A465" s="5" t="str">
        <v>HK</v>
      </c>
      <c r="B465" s="1" t="str">
        <v>Meo Camuzet Nuits Saint Georges 1er Cru 'aux Boudots'</v>
      </c>
      <c r="C465" s="3">
        <v>2021</v>
      </c>
      <c r="D465" s="1" t="str">
        <v>75CL</v>
      </c>
      <c r="E465" s="7" t="str">
        <v>红</v>
      </c>
      <c r="F465" s="1" t="str">
        <v>勃艮第</v>
      </c>
      <c r="G465" s="10">
        <v>1500</v>
      </c>
      <c r="H465" s="3">
        <v>6</v>
      </c>
      <c r="I465" s="4"/>
    </row>
    <row customHeight="true" ht="19" r="466">
      <c r="A466" s="5" t="str">
        <v>HK</v>
      </c>
      <c r="B466" s="1" t="str">
        <v>Mongeard-Mugneret Echezeaux GC</v>
      </c>
      <c r="C466" s="3">
        <v>2015</v>
      </c>
      <c r="D466" s="1" t="str">
        <v>75CL</v>
      </c>
      <c r="E466" s="7" t="str">
        <v>红</v>
      </c>
      <c r="F466" s="1" t="str">
        <v>勃艮第</v>
      </c>
      <c r="G466" s="10">
        <v>3350</v>
      </c>
      <c r="H466" s="3">
        <v>2</v>
      </c>
      <c r="I466" s="4"/>
    </row>
    <row customHeight="true" ht="19" r="467">
      <c r="A467" s="5" t="str">
        <v>HK</v>
      </c>
      <c r="B467" s="1" t="str">
        <v>Mugneret-Gibourg Echezeaux GC</v>
      </c>
      <c r="C467" s="3">
        <v>1990</v>
      </c>
      <c r="D467" s="1" t="str">
        <v>75CL</v>
      </c>
      <c r="E467" s="7" t="str">
        <v>红</v>
      </c>
      <c r="F467" s="1" t="str">
        <v>勃艮第</v>
      </c>
      <c r="G467" s="10">
        <v>10800</v>
      </c>
      <c r="H467" s="3">
        <v>3</v>
      </c>
      <c r="I467" s="15"/>
    </row>
    <row customHeight="true" ht="22" r="468">
      <c r="A468" s="5" t="str">
        <v>HK</v>
      </c>
      <c r="B468" s="1" t="str">
        <v>Olivier Bernstein Chambertin GC</v>
      </c>
      <c r="C468" s="3">
        <v>2012</v>
      </c>
      <c r="D468" s="1" t="str">
        <v>75CL</v>
      </c>
      <c r="E468" s="7" t="str">
        <v>红</v>
      </c>
      <c r="F468" s="1" t="str">
        <v>勃艮第</v>
      </c>
      <c r="G468" s="6">
        <v>5500</v>
      </c>
      <c r="H468" s="1">
        <v>2</v>
      </c>
      <c r="I468" s="15"/>
    </row>
    <row customHeight="true" ht="19" r="469">
      <c r="A469" s="5" t="str">
        <v>HK</v>
      </c>
      <c r="B469" s="1" t="str">
        <v>Perrot Minot Mazoyeres Chambertin GC V.V.</v>
      </c>
      <c r="C469" s="3">
        <v>2010</v>
      </c>
      <c r="D469" s="1" t="str">
        <v>75CL</v>
      </c>
      <c r="E469" s="7" t="str">
        <v>红</v>
      </c>
      <c r="F469" s="1" t="str">
        <v>勃艮第</v>
      </c>
      <c r="G469" s="10">
        <v>3200</v>
      </c>
      <c r="H469" s="3">
        <v>2</v>
      </c>
      <c r="I469" s="15"/>
    </row>
    <row customHeight="true" ht="19" r="470">
      <c r="A470" s="5" t="str">
        <v>HK</v>
      </c>
      <c r="B470" s="1" t="str">
        <v>Pierre Damoy Chambertin GC</v>
      </c>
      <c r="C470" s="3">
        <v>2012</v>
      </c>
      <c r="D470" s="12" t="str">
        <v>1.5L</v>
      </c>
      <c r="E470" s="7" t="str">
        <v>红</v>
      </c>
      <c r="F470" s="1" t="str">
        <v>勃艮第</v>
      </c>
      <c r="G470" s="10">
        <v>5800</v>
      </c>
      <c r="H470" s="3">
        <v>1</v>
      </c>
      <c r="I470" s="14"/>
    </row>
    <row customHeight="true" ht="19" r="471">
      <c r="A471" s="5" t="str">
        <v>HK</v>
      </c>
      <c r="B471" s="1" t="str">
        <v>Pierre Damoy Chambertin GC</v>
      </c>
      <c r="C471" s="3">
        <v>2013</v>
      </c>
      <c r="D471" s="12" t="str">
        <v>1.5L</v>
      </c>
      <c r="E471" s="7" t="str">
        <v>红</v>
      </c>
      <c r="F471" s="1" t="str">
        <v>勃艮第</v>
      </c>
      <c r="G471" s="10">
        <v>5800</v>
      </c>
      <c r="H471" s="3">
        <v>3</v>
      </c>
      <c r="I471" s="14"/>
    </row>
    <row customHeight="true" ht="19" r="472">
      <c r="A472" s="5" t="str">
        <v>HK</v>
      </c>
      <c r="B472" s="1" t="str">
        <v>Ponsot Clos de la Roche Vieilles Vignes</v>
      </c>
      <c r="C472" s="3">
        <v>1989</v>
      </c>
      <c r="D472" s="1" t="str">
        <v>75CL</v>
      </c>
      <c r="E472" s="7" t="str">
        <v>红</v>
      </c>
      <c r="F472" s="1" t="str">
        <v>勃艮第</v>
      </c>
      <c r="G472" s="10">
        <v>18000</v>
      </c>
      <c r="H472" s="3">
        <v>4</v>
      </c>
      <c r="I472" s="24"/>
    </row>
    <row customHeight="true" ht="19" r="473">
      <c r="A473" s="5" t="str">
        <v>HK</v>
      </c>
      <c r="B473" s="1" t="str">
        <v>Ponsot Clos de la Roche Vieilles Vignes</v>
      </c>
      <c r="C473" s="3">
        <v>2012</v>
      </c>
      <c r="D473" s="12" t="str">
        <v>1.5L</v>
      </c>
      <c r="E473" s="7" t="str">
        <v>红</v>
      </c>
      <c r="F473" s="1" t="str">
        <v>勃艮第</v>
      </c>
      <c r="G473" s="10">
        <v>7500</v>
      </c>
      <c r="H473" s="3">
        <v>4</v>
      </c>
      <c r="I473" s="4"/>
    </row>
    <row customHeight="true" ht="19" r="474">
      <c r="A474" s="5" t="str">
        <v>HK</v>
      </c>
      <c r="B474" s="1" t="str">
        <v>Ponsot Clos de la Roche Vieilles Vignes</v>
      </c>
      <c r="C474" s="3">
        <v>2014</v>
      </c>
      <c r="D474" s="12" t="str">
        <v>1.5L</v>
      </c>
      <c r="E474" s="7" t="str">
        <v>红</v>
      </c>
      <c r="F474" s="1" t="str">
        <v>勃艮第</v>
      </c>
      <c r="G474" s="10">
        <v>6800</v>
      </c>
      <c r="H474" s="3">
        <v>3</v>
      </c>
      <c r="I474" s="4" t="str">
        <v>3支装原木箱</v>
      </c>
    </row>
    <row customHeight="true" ht="19" r="475">
      <c r="A475" s="5" t="str">
        <v>HK</v>
      </c>
      <c r="B475" s="1" t="str">
        <v>Ponsot Clos de la Roche Vieilles Vignes</v>
      </c>
      <c r="C475" s="3">
        <v>2016</v>
      </c>
      <c r="D475" s="12" t="str">
        <v>1.5L</v>
      </c>
      <c r="E475" s="7" t="str">
        <v>红</v>
      </c>
      <c r="F475" s="1" t="str">
        <v>勃艮第</v>
      </c>
      <c r="G475" s="10">
        <v>6500</v>
      </c>
      <c r="H475" s="3">
        <v>12</v>
      </c>
      <c r="I475" s="4" t="str">
        <v>3支装原木箱</v>
      </c>
    </row>
    <row customHeight="true" ht="19" r="476">
      <c r="A476" s="5" t="str">
        <v>HK</v>
      </c>
      <c r="B476" s="1" t="str">
        <v>Ponsot Clos St. Denis Tres Vieilles Vignes</v>
      </c>
      <c r="C476" s="3">
        <v>1988</v>
      </c>
      <c r="D476" s="1" t="str">
        <v>75CL</v>
      </c>
      <c r="E476" s="7" t="str">
        <v>红</v>
      </c>
      <c r="F476" s="1" t="str">
        <v>勃艮第</v>
      </c>
      <c r="G476" s="10">
        <v>20000</v>
      </c>
      <c r="H476" s="3">
        <v>1</v>
      </c>
      <c r="I476" s="13"/>
    </row>
    <row customHeight="true" ht="19" r="477">
      <c r="A477" s="5" t="str">
        <v>HK</v>
      </c>
      <c r="B477" s="1" t="str">
        <v>Ponsot Clos St. Denis Tres Vieilles Vignes</v>
      </c>
      <c r="C477" s="3">
        <v>2013</v>
      </c>
      <c r="D477" s="12" t="str">
        <v>1.5L</v>
      </c>
      <c r="E477" s="7" t="str">
        <v>红</v>
      </c>
      <c r="F477" s="1" t="str">
        <v>勃艮第</v>
      </c>
      <c r="G477" s="10">
        <v>10500</v>
      </c>
      <c r="H477" s="3">
        <v>5</v>
      </c>
      <c r="I477" s="4" t="str">
        <v>3支装原木箱</v>
      </c>
    </row>
    <row customHeight="true" ht="19" r="478">
      <c r="A478" s="5" t="str">
        <v>HK</v>
      </c>
      <c r="B478" s="1" t="str">
        <v>Ponsot Clos Vougeot Vieilles Vignes</v>
      </c>
      <c r="C478" s="3">
        <v>2012</v>
      </c>
      <c r="D478" s="12" t="str">
        <v>1.5L</v>
      </c>
      <c r="E478" s="7" t="str">
        <v>红</v>
      </c>
      <c r="F478" s="1" t="str">
        <v>勃艮第</v>
      </c>
      <c r="G478" s="6">
        <v>6800</v>
      </c>
      <c r="H478" s="3">
        <v>6</v>
      </c>
      <c r="I478" s="4" t="str">
        <v>有两支非常轻微损标</v>
      </c>
    </row>
    <row customHeight="true" ht="19" r="479">
      <c r="A479" s="5" t="str">
        <v>HK</v>
      </c>
      <c r="B479" s="1" t="str">
        <v>Ponsot Clos Vougeot Vieilles Vignes</v>
      </c>
      <c r="C479" s="3">
        <v>2014</v>
      </c>
      <c r="D479" s="1" t="str">
        <v>75CL</v>
      </c>
      <c r="E479" s="7" t="str">
        <v>红</v>
      </c>
      <c r="F479" s="1" t="str">
        <v>勃艮第</v>
      </c>
      <c r="G479" s="10">
        <v>3300</v>
      </c>
      <c r="H479" s="3">
        <v>2</v>
      </c>
      <c r="I479" s="14"/>
    </row>
    <row customHeight="true" ht="19" r="480">
      <c r="A480" s="5" t="str">
        <v>HK</v>
      </c>
      <c r="B480" s="1" t="str">
        <v>Prieure Roch Chambertin Clos de Beze GC</v>
      </c>
      <c r="C480" s="3">
        <v>2011</v>
      </c>
      <c r="D480" s="1" t="str">
        <v>75CL</v>
      </c>
      <c r="E480" s="7" t="str">
        <v>红</v>
      </c>
      <c r="F480" s="1" t="str">
        <v>勃艮第</v>
      </c>
      <c r="G480" s="6">
        <v>16000</v>
      </c>
      <c r="H480" s="1">
        <v>10</v>
      </c>
      <c r="I480" s="4"/>
    </row>
    <row customHeight="true" ht="19" r="481">
      <c r="A481" s="5" t="str">
        <v>HK</v>
      </c>
      <c r="B481" s="1" t="str">
        <v>Prieure Roch Clos de Vougeot GC</v>
      </c>
      <c r="C481" s="3">
        <v>2015</v>
      </c>
      <c r="D481" s="1" t="str">
        <v>75CL</v>
      </c>
      <c r="E481" s="7" t="str">
        <v>红</v>
      </c>
      <c r="F481" s="1" t="str">
        <v>勃艮第</v>
      </c>
      <c r="G481" s="10">
        <v>5800</v>
      </c>
      <c r="H481" s="1">
        <v>7</v>
      </c>
      <c r="I481" s="26" t="str">
        <v>1瓶酒标贴歪</v>
      </c>
    </row>
    <row customHeight="true" ht="19" r="482">
      <c r="A482" s="5" t="str">
        <v>HK</v>
      </c>
      <c r="B482" s="1" t="str">
        <v>Prieure Roch Nuits-Saint-Georges 1er Cru Le Clos des Corvees</v>
      </c>
      <c r="C482" s="3">
        <v>2009</v>
      </c>
      <c r="D482" s="1" t="str">
        <v>75CL</v>
      </c>
      <c r="E482" s="7" t="str">
        <v>红</v>
      </c>
      <c r="F482" s="1" t="str">
        <v>勃艮第</v>
      </c>
      <c r="G482" s="10">
        <v>5700</v>
      </c>
      <c r="H482" s="26">
        <v>1</v>
      </c>
      <c r="I482" s="27"/>
    </row>
    <row customHeight="true" ht="19" r="483">
      <c r="A483" s="5" t="str">
        <v>HK</v>
      </c>
      <c r="B483" s="1" t="str">
        <v>Prieure Roch Nuits-Saint-Georges 1er Cru Le Clos des Corvees</v>
      </c>
      <c r="C483" s="3">
        <v>2015</v>
      </c>
      <c r="D483" s="1" t="str">
        <v>75CL</v>
      </c>
      <c r="E483" s="7" t="str">
        <v>红</v>
      </c>
      <c r="F483" s="1" t="str">
        <v>勃艮第</v>
      </c>
      <c r="G483" s="10">
        <v>5600</v>
      </c>
      <c r="H483" s="1">
        <v>18</v>
      </c>
      <c r="I483" s="6"/>
    </row>
    <row customHeight="true" ht="19" r="484">
      <c r="A484" s="5" t="str">
        <v>HK</v>
      </c>
      <c r="B484" s="1" t="str">
        <v>Prieure Roch Vosne-Romanee Les Hautes Maizieres</v>
      </c>
      <c r="C484" s="3">
        <v>2011</v>
      </c>
      <c r="D484" s="1" t="str">
        <v>75CL</v>
      </c>
      <c r="E484" s="7" t="str">
        <v>红</v>
      </c>
      <c r="F484" s="1" t="str">
        <v>勃艮第</v>
      </c>
      <c r="G484" s="10">
        <v>5080</v>
      </c>
      <c r="H484" s="1">
        <v>27</v>
      </c>
      <c r="I484" s="27"/>
    </row>
    <row customHeight="true" ht="19" r="485">
      <c r="A485" s="5" t="str">
        <v>HK</v>
      </c>
      <c r="B485" s="1" t="str">
        <v>Prieure Roch, Vosne Romanee Vosne-Romanee 1er Cru Les Suchots</v>
      </c>
      <c r="C485" s="3">
        <v>2011</v>
      </c>
      <c r="D485" s="1" t="str">
        <v>75CL</v>
      </c>
      <c r="E485" s="7" t="str">
        <v>红</v>
      </c>
      <c r="F485" s="1" t="str">
        <v>勃艮第</v>
      </c>
      <c r="G485" s="10">
        <v>5080</v>
      </c>
      <c r="H485" s="26">
        <v>17</v>
      </c>
      <c r="I485" s="27"/>
    </row>
    <row customHeight="true" ht="19" r="486">
      <c r="A486" s="5" t="str">
        <v>HK</v>
      </c>
      <c r="B486" s="1" t="str">
        <v>Rene Engel Clos Vougeot GC</v>
      </c>
      <c r="C486" s="3">
        <v>1996</v>
      </c>
      <c r="D486" s="12" t="str">
        <v>1.5L</v>
      </c>
      <c r="E486" s="7" t="str">
        <v>红</v>
      </c>
      <c r="F486" s="1" t="str">
        <v>勃艮第</v>
      </c>
      <c r="G486" s="6">
        <v>38000</v>
      </c>
      <c r="H486" s="3">
        <v>1</v>
      </c>
      <c r="I486" s="14" t="str">
        <v>脏标</v>
      </c>
    </row>
    <row customHeight="true" ht="19" r="487">
      <c r="A487" s="21" t="str">
        <v>NEW</v>
      </c>
      <c r="B487" s="1" t="str">
        <v>R. Groffier Bonnes Mares GC</v>
      </c>
      <c r="C487" s="1">
        <v>2017</v>
      </c>
      <c r="D487" s="3" t="str">
        <v>75CL</v>
      </c>
      <c r="E487" s="7" t="str">
        <v>红</v>
      </c>
      <c r="F487" s="1" t="str">
        <v>勃艮第</v>
      </c>
      <c r="G487" s="10">
        <v>3600</v>
      </c>
      <c r="H487" s="3">
        <v>3</v>
      </c>
      <c r="I487" s="4"/>
    </row>
    <row customHeight="true" ht="19" r="488">
      <c r="A488" s="21" t="str">
        <v>NEW</v>
      </c>
      <c r="B488" s="1" t="str">
        <v>R. Groffier Bonnes Mares GC</v>
      </c>
      <c r="C488" s="1">
        <v>2019</v>
      </c>
      <c r="D488" s="3" t="str">
        <v>75CL</v>
      </c>
      <c r="E488" s="7" t="str">
        <v>红</v>
      </c>
      <c r="F488" s="1" t="str">
        <v>勃艮第</v>
      </c>
      <c r="G488" s="10">
        <v>4500</v>
      </c>
      <c r="H488" s="3">
        <v>3</v>
      </c>
      <c r="I488" s="4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</row>
    <row customHeight="true" ht="19" r="489">
      <c r="A489" s="5" t="str">
        <v>HK</v>
      </c>
      <c r="B489" s="1" t="str">
        <v>M. Chapoutier Ermitage 'Le Pavillon'</v>
      </c>
      <c r="C489" s="3">
        <v>1994</v>
      </c>
      <c r="D489" s="1" t="str">
        <v>75CL</v>
      </c>
      <c r="E489" s="7" t="str">
        <v>红</v>
      </c>
      <c r="F489" s="1" t="str">
        <v>隆河</v>
      </c>
      <c r="G489" s="10">
        <v>1680</v>
      </c>
      <c r="H489" s="3">
        <v>3</v>
      </c>
      <c r="I489" s="4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</row>
    <row customHeight="true" ht="19" r="490">
      <c r="A490" s="5" t="str">
        <v>HK</v>
      </c>
      <c r="B490" s="1" t="str">
        <v>E. Guigal Cote Rotie d'Ampuis</v>
      </c>
      <c r="C490" s="3">
        <v>2009</v>
      </c>
      <c r="D490" s="1" t="str">
        <v>75CL</v>
      </c>
      <c r="E490" s="7" t="str">
        <v>红</v>
      </c>
      <c r="F490" s="1" t="str">
        <v>隆河</v>
      </c>
      <c r="G490" s="10">
        <v>1400</v>
      </c>
      <c r="H490" s="1">
        <v>1</v>
      </c>
      <c r="I490" s="13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</row>
    <row customHeight="true" ht="19" r="491">
      <c r="A491" s="5" t="str">
        <v>HK</v>
      </c>
      <c r="B491" s="1" t="str">
        <v>E. Guigal Cote Rotie La Landonne</v>
      </c>
      <c r="C491" s="3">
        <v>2014</v>
      </c>
      <c r="D491" s="1" t="str">
        <v>75CL</v>
      </c>
      <c r="E491" s="7" t="str">
        <v>红</v>
      </c>
      <c r="F491" s="1" t="str">
        <v>隆河</v>
      </c>
      <c r="G491" s="10">
        <v>2100</v>
      </c>
      <c r="H491" s="1">
        <v>36</v>
      </c>
      <c r="I491" s="27" t="str">
        <v>6支装原木箱</v>
      </c>
    </row>
    <row customHeight="true" ht="19" r="492">
      <c r="A492" s="5" t="str">
        <v>HK</v>
      </c>
      <c r="B492" s="1" t="str">
        <v>E. Guigal Cote Rotie La Mouline</v>
      </c>
      <c r="C492" s="3">
        <v>2014</v>
      </c>
      <c r="D492" s="1" t="str">
        <v>75CL</v>
      </c>
      <c r="E492" s="7" t="str">
        <v>红</v>
      </c>
      <c r="F492" s="1" t="str">
        <v>隆河</v>
      </c>
      <c r="G492" s="10">
        <v>2100</v>
      </c>
      <c r="H492" s="1">
        <v>36</v>
      </c>
      <c r="I492" s="27" t="str">
        <v>6支装原木箱</v>
      </c>
    </row>
    <row customHeight="true" ht="19" r="493">
      <c r="A493" s="5" t="str">
        <v>HK</v>
      </c>
      <c r="B493" s="1" t="str">
        <v>E. Guigal Cote Rotie La Turque</v>
      </c>
      <c r="C493" s="3">
        <v>2014</v>
      </c>
      <c r="D493" s="1" t="str">
        <v>75CL</v>
      </c>
      <c r="E493" s="7" t="str">
        <v>红</v>
      </c>
      <c r="F493" s="1" t="str">
        <v>隆河</v>
      </c>
      <c r="G493" s="10">
        <v>2100</v>
      </c>
      <c r="H493" s="1">
        <v>34</v>
      </c>
      <c r="I493" s="27" t="str">
        <v>6支装原木箱</v>
      </c>
    </row>
    <row customHeight="true" ht="19" r="494">
      <c r="A494" s="5" t="str">
        <v>HK</v>
      </c>
      <c r="B494" s="1" t="str">
        <v>Clos Rougeard Saumur Champigny 'le Bourg'</v>
      </c>
      <c r="C494" s="3">
        <v>2014</v>
      </c>
      <c r="D494" s="1" t="str">
        <v>75CL</v>
      </c>
      <c r="E494" s="7" t="str">
        <v>红</v>
      </c>
      <c r="F494" s="1" t="str">
        <v>卢瓦尔河</v>
      </c>
      <c r="G494" s="10">
        <v>3200</v>
      </c>
      <c r="H494" s="3">
        <v>5</v>
      </c>
      <c r="I494" s="4" t="str">
        <v>法国最好的品丽珠</v>
      </c>
    </row>
    <row customHeight="true" ht="19" r="495">
      <c r="A495" s="5" t="str">
        <v>HK</v>
      </c>
      <c r="B495" s="1" t="str">
        <v>Bryant Family Vineyard Cabernet Sauvignon</v>
      </c>
      <c r="C495" s="3">
        <v>2012</v>
      </c>
      <c r="D495" s="12" t="str">
        <v>1.5L</v>
      </c>
      <c r="E495" s="7" t="str">
        <v>红</v>
      </c>
      <c r="F495" s="2" t="str">
        <v>美国</v>
      </c>
      <c r="G495" s="10">
        <v>9400</v>
      </c>
      <c r="H495" s="3">
        <v>1</v>
      </c>
      <c r="I495" s="14"/>
    </row>
    <row customHeight="true" ht="19" r="496">
      <c r="A496" s="5" t="str">
        <v>HK</v>
      </c>
      <c r="B496" s="1" t="str">
        <v>Dana Estates Cabernet Sauvignon Lotus Vineyard (OWC)</v>
      </c>
      <c r="C496" s="3">
        <v>2012</v>
      </c>
      <c r="D496" s="12" t="str">
        <v>1.5L</v>
      </c>
      <c r="E496" s="7" t="str">
        <v>红</v>
      </c>
      <c r="F496" s="1" t="str">
        <v>美国</v>
      </c>
      <c r="G496" s="6">
        <v>8500</v>
      </c>
      <c r="H496" s="1">
        <v>1</v>
      </c>
      <c r="I496" s="11" t="str">
        <v>RP97</v>
      </c>
    </row>
    <row customHeight="true" ht="19" r="497">
      <c r="A497" s="5" t="str">
        <v>HK</v>
      </c>
      <c r="B497" s="1" t="str">
        <v>Dana Estates Cabernet Sauvignon Lotus Vineyard (OWC)</v>
      </c>
      <c r="C497" s="3">
        <v>2013</v>
      </c>
      <c r="D497" s="12" t="str">
        <v>1.5L</v>
      </c>
      <c r="E497" s="7" t="str">
        <v>红</v>
      </c>
      <c r="F497" s="1" t="str">
        <v>美国</v>
      </c>
      <c r="G497" s="6">
        <v>9000</v>
      </c>
      <c r="H497" s="1">
        <v>1</v>
      </c>
      <c r="I497" s="11" t="str">
        <v>RP98+</v>
      </c>
    </row>
    <row customHeight="true" ht="19" r="498">
      <c r="A498" s="5" t="str">
        <v>HK</v>
      </c>
      <c r="B498" s="1" t="str">
        <v>Dana Estates Cabernet Sauvignon Lotus Vineyard (OWC)</v>
      </c>
      <c r="C498" s="3">
        <v>2014</v>
      </c>
      <c r="D498" s="12" t="str">
        <v>1.5L</v>
      </c>
      <c r="E498" s="7" t="str">
        <v>红</v>
      </c>
      <c r="F498" s="1" t="str">
        <v>美国</v>
      </c>
      <c r="G498" s="6">
        <v>8800</v>
      </c>
      <c r="H498" s="1">
        <v>1</v>
      </c>
      <c r="I498" s="11" t="str">
        <v>RP98</v>
      </c>
    </row>
    <row customHeight="true" ht="19" r="499">
      <c r="A499" s="5" t="str">
        <v>HK</v>
      </c>
      <c r="B499" s="1" t="str">
        <v>Dana Estates Cabernet Sauvignon Lotus Vineyard (OWC)</v>
      </c>
      <c r="C499" s="3">
        <v>2015</v>
      </c>
      <c r="D499" s="12" t="str">
        <v>1.5L</v>
      </c>
      <c r="E499" s="7" t="str">
        <v>红</v>
      </c>
      <c r="F499" s="1" t="str">
        <v>美国</v>
      </c>
      <c r="G499" s="10">
        <v>9000</v>
      </c>
      <c r="H499" s="3">
        <v>2</v>
      </c>
      <c r="I499" s="14"/>
    </row>
    <row customHeight="true" ht="19" r="500">
      <c r="A500" s="5" t="str">
        <v>HK</v>
      </c>
      <c r="B500" s="1" t="str">
        <v>Dana Estates Cabernet Sauvignon Lotus Vineyard (OWC)</v>
      </c>
      <c r="C500" s="3">
        <v>2016</v>
      </c>
      <c r="D500" s="12" t="str">
        <v>1.5L</v>
      </c>
      <c r="E500" s="7" t="str">
        <v>红</v>
      </c>
      <c r="F500" s="2" t="str">
        <v>美国</v>
      </c>
      <c r="G500" s="6">
        <v>9500</v>
      </c>
      <c r="H500" s="3">
        <v>1</v>
      </c>
      <c r="I500" s="11" t="str">
        <v>RP99</v>
      </c>
    </row>
    <row customHeight="true" ht="19" r="501">
      <c r="A501" s="5" t="str">
        <v>HK</v>
      </c>
      <c r="B501" s="1" t="str">
        <v>Harlan Estate (OWC)</v>
      </c>
      <c r="C501" s="3">
        <v>1999</v>
      </c>
      <c r="D501" s="12" t="str">
        <v>1.5L</v>
      </c>
      <c r="E501" s="7" t="str">
        <v>红</v>
      </c>
      <c r="F501" s="1" t="str">
        <v>美国</v>
      </c>
      <c r="G501" s="10">
        <v>22000</v>
      </c>
      <c r="H501" s="3">
        <v>2</v>
      </c>
      <c r="I501" s="4" t="str">
        <v>双支装原木箱</v>
      </c>
    </row>
    <row customHeight="true" ht="19" r="502">
      <c r="A502" s="5" t="str">
        <v>HK</v>
      </c>
      <c r="B502" s="1" t="str">
        <v>Harlan Estate (OWC)</v>
      </c>
      <c r="C502" s="3">
        <v>2012</v>
      </c>
      <c r="D502" s="12" t="str">
        <v>1.5L</v>
      </c>
      <c r="E502" s="7" t="str">
        <v>红</v>
      </c>
      <c r="F502" s="2" t="str">
        <v>美国</v>
      </c>
      <c r="G502" s="10">
        <v>18500</v>
      </c>
      <c r="H502" s="3">
        <v>2</v>
      </c>
      <c r="I502" s="4" t="str">
        <v>RP99+ 双支装原木箱</v>
      </c>
    </row>
    <row customHeight="true" ht="19" r="503">
      <c r="A503" s="5" t="str">
        <v>HK</v>
      </c>
      <c r="B503" s="1" t="str">
        <v>Harlan Estate (OWC)</v>
      </c>
      <c r="C503" s="3">
        <v>2016</v>
      </c>
      <c r="D503" s="1" t="str">
        <v>75CL</v>
      </c>
      <c r="E503" s="7" t="str">
        <v>红</v>
      </c>
      <c r="F503" s="1" t="str">
        <v>美国</v>
      </c>
      <c r="G503" s="6">
        <v>11500</v>
      </c>
      <c r="H503" s="1">
        <v>3</v>
      </c>
      <c r="I503" s="4" t="str">
        <v>RP100 3支装原木箱</v>
      </c>
    </row>
    <row customHeight="true" ht="19" r="504">
      <c r="A504" s="5" t="str">
        <v>HK</v>
      </c>
      <c r="B504" s="1" t="str">
        <v>Harlan Estate (OWC)</v>
      </c>
      <c r="C504" s="3">
        <v>2017</v>
      </c>
      <c r="D504" s="1" t="str">
        <v>75CL</v>
      </c>
      <c r="E504" s="7" t="str">
        <v>红</v>
      </c>
      <c r="F504" s="1" t="str">
        <v>美国</v>
      </c>
      <c r="G504" s="6">
        <v>10000</v>
      </c>
      <c r="H504" s="1">
        <v>21</v>
      </c>
      <c r="I504" s="4" t="str">
        <v>RP97+ 3支装原木箱</v>
      </c>
    </row>
    <row customHeight="true" ht="19" r="505">
      <c r="A505" s="5" t="str">
        <v>HK</v>
      </c>
      <c r="B505" s="1" t="str">
        <v>Heitz Cellars Cabernet Sauvignon Martha's Vineyard</v>
      </c>
      <c r="C505" s="3">
        <v>1985</v>
      </c>
      <c r="D505" s="1" t="str">
        <v>75CL</v>
      </c>
      <c r="E505" s="7" t="str">
        <v>红</v>
      </c>
      <c r="F505" s="2" t="str">
        <v>美国</v>
      </c>
      <c r="G505" s="6">
        <v>4100</v>
      </c>
      <c r="H505" s="3">
        <v>2</v>
      </c>
      <c r="I505" s="15"/>
    </row>
    <row customHeight="true" ht="19" r="506">
      <c r="A506" s="5" t="str">
        <v>HK</v>
      </c>
      <c r="B506" s="1" t="str">
        <v>Quilceda Creek Cabernet Sauvignon</v>
      </c>
      <c r="C506" s="3">
        <v>1999</v>
      </c>
      <c r="D506" s="12" t="str">
        <v>1.5L</v>
      </c>
      <c r="E506" s="7" t="str">
        <v>红</v>
      </c>
      <c r="F506" s="1" t="str">
        <v>美国</v>
      </c>
      <c r="G506" s="10">
        <v>3600</v>
      </c>
      <c r="H506" s="3">
        <v>1</v>
      </c>
      <c r="I506" s="14" t="str">
        <v>签名版</v>
      </c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</row>
    <row customHeight="true" ht="19" r="507">
      <c r="A507" s="5" t="str">
        <v>HK</v>
      </c>
      <c r="B507" s="1" t="str">
        <v>Screaming Eagle</v>
      </c>
      <c r="C507" s="3">
        <v>2007</v>
      </c>
      <c r="D507" s="1" t="str">
        <v>75CL</v>
      </c>
      <c r="E507" s="7" t="str">
        <v>红</v>
      </c>
      <c r="F507" s="1" t="str">
        <v>美国</v>
      </c>
      <c r="G507" s="6">
        <v>35000</v>
      </c>
      <c r="H507" s="1">
        <v>3</v>
      </c>
      <c r="I507" s="48" t="str">
        <v>RP100, 3支装原木箱</v>
      </c>
    </row>
    <row customHeight="true" ht="19" r="508">
      <c r="A508" s="5" t="str">
        <v>HK</v>
      </c>
      <c r="B508" s="1" t="str">
        <v>Screaming Eagle</v>
      </c>
      <c r="C508" s="3">
        <v>2013</v>
      </c>
      <c r="D508" s="1" t="str">
        <v>75CL</v>
      </c>
      <c r="E508" s="7" t="str">
        <v>红</v>
      </c>
      <c r="F508" s="1" t="str">
        <v>美国</v>
      </c>
      <c r="G508" s="6">
        <v>30000</v>
      </c>
      <c r="H508" s="1">
        <v>1</v>
      </c>
      <c r="I508" s="14" t="str">
        <v>RP97</v>
      </c>
    </row>
    <row customHeight="true" ht="19" r="509">
      <c r="A509" s="5" t="str">
        <v>HK</v>
      </c>
      <c r="B509" s="1" t="str">
        <v>Screaming Eagle</v>
      </c>
      <c r="C509" s="3">
        <v>2014</v>
      </c>
      <c r="D509" s="1" t="str">
        <v>75CL</v>
      </c>
      <c r="E509" s="7" t="str">
        <v>红</v>
      </c>
      <c r="F509" s="1" t="str">
        <v>美国</v>
      </c>
      <c r="G509" s="6">
        <v>29000</v>
      </c>
      <c r="H509" s="1">
        <v>1</v>
      </c>
      <c r="I509" s="14" t="str">
        <v>RP97</v>
      </c>
    </row>
    <row customHeight="true" ht="18" r="510">
      <c r="A510" s="5" t="str">
        <v>HK</v>
      </c>
      <c r="B510" s="1" t="str">
        <v>Screaming Eagle</v>
      </c>
      <c r="C510" s="3">
        <v>2018</v>
      </c>
      <c r="D510" s="1" t="str">
        <v>75CL</v>
      </c>
      <c r="E510" s="7" t="str">
        <v>红</v>
      </c>
      <c r="F510" s="2" t="str">
        <v>美国</v>
      </c>
      <c r="G510" s="6">
        <v>28000</v>
      </c>
      <c r="H510" s="3">
        <v>8</v>
      </c>
      <c r="I510" s="4" t="str">
        <v>3支装原木箱</v>
      </c>
    </row>
    <row customHeight="true" ht="18" r="511">
      <c r="A511" s="5" t="str">
        <v>HK</v>
      </c>
      <c r="B511" s="1" t="str">
        <v>Screaming Eagle "The Flight"</v>
      </c>
      <c r="C511" s="3">
        <v>2016</v>
      </c>
      <c r="D511" s="3" t="str">
        <v>75CL</v>
      </c>
      <c r="E511" s="40" t="str">
        <v>红</v>
      </c>
      <c r="F511" s="3" t="s">
        <v>6</v>
      </c>
      <c r="G511" s="6">
        <v>7800</v>
      </c>
      <c r="H511" s="3">
        <v>1</v>
      </c>
      <c r="I511" s="13"/>
    </row>
    <row customHeight="true" ht="18" r="512">
      <c r="A512" s="5" t="str">
        <v>HK</v>
      </c>
      <c r="B512" s="1" t="str">
        <v>Sine Qua Non Icarus Grenache</v>
      </c>
      <c r="C512" s="3">
        <v>1999</v>
      </c>
      <c r="D512" s="1" t="str">
        <v>75CL</v>
      </c>
      <c r="E512" s="7" t="str">
        <v>红</v>
      </c>
      <c r="F512" s="1" t="str">
        <v>美国</v>
      </c>
      <c r="G512" s="10">
        <v>7500</v>
      </c>
      <c r="H512" s="1">
        <v>1</v>
      </c>
      <c r="I512" s="4"/>
    </row>
    <row customHeight="true" ht="18" r="513">
      <c r="A513" s="5" t="str">
        <v>HK</v>
      </c>
      <c r="B513" s="1" t="str">
        <v>Sine Qua Non B20 Syrah</v>
      </c>
      <c r="C513" s="3">
        <v>2008</v>
      </c>
      <c r="D513" s="1" t="str">
        <v>75CL</v>
      </c>
      <c r="E513" s="7" t="str">
        <v>红</v>
      </c>
      <c r="F513" s="1" t="str">
        <v>美国</v>
      </c>
      <c r="G513" s="6">
        <v>3200</v>
      </c>
      <c r="H513" s="3">
        <v>2</v>
      </c>
      <c r="I513" s="4"/>
    </row>
    <row customHeight="true" ht="18" r="514">
      <c r="A514" s="5" t="str">
        <v>HK</v>
      </c>
      <c r="B514" s="1" t="str">
        <v>Sine Qua Non Dark Blossom Grenache</v>
      </c>
      <c r="C514" s="3">
        <v>2011</v>
      </c>
      <c r="D514" s="1" t="str">
        <v>75CL</v>
      </c>
      <c r="E514" s="7" t="str">
        <v>红</v>
      </c>
      <c r="F514" s="1" t="str">
        <v>美国</v>
      </c>
      <c r="G514" s="6">
        <v>2800</v>
      </c>
      <c r="H514" s="1">
        <v>2</v>
      </c>
      <c r="I514" s="4"/>
    </row>
    <row customHeight="true" ht="18" r="515">
      <c r="A515" s="5" t="str">
        <v>HK</v>
      </c>
      <c r="B515" s="1" t="str">
        <v>Sine Qua Non Dark Blossom Syrah</v>
      </c>
      <c r="C515" s="3">
        <v>2011</v>
      </c>
      <c r="D515" s="1" t="str">
        <v>75CL</v>
      </c>
      <c r="E515" s="7" t="str">
        <v>红</v>
      </c>
      <c r="F515" s="1" t="str">
        <v>美国</v>
      </c>
      <c r="G515" s="6">
        <v>3200</v>
      </c>
      <c r="H515" s="1">
        <v>3</v>
      </c>
      <c r="I515" s="4"/>
    </row>
    <row customHeight="true" ht="18" r="516">
      <c r="A516" s="5" t="str">
        <v>HK</v>
      </c>
      <c r="B516" s="1" t="str">
        <v>Sine Qua Non Dirt Vernacular Grenache</v>
      </c>
      <c r="C516" s="3">
        <v>2016</v>
      </c>
      <c r="D516" s="1" t="str">
        <v>75CL</v>
      </c>
      <c r="E516" s="7" t="str">
        <v>红</v>
      </c>
      <c r="F516" s="1" t="str">
        <v>美国</v>
      </c>
      <c r="G516" s="10">
        <v>2700</v>
      </c>
      <c r="H516" s="1">
        <v>2</v>
      </c>
      <c r="I516" s="4"/>
    </row>
    <row customHeight="true" ht="18" r="517">
      <c r="A517" s="5" t="str">
        <v>HK</v>
      </c>
      <c r="B517" s="4" t="str">
        <v>Sine Qua Non Eleven Confessions Vineyard
 Syrah + Grenache Patine Assortment OWC</v>
      </c>
      <c r="C517" s="1">
        <v>2011</v>
      </c>
      <c r="D517" s="17" t="str">
        <v>6x75CL</v>
      </c>
      <c r="E517" s="7" t="str">
        <v>红</v>
      </c>
      <c r="F517" s="1" t="str">
        <v>美国</v>
      </c>
      <c r="G517" s="6">
        <v>18800</v>
      </c>
      <c r="H517" s="1">
        <v>1</v>
      </c>
      <c r="I517" s="14" t="str">
        <v>6支装原木箱</v>
      </c>
    </row>
    <row customHeight="true" ht="18" r="518">
      <c r="A518" s="5" t="str">
        <v>HK</v>
      </c>
      <c r="B518" s="4" t="str">
        <v>Sine Qua Non Eleven Confessions Vineyard
 'E' Grenache &amp; 'M' Syrah Assortment OWC</v>
      </c>
      <c r="C518" s="3">
        <v>2015</v>
      </c>
      <c r="D518" s="12" t="str">
        <v>6x75CL</v>
      </c>
      <c r="E518" s="7" t="str">
        <v>红</v>
      </c>
      <c r="F518" s="1" t="str">
        <v>美国</v>
      </c>
      <c r="G518" s="10">
        <v>20500</v>
      </c>
      <c r="H518" s="3">
        <v>1</v>
      </c>
      <c r="I518" s="14" t="str">
        <v>6支装原木箱</v>
      </c>
    </row>
    <row customHeight="true" ht="18" r="519">
      <c r="A519" s="5" t="str">
        <v>HK</v>
      </c>
      <c r="B519" s="4" t="str">
        <v>Sine Qua Non Eleven Confessions Vineyard 
 Syrah + Grenache MK Assortment OWC</v>
      </c>
      <c r="C519" s="3">
        <v>2017</v>
      </c>
      <c r="D519" s="12" t="str">
        <v>6x75CL</v>
      </c>
      <c r="E519" s="7" t="str">
        <v>红</v>
      </c>
      <c r="F519" s="1" t="str">
        <v>美国</v>
      </c>
      <c r="G519" s="10">
        <v>20000</v>
      </c>
      <c r="H519" s="1">
        <v>2</v>
      </c>
      <c r="I519" s="14" t="str">
        <v>6支装原木箱</v>
      </c>
    </row>
    <row customHeight="true" ht="18" r="520">
      <c r="A520" s="5" t="str">
        <v>HK</v>
      </c>
      <c r="B520" s="1" t="str">
        <v>Sine Qua Non Estonoesuna Salida Grenache</v>
      </c>
      <c r="C520" s="3">
        <v>2009</v>
      </c>
      <c r="D520" s="1" t="str">
        <v>75CL</v>
      </c>
      <c r="E520" s="7" t="str">
        <v>红</v>
      </c>
      <c r="F520" s="1" t="str">
        <v>美国</v>
      </c>
      <c r="G520" s="6">
        <v>3200</v>
      </c>
      <c r="H520" s="1">
        <v>1</v>
      </c>
      <c r="I520" s="4"/>
    </row>
    <row customHeight="true" ht="18" r="521">
      <c r="A521" s="5" t="str">
        <v>HK</v>
      </c>
      <c r="B521" s="1" t="str">
        <v>Sine Qua Non Five Shooter Grenache</v>
      </c>
      <c r="C521" s="3">
        <v>2010</v>
      </c>
      <c r="D521" s="1" t="str">
        <v>75CL</v>
      </c>
      <c r="E521" s="7" t="str">
        <v>红</v>
      </c>
      <c r="F521" s="2" t="str">
        <v>美国</v>
      </c>
      <c r="G521" s="6">
        <v>3200</v>
      </c>
      <c r="H521" s="3">
        <v>3</v>
      </c>
      <c r="I521" s="6"/>
    </row>
    <row customHeight="true" ht="18" r="522">
      <c r="A522" s="5" t="str">
        <v>HK</v>
      </c>
      <c r="B522" s="1" t="str">
        <v>Sine Qua Non Five Shooter Syrah</v>
      </c>
      <c r="C522" s="3">
        <v>2010</v>
      </c>
      <c r="D522" s="1" t="str">
        <v>75CL</v>
      </c>
      <c r="E522" s="7" t="str">
        <v>红</v>
      </c>
      <c r="F522" s="1" t="str">
        <v>美国</v>
      </c>
      <c r="G522" s="6">
        <v>3200</v>
      </c>
      <c r="H522" s="1">
        <v>3</v>
      </c>
      <c r="I522" s="6"/>
    </row>
    <row customHeight="true" ht="18" r="523">
      <c r="A523" s="5" t="str">
        <v>HK</v>
      </c>
      <c r="B523" s="1" t="str">
        <v>Sine Qua Non Into the Dark Grenache</v>
      </c>
      <c r="C523" s="3">
        <v>2004</v>
      </c>
      <c r="D523" s="1" t="str">
        <v>75CL</v>
      </c>
      <c r="E523" s="7" t="str">
        <v>红</v>
      </c>
      <c r="F523" s="1" t="str">
        <v>美国</v>
      </c>
      <c r="G523" s="6">
        <v>5000</v>
      </c>
      <c r="H523" s="3">
        <v>1</v>
      </c>
      <c r="I523" s="4"/>
    </row>
    <row customHeight="true" ht="18" r="524">
      <c r="A524" s="5" t="str">
        <v>HK</v>
      </c>
      <c r="B524" s="1" t="str">
        <v>Sine Qua Non Jusqu'à l'os Grenache</v>
      </c>
      <c r="C524" s="3">
        <v>2013</v>
      </c>
      <c r="D524" s="1" t="str">
        <v>75CL</v>
      </c>
      <c r="E524" s="7" t="str">
        <v>红</v>
      </c>
      <c r="F524" s="1" t="str">
        <v>美国</v>
      </c>
      <c r="G524" s="6">
        <v>4700</v>
      </c>
      <c r="H524" s="3">
        <v>1</v>
      </c>
      <c r="I524" s="14"/>
    </row>
    <row customHeight="true" ht="18" r="525">
      <c r="A525" s="5" t="str">
        <v>HK</v>
      </c>
      <c r="B525" s="1" t="str">
        <v>Sine Qua Non Labels Syrah</v>
      </c>
      <c r="C525" s="3">
        <v>2007</v>
      </c>
      <c r="D525" s="1" t="str">
        <v>75CL</v>
      </c>
      <c r="E525" s="7" t="str">
        <v>红</v>
      </c>
      <c r="F525" s="1" t="str">
        <v>美国</v>
      </c>
      <c r="G525" s="6">
        <v>3800</v>
      </c>
      <c r="H525" s="1">
        <v>2</v>
      </c>
      <c r="I525" s="4"/>
    </row>
    <row customHeight="true" ht="18" r="526">
      <c r="A526" s="5" t="str">
        <v>HK</v>
      </c>
      <c r="B526" s="1" t="str">
        <v>Sine Qua Non Le Chemin Vers L'Heresie Grenache</v>
      </c>
      <c r="C526" s="3">
        <v>2015</v>
      </c>
      <c r="D526" s="1" t="str">
        <v>75CL</v>
      </c>
      <c r="E526" s="7" t="str">
        <v>红</v>
      </c>
      <c r="F526" s="1" t="str">
        <v>美国</v>
      </c>
      <c r="G526" s="6">
        <v>2400</v>
      </c>
      <c r="H526" s="1">
        <v>2</v>
      </c>
      <c r="I526" s="4"/>
    </row>
    <row customHeight="true" ht="18" r="527">
      <c r="A527" s="5" t="str">
        <v>HK</v>
      </c>
      <c r="B527" s="1" t="str">
        <v>Sine Qua Non Le Chemin Vers L'Heresie Grenache</v>
      </c>
      <c r="C527" s="3">
        <v>2015</v>
      </c>
      <c r="D527" s="12" t="str">
        <v>1.5L</v>
      </c>
      <c r="E527" s="7" t="str">
        <v>红</v>
      </c>
      <c r="F527" s="1" t="str">
        <v>美国</v>
      </c>
      <c r="G527" s="10">
        <v>6500</v>
      </c>
      <c r="H527" s="1">
        <v>1</v>
      </c>
      <c r="I527" s="14"/>
    </row>
    <row customHeight="true" ht="18" r="528">
      <c r="A528" s="5" t="str">
        <v>HK</v>
      </c>
      <c r="B528" s="1" t="str">
        <v>Sine Qua Non Piranha Water Dance Syrah</v>
      </c>
      <c r="C528" s="3">
        <v>2014</v>
      </c>
      <c r="D528" s="1" t="str">
        <v>75CL</v>
      </c>
      <c r="E528" s="7" t="str">
        <v>红</v>
      </c>
      <c r="F528" s="1" t="str">
        <v>美国</v>
      </c>
      <c r="G528" s="10">
        <v>3000</v>
      </c>
      <c r="H528" s="1">
        <v>3</v>
      </c>
      <c r="I528" s="4"/>
    </row>
    <row customHeight="true" ht="18" r="529">
      <c r="A529" s="5" t="str">
        <v>HK</v>
      </c>
      <c r="B529" s="1" t="str">
        <v>Sine Qua Non 'Profuga' Grenache</v>
      </c>
      <c r="C529" s="3">
        <v>2018</v>
      </c>
      <c r="D529" s="1" t="str">
        <v>75CL</v>
      </c>
      <c r="E529" s="7" t="str">
        <v>红</v>
      </c>
      <c r="F529" s="1" t="str">
        <v>美国</v>
      </c>
      <c r="G529" s="6">
        <v>2100</v>
      </c>
      <c r="H529" s="3">
        <v>2</v>
      </c>
      <c r="I529" s="4"/>
    </row>
    <row customHeight="true" ht="18" r="530">
      <c r="A530" s="5" t="str">
        <v>HK</v>
      </c>
      <c r="B530" s="1" t="str">
        <v>Sine Qua Non 'Profuga' Grenache</v>
      </c>
      <c r="C530" s="3">
        <v>2018</v>
      </c>
      <c r="D530" s="12" t="str">
        <v>1.5L</v>
      </c>
      <c r="E530" s="7" t="str">
        <v>红</v>
      </c>
      <c r="F530" s="1" t="str">
        <v>美国</v>
      </c>
      <c r="G530" s="6">
        <v>5600</v>
      </c>
      <c r="H530" s="3">
        <v>1</v>
      </c>
      <c r="I530" s="14"/>
    </row>
    <row customHeight="true" ht="18" r="531">
      <c r="A531" s="5" t="str">
        <v>HK</v>
      </c>
      <c r="B531" s="1" t="str">
        <v>Sine Qua Non Raven Series, No. 1 Grenache</v>
      </c>
      <c r="C531" s="3">
        <v>2006</v>
      </c>
      <c r="D531" s="1" t="str">
        <v>75CL</v>
      </c>
      <c r="E531" s="7" t="str">
        <v>红</v>
      </c>
      <c r="F531" s="1" t="str">
        <v>美国</v>
      </c>
      <c r="G531" s="10">
        <v>3500</v>
      </c>
      <c r="H531" s="1">
        <v>1</v>
      </c>
      <c r="I531" s="4"/>
    </row>
    <row customHeight="true" ht="18" r="532">
      <c r="A532" s="5" t="str">
        <v>HK</v>
      </c>
      <c r="B532" s="1" t="str">
        <v>Sine Qua Non Raven Series, No. 6 &amp; 7 Grenache</v>
      </c>
      <c r="C532" s="3">
        <v>2006</v>
      </c>
      <c r="D532" s="1" t="str">
        <v>75CL</v>
      </c>
      <c r="E532" s="7" t="str">
        <v>红</v>
      </c>
      <c r="F532" s="1" t="str">
        <v>美国</v>
      </c>
      <c r="G532" s="6">
        <v>3500</v>
      </c>
      <c r="H532" s="3">
        <v>4</v>
      </c>
      <c r="I532" s="6"/>
    </row>
    <row customHeight="true" ht="18" r="533">
      <c r="A533" s="5" t="str">
        <v>HK</v>
      </c>
      <c r="B533" s="1" t="str">
        <v>Sine Qua Non Raven Series, No. 9 Grenache</v>
      </c>
      <c r="C533" s="3">
        <v>2006</v>
      </c>
      <c r="D533" s="1" t="str">
        <v>75CL</v>
      </c>
      <c r="E533" s="7" t="str">
        <v>红</v>
      </c>
      <c r="F533" s="1" t="str">
        <v>美国</v>
      </c>
      <c r="G533" s="6">
        <v>3500</v>
      </c>
      <c r="H533" s="3">
        <v>2</v>
      </c>
      <c r="I533" s="4"/>
    </row>
    <row customHeight="true" ht="18" r="534">
      <c r="A534" s="5" t="str">
        <v>HK</v>
      </c>
      <c r="B534" s="1" t="str">
        <v>Sine Qua Non Stein Grenache</v>
      </c>
      <c r="C534" s="3">
        <v>2012</v>
      </c>
      <c r="D534" s="1" t="str">
        <v>75CL</v>
      </c>
      <c r="E534" s="7" t="str">
        <v>红</v>
      </c>
      <c r="F534" s="1" t="str">
        <v>美国</v>
      </c>
      <c r="G534" s="46">
        <v>2600</v>
      </c>
      <c r="H534" s="3">
        <v>1</v>
      </c>
      <c r="I534" s="4"/>
    </row>
    <row customHeight="true" ht="18" r="535">
      <c r="A535" s="5" t="str">
        <v>HK</v>
      </c>
      <c r="B535" s="1" t="str">
        <v>Sine Qua Non Stock Syrah</v>
      </c>
      <c r="C535" s="3">
        <v>2012</v>
      </c>
      <c r="D535" s="1" t="str">
        <v>75CL</v>
      </c>
      <c r="E535" s="7" t="str">
        <v>红</v>
      </c>
      <c r="F535" s="2" t="str">
        <v>美国</v>
      </c>
      <c r="G535" s="6">
        <v>2500</v>
      </c>
      <c r="H535" s="3">
        <v>4</v>
      </c>
      <c r="I535" s="15"/>
    </row>
    <row customHeight="true" ht="18" r="536">
      <c r="A536" s="5" t="str">
        <v>HK</v>
      </c>
      <c r="B536" s="1" t="str">
        <v>Sine Qua Non The Line Grenache</v>
      </c>
      <c r="C536" s="3">
        <v>2008</v>
      </c>
      <c r="D536" s="1" t="str">
        <v>75CL</v>
      </c>
      <c r="E536" s="7" t="str">
        <v>红</v>
      </c>
      <c r="F536" s="1" t="str">
        <v>美国</v>
      </c>
      <c r="G536" s="10">
        <v>3300</v>
      </c>
      <c r="H536" s="1">
        <v>1</v>
      </c>
      <c r="I536" s="4"/>
    </row>
    <row customHeight="true" ht="18" r="537">
      <c r="A537" s="5" t="str">
        <v>HK</v>
      </c>
      <c r="B537" s="1" t="str">
        <v>Sine Qua Non The Thrill of Stamp Collecting Syrah</v>
      </c>
      <c r="C537" s="3">
        <v>2009</v>
      </c>
      <c r="D537" s="1" t="str">
        <v>75CL</v>
      </c>
      <c r="E537" s="7" t="str">
        <v>红</v>
      </c>
      <c r="F537" s="1" t="str">
        <v>美国</v>
      </c>
      <c r="G537" s="6">
        <v>3200</v>
      </c>
      <c r="H537" s="3">
        <v>1</v>
      </c>
      <c r="I537" s="4"/>
    </row>
    <row customHeight="true" ht="18" r="538">
      <c r="A538" s="5" t="str">
        <v>HK</v>
      </c>
      <c r="B538" s="1" t="str">
        <v>Sine Qua Non This Is Not An Exit Syrah</v>
      </c>
      <c r="C538" s="3">
        <v>2009</v>
      </c>
      <c r="D538" s="1" t="str">
        <v>75CL</v>
      </c>
      <c r="E538" s="7" t="str">
        <v>红</v>
      </c>
      <c r="F538" s="1" t="str">
        <v>美国</v>
      </c>
      <c r="G538" s="6">
        <v>4200</v>
      </c>
      <c r="H538" s="3">
        <v>2</v>
      </c>
      <c r="I538" s="4"/>
    </row>
    <row customHeight="true" ht="18" r="539">
      <c r="A539" s="5" t="str">
        <v>HK</v>
      </c>
      <c r="B539" s="1" t="str">
        <v>Sine Qua Non Trouver L'Arene Syrah</v>
      </c>
      <c r="C539" s="3">
        <v>2015</v>
      </c>
      <c r="D539" s="1" t="str">
        <v>75CL</v>
      </c>
      <c r="E539" s="7" t="str">
        <v>红</v>
      </c>
      <c r="F539" s="1" t="str">
        <v>美国</v>
      </c>
      <c r="G539" s="6">
        <v>2800</v>
      </c>
      <c r="H539" s="3">
        <v>4</v>
      </c>
      <c r="I539" s="4"/>
    </row>
    <row customHeight="true" ht="18" r="540">
      <c r="A540" s="5" t="str">
        <v>HK</v>
      </c>
      <c r="B540" s="1" t="str">
        <v>Sine Qua Non Veiled Pinot Noir</v>
      </c>
      <c r="C540" s="3">
        <v>1998</v>
      </c>
      <c r="D540" s="12" t="str">
        <v>1.5L</v>
      </c>
      <c r="E540" s="7" t="str">
        <v>红</v>
      </c>
      <c r="F540" s="1" t="str">
        <v>美国</v>
      </c>
      <c r="G540" s="6">
        <v>11000</v>
      </c>
      <c r="H540" s="1">
        <v>1</v>
      </c>
      <c r="I540" s="4" t="str">
        <v>轻微损标</v>
      </c>
    </row>
    <row customHeight="true" ht="18" r="541">
      <c r="A541" s="5" t="str">
        <v>HK</v>
      </c>
      <c r="B541" s="1" t="str">
        <v>Schrader Cabernet Sauvignon Old Sparky</v>
      </c>
      <c r="C541" s="3">
        <v>2008</v>
      </c>
      <c r="D541" s="12" t="str">
        <v>1.5L</v>
      </c>
      <c r="E541" s="7" t="str">
        <v>红</v>
      </c>
      <c r="F541" s="1" t="str">
        <v>美国</v>
      </c>
      <c r="G541" s="6">
        <v>12000</v>
      </c>
      <c r="H541" s="3">
        <v>1</v>
      </c>
      <c r="I541" s="4" t="str">
        <v>脏标</v>
      </c>
    </row>
    <row customHeight="true" ht="18" r="542">
      <c r="A542" s="5" t="str">
        <v>HK</v>
      </c>
      <c r="B542" s="1" t="str">
        <v>Vega Sicilia Unico Reserva Especial 1999 relased</v>
      </c>
      <c r="C542" s="3" t="str">
        <v>NV</v>
      </c>
      <c r="D542" s="1" t="str">
        <v>75CL</v>
      </c>
      <c r="E542" s="7" t="str">
        <v>红</v>
      </c>
      <c r="F542" s="1" t="str">
        <v>西班牙</v>
      </c>
      <c r="G542" s="6">
        <v>4500</v>
      </c>
      <c r="H542" s="3">
        <v>11</v>
      </c>
      <c r="I542" s="4" t="s">
        <v>7</v>
      </c>
    </row>
    <row customHeight="true" ht="18" r="543">
      <c r="A543" s="5" t="str">
        <v>HK</v>
      </c>
      <c r="B543" s="1" t="str">
        <v>Vega Sicilia Unico</v>
      </c>
      <c r="C543" s="3">
        <v>1991</v>
      </c>
      <c r="D543" s="1" t="str">
        <v>75CL</v>
      </c>
      <c r="E543" s="7" t="str">
        <v>红</v>
      </c>
      <c r="F543" s="1" t="str">
        <v>西班牙</v>
      </c>
      <c r="G543" s="6">
        <v>4700</v>
      </c>
      <c r="H543" s="3">
        <v>4</v>
      </c>
      <c r="I543" s="4"/>
    </row>
    <row customHeight="true" ht="19" r="544">
      <c r="A544" s="5" t="str">
        <v>HK</v>
      </c>
      <c r="B544" s="1" t="str">
        <v>Vega Sicilia Unico</v>
      </c>
      <c r="C544" s="3">
        <v>1996</v>
      </c>
      <c r="D544" s="1" t="str">
        <v>75CL</v>
      </c>
      <c r="E544" s="7" t="str">
        <v>红</v>
      </c>
      <c r="F544" s="1" t="str">
        <v>西班牙</v>
      </c>
      <c r="G544" s="6">
        <v>4500</v>
      </c>
      <c r="H544" s="3">
        <v>4</v>
      </c>
      <c r="I544" s="4" t="str">
        <v>3xOWC</v>
      </c>
    </row>
    <row customHeight="true" ht="19" r="545">
      <c r="A545" s="5" t="str">
        <v>HK</v>
      </c>
      <c r="B545" s="1" t="str">
        <v>Remirez de Ganuza Rioja Gran Reserva</v>
      </c>
      <c r="C545" s="3">
        <v>2007</v>
      </c>
      <c r="D545" s="1" t="str">
        <v>75CL</v>
      </c>
      <c r="E545" s="7" t="str">
        <v>红</v>
      </c>
      <c r="F545" s="1" t="str">
        <v>西班牙</v>
      </c>
      <c r="G545" s="10">
        <v>1250</v>
      </c>
      <c r="H545" s="3">
        <v>6</v>
      </c>
      <c r="I545" s="4"/>
    </row>
    <row customHeight="true" ht="19" r="546">
      <c r="A546" s="5" t="str">
        <v>HK</v>
      </c>
      <c r="B546" s="1" t="str">
        <v>Biondi Santi Brunello di Montalcino Greppo, Riserva</v>
      </c>
      <c r="C546" s="3">
        <v>1955</v>
      </c>
      <c r="D546" s="1" t="str">
        <v>75CL</v>
      </c>
      <c r="E546" s="7" t="str">
        <v>红</v>
      </c>
      <c r="F546" s="1" t="str">
        <v>意大利</v>
      </c>
      <c r="G546" s="6">
        <v>25000</v>
      </c>
      <c r="H546" s="3">
        <v>1</v>
      </c>
      <c r="I546" s="4" t="str">
        <v>2002年换塞补液</v>
      </c>
    </row>
    <row customHeight="true" ht="19" r="547">
      <c r="A547" s="5" t="str">
        <v>HK</v>
      </c>
      <c r="B547" s="1" t="str">
        <v>B. Giacosa Barolo Collina Rionda Riserva</v>
      </c>
      <c r="C547" s="3">
        <v>1982</v>
      </c>
      <c r="D547" s="1" t="str">
        <v>75CL</v>
      </c>
      <c r="E547" s="7" t="str">
        <v>红</v>
      </c>
      <c r="F547" s="1" t="str">
        <v>意大利</v>
      </c>
      <c r="G547" s="10">
        <v>23000</v>
      </c>
      <c r="H547" s="1">
        <v>1</v>
      </c>
      <c r="I547" s="13"/>
    </row>
    <row customHeight="true" ht="19" r="548">
      <c r="A548" s="5" t="str">
        <v>HK</v>
      </c>
      <c r="B548" s="1" t="str">
        <v>B. Giacosa Barolo Falletto di Serralunga Riserva</v>
      </c>
      <c r="C548" s="3">
        <v>1990</v>
      </c>
      <c r="D548" s="1" t="str">
        <v>75CL</v>
      </c>
      <c r="E548" s="7" t="str">
        <v>红</v>
      </c>
      <c r="F548" s="1" t="str">
        <v>意大利</v>
      </c>
      <c r="G548" s="6">
        <v>10500</v>
      </c>
      <c r="H548" s="3">
        <v>1</v>
      </c>
      <c r="I548" s="4"/>
    </row>
    <row customHeight="true" ht="19" r="549">
      <c r="A549" s="5" t="str">
        <v>HK</v>
      </c>
      <c r="B549" s="1" t="str">
        <v>B. Giacosa Barbaresco Riserva Santo Stefano di Neive</v>
      </c>
      <c r="C549" s="3">
        <v>1982</v>
      </c>
      <c r="D549" s="1" t="str">
        <v>75CL</v>
      </c>
      <c r="E549" s="7" t="str">
        <v>红</v>
      </c>
      <c r="F549" s="1" t="str">
        <v>意大利</v>
      </c>
      <c r="G549" s="6">
        <v>16000</v>
      </c>
      <c r="H549" s="3">
        <v>3</v>
      </c>
      <c r="I549" s="4"/>
    </row>
    <row customHeight="true" ht="19" r="550">
      <c r="A550" s="5" t="str">
        <v>HK</v>
      </c>
      <c r="B550" s="1" t="str">
        <v>B. Giacosa Barbaresco Riserva Santo Stefano di Neive</v>
      </c>
      <c r="C550" s="3">
        <v>1985</v>
      </c>
      <c r="D550" s="1" t="str">
        <v>75CL</v>
      </c>
      <c r="E550" s="7" t="str">
        <v>红</v>
      </c>
      <c r="F550" s="1" t="str">
        <v>意大利</v>
      </c>
      <c r="G550" s="6">
        <v>15500</v>
      </c>
      <c r="H550" s="3">
        <v>3</v>
      </c>
      <c r="I550" s="4"/>
    </row>
    <row customHeight="true" ht="19" r="551">
      <c r="A551" s="5" t="str">
        <v>HK</v>
      </c>
      <c r="B551" s="1" t="str">
        <v>B. Giacosa Barbaresco Riserva Santo Stefano di Neive</v>
      </c>
      <c r="C551" s="3">
        <v>1990</v>
      </c>
      <c r="D551" s="1" t="str">
        <v>75CL</v>
      </c>
      <c r="E551" s="7" t="str">
        <v>红</v>
      </c>
      <c r="F551" s="1" t="str">
        <v>意大利</v>
      </c>
      <c r="G551" s="10">
        <v>10500</v>
      </c>
      <c r="H551" s="3">
        <v>2</v>
      </c>
      <c r="I551" s="4"/>
    </row>
    <row customHeight="true" ht="19" r="552">
      <c r="A552" s="5" t="str">
        <v>HK</v>
      </c>
      <c r="B552" s="1" t="str">
        <v>Gaja Sperss Barolo</v>
      </c>
      <c r="C552" s="3">
        <v>1995</v>
      </c>
      <c r="D552" s="1" t="str">
        <v>75CL</v>
      </c>
      <c r="E552" s="7" t="str">
        <v>红</v>
      </c>
      <c r="F552" s="1" t="str">
        <v>意大利</v>
      </c>
      <c r="G552" s="10">
        <v>2600</v>
      </c>
      <c r="H552" s="1">
        <v>3</v>
      </c>
      <c r="I552" s="27" t="str">
        <v>有一瓶非常轻微损标</v>
      </c>
    </row>
    <row customHeight="true" ht="19" r="553">
      <c r="A553" s="5" t="str">
        <v>HK</v>
      </c>
      <c r="B553" s="1" t="str">
        <v>Giacomo Conterno Monfortino Barolo Riserva</v>
      </c>
      <c r="C553" s="3">
        <v>1955</v>
      </c>
      <c r="D553" s="1" t="str">
        <v>75CL</v>
      </c>
      <c r="E553" s="7" t="str">
        <v>红</v>
      </c>
      <c r="F553" s="1" t="str">
        <v>意大利</v>
      </c>
      <c r="G553" s="6">
        <v>15000</v>
      </c>
      <c r="H553" s="3">
        <v>1</v>
      </c>
      <c r="I553" s="14"/>
    </row>
    <row customHeight="true" ht="19" r="554">
      <c r="A554" s="5" t="str">
        <v>HK</v>
      </c>
      <c r="B554" s="1" t="str">
        <v>Giacomo Conterno Monfortino Barolo Riserva</v>
      </c>
      <c r="C554" s="3">
        <v>1979</v>
      </c>
      <c r="D554" s="1" t="str">
        <v>75CL</v>
      </c>
      <c r="E554" s="7" t="str">
        <v>红</v>
      </c>
      <c r="F554" s="1" t="str">
        <v>意大利</v>
      </c>
      <c r="G554" s="6">
        <v>14000</v>
      </c>
      <c r="H554" s="3">
        <v>2</v>
      </c>
      <c r="I554" s="4"/>
    </row>
    <row customHeight="true" ht="19" r="555">
      <c r="A555" s="5" t="str">
        <v>HK</v>
      </c>
      <c r="B555" s="1" t="str">
        <v>Giacomo Conterno Monfortino Barolo Riserva</v>
      </c>
      <c r="C555" s="3">
        <v>1998</v>
      </c>
      <c r="D555" s="12" t="str">
        <v>1.5L</v>
      </c>
      <c r="E555" s="7" t="str">
        <v>红</v>
      </c>
      <c r="F555" s="2" t="str">
        <v>意大利</v>
      </c>
      <c r="G555" s="6">
        <v>22000</v>
      </c>
      <c r="H555" s="3">
        <v>1</v>
      </c>
      <c r="I555" s="4"/>
    </row>
    <row customHeight="true" ht="19" r="556">
      <c r="A556" s="5" t="str">
        <v>HK</v>
      </c>
      <c r="B556" s="1" t="str">
        <v>Giacomo Conterno Monfortino Barolo Riserva</v>
      </c>
      <c r="C556" s="3">
        <v>2001</v>
      </c>
      <c r="D556" s="12" t="str">
        <v>1.5L</v>
      </c>
      <c r="E556" s="7" t="s">
        <v>3</v>
      </c>
      <c r="F556" s="2" t="str">
        <v>意大利</v>
      </c>
      <c r="G556" s="6">
        <v>21000</v>
      </c>
      <c r="H556" s="3">
        <v>1</v>
      </c>
      <c r="I556" s="24"/>
    </row>
    <row customHeight="true" ht="19" r="557">
      <c r="A557" s="5" t="str">
        <v>HK</v>
      </c>
      <c r="B557" s="1" t="str">
        <v>Giacomo Conterno Monfortino Barolo Riserva</v>
      </c>
      <c r="C557" s="3">
        <v>2004</v>
      </c>
      <c r="D557" s="12" t="str">
        <v>1.5L</v>
      </c>
      <c r="E557" s="7" t="str">
        <v>红</v>
      </c>
      <c r="F557" s="1" t="str">
        <v>意大利</v>
      </c>
      <c r="G557" s="10">
        <v>25000</v>
      </c>
      <c r="H557" s="1">
        <v>3</v>
      </c>
      <c r="I557" s="15" t="str">
        <v>单支装木盒</v>
      </c>
    </row>
    <row customHeight="true" ht="19" r="558">
      <c r="A558" s="5" t="str">
        <v>HK</v>
      </c>
      <c r="B558" s="1" t="str">
        <v>Giacomo Conterno Monfortino Barolo Riserva</v>
      </c>
      <c r="C558" s="3">
        <v>2005</v>
      </c>
      <c r="D558" s="1" t="str">
        <v>75CL</v>
      </c>
      <c r="E558" s="7" t="str">
        <v>红</v>
      </c>
      <c r="F558" s="1" t="str">
        <v>意大利</v>
      </c>
      <c r="G558" s="6">
        <v>8200</v>
      </c>
      <c r="H558" s="3">
        <v>7</v>
      </c>
      <c r="I558" s="4" t="str">
        <v>其中一箱6支装木箱</v>
      </c>
    </row>
    <row customHeight="true" ht="19" r="559">
      <c r="A559" s="5" t="str">
        <v>HK</v>
      </c>
      <c r="B559" s="1" t="str">
        <v>Giacomo Conterno Barolo Monfortino Riserva</v>
      </c>
      <c r="C559" s="3">
        <v>2008</v>
      </c>
      <c r="D559" s="12" t="str">
        <v>1.5L</v>
      </c>
      <c r="E559" s="7" t="str">
        <v>红</v>
      </c>
      <c r="F559" s="1" t="str">
        <v>意大利</v>
      </c>
      <c r="G559" s="10">
        <v>19800</v>
      </c>
      <c r="H559" s="3">
        <v>1</v>
      </c>
      <c r="I559" s="4" t="str">
        <v>单支装木盒</v>
      </c>
    </row>
    <row customHeight="true" ht="19" r="560">
      <c r="A560" s="5" t="str">
        <v>HK</v>
      </c>
      <c r="B560" s="1" t="str">
        <v>Giacomo Conterno Monfortino Barolo Riserva</v>
      </c>
      <c r="C560" s="3">
        <v>2013</v>
      </c>
      <c r="D560" s="1" t="str">
        <v>75CL</v>
      </c>
      <c r="E560" s="7" t="str">
        <v>红</v>
      </c>
      <c r="F560" s="1" t="str">
        <v>意大利</v>
      </c>
      <c r="G560" s="6">
        <v>8500</v>
      </c>
      <c r="H560" s="3">
        <v>3</v>
      </c>
      <c r="I560" s="4" t="str">
        <v>OWC</v>
      </c>
    </row>
    <row customHeight="true" ht="19" r="561">
      <c r="A561" s="21" t="str">
        <v>NEW</v>
      </c>
      <c r="B561" s="1" t="str">
        <v>Giacomo Conterno Monfortino Barolo Riserva</v>
      </c>
      <c r="C561" s="1">
        <v>2015</v>
      </c>
      <c r="D561" s="17" t="str">
        <v>1.5L</v>
      </c>
      <c r="E561" s="7" t="str">
        <v>红</v>
      </c>
      <c r="F561" s="1" t="str">
        <v>意大利</v>
      </c>
      <c r="G561" s="10">
        <v>17000</v>
      </c>
      <c r="H561" s="3">
        <v>1</v>
      </c>
      <c r="I561" s="4"/>
    </row>
    <row customHeight="true" ht="19" r="562">
      <c r="A562" s="5" t="str">
        <v>HK</v>
      </c>
      <c r="B562" s="1" t="str">
        <v>Masseto</v>
      </c>
      <c r="C562" s="3">
        <v>1989</v>
      </c>
      <c r="D562" s="12" t="str">
        <v>1.5L</v>
      </c>
      <c r="E562" s="7" t="str">
        <v>红</v>
      </c>
      <c r="F562" s="1" t="str">
        <v>意大利</v>
      </c>
      <c r="G562" s="6">
        <v>22000</v>
      </c>
      <c r="H562" s="3">
        <v>1</v>
      </c>
      <c r="I562" s="4"/>
    </row>
    <row customHeight="true" ht="19" r="563">
      <c r="A563" s="5" t="str">
        <v>HK</v>
      </c>
      <c r="B563" s="1" t="str">
        <v>Masseto</v>
      </c>
      <c r="C563" s="3">
        <v>2003</v>
      </c>
      <c r="D563" s="1">
        <f>$D$142</f>
      </c>
      <c r="E563" s="40" t="str">
        <v>红</v>
      </c>
      <c r="F563" s="3" t="str">
        <v>意大利</v>
      </c>
      <c r="G563" s="6">
        <v>6500</v>
      </c>
      <c r="H563" s="1">
        <v>2</v>
      </c>
      <c r="I563" s="4" t="str">
        <v>三支装原木箱</v>
      </c>
    </row>
    <row customHeight="true" ht="22" r="564">
      <c r="A564" s="5" t="str">
        <v>HK</v>
      </c>
      <c r="B564" s="1" t="str">
        <v>Masseto (Banded Single OWC)</v>
      </c>
      <c r="C564" s="3">
        <v>2014</v>
      </c>
      <c r="D564" s="12" t="str">
        <v>1.5L</v>
      </c>
      <c r="E564" s="40" t="str">
        <v>红</v>
      </c>
      <c r="F564" s="3" t="str">
        <v>意大利</v>
      </c>
      <c r="G564" s="6">
        <v>11500</v>
      </c>
      <c r="H564" s="1">
        <v>3</v>
      </c>
      <c r="I564" s="4" t="str">
        <v>带绑带的单支原木箱</v>
      </c>
    </row>
    <row customHeight="true" ht="19" r="565">
      <c r="A565" s="21" t="str">
        <v>NEW</v>
      </c>
      <c r="B565" s="1" t="str">
        <v>Estiba Reservada Catena Zapata Red</v>
      </c>
      <c r="C565" s="1">
        <v>2015</v>
      </c>
      <c r="D565" s="3" t="str">
        <v>75CL</v>
      </c>
      <c r="E565" s="7" t="str">
        <v>红</v>
      </c>
      <c r="F565" s="1" t="str">
        <v>阿根廷</v>
      </c>
      <c r="G565" s="10">
        <v>2800</v>
      </c>
      <c r="H565" s="3">
        <v>6</v>
      </c>
      <c r="I565" s="4"/>
    </row>
    <row customHeight="true" ht="19" r="566">
      <c r="A566" s="21" t="str">
        <v>NEW</v>
      </c>
      <c r="B566" s="1" t="str">
        <v>Gran Enemigo Gualtallary Single Vineyard El Enemigo Cabernet Franc</v>
      </c>
      <c r="C566" s="1">
        <v>2013</v>
      </c>
      <c r="D566" s="17" t="str">
        <v>3L</v>
      </c>
      <c r="E566" s="7" t="str">
        <v>红</v>
      </c>
      <c r="F566" s="1" t="str">
        <v>阿根廷</v>
      </c>
      <c r="G566" s="10">
        <v>6000</v>
      </c>
      <c r="H566" s="3">
        <v>1</v>
      </c>
      <c r="I566" s="4"/>
    </row>
    <row customHeight="true" ht="19" r="567">
      <c r="A567" s="5" t="str">
        <v>HK</v>
      </c>
      <c r="B567" s="1" t="str">
        <v>Sena</v>
      </c>
      <c r="C567" s="3">
        <v>1997</v>
      </c>
      <c r="D567" s="1" t="str">
        <v>75CL</v>
      </c>
      <c r="E567" s="40" t="str">
        <v>红</v>
      </c>
      <c r="F567" s="1" t="str">
        <v>智利</v>
      </c>
      <c r="G567" s="10">
        <v>1200</v>
      </c>
      <c r="H567" s="1">
        <v>1</v>
      </c>
      <c r="I567" s="27"/>
    </row>
    <row customHeight="true" ht="19" r="568">
      <c r="A568" s="5" t="str">
        <v>HK</v>
      </c>
      <c r="B568" s="1" t="str">
        <v>Boal, D'Oliveiras Madeira</v>
      </c>
      <c r="C568" s="3">
        <v>1903</v>
      </c>
      <c r="D568" s="1" t="str">
        <v>75CL</v>
      </c>
      <c r="E568" s="16" t="str">
        <v>加烈酒</v>
      </c>
      <c r="F568" s="3" t="str">
        <v>葡萄牙</v>
      </c>
      <c r="G568" s="6">
        <v>9000</v>
      </c>
      <c r="H568" s="1">
        <v>2</v>
      </c>
      <c r="I568" s="4"/>
    </row>
    <row customHeight="true" ht="19" r="569">
      <c r="A569" s="5" t="str">
        <v>HK</v>
      </c>
      <c r="B569" s="1" t="str">
        <v>Millenium, Coheita Whitwham Vintage Port</v>
      </c>
      <c r="C569" s="3">
        <v>1880</v>
      </c>
      <c r="D569" s="1" t="str">
        <v>75CL</v>
      </c>
      <c r="E569" s="16" t="str">
        <v>加烈酒</v>
      </c>
      <c r="F569" s="3" t="str">
        <v>葡萄牙</v>
      </c>
      <c r="G569" s="6">
        <v>4800</v>
      </c>
      <c r="H569" s="1">
        <v>1</v>
      </c>
      <c r="I569" s="14"/>
    </row>
    <row customHeight="true" ht="19" r="570">
      <c r="A570" s="5" t="str">
        <v>HK</v>
      </c>
      <c r="B570" s="1" t="str">
        <v>Old Terrantez, Joao Romao Teixeira Madeira</v>
      </c>
      <c r="C570" s="3">
        <v>1860</v>
      </c>
      <c r="D570" s="1" t="str">
        <v>75CL</v>
      </c>
      <c r="E570" s="16" t="str">
        <v>加烈酒</v>
      </c>
      <c r="F570" s="3" t="str">
        <v>葡萄牙</v>
      </c>
      <c r="G570" s="6">
        <v>16000</v>
      </c>
      <c r="H570" s="1">
        <v>1</v>
      </c>
      <c r="I570" s="11" t="str">
        <v>碎蜡、Recorked by OP Bros. Nov 2015</v>
      </c>
    </row>
    <row customHeight="true" ht="19" r="571">
      <c r="A571" s="5" t="str">
        <v>HK</v>
      </c>
      <c r="B571" s="1" t="str">
        <v>Sercial, A.G.R Madeira</v>
      </c>
      <c r="C571" s="3">
        <v>1920</v>
      </c>
      <c r="D571" s="1" t="str">
        <v>75CL</v>
      </c>
      <c r="E571" s="16" t="str">
        <v>加烈酒</v>
      </c>
      <c r="F571" s="3" t="str">
        <v>葡萄牙</v>
      </c>
      <c r="G571" s="6">
        <v>9800</v>
      </c>
      <c r="H571" s="1">
        <v>1</v>
      </c>
      <c r="I571" s="11" t="str">
        <v>Recorked by OP Bros. Nov 2015</v>
      </c>
    </row>
    <row customHeight="true" ht="19" r="572">
      <c r="A572" s="5" t="str">
        <v>HK</v>
      </c>
      <c r="B572" s="1" t="str">
        <v>Bodegas Perez Barquero 1905 Solera Fundacional Amontillado</v>
      </c>
      <c r="C572" s="3" t="str">
        <v>NV</v>
      </c>
      <c r="D572" s="1">
        <f>$D$142</f>
      </c>
      <c r="E572" s="16" t="str">
        <v>加烈酒</v>
      </c>
      <c r="F572" s="3" t="str">
        <v>西班牙</v>
      </c>
      <c r="G572" s="6">
        <v>3200</v>
      </c>
      <c r="H572" s="1">
        <v>3</v>
      </c>
      <c r="I572" s="4" t="str">
        <v>单支装木盒</v>
      </c>
    </row>
    <row customHeight="true" ht="19" r="573">
      <c r="A573" s="5" t="str">
        <v>HK</v>
      </c>
      <c r="B573" s="1" t="str">
        <v>Bodegas Perez Barquero 1905 Solera Fundacional Oloroso</v>
      </c>
      <c r="C573" s="3" t="str">
        <v>NV</v>
      </c>
      <c r="D573" s="1">
        <f>$D$142</f>
      </c>
      <c r="E573" s="16" t="str">
        <v>加烈酒</v>
      </c>
      <c r="F573" s="3" t="str">
        <v>西班牙</v>
      </c>
      <c r="G573" s="6">
        <v>2980</v>
      </c>
      <c r="H573" s="1">
        <v>1</v>
      </c>
      <c r="I573" s="4" t="str">
        <v>单支装木盒</v>
      </c>
    </row>
    <row customHeight="true" ht="19" r="574">
      <c r="A574" s="5" t="str">
        <v>HK</v>
      </c>
      <c r="B574" s="1" t="str">
        <v>Bodegas Perez Barquero 1905 Solera Fundacional Pedro Ximenez</v>
      </c>
      <c r="C574" s="3" t="str">
        <v>NV</v>
      </c>
      <c r="D574" s="1">
        <f>$D$142</f>
      </c>
      <c r="E574" s="16" t="str">
        <v>加烈酒</v>
      </c>
      <c r="F574" s="3" t="str">
        <v>西班牙</v>
      </c>
      <c r="G574" s="6">
        <v>2980</v>
      </c>
      <c r="H574" s="1">
        <v>2</v>
      </c>
      <c r="I574" s="4" t="str">
        <v>单支装木盒</v>
      </c>
    </row>
    <row customHeight="true" ht="19" r="575">
      <c r="A575" s="5" t="str">
        <v>HK</v>
      </c>
      <c r="B575" s="1" t="str">
        <v>Bodegas Perez Barquero '1955 Cincuentenario' Amontillado</v>
      </c>
      <c r="C575" s="3" t="str">
        <v>NV</v>
      </c>
      <c r="D575" s="1">
        <f>$D$142</f>
      </c>
      <c r="E575" s="16" t="str">
        <v>加烈酒</v>
      </c>
      <c r="F575" s="3" t="str">
        <v>西班牙</v>
      </c>
      <c r="G575" s="6">
        <v>1600</v>
      </c>
      <c r="H575" s="1">
        <v>3</v>
      </c>
      <c r="I575" s="4" t="str">
        <v>单支装木盒</v>
      </c>
    </row>
    <row customHeight="true" ht="19" r="576">
      <c r="A576" s="5" t="str">
        <v>HK</v>
      </c>
      <c r="B576" s="1" t="str">
        <v>Oloroso, Bodegas Tradicion Sherry</v>
      </c>
      <c r="C576" s="3">
        <v>1975</v>
      </c>
      <c r="D576" s="1" t="str">
        <v>75CL</v>
      </c>
      <c r="E576" s="16" t="str">
        <v>加烈酒</v>
      </c>
      <c r="F576" s="3" t="str">
        <v>西班牙</v>
      </c>
      <c r="G576" s="6">
        <v>1700</v>
      </c>
      <c r="H576" s="1">
        <v>5</v>
      </c>
      <c r="I576" s="4" t="str">
        <v>单支装木盒</v>
      </c>
    </row>
    <row customHeight="true" ht="19" r="577">
      <c r="A577" s="5" t="str">
        <v>HK</v>
      </c>
      <c r="B577" s="1" t="str">
        <v>Amontillado, Solera Aged More Than 30 Years, Bodegas Tradicion Sherry</v>
      </c>
      <c r="C577" s="3" t="str">
        <v>NV</v>
      </c>
      <c r="D577" s="1" t="str">
        <v>75CL</v>
      </c>
      <c r="E577" s="16" t="str">
        <v>加烈酒</v>
      </c>
      <c r="F577" s="3" t="str">
        <v>西班牙</v>
      </c>
      <c r="G577" s="6">
        <v>800</v>
      </c>
      <c r="H577" s="1">
        <v>1</v>
      </c>
      <c r="I577" s="4"/>
    </row>
    <row customHeight="true" ht="19" r="578">
      <c r="A578" s="5" t="str">
        <v>HK</v>
      </c>
      <c r="B578" s="1" t="str">
        <v>Oloroso, Solera Aged More Than 30 Years, Bodegas Tradicion Sherry</v>
      </c>
      <c r="C578" s="3" t="str">
        <v>NV</v>
      </c>
      <c r="D578" s="1" t="str">
        <v>75CL</v>
      </c>
      <c r="E578" s="45" t="str">
        <v>加烈酒</v>
      </c>
      <c r="F578" s="3" t="str">
        <v>西班牙</v>
      </c>
      <c r="G578" s="6">
        <v>780</v>
      </c>
      <c r="H578" s="1">
        <v>2</v>
      </c>
      <c r="I578" s="4"/>
    </row>
    <row customHeight="true" ht="19" r="579">
      <c r="A579" s="5" t="str">
        <v>HK</v>
      </c>
      <c r="B579" s="1" t="str">
        <v>Palo Cortado, Solera Aged More Than 30 Years, Bodegas Tradicion Sherry</v>
      </c>
      <c r="C579" s="3" t="str">
        <v>NV</v>
      </c>
      <c r="D579" s="1" t="str">
        <v>75CL</v>
      </c>
      <c r="E579" s="16" t="str">
        <v>加烈酒</v>
      </c>
      <c r="F579" s="3" t="str">
        <v>西班牙</v>
      </c>
      <c r="G579" s="6">
        <v>950</v>
      </c>
      <c r="H579" s="1">
        <v>3</v>
      </c>
      <c r="I579" s="4"/>
    </row>
    <row customHeight="true" ht="19" r="580">
      <c r="A580" s="5" t="str">
        <v>HK</v>
      </c>
      <c r="B580" s="1" t="str">
        <v>Pedro Ximinez, Solera Aged More Than 20 Years Bodegas Tradicion Sherry</v>
      </c>
      <c r="C580" s="3" t="str">
        <v>NV</v>
      </c>
      <c r="D580" s="1" t="str">
        <v>75CL</v>
      </c>
      <c r="E580" s="45" t="str">
        <v>加烈酒</v>
      </c>
      <c r="F580" s="3" t="str">
        <v>西班牙</v>
      </c>
      <c r="G580" s="6">
        <v>750</v>
      </c>
      <c r="H580" s="1">
        <v>2</v>
      </c>
      <c r="I580" s="4"/>
    </row>
    <row customHeight="true" ht="19" r="581">
      <c r="A581" s="5" t="str">
        <v>HK</v>
      </c>
      <c r="B581" s="1" t="str">
        <v>DRC Marc de Bourgogne</v>
      </c>
      <c r="C581" s="3">
        <v>1978</v>
      </c>
      <c r="D581" s="1" t="str">
        <v>75CL</v>
      </c>
      <c r="E581" s="18" t="str">
        <v>烈酒</v>
      </c>
      <c r="F581" s="3" t="str">
        <v>勃艮第</v>
      </c>
      <c r="G581" s="6">
        <v>22000</v>
      </c>
      <c r="H581" s="1">
        <v>2</v>
      </c>
      <c r="I581" s="13"/>
    </row>
    <row customHeight="true" ht="19" r="582">
      <c r="A582" s="5" t="str">
        <v>HK</v>
      </c>
      <c r="B582" s="1" t="str">
        <v>Joseph Drouhin Marc de Bourgogne du Clos des Mouches</v>
      </c>
      <c r="C582" s="3" t="str">
        <v>NV</v>
      </c>
      <c r="D582" s="1" t="str">
        <v>75CL</v>
      </c>
      <c r="E582" s="18" t="str">
        <v>烈酒</v>
      </c>
      <c r="F582" s="3" t="str">
        <v>勃艮第</v>
      </c>
      <c r="G582" s="6">
        <v>680</v>
      </c>
      <c r="H582" s="1">
        <v>1</v>
      </c>
      <c r="I582" s="27" t="str">
        <v>带木盒</v>
      </c>
    </row>
    <row customHeight="true" ht="19" r="583">
      <c r="A583" s="5" t="str">
        <v>HK</v>
      </c>
      <c r="B583" s="1" t="str">
        <v>Hennessy Richard Cognac (OGB)</v>
      </c>
      <c r="C583" s="3" t="str">
        <v>NV</v>
      </c>
      <c r="D583" s="1" t="str">
        <v>70CL</v>
      </c>
      <c r="E583" s="18" t="str">
        <v>烈酒</v>
      </c>
      <c r="F583" s="3" t="str">
        <v>干邑</v>
      </c>
      <c r="G583" s="6">
        <v>25000</v>
      </c>
      <c r="H583" s="1">
        <v>1</v>
      </c>
      <c r="I583" s="14" t="str">
        <v>礼盒装</v>
      </c>
    </row>
    <row customHeight="true" ht="19" r="584">
      <c r="A584" s="5" t="str">
        <v>HK</v>
      </c>
      <c r="B584" s="1" t="str">
        <v>Lheraud Millesime Fins Bois Cognac</v>
      </c>
      <c r="C584" s="3">
        <v>1966</v>
      </c>
      <c r="D584" s="1" t="str">
        <v>70CL</v>
      </c>
      <c r="E584" s="42" t="str">
        <v>烈酒</v>
      </c>
      <c r="F584" s="3" t="str">
        <v>干邑</v>
      </c>
      <c r="G584" s="6">
        <v>6000</v>
      </c>
      <c r="H584" s="1">
        <v>1</v>
      </c>
      <c r="I584" s="13"/>
    </row>
    <row customHeight="true" ht="19" r="585">
      <c r="A585" s="5" t="str">
        <v>HK</v>
      </c>
      <c r="B585" s="1" t="str">
        <v>Tesseron Cognac X.O. Perfection Lot #53 700ml (Gift Box)</v>
      </c>
      <c r="C585" s="3" t="str">
        <v>NV</v>
      </c>
      <c r="D585" s="1" t="str">
        <v>70CL</v>
      </c>
      <c r="E585" s="18" t="str">
        <v>烈酒</v>
      </c>
      <c r="F585" s="3" t="str">
        <v>干邑</v>
      </c>
      <c r="G585" s="6">
        <v>2500</v>
      </c>
      <c r="H585" s="1">
        <v>4</v>
      </c>
      <c r="I585" s="14" t="str">
        <v>礼盒装</v>
      </c>
    </row>
    <row customHeight="true" ht="19" r="586">
      <c r="A586" s="5" t="str">
        <v>HK</v>
      </c>
      <c r="B586" s="1" t="str">
        <v>Chichibu Japanese Single Malt Ichiro's Malt, The First Whiskey (Gift Box)</v>
      </c>
      <c r="C586" s="3" t="str">
        <v>NV</v>
      </c>
      <c r="D586" s="1" t="str">
        <v>70CL</v>
      </c>
      <c r="E586" s="18" t="str">
        <v>烈酒</v>
      </c>
      <c r="F586" s="3" t="str">
        <v>日本</v>
      </c>
      <c r="G586" s="6">
        <v>5800</v>
      </c>
      <c r="H586" s="1">
        <v>1</v>
      </c>
      <c r="I586" s="14" t="str">
        <v>礼盒装</v>
      </c>
    </row>
    <row customHeight="true" ht="19" r="587">
      <c r="A587" s="5" t="str">
        <v>HK</v>
      </c>
      <c r="B587" s="1" t="str">
        <v>Yamazaki Single Malt Japanese Whisky Heavily Peated (Gift Box)</v>
      </c>
      <c r="C587" s="3">
        <v>2013</v>
      </c>
      <c r="D587" s="1" t="str">
        <v>70CL</v>
      </c>
      <c r="E587" s="18" t="str">
        <v>烈酒</v>
      </c>
      <c r="F587" s="3" t="str">
        <v>日本</v>
      </c>
      <c r="G587" s="6">
        <v>15000</v>
      </c>
      <c r="H587" s="1">
        <v>1</v>
      </c>
      <c r="I587" s="14" t="str">
        <v>礼盒装</v>
      </c>
    </row>
    <row customHeight="true" ht="19" r="588">
      <c r="A588" s="5" t="str">
        <v>HK</v>
      </c>
      <c r="B588" s="1" t="str">
        <v>Bimber Single Malt London Whisky Hong Kong Edition(Gift Box)</v>
      </c>
      <c r="C588" s="3" t="str">
        <v>NV</v>
      </c>
      <c r="D588" s="1" t="str">
        <v>70CL</v>
      </c>
      <c r="E588" s="18" t="str">
        <v>烈酒</v>
      </c>
      <c r="F588" s="3" t="str">
        <v>苏格兰</v>
      </c>
      <c r="G588" s="6">
        <v>2500</v>
      </c>
      <c r="H588" s="1">
        <v>1</v>
      </c>
      <c r="I588" s="14" t="str">
        <v>礼盒装</v>
      </c>
    </row>
    <row customHeight="true" ht="19" r="589">
      <c r="A589" s="5" t="str">
        <v>HK</v>
      </c>
      <c r="B589" s="1" t="str">
        <v>Caperdonich Speyside Single Malt Scotch Peated Whisky 21 years</v>
      </c>
      <c r="C589" s="3" t="str">
        <v>NV</v>
      </c>
      <c r="D589" s="1" t="str">
        <v>70CL</v>
      </c>
      <c r="E589" s="18" t="str">
        <v>烈酒</v>
      </c>
      <c r="F589" s="3" t="str">
        <v>苏格兰</v>
      </c>
      <c r="G589" s="6">
        <v>2200</v>
      </c>
      <c r="H589" s="1">
        <v>2</v>
      </c>
      <c r="I589" s="14"/>
    </row>
    <row customHeight="true" ht="37" r="590">
      <c r="A590" s="5" t="str">
        <v>HK</v>
      </c>
      <c r="B590" s="1" t="str">
        <v>Glen Grant Exclusive Single Malt Scotch 60 Years Old (Gift Box)</v>
      </c>
      <c r="C590" s="3">
        <v>1957</v>
      </c>
      <c r="D590" s="1" t="str">
        <v>70CL</v>
      </c>
      <c r="E590" s="18" t="str">
        <v>烈酒</v>
      </c>
      <c r="F590" s="3" t="str">
        <v>苏格兰</v>
      </c>
      <c r="G590" s="6">
        <v>68000</v>
      </c>
      <c r="H590" s="1">
        <v>1</v>
      </c>
      <c r="I590" s="14" t="str">
        <v>bottled by Gordon &amp; Macphail
 编号28/共46支 水晶瓶 礼盒装</v>
      </c>
    </row>
    <row customHeight="true" ht="19" r="591">
      <c r="A591" s="5" t="str">
        <v>HK</v>
      </c>
      <c r="B591" s="1" t="str">
        <v>Highland Park 35 Year Old Single Malt Scotch Whisky (Gift Box)</v>
      </c>
      <c r="C591" s="3">
        <v>1973</v>
      </c>
      <c r="D591" s="1" t="str">
        <v>70CL</v>
      </c>
      <c r="E591" s="18" t="str">
        <v>烈酒</v>
      </c>
      <c r="F591" s="3" t="str">
        <v>苏格兰</v>
      </c>
      <c r="G591" s="6">
        <v>20000</v>
      </c>
      <c r="H591" s="1">
        <v>1</v>
      </c>
      <c r="I591" s="4"/>
    </row>
    <row customHeight="true" ht="19" r="592">
      <c r="A592" s="5" t="str">
        <v>HK</v>
      </c>
      <c r="B592" s="1" t="str">
        <v>Highland Park 40 Year Old Single Malt Scotch Whisky (Gift Box)</v>
      </c>
      <c r="C592" s="3">
        <v>1971</v>
      </c>
      <c r="D592" s="1" t="str">
        <v>70CL</v>
      </c>
      <c r="E592" s="18" t="str">
        <v>烈酒</v>
      </c>
      <c r="F592" s="3" t="str">
        <v>苏格兰</v>
      </c>
      <c r="G592" s="6">
        <v>28800</v>
      </c>
      <c r="H592" s="1">
        <v>1</v>
      </c>
      <c r="I592" s="4"/>
    </row>
    <row customHeight="true" ht="19" r="593">
      <c r="A593" s="5" t="str">
        <v>HK</v>
      </c>
      <c r="B593" s="1" t="str">
        <v>Highland Park 40 Year Old Single Malt Scotch Whisky (Gift Box)</v>
      </c>
      <c r="C593" s="3" t="str">
        <v>NV</v>
      </c>
      <c r="D593" s="1" t="str">
        <v>70CL</v>
      </c>
      <c r="E593" s="18" t="str">
        <v>烈酒</v>
      </c>
      <c r="F593" s="3" t="str">
        <v>苏格兰</v>
      </c>
      <c r="G593" s="6">
        <v>24000</v>
      </c>
      <c r="H593" s="1">
        <v>1</v>
      </c>
      <c r="I593" s="4"/>
    </row>
    <row customHeight="true" ht="19" r="594">
      <c r="A594" s="5" t="str">
        <v>HK</v>
      </c>
      <c r="B594" s="1" t="str">
        <v>Invergordon Single Highland Grain Whisky Doris 43 Years Old</v>
      </c>
      <c r="C594" s="3">
        <v>1972</v>
      </c>
      <c r="D594" s="1" t="str">
        <v>70CL</v>
      </c>
      <c r="E594" s="18" t="str">
        <v>烈酒</v>
      </c>
      <c r="F594" s="3" t="str">
        <v>苏格兰</v>
      </c>
      <c r="G594" s="6">
        <v>4000</v>
      </c>
      <c r="H594" s="1">
        <v>1</v>
      </c>
      <c r="I594" s="14"/>
    </row>
    <row customHeight="true" ht="19" r="595">
      <c r="A595" s="5" t="str">
        <v>HK</v>
      </c>
      <c r="B595" s="1" t="str">
        <v>Springbank Limited Edition Single Malt Whisky 25 Years Old (Gift Box)</v>
      </c>
      <c r="C595" s="3" t="str">
        <v>NV</v>
      </c>
      <c r="D595" s="1" t="str">
        <v>70CL</v>
      </c>
      <c r="E595" s="18" t="str">
        <v>烈酒</v>
      </c>
      <c r="F595" s="3" t="str">
        <v>苏格兰</v>
      </c>
      <c r="G595" s="6">
        <v>25000</v>
      </c>
      <c r="H595" s="1">
        <v>1</v>
      </c>
      <c r="I595" s="14" t="str">
        <v>礼盒装</v>
      </c>
    </row>
    <row customHeight="true" ht="19" r="596">
      <c r="A596" s="5" t="str">
        <v>HK</v>
      </c>
      <c r="B596" s="1" t="str">
        <v>Springbank Limited Edition Single Malt Whisky 30 Years Old (Gift Box)</v>
      </c>
      <c r="C596" s="3" t="str">
        <v>NV</v>
      </c>
      <c r="D596" s="1" t="str">
        <v>70CL</v>
      </c>
      <c r="E596" s="18" t="str">
        <v>烈酒</v>
      </c>
      <c r="F596" s="3" t="str">
        <v>苏格兰</v>
      </c>
      <c r="G596" s="6">
        <v>35000</v>
      </c>
      <c r="H596" s="1">
        <v>1</v>
      </c>
      <c r="I596" s="14" t="str">
        <v>礼盒装</v>
      </c>
    </row>
    <row customHeight="true" ht="22" r="597">
      <c r="A597" s="19" t="str">
        <v>注意：香港庫存購滿HK$10,000免費本地送貨 Att: Free shipping on orders over HKD10,000.</v>
      </c>
      <c r="B597" s="19"/>
      <c r="C597" s="19"/>
      <c r="D597" s="19"/>
      <c r="E597" s="19"/>
      <c r="F597" s="19"/>
      <c r="G597" s="19"/>
      <c r="H597" s="19"/>
      <c r="I597" s="19"/>
    </row>
  </sheetData>
  <mergeCells>
    <mergeCell ref="A1:I1"/>
    <mergeCell ref="A3:I3"/>
    <mergeCell ref="A2:I2"/>
    <mergeCell ref="A597:I59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