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mingan/Desktop/COEN 490/timetable record/"/>
    </mc:Choice>
  </mc:AlternateContent>
  <xr:revisionPtr revIDLastSave="0" documentId="13_ncr:1_{3DE32D38-83B5-F840-BCF4-C7A5855B2207}" xr6:coauthVersionLast="47" xr6:coauthVersionMax="47" xr10:uidLastSave="{00000000-0000-0000-0000-000000000000}"/>
  <bookViews>
    <workbookView xWindow="0" yWindow="760" windowWidth="30240" windowHeight="18880" xr2:uid="{AD221B77-1C0C-6841-B61E-9AB407D3C077}"/>
  </bookViews>
  <sheets>
    <sheet name="Sheet1" sheetId="1" r:id="rId1"/>
  </sheets>
  <externalReferences>
    <externalReference r:id="rId2"/>
  </externalReferences>
  <definedNames>
    <definedName name="task_end" localSheetId="0">[1]项目日程安排!$F1</definedName>
    <definedName name="task_progress" localSheetId="0">[1]项目日程安排!$D1</definedName>
    <definedName name="task_start" localSheetId="0">[1]项目日程安排!$E1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9" i="1" l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BQ39" i="1"/>
  <c r="BR39" i="1" s="1"/>
  <c r="BS39" i="1" s="1"/>
  <c r="BT39" i="1" s="1"/>
  <c r="BU39" i="1" s="1"/>
  <c r="BV39" i="1" s="1"/>
  <c r="BW39" i="1" s="1"/>
  <c r="BX39" i="1" s="1"/>
  <c r="AU39" i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AL39" i="1"/>
  <c r="AM39" i="1" s="1"/>
  <c r="AN39" i="1" s="1"/>
  <c r="AO39" i="1" s="1"/>
  <c r="AP39" i="1" s="1"/>
  <c r="AQ39" i="1" s="1"/>
  <c r="AR39" i="1" s="1"/>
  <c r="AS39" i="1" s="1"/>
  <c r="P39" i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G39" i="1"/>
  <c r="H39" i="1" s="1"/>
  <c r="I39" i="1" s="1"/>
  <c r="J39" i="1" s="1"/>
  <c r="K39" i="1" s="1"/>
  <c r="L39" i="1" s="1"/>
  <c r="C28" i="1"/>
  <c r="C29" i="1"/>
  <c r="C26" i="1"/>
  <c r="C25" i="1"/>
  <c r="C27" i="1"/>
  <c r="C31" i="1"/>
  <c r="C30" i="1"/>
  <c r="C32" i="1"/>
  <c r="C22" i="1"/>
  <c r="C21" i="1"/>
  <c r="C14" i="1"/>
  <c r="C12" i="1"/>
  <c r="M39" i="1" l="1"/>
  <c r="N39" i="1" s="1"/>
  <c r="BX7" i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24" i="1"/>
  <c r="C23" i="1"/>
  <c r="C20" i="1" l="1"/>
  <c r="C10" i="1"/>
  <c r="C17" i="1"/>
  <c r="C18" i="1"/>
  <c r="C16" i="1"/>
  <c r="C15" i="1"/>
  <c r="C13" i="1"/>
  <c r="C11" i="1"/>
  <c r="C9" i="1"/>
  <c r="C8" i="1"/>
  <c r="AT7" i="1"/>
  <c r="AU7" i="1" s="1"/>
  <c r="AV7" i="1" s="1"/>
  <c r="AW7" i="1" s="1"/>
  <c r="AX7" i="1" s="1"/>
  <c r="AK7" i="1"/>
  <c r="AL7" i="1" s="1"/>
  <c r="AM7" i="1" s="1"/>
  <c r="AN7" i="1" s="1"/>
  <c r="AO7" i="1" s="1"/>
  <c r="G7" i="1"/>
  <c r="H7" i="1" s="1"/>
  <c r="I7" i="1" s="1"/>
  <c r="J7" i="1" s="1"/>
  <c r="K7" i="1" s="1"/>
  <c r="L7" i="1" s="1"/>
  <c r="M7" i="1" s="1"/>
  <c r="N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P7" i="1" l="1"/>
  <c r="AQ7" i="1" s="1"/>
  <c r="AR7" i="1" s="1"/>
  <c r="AY7" i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</calcChain>
</file>

<file path=xl/sharedStrings.xml><?xml version="1.0" encoding="utf-8"?>
<sst xmlns="http://schemas.openxmlformats.org/spreadsheetml/2006/main" count="69" uniqueCount="58">
  <si>
    <t>COEN 490</t>
    <phoneticPr fontId="2" type="noConversion"/>
  </si>
  <si>
    <t>Sports Vision Pro</t>
    <phoneticPr fontId="2" type="noConversion"/>
  </si>
  <si>
    <t>Group 13</t>
    <phoneticPr fontId="2" type="noConversion"/>
  </si>
  <si>
    <t>Task Descrption</t>
    <phoneticPr fontId="7" type="noConversion"/>
  </si>
  <si>
    <t>Progress</t>
    <phoneticPr fontId="7" type="noConversion"/>
  </si>
  <si>
    <t>Starting Date</t>
    <phoneticPr fontId="7" type="noConversion"/>
  </si>
  <si>
    <t>End Date</t>
    <phoneticPr fontId="7" type="noConversion"/>
  </si>
  <si>
    <t>Phase 1</t>
    <phoneticPr fontId="7" type="noConversion"/>
  </si>
  <si>
    <t>Project selection and team formation</t>
    <phoneticPr fontId="7" type="noConversion"/>
  </si>
  <si>
    <t>Group Meeting</t>
    <phoneticPr fontId="7" type="noConversion"/>
  </si>
  <si>
    <t>Group Meeting with Professor WeiPing Zhu</t>
    <phoneticPr fontId="7" type="noConversion"/>
  </si>
  <si>
    <t>Group meeting</t>
    <phoneticPr fontId="7" type="noConversion"/>
  </si>
  <si>
    <t>Proposal Completed</t>
    <phoneticPr fontId="7" type="noConversion"/>
  </si>
  <si>
    <t>Project Approval by Supervisor</t>
    <phoneticPr fontId="7" type="noConversion"/>
  </si>
  <si>
    <t>Meeting with Space Concordia</t>
    <phoneticPr fontId="7" type="noConversion"/>
  </si>
  <si>
    <t>Phase 1 presentation</t>
    <phoneticPr fontId="7" type="noConversion"/>
  </si>
  <si>
    <t>September</t>
    <phoneticPr fontId="2" type="noConversion"/>
  </si>
  <si>
    <t>October</t>
    <phoneticPr fontId="2" type="noConversion"/>
  </si>
  <si>
    <t>Phase 2</t>
    <phoneticPr fontId="7" type="noConversion"/>
  </si>
  <si>
    <t>November</t>
    <phoneticPr fontId="2" type="noConversion"/>
  </si>
  <si>
    <t>Group Meeting with Professor Christopher Trueman</t>
    <phoneticPr fontId="7" type="noConversion"/>
  </si>
  <si>
    <t>ELSEE Presentation</t>
    <phoneticPr fontId="2" type="noConversion"/>
  </si>
  <si>
    <t>Group Meeting with Professor Dmitry</t>
    <phoneticPr fontId="7" type="noConversion"/>
  </si>
  <si>
    <t>Group Meeting</t>
    <phoneticPr fontId="2" type="noConversion"/>
  </si>
  <si>
    <t>Days to complete</t>
    <phoneticPr fontId="2" type="noConversion"/>
  </si>
  <si>
    <t xml:space="preserve"> </t>
    <phoneticPr fontId="2" type="noConversion"/>
  </si>
  <si>
    <t xml:space="preserve">Phase 1 Report </t>
    <phoneticPr fontId="7" type="noConversion"/>
  </si>
  <si>
    <t>Flow Chart</t>
    <phoneticPr fontId="2" type="noConversion"/>
  </si>
  <si>
    <t>Block Diagram Desgin</t>
    <phoneticPr fontId="2" type="noConversion"/>
  </si>
  <si>
    <t xml:space="preserve">Phase 2 Report </t>
    <phoneticPr fontId="2" type="noConversion"/>
  </si>
  <si>
    <t>2024 Phase 1 &amp; 2</t>
    <phoneticPr fontId="2" type="noConversion"/>
  </si>
  <si>
    <t>2025 Phase 3 &amp; 4</t>
    <phoneticPr fontId="2" type="noConversion"/>
  </si>
  <si>
    <t xml:space="preserve">kicad schematic </t>
    <phoneticPr fontId="2" type="noConversion"/>
  </si>
  <si>
    <t>Test and Prototype Video and Audio acquisition</t>
    <phoneticPr fontId="2" type="noConversion"/>
  </si>
  <si>
    <t>Test and Prototype IMU and heart rate sensors data acquisition</t>
    <phoneticPr fontId="2" type="noConversion"/>
  </si>
  <si>
    <t>Test and prototype Tracking System</t>
    <phoneticPr fontId="2" type="noConversion"/>
  </si>
  <si>
    <t>Phase 3</t>
    <phoneticPr fontId="2" type="noConversion"/>
  </si>
  <si>
    <t>Test and prototype android app</t>
    <phoneticPr fontId="2" type="noConversion"/>
  </si>
  <si>
    <t>Test and prototype VR goggle app</t>
    <phoneticPr fontId="2" type="noConversion"/>
  </si>
  <si>
    <t>Test and prototype all above functions together</t>
    <phoneticPr fontId="2" type="noConversion"/>
  </si>
  <si>
    <t>Design complete circuit</t>
    <phoneticPr fontId="2" type="noConversion"/>
  </si>
  <si>
    <t>Phase 4</t>
    <phoneticPr fontId="2" type="noConversion"/>
  </si>
  <si>
    <t>ELSEE aspects PowerSlide</t>
    <phoneticPr fontId="2" type="noConversion"/>
  </si>
  <si>
    <t>Phase 2 presentation powerpoint</t>
    <phoneticPr fontId="2" type="noConversion"/>
  </si>
  <si>
    <t>The 1st of every month</t>
    <phoneticPr fontId="2" type="noConversion"/>
  </si>
  <si>
    <t>December</t>
    <phoneticPr fontId="2" type="noConversion"/>
  </si>
  <si>
    <t>January</t>
    <phoneticPr fontId="2" type="noConversion"/>
  </si>
  <si>
    <t>February</t>
    <phoneticPr fontId="2" type="noConversion"/>
  </si>
  <si>
    <t>TBD</t>
    <phoneticPr fontId="2" type="noConversion"/>
  </si>
  <si>
    <t>Test and prototype transmitting data to server</t>
    <phoneticPr fontId="2" type="noConversion"/>
  </si>
  <si>
    <t>Phase 2</t>
    <phoneticPr fontId="2" type="noConversion"/>
  </si>
  <si>
    <t xml:space="preserve">Phase 1 </t>
    <phoneticPr fontId="2" type="noConversion"/>
  </si>
  <si>
    <t>Phase 3 expected</t>
    <phoneticPr fontId="2" type="noConversion"/>
  </si>
  <si>
    <t>Phase 4 expected</t>
    <phoneticPr fontId="2" type="noConversion"/>
  </si>
  <si>
    <t>Create PCB layout</t>
    <phoneticPr fontId="2" type="noConversion"/>
  </si>
  <si>
    <t>Create and validate Bill of Materials</t>
    <phoneticPr fontId="2" type="noConversion"/>
  </si>
  <si>
    <t>Phase 3 Demo</t>
    <phoneticPr fontId="2" type="noConversion"/>
  </si>
  <si>
    <t>Test and prototype broadcasting stream from server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</si>
</sst>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/yy;@"/>
    <numFmt numFmtId="177" formatCode="d"/>
    <numFmt numFmtId="178" formatCode="&quot;Done&quot;;&quot;&quot;;&quot;&quot;"/>
    <numFmt numFmtId="179" formatCode="yyyy\-mm\-dd;@"/>
  </numFmts>
  <fonts count="2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36"/>
      <color theme="1"/>
      <name val="等线"/>
      <family val="4"/>
      <charset val="134"/>
    </font>
    <font>
      <b/>
      <sz val="28"/>
      <color theme="1"/>
      <name val="等线"/>
      <family val="4"/>
      <charset val="134"/>
    </font>
    <font>
      <b/>
      <sz val="24"/>
      <color theme="1"/>
      <name val="等线"/>
      <family val="4"/>
      <charset val="134"/>
      <scheme val="minor"/>
    </font>
    <font>
      <b/>
      <sz val="9"/>
      <color theme="0"/>
      <name val="Microsoft YaHei UI"/>
      <family val="2"/>
    </font>
    <font>
      <sz val="9"/>
      <name val="宋体"/>
      <family val="3"/>
      <charset val="134"/>
    </font>
    <font>
      <b/>
      <sz val="11"/>
      <color theme="1"/>
      <name val="Microsoft YaHei UI"/>
      <family val="2"/>
    </font>
    <font>
      <sz val="11"/>
      <color theme="1"/>
      <name val="Microsoft YaHei UI"/>
      <family val="2"/>
    </font>
    <font>
      <sz val="11"/>
      <name val="Microsoft YaHei UI"/>
      <family val="2"/>
    </font>
    <font>
      <sz val="11"/>
      <color theme="1"/>
      <name val="等线"/>
      <family val="2"/>
      <scheme val="minor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</font>
    <font>
      <b/>
      <sz val="22"/>
      <color theme="1"/>
      <name val="等线"/>
      <family val="4"/>
      <charset val="134"/>
    </font>
    <font>
      <b/>
      <sz val="22"/>
      <color theme="1"/>
      <name val="等线"/>
      <family val="3"/>
      <charset val="134"/>
    </font>
    <font>
      <b/>
      <sz val="20"/>
      <color theme="1"/>
      <name val="等线"/>
      <family val="3"/>
      <charset val="134"/>
    </font>
    <font>
      <b/>
      <sz val="20"/>
      <color theme="1"/>
      <name val="等线"/>
      <family val="4"/>
      <charset val="134"/>
    </font>
    <font>
      <sz val="12"/>
      <color rgb="FFFF0000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b/>
      <sz val="11"/>
      <color rgb="FF000000"/>
      <name val="Microsoft YaHei UI"/>
      <family val="2"/>
      <charset val="134"/>
    </font>
    <font>
      <sz val="12"/>
      <color rgb="FF000000"/>
      <name val="等线"/>
      <family val="4"/>
      <charset val="134"/>
      <scheme val="minor"/>
    </font>
    <font>
      <sz val="11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sz val="12"/>
      <color rgb="FFFF0000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3CCEB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ED97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2" applyFill="0">
      <alignment horizontal="center" vertical="center"/>
    </xf>
    <xf numFmtId="0" fontId="9" fillId="0" borderId="2" applyFill="0">
      <alignment horizontal="left" vertical="center" indent="2"/>
    </xf>
    <xf numFmtId="176" fontId="9" fillId="0" borderId="2" applyFill="0">
      <alignment horizontal="center" vertical="center"/>
    </xf>
    <xf numFmtId="14" fontId="11" fillId="0" borderId="0">
      <alignment horizontal="left" vertical="center" wrapText="1"/>
    </xf>
    <xf numFmtId="178" fontId="19" fillId="0" borderId="0">
      <alignment horizontal="center" vertical="center"/>
    </xf>
    <xf numFmtId="0" fontId="11" fillId="0" borderId="0">
      <alignment horizontal="left" vertical="center" wrapText="1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indent="1"/>
    </xf>
    <xf numFmtId="0" fontId="9" fillId="3" borderId="2" xfId="2" applyFill="1">
      <alignment horizontal="center" vertical="center"/>
    </xf>
    <xf numFmtId="9" fontId="10" fillId="3" borderId="2" xfId="1" applyFont="1" applyFill="1" applyBorder="1" applyAlignment="1">
      <alignment horizontal="center" vertical="center"/>
    </xf>
    <xf numFmtId="0" fontId="9" fillId="4" borderId="2" xfId="2" applyFill="1">
      <alignment horizontal="center" vertical="center"/>
    </xf>
    <xf numFmtId="9" fontId="10" fillId="4" borderId="2" xfId="1" applyFont="1" applyFill="1" applyBorder="1" applyAlignment="1">
      <alignment horizontal="center" vertical="center"/>
    </xf>
    <xf numFmtId="0" fontId="12" fillId="4" borderId="2" xfId="3" applyFont="1" applyFill="1">
      <alignment horizontal="left" vertical="center" indent="2"/>
    </xf>
    <xf numFmtId="177" fontId="13" fillId="5" borderId="3" xfId="0" applyNumberFormat="1" applyFont="1" applyFill="1" applyBorder="1" applyAlignment="1">
      <alignment horizontal="center" vertical="center"/>
    </xf>
    <xf numFmtId="177" fontId="13" fillId="5" borderId="4" xfId="0" applyNumberFormat="1" applyFont="1" applyFill="1" applyBorder="1" applyAlignment="1">
      <alignment horizontal="center" vertical="center"/>
    </xf>
    <xf numFmtId="177" fontId="13" fillId="5" borderId="0" xfId="0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14" fontId="14" fillId="0" borderId="0" xfId="0" applyNumberFormat="1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0" fillId="6" borderId="5" xfId="0" applyFont="1" applyFill="1" applyBorder="1" applyAlignment="1">
      <alignment horizontal="left" vertical="center" indent="1"/>
    </xf>
    <xf numFmtId="0" fontId="23" fillId="6" borderId="5" xfId="0" applyFont="1" applyFill="1" applyBorder="1" applyAlignment="1">
      <alignment horizontal="center" vertical="center"/>
    </xf>
    <xf numFmtId="9" fontId="22" fillId="6" borderId="5" xfId="0" applyNumberFormat="1" applyFont="1" applyFill="1" applyBorder="1" applyAlignment="1">
      <alignment horizontal="center" vertical="center"/>
    </xf>
    <xf numFmtId="0" fontId="18" fillId="7" borderId="0" xfId="0" applyFont="1" applyFill="1">
      <alignment vertical="center"/>
    </xf>
    <xf numFmtId="0" fontId="24" fillId="8" borderId="0" xfId="0" applyFont="1" applyFill="1">
      <alignment vertical="center"/>
    </xf>
    <xf numFmtId="0" fontId="0" fillId="9" borderId="0" xfId="0" applyFill="1">
      <alignment vertical="center"/>
    </xf>
    <xf numFmtId="177" fontId="13" fillId="9" borderId="0" xfId="0" applyNumberFormat="1" applyFont="1" applyFill="1" applyAlignment="1">
      <alignment horizontal="center" vertical="center"/>
    </xf>
    <xf numFmtId="177" fontId="13" fillId="10" borderId="3" xfId="0" applyNumberFormat="1" applyFont="1" applyFill="1" applyBorder="1" applyAlignment="1">
      <alignment horizontal="center" vertical="center"/>
    </xf>
    <xf numFmtId="177" fontId="13" fillId="10" borderId="4" xfId="0" applyNumberFormat="1" applyFont="1" applyFill="1" applyBorder="1" applyAlignment="1">
      <alignment horizontal="center" vertical="center"/>
    </xf>
    <xf numFmtId="177" fontId="13" fillId="11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0" borderId="0" xfId="0" applyFill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179" fontId="0" fillId="0" borderId="0" xfId="0" applyNumberFormat="1">
      <alignment vertical="center"/>
    </xf>
    <xf numFmtId="179" fontId="6" fillId="2" borderId="1" xfId="0" applyNumberFormat="1" applyFont="1" applyFill="1" applyBorder="1" applyAlignment="1">
      <alignment horizontal="center" vertical="center" wrapText="1"/>
    </xf>
    <xf numFmtId="179" fontId="0" fillId="3" borderId="2" xfId="0" applyNumberFormat="1" applyFill="1" applyBorder="1" applyAlignment="1">
      <alignment horizontal="center" vertical="center"/>
    </xf>
    <xf numFmtId="179" fontId="10" fillId="3" borderId="2" xfId="0" applyNumberFormat="1" applyFont="1" applyFill="1" applyBorder="1" applyAlignment="1">
      <alignment horizontal="center" vertical="center"/>
    </xf>
    <xf numFmtId="179" fontId="9" fillId="4" borderId="2" xfId="4" applyNumberFormat="1" applyFill="1">
      <alignment horizontal="center" vertical="center"/>
    </xf>
    <xf numFmtId="179" fontId="9" fillId="4" borderId="2" xfId="2" applyNumberFormat="1" applyFill="1">
      <alignment horizontal="center" vertical="center"/>
    </xf>
    <xf numFmtId="179" fontId="21" fillId="6" borderId="5" xfId="0" applyNumberFormat="1" applyFont="1" applyFill="1" applyBorder="1" applyAlignment="1">
      <alignment horizontal="center" vertical="center"/>
    </xf>
    <xf numFmtId="179" fontId="22" fillId="6" borderId="5" xfId="0" applyNumberFormat="1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</cellXfs>
  <cellStyles count="8">
    <cellStyle name="Date" xfId="5" xr:uid="{E67FC000-AC2A-1E45-A140-5D756772F039}"/>
    <cellStyle name="Done" xfId="6" xr:uid="{5C9DA661-A8EE-FF4B-B2F2-6ABAEC7A8E54}"/>
    <cellStyle name="Table Text" xfId="7" xr:uid="{0A31EB0B-3934-2640-B39E-DBB87611DDC9}"/>
    <cellStyle name="百分比" xfId="1" builtinId="5"/>
    <cellStyle name="常规" xfId="0" builtinId="0"/>
    <cellStyle name="任务" xfId="3" xr:uid="{430721D5-7385-7F48-B053-9285BB126F61}"/>
    <cellStyle name="日期" xfId="4" xr:uid="{778375E5-D9A3-974E-9795-3BF888B0BC31}"/>
    <cellStyle name="姓名" xfId="2" xr:uid="{63FFC854-005E-1F48-8954-8D4B51257D56}"/>
  </cellStyles>
  <dxfs count="11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1342159</xdr:colOff>
      <xdr:row>55</xdr:row>
      <xdr:rowOff>115454</xdr:rowOff>
    </xdr:from>
    <xdr:to>
      <xdr:col>1</xdr:col>
      <xdr:colOff>1140113</xdr:colOff>
      <xdr:row>61</xdr:row>
      <xdr:rowOff>101023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6532C80-5337-90F9-C2CC-515D63A05B93}"/>
            </a:ext>
          </a:extLst>
        </xdr:cNvPr>
        <xdr:cNvSpPr txBox="1"/>
      </xdr:nvSpPr>
      <xdr:spPr>
        <a:xfrm>
          <a:off x="1342159" y="13003068"/>
          <a:ext cx="4675909" cy="12844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altLang="zh-CN" sz="8000" b="1" kern="1200"/>
            <a:t>TBD</a:t>
          </a:r>
          <a:endParaRPr lang="zh-CN" altLang="en-US" sz="8000" b="1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1616;&#21333;&#29976;&#29305;&#22270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日程安排"/>
      <sheetName val="关于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F5D7-A957-D149-85D7-7F62D2E42D80}">
  <dimension ref="A1:CR65"/>
  <sheetViews>
    <sheetView tabSelected="1" topLeftCell="A5" zoomScale="125" zoomScaleNormal="89" workbookViewId="0">
      <selection activeCell="B41" sqref="B41:C51"/>
    </sheetView>
  </sheetViews>
  <sheetFormatPr baseColWidth="10" defaultRowHeight="16"/>
  <cols>
    <col min="1" max="1" width="64" customWidth="1"/>
    <col min="2" max="2" width="15.6640625" style="34" bestFit="1" customWidth="1"/>
    <col min="3" max="3" width="14.1640625" style="34" customWidth="1"/>
    <col min="4" max="4" width="11" bestFit="1" customWidth="1"/>
    <col min="5" max="5" width="10.83203125" customWidth="1"/>
    <col min="6" max="97" width="2.83203125" customWidth="1"/>
  </cols>
  <sheetData>
    <row r="1" spans="1:95" ht="45">
      <c r="A1" s="1" t="s">
        <v>0</v>
      </c>
      <c r="F1" s="31"/>
      <c r="G1" s="31"/>
      <c r="H1" s="31"/>
      <c r="I1" s="32" t="s">
        <v>44</v>
      </c>
      <c r="J1" s="33"/>
    </row>
    <row r="2" spans="1:95" ht="35">
      <c r="A2" s="2" t="s">
        <v>1</v>
      </c>
      <c r="F2" s="30"/>
      <c r="G2" s="30"/>
      <c r="H2" s="30"/>
      <c r="I2" s="32" t="s">
        <v>51</v>
      </c>
      <c r="J2" s="33"/>
      <c r="R2" s="42"/>
      <c r="S2" s="42"/>
      <c r="T2" s="42"/>
      <c r="U2" s="32" t="s">
        <v>52</v>
      </c>
    </row>
    <row r="3" spans="1:95" ht="31">
      <c r="A3" s="3" t="s">
        <v>2</v>
      </c>
      <c r="F3" s="25"/>
      <c r="G3" s="25"/>
      <c r="H3" s="25"/>
      <c r="I3" s="32" t="s">
        <v>50</v>
      </c>
      <c r="J3" s="33"/>
      <c r="R3" s="43"/>
      <c r="S3" s="43"/>
      <c r="T3" s="43"/>
      <c r="U3" s="32" t="s">
        <v>53</v>
      </c>
    </row>
    <row r="5" spans="1:95" ht="26">
      <c r="A5" s="18" t="s">
        <v>30</v>
      </c>
    </row>
    <row r="6" spans="1:95" ht="29" thickBot="1">
      <c r="A6" s="4" t="s">
        <v>3</v>
      </c>
      <c r="B6" s="35" t="s">
        <v>5</v>
      </c>
      <c r="C6" s="35" t="s">
        <v>6</v>
      </c>
      <c r="D6" s="5" t="s">
        <v>24</v>
      </c>
      <c r="E6" s="5" t="s">
        <v>4</v>
      </c>
      <c r="F6" s="16" t="s">
        <v>16</v>
      </c>
      <c r="AJ6" s="15" t="s">
        <v>17</v>
      </c>
      <c r="BO6" s="17" t="s">
        <v>19</v>
      </c>
    </row>
    <row r="7" spans="1:95" ht="17" thickBot="1">
      <c r="A7" s="6" t="s">
        <v>7</v>
      </c>
      <c r="B7" s="36"/>
      <c r="C7" s="37"/>
      <c r="D7" s="7"/>
      <c r="E7" s="8"/>
      <c r="F7" s="29">
        <v>6</v>
      </c>
      <c r="G7" s="13">
        <f>F7+1</f>
        <v>7</v>
      </c>
      <c r="H7" s="14">
        <f>G7+1</f>
        <v>8</v>
      </c>
      <c r="I7" s="14">
        <f t="shared" ref="I7:AH7" si="0">H7+1</f>
        <v>9</v>
      </c>
      <c r="J7" s="14">
        <f t="shared" si="0"/>
        <v>10</v>
      </c>
      <c r="K7" s="14">
        <f t="shared" si="0"/>
        <v>11</v>
      </c>
      <c r="L7" s="14">
        <f t="shared" si="0"/>
        <v>12</v>
      </c>
      <c r="M7" s="12">
        <f t="shared" si="0"/>
        <v>13</v>
      </c>
      <c r="N7" s="13">
        <f>M7+1</f>
        <v>14</v>
      </c>
      <c r="O7" s="14">
        <v>10</v>
      </c>
      <c r="P7" s="14">
        <f t="shared" si="0"/>
        <v>11</v>
      </c>
      <c r="Q7" s="14">
        <f t="shared" si="0"/>
        <v>12</v>
      </c>
      <c r="R7" s="14">
        <f t="shared" si="0"/>
        <v>13</v>
      </c>
      <c r="S7" s="14">
        <f t="shared" si="0"/>
        <v>14</v>
      </c>
      <c r="T7" s="12">
        <f t="shared" si="0"/>
        <v>15</v>
      </c>
      <c r="U7" s="13">
        <f>T7+1</f>
        <v>16</v>
      </c>
      <c r="V7" s="14">
        <f>U7+1</f>
        <v>17</v>
      </c>
      <c r="W7" s="14">
        <f t="shared" si="0"/>
        <v>18</v>
      </c>
      <c r="X7" s="14">
        <f t="shared" si="0"/>
        <v>19</v>
      </c>
      <c r="Y7" s="14">
        <f t="shared" si="0"/>
        <v>20</v>
      </c>
      <c r="Z7" s="14">
        <f t="shared" si="0"/>
        <v>21</v>
      </c>
      <c r="AA7" s="12">
        <f t="shared" si="0"/>
        <v>22</v>
      </c>
      <c r="AB7" s="13">
        <f>AA7+1</f>
        <v>23</v>
      </c>
      <c r="AC7" s="14">
        <f>AB7+1</f>
        <v>24</v>
      </c>
      <c r="AD7" s="14">
        <f t="shared" si="0"/>
        <v>25</v>
      </c>
      <c r="AE7" s="14">
        <f t="shared" si="0"/>
        <v>26</v>
      </c>
      <c r="AF7" s="14">
        <f t="shared" si="0"/>
        <v>27</v>
      </c>
      <c r="AG7" s="14">
        <f t="shared" si="0"/>
        <v>28</v>
      </c>
      <c r="AH7" s="12">
        <f t="shared" si="0"/>
        <v>29</v>
      </c>
      <c r="AI7" s="13">
        <f>AH7+1</f>
        <v>30</v>
      </c>
      <c r="AJ7" s="27">
        <v>1</v>
      </c>
      <c r="AK7" s="13">
        <f>AJ7+1</f>
        <v>2</v>
      </c>
      <c r="AL7" s="14">
        <f>AK7+1</f>
        <v>3</v>
      </c>
      <c r="AM7" s="14">
        <f t="shared" ref="AM7" si="1">AL7+1</f>
        <v>4</v>
      </c>
      <c r="AN7" s="14">
        <f t="shared" ref="AN7" si="2">AM7+1</f>
        <v>5</v>
      </c>
      <c r="AO7" s="14">
        <f t="shared" ref="AO7" si="3">AN7+1</f>
        <v>6</v>
      </c>
      <c r="AP7" s="26">
        <f t="shared" ref="AP7" si="4">AO7+1</f>
        <v>7</v>
      </c>
      <c r="AQ7" s="12">
        <f t="shared" ref="AQ7" si="5">AP7+1</f>
        <v>8</v>
      </c>
      <c r="AR7" s="13">
        <f>AQ7+1</f>
        <v>9</v>
      </c>
      <c r="AS7" s="14">
        <v>10</v>
      </c>
      <c r="AT7" s="14">
        <f t="shared" ref="AT7" si="6">AS7+1</f>
        <v>11</v>
      </c>
      <c r="AU7" s="14">
        <f t="shared" ref="AU7" si="7">AT7+1</f>
        <v>12</v>
      </c>
      <c r="AV7" s="14">
        <f t="shared" ref="AV7" si="8">AU7+1</f>
        <v>13</v>
      </c>
      <c r="AW7" s="14">
        <f t="shared" ref="AW7" si="9">AV7+1</f>
        <v>14</v>
      </c>
      <c r="AX7" s="12">
        <f t="shared" ref="AX7:AY7" si="10">AW7+1</f>
        <v>15</v>
      </c>
      <c r="AY7" s="12">
        <f t="shared" si="10"/>
        <v>16</v>
      </c>
      <c r="AZ7" s="14">
        <f>AY7+1</f>
        <v>17</v>
      </c>
      <c r="BA7" s="14">
        <f t="shared" ref="BA7" si="11">AZ7+1</f>
        <v>18</v>
      </c>
      <c r="BB7" s="14">
        <f t="shared" ref="BB7" si="12">BA7+1</f>
        <v>19</v>
      </c>
      <c r="BC7" s="14">
        <f t="shared" ref="BC7" si="13">BB7+1</f>
        <v>20</v>
      </c>
      <c r="BD7" s="14">
        <f t="shared" ref="BD7" si="14">BC7+1</f>
        <v>21</v>
      </c>
      <c r="BE7" s="12">
        <f t="shared" ref="BE7" si="15">BD7+1</f>
        <v>22</v>
      </c>
      <c r="BF7" s="13">
        <f>BE7+1</f>
        <v>23</v>
      </c>
      <c r="BG7" s="14">
        <f>BF7+1</f>
        <v>24</v>
      </c>
      <c r="BH7" s="14">
        <f t="shared" ref="BH7" si="16">BG7+1</f>
        <v>25</v>
      </c>
      <c r="BI7" s="14">
        <f t="shared" ref="BI7" si="17">BH7+1</f>
        <v>26</v>
      </c>
      <c r="BJ7" s="14">
        <f t="shared" ref="BJ7" si="18">BI7+1</f>
        <v>27</v>
      </c>
      <c r="BK7" s="14">
        <f t="shared" ref="BK7" si="19">BJ7+1</f>
        <v>28</v>
      </c>
      <c r="BL7" s="12">
        <f t="shared" ref="BL7" si="20">BK7+1</f>
        <v>29</v>
      </c>
      <c r="BM7" s="13">
        <f>BL7+1</f>
        <v>30</v>
      </c>
      <c r="BN7" s="13">
        <f>BM7+1</f>
        <v>31</v>
      </c>
      <c r="BO7" s="28">
        <f>BN7+1</f>
        <v>32</v>
      </c>
      <c r="BP7" s="14">
        <f>BO7+1</f>
        <v>33</v>
      </c>
      <c r="BQ7" s="14">
        <f t="shared" ref="BQ7" si="21">BP7+1</f>
        <v>34</v>
      </c>
      <c r="BR7" s="14">
        <f t="shared" ref="BR7" si="22">BQ7+1</f>
        <v>35</v>
      </c>
      <c r="BS7" s="14">
        <f t="shared" ref="BS7" si="23">BR7+1</f>
        <v>36</v>
      </c>
      <c r="BT7" s="14">
        <f t="shared" ref="BT7" si="24">BS7+1</f>
        <v>37</v>
      </c>
      <c r="BU7" s="12">
        <f t="shared" ref="BU7" si="25">BT7+1</f>
        <v>38</v>
      </c>
      <c r="BV7" s="13">
        <f>BU7+1</f>
        <v>39</v>
      </c>
      <c r="BW7" s="14">
        <v>10</v>
      </c>
      <c r="BX7" s="14">
        <f t="shared" ref="BX7" si="26">BW7+1</f>
        <v>11</v>
      </c>
      <c r="BY7" s="14">
        <f t="shared" ref="BY7" si="27">BX7+1</f>
        <v>12</v>
      </c>
      <c r="BZ7" s="14">
        <f t="shared" ref="BZ7" si="28">BY7+1</f>
        <v>13</v>
      </c>
      <c r="CA7" s="14">
        <f t="shared" ref="CA7" si="29">BZ7+1</f>
        <v>14</v>
      </c>
      <c r="CB7" s="12">
        <f t="shared" ref="CB7" si="30">CA7+1</f>
        <v>15</v>
      </c>
      <c r="CC7" s="13">
        <f>CB7+1</f>
        <v>16</v>
      </c>
      <c r="CD7" s="14">
        <f>CC7+1</f>
        <v>17</v>
      </c>
      <c r="CE7" s="14">
        <f t="shared" ref="CE7" si="31">CD7+1</f>
        <v>18</v>
      </c>
      <c r="CF7" s="14">
        <f t="shared" ref="CF7" si="32">CE7+1</f>
        <v>19</v>
      </c>
      <c r="CG7" s="14">
        <f>CF7+1</f>
        <v>20</v>
      </c>
      <c r="CH7" s="14">
        <f>CG7+1</f>
        <v>21</v>
      </c>
      <c r="CI7" s="12">
        <f t="shared" ref="CI7" si="33">CH7+1</f>
        <v>22</v>
      </c>
      <c r="CJ7" s="13">
        <f>CI7+1</f>
        <v>23</v>
      </c>
      <c r="CK7" s="14">
        <f>CJ7+1</f>
        <v>24</v>
      </c>
      <c r="CL7" s="14">
        <f t="shared" ref="CL7" si="34">CK7+1</f>
        <v>25</v>
      </c>
      <c r="CM7" s="14">
        <f t="shared" ref="CM7" si="35">CL7+1</f>
        <v>26</v>
      </c>
      <c r="CN7" s="14">
        <f t="shared" ref="CN7" si="36">CM7+1</f>
        <v>27</v>
      </c>
      <c r="CO7" s="14">
        <f t="shared" ref="CO7" si="37">CN7+1</f>
        <v>28</v>
      </c>
      <c r="CP7" s="12">
        <f t="shared" ref="CP7" si="38">CO7+1</f>
        <v>29</v>
      </c>
      <c r="CQ7" s="13">
        <f>CP7+1</f>
        <v>30</v>
      </c>
    </row>
    <row r="8" spans="1:95" ht="17" thickBot="1">
      <c r="A8" s="11" t="s">
        <v>8</v>
      </c>
      <c r="B8" s="38">
        <v>45541</v>
      </c>
      <c r="C8" s="38">
        <f>SUM(B8,0)</f>
        <v>45541</v>
      </c>
      <c r="D8" s="9">
        <v>1</v>
      </c>
      <c r="E8" s="10">
        <v>1</v>
      </c>
      <c r="F8" s="23"/>
    </row>
    <row r="9" spans="1:95" ht="17" thickBot="1">
      <c r="A9" s="11" t="s">
        <v>9</v>
      </c>
      <c r="B9" s="38">
        <v>45543</v>
      </c>
      <c r="C9" s="38">
        <f>SUM(B9,0)</f>
        <v>45543</v>
      </c>
      <c r="D9" s="9">
        <v>1</v>
      </c>
      <c r="E9" s="10">
        <v>1</v>
      </c>
      <c r="H9" s="23"/>
    </row>
    <row r="10" spans="1:95" ht="17" thickBot="1">
      <c r="A10" s="11" t="s">
        <v>10</v>
      </c>
      <c r="B10" s="38">
        <v>45545</v>
      </c>
      <c r="C10" s="38">
        <f t="shared" ref="C10:C13" si="39">SUM(B10,0)</f>
        <v>45545</v>
      </c>
      <c r="D10" s="9">
        <v>1</v>
      </c>
      <c r="E10" s="10">
        <v>0.66</v>
      </c>
      <c r="J10" s="24"/>
    </row>
    <row r="11" spans="1:95" ht="17" thickBot="1">
      <c r="A11" s="11" t="s">
        <v>11</v>
      </c>
      <c r="B11" s="38">
        <v>45546</v>
      </c>
      <c r="C11" s="38">
        <f t="shared" si="39"/>
        <v>45546</v>
      </c>
      <c r="D11" s="9">
        <v>1</v>
      </c>
      <c r="E11" s="10">
        <v>1</v>
      </c>
      <c r="K11" s="24"/>
    </row>
    <row r="12" spans="1:95" ht="17" thickBot="1">
      <c r="A12" s="11" t="s">
        <v>12</v>
      </c>
      <c r="B12" s="38">
        <v>45550</v>
      </c>
      <c r="C12" s="38">
        <f>SUM(B12,4)</f>
        <v>45554</v>
      </c>
      <c r="D12" s="9">
        <v>5</v>
      </c>
      <c r="E12" s="10">
        <v>1</v>
      </c>
      <c r="T12" s="24"/>
      <c r="U12" s="24"/>
      <c r="V12" s="24"/>
      <c r="W12" s="24"/>
      <c r="X12" s="24"/>
    </row>
    <row r="13" spans="1:95" ht="17" thickBot="1">
      <c r="A13" s="11" t="s">
        <v>13</v>
      </c>
      <c r="B13" s="38">
        <v>45551</v>
      </c>
      <c r="C13" s="38">
        <f t="shared" si="39"/>
        <v>45551</v>
      </c>
      <c r="D13" s="9">
        <v>1</v>
      </c>
      <c r="E13" s="10">
        <v>1</v>
      </c>
      <c r="U13" s="24"/>
    </row>
    <row r="14" spans="1:95" ht="17" thickBot="1">
      <c r="A14" s="11" t="s">
        <v>26</v>
      </c>
      <c r="B14" s="38">
        <v>45563</v>
      </c>
      <c r="C14" s="38">
        <f>SUM(B14,7)</f>
        <v>45570</v>
      </c>
      <c r="D14" s="9">
        <v>8</v>
      </c>
      <c r="E14" s="10">
        <v>1</v>
      </c>
      <c r="AG14" s="24"/>
      <c r="AH14" s="24"/>
      <c r="AI14" s="24"/>
      <c r="AJ14" s="24"/>
      <c r="AK14" s="24"/>
      <c r="AL14" s="24"/>
      <c r="AM14" s="24"/>
      <c r="AN14" s="24"/>
    </row>
    <row r="15" spans="1:95" ht="17" thickBot="1">
      <c r="A15" s="11" t="s">
        <v>11</v>
      </c>
      <c r="B15" s="38">
        <v>45564</v>
      </c>
      <c r="C15" s="38">
        <f>SUM(B15,0)</f>
        <v>45564</v>
      </c>
      <c r="D15" s="9">
        <v>1</v>
      </c>
      <c r="E15" s="10">
        <v>1</v>
      </c>
      <c r="AH15" s="24"/>
    </row>
    <row r="16" spans="1:95" ht="17" thickBot="1">
      <c r="A16" s="11" t="s">
        <v>14</v>
      </c>
      <c r="B16" s="38">
        <v>45566</v>
      </c>
      <c r="C16" s="38">
        <f>SUM(B16,0)</f>
        <v>45566</v>
      </c>
      <c r="D16" s="9">
        <v>1</v>
      </c>
      <c r="E16" s="10">
        <v>1</v>
      </c>
      <c r="AJ16" s="24"/>
    </row>
    <row r="17" spans="1:90" ht="17" thickBot="1">
      <c r="A17" s="11" t="s">
        <v>11</v>
      </c>
      <c r="B17" s="38">
        <v>45570</v>
      </c>
      <c r="C17" s="38">
        <f>SUM(B17,0)</f>
        <v>45570</v>
      </c>
      <c r="D17" s="9">
        <v>1</v>
      </c>
      <c r="E17" s="10">
        <v>1</v>
      </c>
      <c r="AN17" s="24"/>
    </row>
    <row r="18" spans="1:90" ht="17" thickBot="1">
      <c r="A18" s="11" t="s">
        <v>15</v>
      </c>
      <c r="B18" s="38">
        <v>45570</v>
      </c>
      <c r="C18" s="38">
        <f>SUM(B18,2)</f>
        <v>45572</v>
      </c>
      <c r="D18" s="9">
        <v>3</v>
      </c>
      <c r="E18" s="10">
        <v>1</v>
      </c>
      <c r="AN18" s="24"/>
      <c r="AO18" s="24"/>
      <c r="AP18" s="24"/>
    </row>
    <row r="19" spans="1:90" ht="17" thickBot="1">
      <c r="A19" s="6" t="s">
        <v>18</v>
      </c>
      <c r="B19" s="36"/>
      <c r="C19" s="37"/>
      <c r="D19" s="7"/>
      <c r="E19" s="8"/>
    </row>
    <row r="20" spans="1:90" ht="17" thickBot="1">
      <c r="A20" s="11" t="s">
        <v>9</v>
      </c>
      <c r="B20" s="38">
        <v>45572</v>
      </c>
      <c r="C20" s="38">
        <f>SUM(B20,0)</f>
        <v>45572</v>
      </c>
      <c r="D20" s="9">
        <v>1</v>
      </c>
      <c r="E20" s="10">
        <v>1</v>
      </c>
      <c r="AP20" s="25"/>
    </row>
    <row r="21" spans="1:90" ht="17" thickBot="1">
      <c r="A21" s="11" t="s">
        <v>42</v>
      </c>
      <c r="B21" s="38">
        <v>45581</v>
      </c>
      <c r="C21" s="38">
        <f>SUM(B21,10)</f>
        <v>45591</v>
      </c>
      <c r="D21" s="9">
        <v>11</v>
      </c>
      <c r="E21" s="10">
        <v>1</v>
      </c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</row>
    <row r="22" spans="1:90" ht="17" thickBot="1">
      <c r="A22" s="11" t="s">
        <v>23</v>
      </c>
      <c r="B22" s="38">
        <v>45582</v>
      </c>
      <c r="C22" s="38">
        <f>SUM(B22,0)</f>
        <v>45582</v>
      </c>
      <c r="D22" s="9">
        <v>1</v>
      </c>
      <c r="E22" s="10">
        <v>1</v>
      </c>
      <c r="AZ22" s="25"/>
    </row>
    <row r="23" spans="1:90" ht="17" thickBot="1">
      <c r="A23" s="11" t="s">
        <v>20</v>
      </c>
      <c r="B23" s="38">
        <v>45583</v>
      </c>
      <c r="C23" s="38">
        <f>SUM(B23,0)</f>
        <v>45583</v>
      </c>
      <c r="D23" s="9">
        <v>1</v>
      </c>
      <c r="E23" s="10">
        <v>1</v>
      </c>
      <c r="BA23" s="25"/>
    </row>
    <row r="24" spans="1:90" ht="17" thickBot="1">
      <c r="A24" s="11" t="s">
        <v>21</v>
      </c>
      <c r="B24" s="38">
        <v>45593</v>
      </c>
      <c r="C24" s="38">
        <f>SUM(B24,0)</f>
        <v>45593</v>
      </c>
      <c r="D24" s="9">
        <v>1</v>
      </c>
      <c r="E24" s="10">
        <v>1</v>
      </c>
      <c r="BK24" s="25"/>
    </row>
    <row r="25" spans="1:90" ht="17" thickBot="1">
      <c r="A25" s="11" t="s">
        <v>28</v>
      </c>
      <c r="B25" s="38">
        <v>45598</v>
      </c>
      <c r="C25" s="38">
        <f>SUM(B25,1)</f>
        <v>45599</v>
      </c>
      <c r="D25" s="9">
        <v>2</v>
      </c>
      <c r="E25" s="10">
        <v>1</v>
      </c>
      <c r="BP25" s="25"/>
      <c r="BQ25" s="25"/>
    </row>
    <row r="26" spans="1:90" ht="17" thickBot="1">
      <c r="A26" s="11" t="s">
        <v>27</v>
      </c>
      <c r="B26" s="38">
        <v>45598</v>
      </c>
      <c r="C26" s="38">
        <f>SUM(B26,1)</f>
        <v>45599</v>
      </c>
      <c r="D26" s="9">
        <v>2</v>
      </c>
      <c r="E26" s="10">
        <v>1</v>
      </c>
      <c r="M26" t="s">
        <v>25</v>
      </c>
      <c r="BP26" s="25"/>
      <c r="BQ26" s="25"/>
    </row>
    <row r="27" spans="1:90" ht="17" thickBot="1">
      <c r="A27" s="11" t="s">
        <v>22</v>
      </c>
      <c r="B27" s="38">
        <v>45600</v>
      </c>
      <c r="C27" s="38">
        <f>SUM(B27,0)</f>
        <v>45600</v>
      </c>
      <c r="D27" s="9">
        <v>1</v>
      </c>
      <c r="E27" s="10">
        <v>1</v>
      </c>
      <c r="BR27" s="25"/>
    </row>
    <row r="28" spans="1:90" ht="17" thickBot="1">
      <c r="A28" s="11" t="s">
        <v>29</v>
      </c>
      <c r="B28" s="39">
        <v>45606</v>
      </c>
      <c r="C28" s="38">
        <f>SUM(B28,13)</f>
        <v>45619</v>
      </c>
      <c r="D28" s="9">
        <v>14</v>
      </c>
      <c r="E28" s="10">
        <v>1</v>
      </c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</row>
    <row r="29" spans="1:90" ht="17" thickBot="1">
      <c r="A29" s="11" t="s">
        <v>32</v>
      </c>
      <c r="B29" s="38">
        <v>45612</v>
      </c>
      <c r="C29" s="38">
        <f>SUM(B29,6)</f>
        <v>45618</v>
      </c>
      <c r="D29" s="9">
        <v>7</v>
      </c>
      <c r="E29" s="10">
        <v>1</v>
      </c>
      <c r="CC29" s="25"/>
      <c r="CD29" s="25"/>
      <c r="CE29" s="25"/>
      <c r="CF29" s="25"/>
      <c r="CG29" s="25"/>
      <c r="CH29" s="25"/>
      <c r="CI29" s="25"/>
    </row>
    <row r="30" spans="1:90" ht="17" thickBot="1">
      <c r="A30" s="11" t="s">
        <v>23</v>
      </c>
      <c r="B30" s="38">
        <v>45618</v>
      </c>
      <c r="C30" s="38">
        <f>SUM(B30,0)</f>
        <v>45618</v>
      </c>
      <c r="D30" s="9">
        <v>1</v>
      </c>
      <c r="E30" s="10">
        <v>1</v>
      </c>
      <c r="CI30" s="25"/>
    </row>
    <row r="31" spans="1:90" ht="17" thickBot="1">
      <c r="A31" s="11" t="s">
        <v>23</v>
      </c>
      <c r="B31" s="38">
        <v>45619</v>
      </c>
      <c r="C31" s="38">
        <f>SUM(B31,0)</f>
        <v>45619</v>
      </c>
      <c r="D31" s="9">
        <v>1</v>
      </c>
      <c r="E31" s="10">
        <v>1</v>
      </c>
      <c r="CJ31" s="25"/>
    </row>
    <row r="32" spans="1:90" ht="17" thickBot="1">
      <c r="A32" s="11" t="s">
        <v>43</v>
      </c>
      <c r="B32" s="38">
        <v>45620</v>
      </c>
      <c r="C32" s="38">
        <f>SUM(B32,1)</f>
        <v>45621</v>
      </c>
      <c r="D32" s="9">
        <v>2</v>
      </c>
      <c r="E32" s="10">
        <v>1</v>
      </c>
      <c r="CK32" s="25"/>
      <c r="CL32" s="25"/>
    </row>
    <row r="38" spans="1:96" ht="28">
      <c r="A38" s="19" t="s">
        <v>31</v>
      </c>
      <c r="F38" s="16" t="s">
        <v>45</v>
      </c>
      <c r="AK38" s="16" t="s">
        <v>46</v>
      </c>
      <c r="BP38" s="16" t="s">
        <v>47</v>
      </c>
      <c r="CR38" s="16"/>
    </row>
    <row r="39" spans="1:96" ht="27" thickBot="1">
      <c r="A39" s="4" t="s">
        <v>3</v>
      </c>
      <c r="B39" s="35" t="s">
        <v>5</v>
      </c>
      <c r="C39" s="35" t="s">
        <v>6</v>
      </c>
      <c r="D39" s="5" t="s">
        <v>24</v>
      </c>
      <c r="E39" s="5" t="s">
        <v>4</v>
      </c>
      <c r="F39" s="27">
        <v>1</v>
      </c>
      <c r="G39" s="13">
        <f>F39+1</f>
        <v>2</v>
      </c>
      <c r="H39" s="14">
        <f>G39+1</f>
        <v>3</v>
      </c>
      <c r="I39" s="14">
        <f t="shared" ref="I39" si="40">H39+1</f>
        <v>4</v>
      </c>
      <c r="J39" s="14">
        <f t="shared" ref="J39" si="41">I39+1</f>
        <v>5</v>
      </c>
      <c r="K39" s="14">
        <f t="shared" ref="K39" si="42">J39+1</f>
        <v>6</v>
      </c>
      <c r="L39" s="12">
        <f t="shared" ref="L39:M39" si="43">K39+1</f>
        <v>7</v>
      </c>
      <c r="M39" s="12">
        <f t="shared" si="43"/>
        <v>8</v>
      </c>
      <c r="N39" s="13">
        <f>M39+1</f>
        <v>9</v>
      </c>
      <c r="O39" s="14">
        <v>10</v>
      </c>
      <c r="P39" s="14">
        <f t="shared" ref="P39" si="44">O39+1</f>
        <v>11</v>
      </c>
      <c r="Q39" s="14">
        <f t="shared" ref="Q39" si="45">P39+1</f>
        <v>12</v>
      </c>
      <c r="R39" s="14">
        <f t="shared" ref="R39" si="46">Q39+1</f>
        <v>13</v>
      </c>
      <c r="S39" s="14">
        <f t="shared" ref="S39" si="47">R39+1</f>
        <v>14</v>
      </c>
      <c r="T39" s="12">
        <f t="shared" ref="T39" si="48">S39+1</f>
        <v>15</v>
      </c>
      <c r="U39" s="12">
        <f t="shared" ref="U39" si="49">T39+1</f>
        <v>16</v>
      </c>
      <c r="V39" s="14">
        <f>U39+1</f>
        <v>17</v>
      </c>
      <c r="W39" s="14">
        <f t="shared" ref="W39" si="50">V39+1</f>
        <v>18</v>
      </c>
      <c r="X39" s="14">
        <f t="shared" ref="X39" si="51">W39+1</f>
        <v>19</v>
      </c>
      <c r="Y39" s="14">
        <f t="shared" ref="Y39" si="52">X39+1</f>
        <v>20</v>
      </c>
      <c r="Z39" s="14">
        <f t="shared" ref="Z39" si="53">Y39+1</f>
        <v>21</v>
      </c>
      <c r="AA39" s="12">
        <f t="shared" ref="AA39" si="54">Z39+1</f>
        <v>22</v>
      </c>
      <c r="AB39" s="13">
        <f>AA39+1</f>
        <v>23</v>
      </c>
      <c r="AC39" s="14">
        <f>AB39+1</f>
        <v>24</v>
      </c>
      <c r="AD39" s="14">
        <f t="shared" ref="AD39" si="55">AC39+1</f>
        <v>25</v>
      </c>
      <c r="AE39" s="14">
        <f t="shared" ref="AE39" si="56">AD39+1</f>
        <v>26</v>
      </c>
      <c r="AF39" s="14">
        <f t="shared" ref="AF39" si="57">AE39+1</f>
        <v>27</v>
      </c>
      <c r="AG39" s="14">
        <f t="shared" ref="AG39" si="58">AF39+1</f>
        <v>28</v>
      </c>
      <c r="AH39" s="12">
        <f t="shared" ref="AH39" si="59">AG39+1</f>
        <v>29</v>
      </c>
      <c r="AI39" s="13">
        <f>AH39+1</f>
        <v>30</v>
      </c>
      <c r="AJ39" s="13">
        <f>AI39+1</f>
        <v>31</v>
      </c>
      <c r="AK39" s="27">
        <v>1</v>
      </c>
      <c r="AL39" s="13">
        <f>AK39+1</f>
        <v>2</v>
      </c>
      <c r="AM39" s="14">
        <f>AL39+1</f>
        <v>3</v>
      </c>
      <c r="AN39" s="14">
        <f t="shared" ref="AN39" si="60">AM39+1</f>
        <v>4</v>
      </c>
      <c r="AO39" s="14">
        <f t="shared" ref="AO39" si="61">AN39+1</f>
        <v>5</v>
      </c>
      <c r="AP39" s="14">
        <f t="shared" ref="AP39" si="62">AO39+1</f>
        <v>6</v>
      </c>
      <c r="AQ39" s="12">
        <f t="shared" ref="AQ39" si="63">AP39+1</f>
        <v>7</v>
      </c>
      <c r="AR39" s="12">
        <f t="shared" ref="AR39" si="64">AQ39+1</f>
        <v>8</v>
      </c>
      <c r="AS39" s="13">
        <f>AR39+1</f>
        <v>9</v>
      </c>
      <c r="AT39" s="14">
        <v>10</v>
      </c>
      <c r="AU39" s="14">
        <f t="shared" ref="AU39" si="65">AT39+1</f>
        <v>11</v>
      </c>
      <c r="AV39" s="14">
        <f t="shared" ref="AV39" si="66">AU39+1</f>
        <v>12</v>
      </c>
      <c r="AW39" s="14">
        <f t="shared" ref="AW39" si="67">AV39+1</f>
        <v>13</v>
      </c>
      <c r="AX39" s="14">
        <f t="shared" ref="AX39" si="68">AW39+1</f>
        <v>14</v>
      </c>
      <c r="AY39" s="12">
        <f t="shared" ref="AY39" si="69">AX39+1</f>
        <v>15</v>
      </c>
      <c r="AZ39" s="12">
        <f t="shared" ref="AZ39" si="70">AY39+1</f>
        <v>16</v>
      </c>
      <c r="BA39" s="14">
        <f>AZ39+1</f>
        <v>17</v>
      </c>
      <c r="BB39" s="14">
        <f t="shared" ref="BB39" si="71">BA39+1</f>
        <v>18</v>
      </c>
      <c r="BC39" s="14">
        <f t="shared" ref="BC39" si="72">BB39+1</f>
        <v>19</v>
      </c>
      <c r="BD39" s="14">
        <f t="shared" ref="BD39" si="73">BC39+1</f>
        <v>20</v>
      </c>
      <c r="BE39" s="14">
        <f t="shared" ref="BE39" si="74">BD39+1</f>
        <v>21</v>
      </c>
      <c r="BF39" s="12">
        <f t="shared" ref="BF39" si="75">BE39+1</f>
        <v>22</v>
      </c>
      <c r="BG39" s="13">
        <f>BF39+1</f>
        <v>23</v>
      </c>
      <c r="BH39" s="14">
        <f>BG39+1</f>
        <v>24</v>
      </c>
      <c r="BI39" s="14">
        <f t="shared" ref="BI39" si="76">BH39+1</f>
        <v>25</v>
      </c>
      <c r="BJ39" s="14">
        <f t="shared" ref="BJ39" si="77">BI39+1</f>
        <v>26</v>
      </c>
      <c r="BK39" s="14">
        <f t="shared" ref="BK39" si="78">BJ39+1</f>
        <v>27</v>
      </c>
      <c r="BL39" s="14">
        <f t="shared" ref="BL39" si="79">BK39+1</f>
        <v>28</v>
      </c>
      <c r="BM39" s="12">
        <f t="shared" ref="BM39" si="80">BL39+1</f>
        <v>29</v>
      </c>
      <c r="BN39" s="13">
        <f>BM39+1</f>
        <v>30</v>
      </c>
      <c r="BO39" s="13">
        <f>BN39+1</f>
        <v>31</v>
      </c>
      <c r="BP39" s="27">
        <v>1</v>
      </c>
      <c r="BQ39" s="13">
        <f>BP39+1</f>
        <v>2</v>
      </c>
      <c r="BR39" s="14">
        <f>BQ39+1</f>
        <v>3</v>
      </c>
      <c r="BS39" s="14">
        <f t="shared" ref="BS39" si="81">BR39+1</f>
        <v>4</v>
      </c>
      <c r="BT39" s="14">
        <f t="shared" ref="BT39" si="82">BS39+1</f>
        <v>5</v>
      </c>
      <c r="BU39" s="14">
        <f t="shared" ref="BU39" si="83">BT39+1</f>
        <v>6</v>
      </c>
      <c r="BV39" s="12">
        <f t="shared" ref="BV39" si="84">BU39+1</f>
        <v>7</v>
      </c>
      <c r="BW39" s="12">
        <f t="shared" ref="BW39" si="85">BV39+1</f>
        <v>8</v>
      </c>
      <c r="BX39" s="13">
        <f>BW39+1</f>
        <v>9</v>
      </c>
      <c r="BY39" s="14">
        <v>10</v>
      </c>
      <c r="BZ39" s="14">
        <f t="shared" ref="BZ39" si="86">BY39+1</f>
        <v>11</v>
      </c>
      <c r="CA39" s="14">
        <f t="shared" ref="CA39" si="87">BZ39+1</f>
        <v>12</v>
      </c>
      <c r="CB39" s="14">
        <f t="shared" ref="CB39" si="88">CA39+1</f>
        <v>13</v>
      </c>
      <c r="CC39" s="14">
        <f t="shared" ref="CC39" si="89">CB39+1</f>
        <v>14</v>
      </c>
      <c r="CD39" s="12">
        <f t="shared" ref="CD39" si="90">CC39+1</f>
        <v>15</v>
      </c>
      <c r="CE39" s="12">
        <f t="shared" ref="CE39" si="91">CD39+1</f>
        <v>16</v>
      </c>
      <c r="CF39" s="14">
        <f>CE39+1</f>
        <v>17</v>
      </c>
      <c r="CG39" s="14">
        <f t="shared" ref="CG39" si="92">CF39+1</f>
        <v>18</v>
      </c>
      <c r="CH39" s="14">
        <f t="shared" ref="CH39" si="93">CG39+1</f>
        <v>19</v>
      </c>
      <c r="CI39" s="14">
        <f t="shared" ref="CI39" si="94">CH39+1</f>
        <v>20</v>
      </c>
      <c r="CJ39" s="14">
        <f t="shared" ref="CJ39" si="95">CI39+1</f>
        <v>21</v>
      </c>
      <c r="CK39" s="12">
        <f t="shared" ref="CK39" si="96">CJ39+1</f>
        <v>22</v>
      </c>
      <c r="CL39" s="13">
        <f>CK39+1</f>
        <v>23</v>
      </c>
      <c r="CM39" s="14">
        <f>CL39+1</f>
        <v>24</v>
      </c>
      <c r="CN39" s="14">
        <f t="shared" ref="CN39" si="97">CM39+1</f>
        <v>25</v>
      </c>
      <c r="CO39" s="14">
        <f t="shared" ref="CO39" si="98">CN39+1</f>
        <v>26</v>
      </c>
      <c r="CP39" s="14">
        <f t="shared" ref="CP39" si="99">CO39+1</f>
        <v>27</v>
      </c>
      <c r="CQ39" s="14">
        <f t="shared" ref="CQ39" si="100">CP39+1</f>
        <v>28</v>
      </c>
    </row>
    <row r="40" spans="1:96" ht="17" thickBot="1">
      <c r="A40" s="20" t="s">
        <v>36</v>
      </c>
      <c r="B40" s="40"/>
      <c r="C40" s="41"/>
      <c r="D40" s="21"/>
      <c r="E40" s="22"/>
    </row>
    <row r="41" spans="1:96" ht="17" thickBot="1">
      <c r="A41" s="11" t="s">
        <v>33</v>
      </c>
      <c r="B41" s="38">
        <v>45627</v>
      </c>
      <c r="C41" s="38">
        <v>45633</v>
      </c>
      <c r="D41" s="9"/>
      <c r="E41" s="10"/>
      <c r="F41" s="42"/>
      <c r="G41" s="42"/>
      <c r="H41" s="42"/>
      <c r="I41" s="42"/>
      <c r="J41" s="42"/>
      <c r="K41" s="42"/>
      <c r="L41" s="42"/>
    </row>
    <row r="42" spans="1:96" ht="17" thickBot="1">
      <c r="A42" s="11" t="s">
        <v>34</v>
      </c>
      <c r="B42" s="38">
        <v>45634</v>
      </c>
      <c r="C42" s="38">
        <v>45640</v>
      </c>
      <c r="D42" s="9"/>
      <c r="E42" s="10"/>
      <c r="M42" s="42"/>
      <c r="N42" s="42"/>
      <c r="O42" s="42"/>
      <c r="P42" s="42"/>
      <c r="Q42" s="42"/>
      <c r="R42" s="42"/>
      <c r="S42" s="42"/>
    </row>
    <row r="43" spans="1:96" ht="17" thickBot="1">
      <c r="A43" s="11" t="s">
        <v>35</v>
      </c>
      <c r="B43" s="38">
        <v>45641</v>
      </c>
      <c r="C43" s="38">
        <v>45647</v>
      </c>
      <c r="D43" s="9"/>
      <c r="E43" s="10"/>
      <c r="T43" s="42"/>
      <c r="U43" s="42"/>
      <c r="V43" s="42"/>
      <c r="W43" s="42"/>
      <c r="X43" s="42"/>
      <c r="Y43" s="42"/>
      <c r="Z43" s="42"/>
    </row>
    <row r="44" spans="1:96" ht="17" thickBot="1">
      <c r="A44" s="11" t="s">
        <v>49</v>
      </c>
      <c r="B44" s="38">
        <v>45648</v>
      </c>
      <c r="C44" s="38">
        <v>45654</v>
      </c>
      <c r="D44" s="9"/>
      <c r="E44" s="10"/>
      <c r="AA44" s="42"/>
      <c r="AB44" s="42"/>
      <c r="AC44" s="42"/>
      <c r="AD44" s="42"/>
      <c r="AE44" s="42"/>
      <c r="AF44" s="42"/>
      <c r="AG44" s="42"/>
    </row>
    <row r="45" spans="1:96" ht="17" thickBot="1">
      <c r="A45" s="11" t="s">
        <v>57</v>
      </c>
      <c r="B45" s="38">
        <v>45655</v>
      </c>
      <c r="C45" s="38">
        <v>45661</v>
      </c>
      <c r="D45" s="9"/>
      <c r="E45" s="10"/>
      <c r="AH45" s="42"/>
      <c r="AI45" s="42"/>
      <c r="AJ45" s="42"/>
      <c r="AK45" s="42"/>
      <c r="AL45" s="42"/>
      <c r="AM45" s="42"/>
      <c r="AN45" s="42"/>
    </row>
    <row r="46" spans="1:96" ht="17" thickBot="1">
      <c r="A46" s="11" t="s">
        <v>37</v>
      </c>
      <c r="B46" s="38">
        <v>45662</v>
      </c>
      <c r="C46" s="38">
        <v>45668</v>
      </c>
      <c r="D46" s="9"/>
      <c r="E46" s="10"/>
      <c r="AO46" s="42"/>
      <c r="AP46" s="42"/>
      <c r="AQ46" s="42"/>
      <c r="AR46" s="42"/>
      <c r="AS46" s="42"/>
      <c r="AT46" s="42"/>
      <c r="AU46" s="42"/>
    </row>
    <row r="47" spans="1:96" ht="17" thickBot="1">
      <c r="A47" s="11" t="s">
        <v>38</v>
      </c>
      <c r="B47" s="38">
        <v>45669</v>
      </c>
      <c r="C47" s="38">
        <v>45675</v>
      </c>
      <c r="D47" s="9"/>
      <c r="E47" s="10"/>
      <c r="AV47" s="42"/>
      <c r="AW47" s="42"/>
      <c r="AX47" s="42"/>
      <c r="AY47" s="42"/>
      <c r="AZ47" s="42"/>
      <c r="BA47" s="42"/>
      <c r="BB47" s="42"/>
    </row>
    <row r="48" spans="1:96" ht="17" thickBot="1">
      <c r="A48" s="11" t="s">
        <v>39</v>
      </c>
      <c r="B48" s="38">
        <v>45676</v>
      </c>
      <c r="C48" s="38">
        <v>45682</v>
      </c>
      <c r="D48" s="9"/>
      <c r="E48" s="10"/>
      <c r="BC48" s="42"/>
      <c r="BD48" s="42"/>
      <c r="BE48" s="42"/>
      <c r="BF48" s="42"/>
      <c r="BG48" s="42"/>
      <c r="BH48" s="42"/>
      <c r="BI48" s="42"/>
    </row>
    <row r="49" spans="1:82" ht="17" thickBot="1">
      <c r="A49" s="11" t="s">
        <v>40</v>
      </c>
      <c r="B49" s="38">
        <v>45683</v>
      </c>
      <c r="C49" s="38">
        <v>45696</v>
      </c>
      <c r="D49" s="9"/>
      <c r="E49" s="10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</row>
    <row r="50" spans="1:82" ht="17" thickBot="1">
      <c r="A50" s="11" t="s">
        <v>54</v>
      </c>
      <c r="B50" s="38">
        <v>45683</v>
      </c>
      <c r="C50" s="38">
        <v>45696</v>
      </c>
      <c r="D50" s="9"/>
      <c r="E50" s="10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</row>
    <row r="51" spans="1:82" ht="17" thickBot="1">
      <c r="A51" s="11" t="s">
        <v>55</v>
      </c>
      <c r="B51" s="38">
        <v>45697</v>
      </c>
      <c r="C51" s="38">
        <v>45703</v>
      </c>
      <c r="D51" s="9"/>
      <c r="E51" s="10"/>
      <c r="BX51" s="42"/>
      <c r="BY51" s="42"/>
      <c r="BZ51" s="42"/>
      <c r="CA51" s="42"/>
      <c r="CB51" s="42"/>
      <c r="CC51" s="42"/>
      <c r="CD51" s="42"/>
    </row>
    <row r="52" spans="1:82" ht="17" thickBot="1">
      <c r="A52" s="11" t="s">
        <v>56</v>
      </c>
      <c r="B52" s="38" t="s">
        <v>48</v>
      </c>
      <c r="C52" s="38" t="s">
        <v>48</v>
      </c>
      <c r="D52" s="9"/>
      <c r="E52" s="10"/>
    </row>
    <row r="53" spans="1:82" ht="17" thickBot="1">
      <c r="A53" s="20" t="s">
        <v>41</v>
      </c>
      <c r="B53" s="40"/>
      <c r="C53" s="41"/>
      <c r="D53" s="21"/>
      <c r="E53" s="22"/>
    </row>
    <row r="54" spans="1:82" ht="17" thickBot="1">
      <c r="A54" s="11"/>
      <c r="B54" s="38"/>
      <c r="C54" s="38"/>
      <c r="D54" s="9"/>
      <c r="E54" s="10"/>
    </row>
    <row r="55" spans="1:82" ht="17" thickBot="1">
      <c r="A55" s="11"/>
      <c r="B55" s="38"/>
      <c r="C55" s="38"/>
      <c r="D55" s="9"/>
      <c r="E55" s="10"/>
    </row>
    <row r="56" spans="1:82" ht="17" thickBot="1">
      <c r="A56" s="11"/>
      <c r="B56" s="38"/>
      <c r="C56" s="38"/>
      <c r="D56" s="9"/>
      <c r="E56" s="10"/>
    </row>
    <row r="57" spans="1:82" ht="17" thickBot="1">
      <c r="A57" s="11"/>
      <c r="B57" s="38"/>
      <c r="C57" s="38"/>
      <c r="D57" s="9"/>
      <c r="E57" s="10"/>
    </row>
    <row r="58" spans="1:82" ht="17" thickBot="1">
      <c r="A58" s="11"/>
      <c r="B58" s="38"/>
      <c r="C58" s="38"/>
      <c r="D58" s="9"/>
      <c r="E58" s="10"/>
    </row>
    <row r="59" spans="1:82" ht="17" thickBot="1">
      <c r="A59" s="11"/>
      <c r="B59" s="38"/>
      <c r="C59" s="38"/>
      <c r="D59" s="9"/>
      <c r="E59" s="10"/>
    </row>
    <row r="60" spans="1:82" ht="17" thickBot="1">
      <c r="A60" s="11"/>
      <c r="B60" s="38"/>
      <c r="C60" s="38"/>
      <c r="D60" s="9"/>
      <c r="E60" s="10"/>
    </row>
    <row r="61" spans="1:82" ht="17" thickBot="1">
      <c r="A61" s="11"/>
      <c r="B61" s="38"/>
      <c r="C61" s="38"/>
      <c r="D61" s="9"/>
      <c r="E61" s="10"/>
    </row>
    <row r="62" spans="1:82" ht="17" thickBot="1">
      <c r="A62" s="11"/>
      <c r="B62" s="38"/>
      <c r="C62" s="38"/>
      <c r="D62" s="9"/>
      <c r="E62" s="10"/>
    </row>
    <row r="63" spans="1:82" ht="17" thickBot="1">
      <c r="A63" s="11"/>
      <c r="B63" s="38"/>
      <c r="C63" s="38"/>
      <c r="D63" s="9"/>
      <c r="E63" s="10"/>
    </row>
    <row r="64" spans="1:82" ht="17" thickBot="1">
      <c r="A64" s="11"/>
      <c r="B64" s="38"/>
      <c r="C64" s="38"/>
      <c r="D64" s="9"/>
      <c r="E64" s="10"/>
    </row>
    <row r="65" spans="1:5" ht="17" thickBot="1">
      <c r="A65" s="11"/>
      <c r="B65" s="38"/>
      <c r="C65" s="38"/>
      <c r="D65" s="9"/>
      <c r="E65" s="10"/>
    </row>
  </sheetData>
  <phoneticPr fontId="2" type="noConversion"/>
  <conditionalFormatting sqref="E7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{6A254278-91C7-2B4E-BBC9-D2465C332E93}</x14:id>
        </ext>
      </extLst>
    </cfRule>
  </conditionalFormatting>
  <conditionalFormatting sqref="E8:E13 E15:E18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{22FEA5C3-34F7-3840-8990-C88E7BA28C18}</x14:id>
        </ext>
      </extLst>
    </cfRule>
  </conditionalFormatting>
  <conditionalFormatting sqref="E14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{56015DFD-0078-C043-9912-DF32AFD84DAE}</x14:id>
        </ext>
      </extLst>
    </cfRule>
  </conditionalFormatting>
  <conditionalFormatting sqref="E19:E32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{646BB268-6E1A-9A43-AC39-C871E49C9EE6}</x14:id>
        </ext>
      </extLst>
    </cfRule>
  </conditionalFormatting>
  <conditionalFormatting sqref="E41:E52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{D2F99286-D1C8-D346-9E79-7BD29CEA78C7}</x14:id>
        </ext>
      </extLst>
    </cfRule>
  </conditionalFormatting>
  <conditionalFormatting sqref="E54:E65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{28512D1B-433F-B445-9105-D31BDC75943B}</x14:id>
        </ext>
      </extLst>
    </cfRule>
  </conditionalFormatting>
  <conditionalFormatting sqref="F7:AH7">
    <cfRule type="expression" dxfId="10" priority="25">
      <formula>AND(TODAY()&gt;=F$5,TODAY()&lt;G$5)</formula>
    </cfRule>
  </conditionalFormatting>
  <conditionalFormatting sqref="AI7">
    <cfRule type="expression" dxfId="9" priority="28">
      <formula>AND(TODAY()&gt;=AI$5,TODAY()&lt;#REF!)</formula>
    </cfRule>
  </conditionalFormatting>
  <conditionalFormatting sqref="AJ7:BL7">
    <cfRule type="expression" dxfId="8" priority="23">
      <formula>AND(TODAY()&gt;=AJ$5,TODAY()&lt;AK$5)</formula>
    </cfRule>
  </conditionalFormatting>
  <conditionalFormatting sqref="BM7:BN7">
    <cfRule type="expression" dxfId="7" priority="24">
      <formula>AND(TODAY()&gt;=BM$5,TODAY()&lt;#REF!)</formula>
    </cfRule>
  </conditionalFormatting>
  <conditionalFormatting sqref="BO7:CP7">
    <cfRule type="expression" dxfId="6" priority="14">
      <formula>AND(TODAY()&gt;=BO$5,TODAY()&lt;BP$5)</formula>
    </cfRule>
  </conditionalFormatting>
  <conditionalFormatting sqref="CQ7">
    <cfRule type="expression" dxfId="5" priority="15">
      <formula>AND(TODAY()&gt;=CQ$5,TODAY()&lt;#REF!)</formula>
    </cfRule>
  </conditionalFormatting>
  <conditionalFormatting sqref="F39:AH39">
    <cfRule type="expression" dxfId="4" priority="4">
      <formula>AND(TODAY()&gt;=F$5,TODAY()&lt;G$5)</formula>
    </cfRule>
  </conditionalFormatting>
  <conditionalFormatting sqref="AI39:AJ39">
    <cfRule type="expression" dxfId="3" priority="5">
      <formula>AND(TODAY()&gt;=AI$5,TODAY()&lt;#REF!)</formula>
    </cfRule>
  </conditionalFormatting>
  <conditionalFormatting sqref="AK39:BM39">
    <cfRule type="expression" dxfId="2" priority="2">
      <formula>AND(TODAY()&gt;=AK$5,TODAY()&lt;AL$5)</formula>
    </cfRule>
  </conditionalFormatting>
  <conditionalFormatting sqref="BN39:BO39">
    <cfRule type="expression" dxfId="1" priority="3">
      <formula>AND(TODAY()&gt;=BN$5,TODAY()&lt;#REF!)</formula>
    </cfRule>
  </conditionalFormatting>
  <conditionalFormatting sqref="BP39:CQ39">
    <cfRule type="expression" dxfId="0" priority="1">
      <formula>AND(TODAY()&gt;=BP$5,TODAY()&lt;BQ$5)</formula>
    </cfRule>
  </conditionalFormatting>
  <pageMargins left="0.7" right="0.7" top="0.75" bottom="0.75" header="0.3" footer="0.3"/>
  <ignoredErrors>
    <ignoredError sqref="C12 C14 C21" 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54278-91C7-2B4E-BBC9-D2465C332E9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22FEA5C3-34F7-3840-8990-C88E7BA28C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E8:E13 E15:E18</xm:sqref>
        </x14:conditionalFormatting>
        <x14:conditionalFormatting xmlns:xm="http://schemas.microsoft.com/office/excel/2006/main">
          <x14:cfRule type="dataBar" id="{56015DFD-0078-C043-9912-DF32AFD84D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646BB268-6E1A-9A43-AC39-C871E49C9E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E19:E32</xm:sqref>
        </x14:conditionalFormatting>
        <x14:conditionalFormatting xmlns:xm="http://schemas.microsoft.com/office/excel/2006/main">
          <x14:cfRule type="dataBar" id="{D2F99286-D1C8-D346-9E79-7BD29CEA78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E41:E52</xm:sqref>
        </x14:conditionalFormatting>
        <x14:conditionalFormatting xmlns:xm="http://schemas.microsoft.com/office/excel/2006/main">
          <x14:cfRule type="dataBar" id="{28512D1B-433F-B445-9105-D31BDC7594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E54:E65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Rongmin Gan</dc:creator>
  <cp:lastModifiedBy>Rongmin Gan</cp:lastModifiedBy>
  <dcterms:created xsi:type="dcterms:W3CDTF">2024-11-23T05:37:03Z</dcterms:created>
  <dcterms:modified xsi:type="dcterms:W3CDTF">2024-11-23T22:40:40Z</dcterms:modified>
</cp:coreProperties>
</file>