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DD24E9CA-444A-43B2-8D11-584EC6EB0A59}" xr6:coauthVersionLast="47" xr6:coauthVersionMax="47" xr10:uidLastSave="{00000000-0000-0000-0000-000000000000}"/>
  <bookViews>
    <workbookView xWindow="-103" yWindow="-103" windowWidth="26537" windowHeight="15943"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GanttChart!$A$1:$BN$31</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4" i="9" l="1"/>
  <c r="F16" i="9"/>
  <c r="I16" i="9" s="1"/>
  <c r="K6" i="9"/>
  <c r="F10" i="9"/>
  <c r="I10" i="9" s="1"/>
  <c r="F11" i="9"/>
  <c r="I11" i="9" s="1"/>
  <c r="E23" i="9"/>
  <c r="F23" i="9" s="1"/>
  <c r="I23" i="9" s="1"/>
  <c r="F24" i="9"/>
  <c r="I24" i="9" s="1"/>
  <c r="E27" i="9"/>
  <c r="F27" i="9" s="1"/>
  <c r="I27" i="9" s="1"/>
  <c r="F28" i="9"/>
  <c r="I28" i="9" s="1"/>
  <c r="F32" i="9"/>
  <c r="I32" i="9" s="1"/>
  <c r="F18" i="9"/>
  <c r="I18" i="9" s="1"/>
  <c r="F17" i="9"/>
  <c r="I17" i="9" s="1"/>
  <c r="F19" i="9"/>
  <c r="I19" i="9" s="1"/>
  <c r="E12" i="9" l="1"/>
  <c r="F12" i="9" s="1"/>
  <c r="E20" i="9"/>
  <c r="F20" i="9" s="1"/>
  <c r="I20" i="9" s="1"/>
  <c r="A41" i="9"/>
  <c r="I12" i="9" l="1"/>
  <c r="F13" i="9"/>
  <c r="E14" i="9"/>
  <c r="F14" i="9" s="1"/>
  <c r="K5" i="9"/>
  <c r="R4" i="9"/>
  <c r="F9" i="9"/>
  <c r="E22" i="9" s="1"/>
  <c r="F22" i="9" s="1"/>
  <c r="I14" i="9" l="1"/>
  <c r="E15" i="9"/>
  <c r="F15" i="9" s="1"/>
  <c r="I15" i="9" s="1"/>
  <c r="I13" i="9"/>
  <c r="I22" i="9"/>
  <c r="E26" i="9"/>
  <c r="F26" i="9" s="1"/>
  <c r="E30" i="9" s="1"/>
  <c r="F30" i="9" s="1"/>
  <c r="E33" i="9" s="1"/>
  <c r="F33" i="9" s="1"/>
  <c r="E31" i="9" s="1"/>
  <c r="F39" i="9"/>
  <c r="I39" i="9" s="1"/>
  <c r="F40" i="9"/>
  <c r="I40" i="9" s="1"/>
  <c r="F38" i="9"/>
  <c r="I38" i="9" s="1"/>
  <c r="A37" i="9"/>
  <c r="A38" i="9" s="1"/>
  <c r="I33" i="9" l="1"/>
  <c r="F31" i="9"/>
  <c r="I31" i="9" s="1"/>
  <c r="K7" i="9"/>
  <c r="A8" i="9"/>
  <c r="A39" i="9"/>
  <c r="A40" i="9" s="1"/>
  <c r="L6" i="9" l="1"/>
  <c r="I26" i="9" l="1"/>
  <c r="I9" i="9"/>
  <c r="I30" i="9"/>
  <c r="M6" i="9"/>
  <c r="N6" i="9" s="1"/>
  <c r="O6" i="9" l="1"/>
  <c r="P6" i="9" l="1"/>
  <c r="L7" i="9"/>
  <c r="Q6" i="9" l="1"/>
  <c r="M7" i="9"/>
  <c r="R6" i="9" l="1"/>
  <c r="Y4" i="9" s="1"/>
  <c r="N7" i="9"/>
  <c r="S6" i="9" l="1"/>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9" i="9"/>
  <c r="A10" i="9" s="1"/>
  <c r="A11" i="9" s="1"/>
  <c r="A12" i="9" s="1"/>
  <c r="A13" i="9" l="1"/>
  <c r="A15" i="9" s="1"/>
  <c r="A16" i="9" s="1"/>
  <c r="BT6" i="9"/>
  <c r="BS7" i="9"/>
  <c r="BT7" i="9" l="1"/>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s="1"/>
  <c r="A19" i="9" s="1"/>
  <c r="A20" i="9" s="1"/>
  <c r="A21" i="9" s="1"/>
  <c r="A22" i="9" s="1"/>
  <c r="A23" i="9" s="1"/>
  <c r="A24" i="9" s="1"/>
  <c r="A25" i="9" s="1"/>
  <c r="A26" i="9" s="1"/>
  <c r="A27" i="9" s="1"/>
  <c r="A28" i="9" s="1"/>
  <c r="A29" i="9" s="1"/>
  <c r="A30" i="9" s="1"/>
  <c r="A31" i="9" s="1"/>
  <c r="A32" i="9" s="1"/>
  <c r="A3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<sst xmlns="http://schemas.openxmlformats.org/spreadsheetml/2006/main" count="176" uniqueCount="164">
  <si>
    <t>WBS</t>
  </si>
  <si>
    <t>TEMPLATE ROWS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</si>
  <si>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</si>
  <si>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</si>
  <si>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</si>
  <si>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</si>
  <si>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</si>
  <si>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</si>
  <si>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</si>
  <si>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</si>
  <si>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</si>
  <si>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</si>
  <si>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</si>
  <si>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</si>
  <si>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</si>
  <si>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</si>
  <si>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</si>
  <si>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</si>
  <si>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</si>
  <si>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</si>
  <si>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</si>
  <si>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</si>
  <si>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</si>
  <si>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</si>
  <si>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</si>
  <si>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</si>
  <si>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</si>
  <si>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</si>
  <si>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</si>
  <si>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</si>
  <si>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</si>
  <si>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</si>
  <si>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</si>
  <si>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</si>
  <si>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</si>
  <si>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</si>
  <si>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</si>
  <si>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</si>
  <si>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</si>
  <si>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</si>
  <si>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</si>
  <si>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</si>
  <si>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</si>
  <si>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</si>
  <si>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</si>
  <si>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</si>
  <si>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</si>
  <si>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</si>
  <si>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</si>
  <si>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</si>
  <si>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</si>
  <si>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</si>
  <si>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</si>
  <si>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</si>
  <si>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</si>
  <si>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</si>
  <si>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</si>
  <si>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</si>
  <si>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</si>
  <si>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</si>
  <si>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</si>
  <si>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</si>
  <si>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</si>
  <si>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</si>
  <si>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</si>
  <si>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</si>
  <si>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</si>
  <si>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</si>
  <si>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</si>
  <si>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</si>
  <si>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</si>
  <si>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</si>
  <si>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</si>
  <si>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</si>
  <si>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</si>
  <si>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</si>
  <si>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</si>
  <si>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</si>
  <si>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</si>
  <si>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</si>
  <si>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</si>
  <si>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</si>
  <si>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</si>
  <si>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</si>
  <si>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</si>
  <si>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</si>
  <si>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</si>
  <si>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</si>
  <si>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</si>
  <si>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</si>
  <si>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</si>
  <si>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</si>
  <si>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</si>
  <si>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</si>
  <si>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</si>
  <si>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</si>
  <si>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</si>
  <si>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</si>
  <si>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</si>
  <si>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</si>
  <si>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</si>
  <si>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</si>
  <si>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</si>
  <si>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</si>
  <si>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</si>
  <si>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</si>
  <si>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</si>
  <si>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</si>
  <si>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</si>
  <si>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</si>
  <si>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</si>
  <si>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</si>
  <si>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</si>
  <si>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</si>
  <si>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</si>
  <si>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</si>
  <si>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</si>
  <si>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</si>
  <si>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</si>
  <si>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</si>
  <si>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</si>
  <si>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</si>
  <si>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</si>
  <si>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</si>
  <si>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</si>
  <si>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</si>
  <si>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</si>
  <si>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</si>
  <si>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</si>
  <si>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</si>
  <si>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</si>
  <si>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</si>
  <si>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</si>
  <si>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</si>
  <si>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</si>
  <si>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</si>
  <si>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</si>
  <si>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</si>
  <si>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</si>
  <si>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</si>
  <si>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</si>
  <si>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</si>
  <si>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</si>
  <si>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</si>
  <si>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</si>
  <si>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</si>
  <si>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</si>
  <si>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</si>
  <si>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</si>
  <si>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</si>
  <si>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</si>
  <si>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</si>
  <si>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</si>
  <si>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noting Willems' thesis, compiling list of RL MSc theses</t>
  </si>
  <si>
    <t xml:space="preserve"> </t>
  </si>
  <si>
    <t>gather &amp; study flying-V literature</t>
  </si>
  <si>
    <t>spring break</t>
  </si>
  <si>
    <t>dirench atmaca - phd indi flying v</t>
  </si>
  <si>
    <t>tim traas- who started september 2022, has the 9 month</t>
  </si>
  <si>
    <t>gather &amp; study state-of-the-art RL/flight control literature</t>
  </si>
  <si>
    <t>draft research objective and question(s)</t>
  </si>
  <si>
    <t>code RL exercises from Sutton &amp; Barto</t>
  </si>
  <si>
    <t>read Sutton &amp; Barto</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</si>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</sst>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5"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0" fontId="67" fillId="20" borderId="10" xfId="0" applyFont="1" applyFill="1" applyBorder="1" applyAlignment="1">
      <alignment horizontal="left" vertical="center" indent="1"/>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46" fillId="27" borderId="16" xfId="0" applyFont="1" applyFill="1" applyBorder="1" applyAlignment="1">
      <alignment horizontal="left" vertical="center" indent="1"/>
    </xf>
    <xf numFmtId="0" fontId="42" fillId="0" borderId="0" xfId="0" applyFont="1" applyAlignment="1">
      <alignment vertical="center"/>
    </xf>
    <xf numFmtId="0" fontId="59" fillId="0" borderId="0" xfId="0" applyFont="1" applyAlignment="1">
      <alignment vertical="center"/>
    </xf>
    <xf numFmtId="0" fontId="58" fillId="0" borderId="0" xfId="0" applyFont="1" applyAlignment="1">
      <alignment vertical="center"/>
    </xf>
    <xf numFmtId="0" fontId="60" fillId="0" borderId="0" xfId="0" applyFont="1" applyAlignment="1">
      <alignment vertical="center"/>
    </xf>
    <xf numFmtId="0" fontId="68" fillId="23" borderId="0" xfId="0" applyFont="1" applyFill="1"/>
    <xf numFmtId="0" fontId="69" fillId="23" borderId="0" xfId="0" applyFont="1" applyFill="1" applyAlignment="1">
      <alignment vertical="center"/>
    </xf>
    <xf numFmtId="0" fontId="71" fillId="25" borderId="0" xfId="0" applyFont="1" applyFill="1" applyAlignment="1" applyProtection="1">
      <alignment horizontal="left" vertical="center" indent="1"/>
      <protection locked="0"/>
    </xf>
    <xf numFmtId="0" fontId="70" fillId="23" borderId="0" xfId="0" applyFont="1" applyFill="1" applyAlignment="1">
      <alignment horizontal="right" vertical="center" indent="1"/>
    </xf>
    <xf numFmtId="0" fontId="70" fillId="22" borderId="37" xfId="0" applyFont="1" applyFill="1" applyBorder="1" applyAlignment="1" applyProtection="1">
      <alignment horizontal="center" vertical="center"/>
      <protection locked="0"/>
    </xf>
    <xf numFmtId="0" fontId="72" fillId="23" borderId="41" xfId="0" applyFont="1" applyFill="1" applyBorder="1" applyAlignment="1">
      <alignment vertical="center"/>
    </xf>
    <xf numFmtId="0" fontId="72" fillId="23" borderId="0" xfId="0" applyFont="1" applyFill="1" applyAlignment="1">
      <alignment vertical="center"/>
    </xf>
    <xf numFmtId="0" fontId="72" fillId="23" borderId="42" xfId="0" applyFont="1" applyFill="1" applyBorder="1" applyAlignment="1">
      <alignment vertical="center"/>
    </xf>
    <xf numFmtId="0" fontId="73" fillId="24" borderId="0" xfId="0" applyFont="1" applyFill="1" applyAlignment="1" applyProtection="1">
      <alignment horizontal="left" vertical="center" indent="1"/>
      <protection locked="0"/>
    </xf>
    <xf numFmtId="0" fontId="32" fillId="0" borderId="0" xfId="34" applyFont="1" applyAlignment="1" applyProtection="1"/>
    <xf numFmtId="0" fontId="74" fillId="0" borderId="0" xfId="0" applyFo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6" fillId="0" borderId="0" xfId="0" applyFont="1"/>
    <xf numFmtId="0" fontId="77" fillId="0" borderId="0" xfId="0" applyFont="1" applyAlignment="1">
      <alignment vertical="center" wrapText="1"/>
    </xf>
    <xf numFmtId="0" fontId="79" fillId="0" borderId="0" xfId="0" applyFo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Alignment="1">
      <alignment vertical="center" wrapText="1"/>
    </xf>
    <xf numFmtId="0" fontId="75" fillId="0" borderId="0" xfId="0" applyFont="1" applyAlignment="1">
      <alignment horizontal="left" vertical="center" wrapText="1"/>
    </xf>
    <xf numFmtId="0" fontId="75" fillId="0" borderId="0" xfId="0" applyFont="1" applyAlignment="1">
      <alignment horizontal="left" indent="1"/>
    </xf>
    <xf numFmtId="0" fontId="82" fillId="0" borderId="0" xfId="0" applyFo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45" fillId="24" borderId="0" xfId="0" applyNumberFormat="1" applyFont="1" applyFill="1" applyAlignment="1" applyProtection="1">
      <alignment vertical="center"/>
      <protection locked="0"/>
    </xf>
    <xf numFmtId="1" fontId="43" fillId="25" borderId="0" xfId="0" applyNumberFormat="1" applyFont="1" applyFill="1" applyAlignment="1" applyProtection="1">
      <alignment vertical="center"/>
      <protection locked="0"/>
    </xf>
    <xf numFmtId="1" fontId="63" fillId="23" borderId="0" xfId="0" applyNumberFormat="1" applyFont="1" applyFill="1" applyAlignment="1" applyProtection="1">
      <alignment vertical="center"/>
      <protection locked="0"/>
    </xf>
    <xf numFmtId="1" fontId="53" fillId="23" borderId="0" xfId="0" applyNumberFormat="1" applyFont="1" applyFill="1"/>
    <xf numFmtId="1" fontId="49" fillId="27" borderId="16" xfId="0" applyNumberFormat="1" applyFont="1" applyFill="1" applyBorder="1" applyAlignment="1">
      <alignment horizontal="center" vertical="center" wrapText="1"/>
    </xf>
    <xf numFmtId="1" fontId="39" fillId="20" borderId="14" xfId="0" applyNumberFormat="1" applyFont="1" applyFill="1" applyBorder="1" applyAlignment="1">
      <alignment vertical="center"/>
    </xf>
    <xf numFmtId="1" fontId="59" fillId="0" borderId="10" xfId="0" applyNumberFormat="1" applyFont="1" applyBorder="1" applyAlignment="1">
      <alignment vertical="center"/>
    </xf>
    <xf numFmtId="1" fontId="39" fillId="0" borderId="10" xfId="0" applyNumberFormat="1" applyFont="1" applyBorder="1" applyAlignment="1">
      <alignment vertical="center"/>
    </xf>
    <xf numFmtId="1" fontId="39" fillId="20" borderId="10" xfId="0" applyNumberFormat="1" applyFont="1" applyFill="1" applyBorder="1" applyAlignment="1">
      <alignment vertical="center"/>
    </xf>
    <xf numFmtId="1" fontId="49" fillId="27" borderId="16" xfId="0" applyNumberFormat="1" applyFont="1" applyFill="1" applyBorder="1" applyAlignment="1">
      <alignment horizontal="left" vertical="center"/>
    </xf>
    <xf numFmtId="1" fontId="39" fillId="0" borderId="0" xfId="0" applyNumberFormat="1" applyFont="1" applyAlignment="1">
      <alignment vertical="center"/>
    </xf>
    <xf numFmtId="1" fontId="38" fillId="0" borderId="0" xfId="0" applyNumberFormat="1" applyFont="1" applyProtection="1">
      <protection locked="0"/>
    </xf>
    <xf numFmtId="1" fontId="38" fillId="0" borderId="0" xfId="0" applyNumberFormat="1" applyFont="1"/>
    <xf numFmtId="0" fontId="70" fillId="23" borderId="22" xfId="0" applyFont="1" applyFill="1" applyBorder="1" applyAlignment="1">
      <alignment horizontal="center" vertical="center"/>
    </xf>
    <xf numFmtId="0" fontId="70" fillId="23" borderId="15" xfId="0" applyFont="1" applyFill="1" applyBorder="1" applyAlignment="1">
      <alignment horizontal="center" vertical="center"/>
    </xf>
    <xf numFmtId="0" fontId="70" fillId="23" borderId="23"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84" fillId="24" borderId="0" xfId="34" applyFont="1" applyFill="1" applyAlignment="1" applyProtection="1">
      <alignment horizontal="left" vertical="center"/>
    </xf>
    <xf numFmtId="167" fontId="52" fillId="23" borderId="27"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74"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patternType="solid">
          <bgColor rgb="FF00B050"/>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192260</xdr:colOff>
      <xdr:row>5</xdr:row>
      <xdr:rowOff>110490</xdr:rowOff>
    </xdr:from>
    <xdr:to>
      <xdr:col>19</xdr:col>
      <xdr:colOff>76041</xdr:colOff>
      <xdr:row>9</xdr:row>
      <xdr:rowOff>186690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10886</xdr:colOff>
          <xdr:row>1</xdr:row>
          <xdr:rowOff>38100</xdr:rowOff>
        </xdr:from>
        <xdr:to>
          <xdr:col>28</xdr:col>
          <xdr:colOff>97971</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43"/>
  <sheetViews>
    <sheetView showGridLines="0" tabSelected="1" zoomScale="101" zoomScaleNormal="100" workbookViewId="0">
      <pane ySplit="7" topLeftCell="A8" activePane="bottomLeft" state="frozen"/>
      <selection pane="bottomLeft" activeCell="AJ18" sqref="AJ18"/>
    </sheetView>
  </sheetViews>
  <sheetFormatPr defaultColWidth="9.15234375" defaultRowHeight="12.45" x14ac:dyDescent="0.3"/>
  <cols>
    <col min="1" max="1" width="5.84375" style="25" customWidth="1"/>
    <col min="2" max="2" width="45.84375" style="25" customWidth="1"/>
    <col min="3" max="3" width="7.84375" style="155" customWidth="1"/>
    <col min="4" max="4" width="6.84375" style="25" hidden="1" customWidth="1"/>
    <col min="5" max="6" width="12" style="25" customWidth="1"/>
    <col min="7" max="7" width="6" style="25" customWidth="1"/>
    <col min="8" max="8" width="6.69140625" style="25" customWidth="1"/>
    <col min="9" max="9" width="5.53515625" style="25" customWidth="1"/>
    <col min="10" max="10" width="0.53515625" style="25" customWidth="1"/>
    <col min="11" max="66" width="2.3828125" style="25" customWidth="1"/>
    <col min="67" max="68" width="2.3828125" style="25" bestFit="1" customWidth="1"/>
    <col min="69" max="69" width="2.15234375" style="25" bestFit="1" customWidth="1"/>
    <col min="70" max="70" width="2.3828125" style="25" bestFit="1" customWidth="1"/>
    <col min="71" max="71" width="1.53515625" style="25" bestFit="1" customWidth="1"/>
    <col min="72" max="73" width="1.69140625" style="25" bestFit="1" customWidth="1"/>
    <col min="74" max="74" width="1.84375" style="25" bestFit="1" customWidth="1"/>
    <col min="75" max="75" width="1.53515625" style="25" bestFit="1" customWidth="1"/>
    <col min="76" max="76" width="2.15234375" style="25" bestFit="1" customWidth="1"/>
    <col min="77" max="77" width="1.53515625" style="25" bestFit="1" customWidth="1"/>
    <col min="78" max="99" width="2.3828125" style="25" bestFit="1" customWidth="1"/>
    <col min="100" max="101" width="1.69140625" style="25" bestFit="1" customWidth="1"/>
    <col min="102" max="102" width="1.84375" style="25" bestFit="1" customWidth="1"/>
    <col min="103" max="103" width="1.53515625" style="25" bestFit="1" customWidth="1"/>
    <col min="104" max="104" width="2.15234375" style="25" bestFit="1" customWidth="1"/>
    <col min="105" max="106" width="1.53515625" style="25" bestFit="1" customWidth="1"/>
    <col min="107" max="108" width="1.69140625" style="25" bestFit="1" customWidth="1"/>
    <col min="109" max="131" width="2.3828125" style="25" bestFit="1" customWidth="1"/>
    <col min="132" max="132" width="2.15234375" style="25" bestFit="1" customWidth="1"/>
    <col min="133" max="133" width="1.53515625" style="25" bestFit="1" customWidth="1"/>
    <col min="134" max="136" width="1.69140625" style="25" bestFit="1" customWidth="1"/>
    <col min="137" max="137" width="1.84375" style="25" bestFit="1" customWidth="1"/>
    <col min="138" max="138" width="1.53515625" style="25" bestFit="1" customWidth="1"/>
    <col min="139" max="162" width="2.3828125" style="25" bestFit="1" customWidth="1"/>
    <col min="163" max="164" width="1.69140625" style="25" bestFit="1" customWidth="1"/>
    <col min="165" max="165" width="1.84375" style="25" bestFit="1" customWidth="1"/>
    <col min="166" max="166" width="1.53515625" style="25" bestFit="1" customWidth="1"/>
    <col min="167" max="167" width="2.15234375" style="25" bestFit="1" customWidth="1"/>
    <col min="168" max="169" width="1.53515625" style="25" bestFit="1" customWidth="1"/>
    <col min="170" max="192" width="2.3828125" style="25" bestFit="1" customWidth="1"/>
    <col min="193" max="193" width="1.84375" style="25" bestFit="1" customWidth="1"/>
    <col min="194" max="194" width="1.53515625" style="25" bestFit="1" customWidth="1"/>
    <col min="195" max="195" width="2.15234375" style="25" bestFit="1" customWidth="1"/>
    <col min="196" max="197" width="1.53515625" style="25" bestFit="1" customWidth="1"/>
    <col min="198" max="199" width="1.69140625" style="25" bestFit="1" customWidth="1"/>
    <col min="200" max="200" width="1.84375" style="25" bestFit="1" customWidth="1"/>
    <col min="201" max="201" width="1.53515625" style="25" bestFit="1" customWidth="1"/>
    <col min="202" max="221" width="2.3828125" style="25" bestFit="1" customWidth="1"/>
    <col min="222" max="222" width="1.53515625" style="25" bestFit="1" customWidth="1"/>
    <col min="223" max="223" width="2.15234375" style="25" bestFit="1" customWidth="1"/>
    <col min="224" max="224" width="1.53515625" style="25" bestFit="1" customWidth="1"/>
    <col min="225" max="227" width="1.69140625" style="25" bestFit="1" customWidth="1"/>
    <col min="228" max="228" width="2" style="25" bestFit="1" customWidth="1"/>
    <col min="229" max="229" width="1.53515625" style="25" bestFit="1" customWidth="1"/>
    <col min="230" max="230" width="2.15234375" style="25" bestFit="1" customWidth="1"/>
    <col min="231" max="252" width="2.3828125" style="25" bestFit="1" customWidth="1"/>
    <col min="253" max="254" width="2.69140625" style="25" bestFit="1" customWidth="1"/>
    <col min="255" max="255" width="1.69140625" style="25" bestFit="1" customWidth="1"/>
    <col min="256" max="16384" width="9.15234375" style="25"/>
  </cols>
  <sheetData>
    <row r="1" spans="1:255" s="43" customFormat="1" ht="33" customHeight="1" x14ac:dyDescent="0.3">
      <c r="A1" s="118" t="s">
        <v>138</v>
      </c>
      <c r="B1" s="42"/>
      <c r="C1" s="143"/>
      <c r="D1" s="42"/>
      <c r="E1" s="42"/>
      <c r="F1" s="42"/>
      <c r="G1" s="141"/>
      <c r="K1" s="44" t="s">
        <v>72</v>
      </c>
      <c r="AD1" s="168"/>
      <c r="AE1" s="168"/>
      <c r="AF1" s="168"/>
      <c r="AG1" s="168"/>
      <c r="AH1" s="168"/>
      <c r="AI1" s="168"/>
      <c r="AJ1" s="168"/>
      <c r="AK1" s="168"/>
      <c r="AL1" s="168"/>
      <c r="AM1" s="168"/>
      <c r="AN1" s="168"/>
      <c r="AO1" s="168"/>
      <c r="AP1" s="168"/>
      <c r="AQ1" s="168"/>
      <c r="AR1" s="168"/>
    </row>
    <row r="2" spans="1:255" s="59" customFormat="1" ht="21" customHeight="1" x14ac:dyDescent="0.3">
      <c r="A2" s="112" t="s">
        <v>139</v>
      </c>
      <c r="B2" s="56"/>
      <c r="C2" s="144"/>
      <c r="D2" s="57"/>
      <c r="E2" s="56"/>
      <c r="F2" s="58"/>
    </row>
    <row r="3" spans="1:255" s="100" customFormat="1" ht="6.75" customHeight="1" thickBot="1" x14ac:dyDescent="0.3">
      <c r="A3" s="96"/>
      <c r="B3" s="97"/>
      <c r="C3" s="145"/>
      <c r="D3" s="98"/>
      <c r="E3" s="97"/>
      <c r="F3" s="99"/>
      <c r="K3" s="115"/>
      <c r="L3" s="116"/>
      <c r="M3" s="116"/>
      <c r="N3" s="116"/>
      <c r="O3" s="116"/>
      <c r="P3" s="116"/>
      <c r="Q3" s="117"/>
      <c r="R3" s="115"/>
      <c r="S3" s="116"/>
      <c r="T3" s="116"/>
      <c r="U3" s="116"/>
      <c r="V3" s="116"/>
      <c r="W3" s="116"/>
      <c r="X3" s="117"/>
      <c r="Y3" s="115"/>
      <c r="Z3" s="116"/>
      <c r="AA3" s="116"/>
      <c r="AB3" s="116"/>
      <c r="AC3" s="116"/>
      <c r="AD3" s="116"/>
      <c r="AE3" s="117"/>
      <c r="AF3" s="115"/>
      <c r="AG3" s="116"/>
      <c r="AH3" s="116"/>
      <c r="AI3" s="116"/>
      <c r="AJ3" s="116"/>
      <c r="AK3" s="116"/>
      <c r="AL3" s="117"/>
      <c r="AM3" s="115"/>
      <c r="AN3" s="116"/>
      <c r="AO3" s="116"/>
      <c r="AP3" s="116"/>
      <c r="AQ3" s="116"/>
      <c r="AR3" s="116"/>
      <c r="AS3" s="117"/>
      <c r="AT3" s="115"/>
      <c r="AU3" s="116"/>
      <c r="AV3" s="116"/>
      <c r="AW3" s="116"/>
      <c r="AX3" s="116"/>
      <c r="AY3" s="116"/>
      <c r="AZ3" s="117"/>
      <c r="BA3" s="115"/>
      <c r="BB3" s="116"/>
      <c r="BC3" s="116"/>
      <c r="BD3" s="116"/>
      <c r="BE3" s="116"/>
      <c r="BF3" s="116"/>
      <c r="BG3" s="117"/>
      <c r="BH3" s="115"/>
      <c r="BI3" s="116"/>
      <c r="BJ3" s="116"/>
      <c r="BK3" s="116"/>
      <c r="BL3" s="116"/>
      <c r="BM3" s="116"/>
      <c r="BN3" s="117"/>
    </row>
    <row r="4" spans="1:255" s="110" customFormat="1" ht="19.5" customHeight="1" thickBot="1" x14ac:dyDescent="0.4">
      <c r="B4" s="113" t="s">
        <v>130</v>
      </c>
      <c r="C4" s="171">
        <v>45295</v>
      </c>
      <c r="D4" s="172"/>
      <c r="E4" s="173"/>
      <c r="H4" s="113" t="s">
        <v>71</v>
      </c>
      <c r="I4" s="114">
        <v>1</v>
      </c>
      <c r="K4" s="156"/>
      <c r="L4" s="157"/>
      <c r="M4" s="157"/>
      <c r="N4" s="157"/>
      <c r="O4" s="157"/>
      <c r="P4" s="157"/>
      <c r="Q4" s="158"/>
      <c r="R4" s="156" t="str">
        <f>"Week "&amp;(K6-($C$4-WEEKDAY($C$4,1)+2))/7+1</f>
        <v>Week 1</v>
      </c>
      <c r="S4" s="157"/>
      <c r="T4" s="157"/>
      <c r="U4" s="157"/>
      <c r="V4" s="157"/>
      <c r="W4" s="157"/>
      <c r="X4" s="158"/>
      <c r="Y4" s="156" t="str">
        <f t="shared" ref="Y4" si="0">"Week "&amp;(R6-($C$4-WEEKDAY($C$4,1)+2))/7+1</f>
        <v>Week 2</v>
      </c>
      <c r="Z4" s="157"/>
      <c r="AA4" s="157"/>
      <c r="AB4" s="157"/>
      <c r="AC4" s="157"/>
      <c r="AD4" s="157"/>
      <c r="AE4" s="158"/>
      <c r="AF4" s="156" t="str">
        <f t="shared" ref="AF4" si="1">"Week "&amp;(Y6-($C$4-WEEKDAY($C$4,1)+2))/7+1</f>
        <v>Week 3</v>
      </c>
      <c r="AG4" s="157"/>
      <c r="AH4" s="157"/>
      <c r="AI4" s="157"/>
      <c r="AJ4" s="157"/>
      <c r="AK4" s="157"/>
      <c r="AL4" s="158"/>
      <c r="AM4" s="156" t="str">
        <f t="shared" ref="AM4" si="2">"Week "&amp;(AF6-($C$4-WEEKDAY($C$4,1)+2))/7+1</f>
        <v>Week 4</v>
      </c>
      <c r="AN4" s="157"/>
      <c r="AO4" s="157"/>
      <c r="AP4" s="157"/>
      <c r="AQ4" s="157"/>
      <c r="AR4" s="157"/>
      <c r="AS4" s="158"/>
      <c r="AT4" s="156" t="str">
        <f t="shared" ref="AT4" si="3">"Week "&amp;(AM6-($C$4-WEEKDAY($C$4,1)+2))/7+1</f>
        <v>Week 5</v>
      </c>
      <c r="AU4" s="157"/>
      <c r="AV4" s="157"/>
      <c r="AW4" s="157"/>
      <c r="AX4" s="157"/>
      <c r="AY4" s="157"/>
      <c r="AZ4" s="158"/>
      <c r="BA4" s="156" t="str">
        <f t="shared" ref="BA4" si="4">"Week "&amp;(AT6-($C$4-WEEKDAY($C$4,1)+2))/7+1</f>
        <v>Week 6</v>
      </c>
      <c r="BB4" s="157"/>
      <c r="BC4" s="157"/>
      <c r="BD4" s="157"/>
      <c r="BE4" s="157"/>
      <c r="BF4" s="157"/>
      <c r="BG4" s="158"/>
      <c r="BH4" s="156" t="str">
        <f t="shared" ref="BH4" si="5">"Week "&amp;(BA6-($C$4-WEEKDAY($C$4,1)+2))/7+1</f>
        <v>Week 7</v>
      </c>
      <c r="BI4" s="157"/>
      <c r="BJ4" s="157"/>
      <c r="BK4" s="157"/>
      <c r="BL4" s="157"/>
      <c r="BM4" s="157"/>
      <c r="BN4" s="158"/>
      <c r="BO4" s="156" t="str">
        <f t="shared" ref="BO4" si="6">"Week "&amp;(BH6-($C$4-WEEKDAY($C$4,1)+2))/7+1</f>
        <v>Week 8</v>
      </c>
      <c r="BP4" s="157"/>
      <c r="BQ4" s="157"/>
      <c r="BR4" s="157"/>
      <c r="BS4" s="157"/>
      <c r="BT4" s="157"/>
      <c r="BU4" s="158"/>
      <c r="BV4" s="156" t="str">
        <f t="shared" ref="BV4" si="7">"Week "&amp;(BO6-($C$4-WEEKDAY($C$4,1)+2))/7+1</f>
        <v>Week 9</v>
      </c>
      <c r="BW4" s="157"/>
      <c r="BX4" s="157"/>
      <c r="BY4" s="157"/>
      <c r="BZ4" s="157"/>
      <c r="CA4" s="157"/>
      <c r="CB4" s="158"/>
      <c r="CC4" s="156" t="str">
        <f t="shared" ref="CC4" si="8">"Week "&amp;(BV6-($C$4-WEEKDAY($C$4,1)+2))/7+1</f>
        <v>Week 10</v>
      </c>
      <c r="CD4" s="157"/>
      <c r="CE4" s="157"/>
      <c r="CF4" s="157"/>
      <c r="CG4" s="157"/>
      <c r="CH4" s="157"/>
      <c r="CI4" s="158"/>
      <c r="CJ4" s="156" t="str">
        <f t="shared" ref="CJ4" si="9">"Week "&amp;(CC6-($C$4-WEEKDAY($C$4,1)+2))/7+1</f>
        <v>Week 11</v>
      </c>
      <c r="CK4" s="157"/>
      <c r="CL4" s="157"/>
      <c r="CM4" s="157"/>
      <c r="CN4" s="157"/>
      <c r="CO4" s="157"/>
      <c r="CP4" s="158"/>
      <c r="CQ4" s="156" t="str">
        <f t="shared" ref="CQ4" si="10">"Week "&amp;(CJ6-($C$4-WEEKDAY($C$4,1)+2))/7+1</f>
        <v>Week 12</v>
      </c>
      <c r="CR4" s="157"/>
      <c r="CS4" s="157"/>
      <c r="CT4" s="157"/>
      <c r="CU4" s="157"/>
      <c r="CV4" s="157"/>
      <c r="CW4" s="158"/>
      <c r="CX4" s="156" t="str">
        <f t="shared" ref="CX4" si="11">"Week "&amp;(CQ6-($C$4-WEEKDAY($C$4,1)+2))/7+1</f>
        <v>Week 13</v>
      </c>
      <c r="CY4" s="157"/>
      <c r="CZ4" s="157"/>
      <c r="DA4" s="157"/>
      <c r="DB4" s="157"/>
      <c r="DC4" s="157"/>
      <c r="DD4" s="158"/>
      <c r="DE4" s="156" t="str">
        <f t="shared" ref="DE4" si="12">"Week "&amp;(CX6-($C$4-WEEKDAY($C$4,1)+2))/7+1</f>
        <v>Week 14</v>
      </c>
      <c r="DF4" s="157"/>
      <c r="DG4" s="157"/>
      <c r="DH4" s="157"/>
      <c r="DI4" s="157"/>
      <c r="DJ4" s="157"/>
      <c r="DK4" s="158"/>
      <c r="DL4" s="156" t="str">
        <f t="shared" ref="DL4" si="13">"Week "&amp;(DE6-($C$4-WEEKDAY($C$4,1)+2))/7+1</f>
        <v>Week 15</v>
      </c>
      <c r="DM4" s="157"/>
      <c r="DN4" s="157"/>
      <c r="DO4" s="157"/>
      <c r="DP4" s="157"/>
      <c r="DQ4" s="157"/>
      <c r="DR4" s="158"/>
      <c r="DS4" s="156" t="str">
        <f t="shared" ref="DS4" si="14">"Week "&amp;(DL6-($C$4-WEEKDAY($C$4,1)+2))/7+1</f>
        <v>Week 16</v>
      </c>
      <c r="DT4" s="157"/>
      <c r="DU4" s="157"/>
      <c r="DV4" s="157"/>
      <c r="DW4" s="157"/>
      <c r="DX4" s="157"/>
      <c r="DY4" s="158"/>
      <c r="DZ4" s="156" t="str">
        <f t="shared" ref="DZ4" si="15">"Week "&amp;(DS6-($C$4-WEEKDAY($C$4,1)+2))/7+1</f>
        <v>Week 17</v>
      </c>
      <c r="EA4" s="157"/>
      <c r="EB4" s="157"/>
      <c r="EC4" s="157"/>
      <c r="ED4" s="157"/>
      <c r="EE4" s="157"/>
      <c r="EF4" s="158"/>
      <c r="EG4" s="156" t="str">
        <f t="shared" ref="EG4" si="16">"Week "&amp;(DZ6-($C$4-WEEKDAY($C$4,1)+2))/7+1</f>
        <v>Week 18</v>
      </c>
      <c r="EH4" s="157"/>
      <c r="EI4" s="157"/>
      <c r="EJ4" s="157"/>
      <c r="EK4" s="157"/>
      <c r="EL4" s="157"/>
      <c r="EM4" s="158"/>
      <c r="EN4" s="156" t="str">
        <f t="shared" ref="EN4" si="17">"Week "&amp;(EG6-($C$4-WEEKDAY($C$4,1)+2))/7+1</f>
        <v>Week 19</v>
      </c>
      <c r="EO4" s="157"/>
      <c r="EP4" s="157"/>
      <c r="EQ4" s="157"/>
      <c r="ER4" s="157"/>
      <c r="ES4" s="157"/>
      <c r="ET4" s="158"/>
      <c r="EU4" s="156" t="str">
        <f t="shared" ref="EU4" si="18">"Week "&amp;(EN6-($C$4-WEEKDAY($C$4,1)+2))/7+1</f>
        <v>Week 20</v>
      </c>
      <c r="EV4" s="157"/>
      <c r="EW4" s="157"/>
      <c r="EX4" s="157"/>
      <c r="EY4" s="157"/>
      <c r="EZ4" s="157"/>
      <c r="FA4" s="158"/>
      <c r="FB4" s="156" t="str">
        <f t="shared" ref="FB4" si="19">"Week "&amp;(EU6-($C$4-WEEKDAY($C$4,1)+2))/7+1</f>
        <v>Week 21</v>
      </c>
      <c r="FC4" s="157"/>
      <c r="FD4" s="157"/>
      <c r="FE4" s="157"/>
      <c r="FF4" s="157"/>
      <c r="FG4" s="157"/>
      <c r="FH4" s="158"/>
      <c r="FI4" s="156" t="str">
        <f t="shared" ref="FI4" si="20">"Week "&amp;(FB6-($C$4-WEEKDAY($C$4,1)+2))/7+1</f>
        <v>Week 22</v>
      </c>
      <c r="FJ4" s="157"/>
      <c r="FK4" s="157"/>
      <c r="FL4" s="157"/>
      <c r="FM4" s="157"/>
      <c r="FN4" s="157"/>
      <c r="FO4" s="158"/>
      <c r="FP4" s="156" t="str">
        <f t="shared" ref="FP4" si="21">"Week "&amp;(FI6-($C$4-WEEKDAY($C$4,1)+2))/7+1</f>
        <v>Week 23</v>
      </c>
      <c r="FQ4" s="157"/>
      <c r="FR4" s="157"/>
      <c r="FS4" s="157"/>
      <c r="FT4" s="157"/>
      <c r="FU4" s="157"/>
      <c r="FV4" s="158"/>
      <c r="FW4" s="156" t="str">
        <f t="shared" ref="FW4" si="22">"Week "&amp;(FP6-($C$4-WEEKDAY($C$4,1)+2))/7+1</f>
        <v>Week 24</v>
      </c>
      <c r="FX4" s="157"/>
      <c r="FY4" s="157"/>
      <c r="FZ4" s="157"/>
      <c r="GA4" s="157"/>
      <c r="GB4" s="157"/>
      <c r="GC4" s="158"/>
      <c r="GD4" s="156" t="str">
        <f t="shared" ref="GD4" si="23">"Week "&amp;(FW6-($C$4-WEEKDAY($C$4,1)+2))/7+1</f>
        <v>Week 25</v>
      </c>
      <c r="GE4" s="157"/>
      <c r="GF4" s="157"/>
      <c r="GG4" s="157"/>
      <c r="GH4" s="157"/>
      <c r="GI4" s="157"/>
      <c r="GJ4" s="158"/>
      <c r="GK4" s="156" t="str">
        <f t="shared" ref="GK4" si="24">"Week "&amp;(GD6-($C$4-WEEKDAY($C$4,1)+2))/7+1</f>
        <v>Week 26</v>
      </c>
      <c r="GL4" s="157"/>
      <c r="GM4" s="157"/>
      <c r="GN4" s="157"/>
      <c r="GO4" s="157"/>
      <c r="GP4" s="157"/>
      <c r="GQ4" s="158"/>
      <c r="GR4" s="156" t="str">
        <f t="shared" ref="GR4" si="25">"Week "&amp;(GK6-($C$4-WEEKDAY($C$4,1)+2))/7+1</f>
        <v>Week 27</v>
      </c>
      <c r="GS4" s="157"/>
      <c r="GT4" s="157"/>
      <c r="GU4" s="157"/>
      <c r="GV4" s="157"/>
      <c r="GW4" s="157"/>
      <c r="GX4" s="158"/>
      <c r="GY4" s="156" t="str">
        <f t="shared" ref="GY4" si="26">"Week "&amp;(GR6-($C$4-WEEKDAY($C$4,1)+2))/7+1</f>
        <v>Week 28</v>
      </c>
      <c r="GZ4" s="157"/>
      <c r="HA4" s="157"/>
      <c r="HB4" s="157"/>
      <c r="HC4" s="157"/>
      <c r="HD4" s="157"/>
      <c r="HE4" s="158"/>
      <c r="HF4" s="156" t="str">
        <f t="shared" ref="HF4" si="27">"Week "&amp;(GY6-($C$4-WEEKDAY($C$4,1)+2))/7+1</f>
        <v>Week 29</v>
      </c>
      <c r="HG4" s="157"/>
      <c r="HH4" s="157"/>
      <c r="HI4" s="157"/>
      <c r="HJ4" s="157"/>
      <c r="HK4" s="157"/>
      <c r="HL4" s="158"/>
      <c r="HM4" s="156" t="str">
        <f t="shared" ref="HM4" si="28">"Week "&amp;(HF6-($C$4-WEEKDAY($C$4,1)+2))/7+1</f>
        <v>Week 30</v>
      </c>
      <c r="HN4" s="157"/>
      <c r="HO4" s="157"/>
      <c r="HP4" s="157"/>
      <c r="HQ4" s="157"/>
      <c r="HR4" s="157"/>
      <c r="HS4" s="158"/>
      <c r="HT4" s="156" t="str">
        <f t="shared" ref="HT4" si="29">"Week "&amp;(HM6-($C$4-WEEKDAY($C$4,1)+2))/7+1</f>
        <v>Week 31</v>
      </c>
      <c r="HU4" s="157"/>
      <c r="HV4" s="157"/>
      <c r="HW4" s="157"/>
      <c r="HX4" s="157"/>
      <c r="HY4" s="157"/>
      <c r="HZ4" s="158"/>
      <c r="IA4" s="156" t="str">
        <f t="shared" ref="IA4" si="30">"Week "&amp;(HT6-($C$4-WEEKDAY($C$4,1)+2))/7+1</f>
        <v>Week 32</v>
      </c>
      <c r="IB4" s="157"/>
      <c r="IC4" s="157"/>
      <c r="ID4" s="157"/>
      <c r="IE4" s="157"/>
      <c r="IF4" s="157"/>
      <c r="IG4" s="158"/>
      <c r="IH4" s="156" t="str">
        <f t="shared" ref="IH4" si="31">"Week "&amp;(IA6-($C$4-WEEKDAY($C$4,1)+2))/7+1</f>
        <v>Week 33</v>
      </c>
      <c r="II4" s="157"/>
      <c r="IJ4" s="157"/>
      <c r="IK4" s="157"/>
      <c r="IL4" s="157"/>
      <c r="IM4" s="157"/>
      <c r="IN4" s="158"/>
      <c r="IO4" s="156" t="str">
        <f t="shared" ref="IO4" si="32">"Week "&amp;(IH6-($C$4-WEEKDAY($C$4,1)+2))/7+1</f>
        <v>Week 34</v>
      </c>
      <c r="IP4" s="157"/>
      <c r="IQ4" s="157"/>
      <c r="IR4" s="157"/>
      <c r="IS4" s="157"/>
      <c r="IT4" s="157"/>
      <c r="IU4" s="158"/>
    </row>
    <row r="5" spans="1:255" s="55" customFormat="1" ht="19.5" customHeight="1" thickBot="1" x14ac:dyDescent="0.35">
      <c r="A5" s="111"/>
      <c r="B5" s="113" t="s">
        <v>73</v>
      </c>
      <c r="C5" s="171" t="s">
        <v>136</v>
      </c>
      <c r="D5" s="172"/>
      <c r="E5" s="173"/>
      <c r="F5" s="111"/>
      <c r="G5" s="111"/>
      <c r="H5" s="111"/>
      <c r="I5" s="111"/>
      <c r="K5" s="174">
        <f>K6</f>
        <v>45292</v>
      </c>
      <c r="L5" s="160"/>
      <c r="M5" s="160"/>
      <c r="N5" s="160"/>
      <c r="O5" s="160"/>
      <c r="P5" s="160"/>
      <c r="Q5" s="176"/>
      <c r="R5" s="174">
        <f>R6</f>
        <v>45299</v>
      </c>
      <c r="S5" s="160"/>
      <c r="T5" s="160"/>
      <c r="U5" s="160"/>
      <c r="V5" s="160"/>
      <c r="W5" s="160"/>
      <c r="X5" s="175"/>
      <c r="Y5" s="177">
        <f>Y6</f>
        <v>45306</v>
      </c>
      <c r="Z5" s="160"/>
      <c r="AA5" s="160"/>
      <c r="AB5" s="160"/>
      <c r="AC5" s="160"/>
      <c r="AD5" s="160"/>
      <c r="AE5" s="178"/>
      <c r="AF5" s="169">
        <f>AF6</f>
        <v>45313</v>
      </c>
      <c r="AG5" s="160"/>
      <c r="AH5" s="160"/>
      <c r="AI5" s="160"/>
      <c r="AJ5" s="160"/>
      <c r="AK5" s="160"/>
      <c r="AL5" s="170"/>
      <c r="AM5" s="162">
        <f>AM6</f>
        <v>45320</v>
      </c>
      <c r="AN5" s="160"/>
      <c r="AO5" s="160"/>
      <c r="AP5" s="160"/>
      <c r="AQ5" s="160"/>
      <c r="AR5" s="160"/>
      <c r="AS5" s="163"/>
      <c r="AT5" s="164">
        <f>AT6</f>
        <v>45327</v>
      </c>
      <c r="AU5" s="160"/>
      <c r="AV5" s="160"/>
      <c r="AW5" s="160"/>
      <c r="AX5" s="160"/>
      <c r="AY5" s="160"/>
      <c r="AZ5" s="165"/>
      <c r="BA5" s="166">
        <f>BA6</f>
        <v>45334</v>
      </c>
      <c r="BB5" s="160"/>
      <c r="BC5" s="160"/>
      <c r="BD5" s="160"/>
      <c r="BE5" s="160"/>
      <c r="BF5" s="160"/>
      <c r="BG5" s="167"/>
      <c r="BH5" s="159">
        <f>BH6</f>
        <v>45341</v>
      </c>
      <c r="BI5" s="160"/>
      <c r="BJ5" s="160"/>
      <c r="BK5" s="160"/>
      <c r="BL5" s="160"/>
      <c r="BM5" s="160"/>
      <c r="BN5" s="161"/>
      <c r="BO5" s="166">
        <f>BO6</f>
        <v>45348</v>
      </c>
      <c r="BP5" s="160"/>
      <c r="BQ5" s="160"/>
      <c r="BR5" s="160"/>
      <c r="BS5" s="160"/>
      <c r="BT5" s="160"/>
      <c r="BU5" s="167"/>
      <c r="BV5" s="159">
        <f>BV6</f>
        <v>45355</v>
      </c>
      <c r="BW5" s="160"/>
      <c r="BX5" s="160"/>
      <c r="BY5" s="160"/>
      <c r="BZ5" s="160"/>
      <c r="CA5" s="160"/>
      <c r="CB5" s="161"/>
      <c r="CC5" s="159">
        <f>CC6</f>
        <v>45362</v>
      </c>
      <c r="CD5" s="160"/>
      <c r="CE5" s="160"/>
      <c r="CF5" s="160"/>
      <c r="CG5" s="160"/>
      <c r="CH5" s="160"/>
      <c r="CI5" s="161"/>
      <c r="CJ5" s="166">
        <f>CJ6</f>
        <v>45369</v>
      </c>
      <c r="CK5" s="160"/>
      <c r="CL5" s="160"/>
      <c r="CM5" s="160"/>
      <c r="CN5" s="160"/>
      <c r="CO5" s="160"/>
      <c r="CP5" s="167"/>
      <c r="CQ5" s="159">
        <f>CQ6</f>
        <v>45376</v>
      </c>
      <c r="CR5" s="160"/>
      <c r="CS5" s="160"/>
      <c r="CT5" s="160"/>
      <c r="CU5" s="160"/>
      <c r="CV5" s="160"/>
      <c r="CW5" s="161"/>
      <c r="CX5" s="159">
        <f t="shared" ref="CX5" si="33">CX6</f>
        <v>45383</v>
      </c>
      <c r="CY5" s="160"/>
      <c r="CZ5" s="160"/>
      <c r="DA5" s="160"/>
      <c r="DB5" s="160"/>
      <c r="DC5" s="160"/>
      <c r="DD5" s="161"/>
      <c r="DE5" s="166">
        <f t="shared" ref="DE5" si="34">DE6</f>
        <v>45390</v>
      </c>
      <c r="DF5" s="160"/>
      <c r="DG5" s="160"/>
      <c r="DH5" s="160"/>
      <c r="DI5" s="160"/>
      <c r="DJ5" s="160"/>
      <c r="DK5" s="167"/>
      <c r="DL5" s="159">
        <f t="shared" ref="DL5" si="35">DL6</f>
        <v>45397</v>
      </c>
      <c r="DM5" s="160"/>
      <c r="DN5" s="160"/>
      <c r="DO5" s="160"/>
      <c r="DP5" s="160"/>
      <c r="DQ5" s="160"/>
      <c r="DR5" s="161"/>
      <c r="DS5" s="159">
        <f t="shared" ref="DS5" si="36">DS6</f>
        <v>45404</v>
      </c>
      <c r="DT5" s="160"/>
      <c r="DU5" s="160"/>
      <c r="DV5" s="160"/>
      <c r="DW5" s="160"/>
      <c r="DX5" s="160"/>
      <c r="DY5" s="161"/>
      <c r="DZ5" s="166">
        <f t="shared" ref="DZ5" si="37">DZ6</f>
        <v>45411</v>
      </c>
      <c r="EA5" s="160"/>
      <c r="EB5" s="160"/>
      <c r="EC5" s="160"/>
      <c r="ED5" s="160"/>
      <c r="EE5" s="160"/>
      <c r="EF5" s="167"/>
      <c r="EG5" s="159">
        <f t="shared" ref="EG5" si="38">EG6</f>
        <v>45418</v>
      </c>
      <c r="EH5" s="160"/>
      <c r="EI5" s="160"/>
      <c r="EJ5" s="160"/>
      <c r="EK5" s="160"/>
      <c r="EL5" s="160"/>
      <c r="EM5" s="161"/>
      <c r="EN5" s="159">
        <f>EN6</f>
        <v>45425</v>
      </c>
      <c r="EO5" s="160"/>
      <c r="EP5" s="160"/>
      <c r="EQ5" s="160"/>
      <c r="ER5" s="160"/>
      <c r="ES5" s="160"/>
      <c r="ET5" s="161"/>
      <c r="EU5" s="166">
        <f>EU6</f>
        <v>45432</v>
      </c>
      <c r="EV5" s="160"/>
      <c r="EW5" s="160"/>
      <c r="EX5" s="160"/>
      <c r="EY5" s="160"/>
      <c r="EZ5" s="160"/>
      <c r="FA5" s="167"/>
      <c r="FB5" s="159">
        <f>FB6</f>
        <v>45439</v>
      </c>
      <c r="FC5" s="160"/>
      <c r="FD5" s="160"/>
      <c r="FE5" s="160"/>
      <c r="FF5" s="160"/>
      <c r="FG5" s="160"/>
      <c r="FH5" s="161"/>
      <c r="FI5" s="159">
        <f t="shared" ref="FI5" si="39">FI6</f>
        <v>45446</v>
      </c>
      <c r="FJ5" s="160"/>
      <c r="FK5" s="160"/>
      <c r="FL5" s="160"/>
      <c r="FM5" s="160"/>
      <c r="FN5" s="160"/>
      <c r="FO5" s="161"/>
      <c r="FP5" s="166">
        <f t="shared" ref="FP5" si="40">FP6</f>
        <v>45453</v>
      </c>
      <c r="FQ5" s="160"/>
      <c r="FR5" s="160"/>
      <c r="FS5" s="160"/>
      <c r="FT5" s="160"/>
      <c r="FU5" s="160"/>
      <c r="FV5" s="167"/>
      <c r="FW5" s="159">
        <f t="shared" ref="FW5" si="41">FW6</f>
        <v>45460</v>
      </c>
      <c r="FX5" s="160"/>
      <c r="FY5" s="160"/>
      <c r="FZ5" s="160"/>
      <c r="GA5" s="160"/>
      <c r="GB5" s="160"/>
      <c r="GC5" s="161"/>
      <c r="GD5" s="159">
        <f t="shared" ref="GD5" si="42">GD6</f>
        <v>45467</v>
      </c>
      <c r="GE5" s="160"/>
      <c r="GF5" s="160"/>
      <c r="GG5" s="160"/>
      <c r="GH5" s="160"/>
      <c r="GI5" s="160"/>
      <c r="GJ5" s="161"/>
      <c r="GK5" s="166">
        <f t="shared" ref="GK5" si="43">GK6</f>
        <v>45474</v>
      </c>
      <c r="GL5" s="160"/>
      <c r="GM5" s="160"/>
      <c r="GN5" s="160"/>
      <c r="GO5" s="160"/>
      <c r="GP5" s="160"/>
      <c r="GQ5" s="167"/>
      <c r="GR5" s="159">
        <f t="shared" ref="GR5" si="44">GR6</f>
        <v>45481</v>
      </c>
      <c r="GS5" s="160"/>
      <c r="GT5" s="160"/>
      <c r="GU5" s="160"/>
      <c r="GV5" s="160"/>
      <c r="GW5" s="160"/>
      <c r="GX5" s="161"/>
      <c r="GY5" s="166">
        <f t="shared" ref="GY5" si="45">GY6</f>
        <v>45488</v>
      </c>
      <c r="GZ5" s="160"/>
      <c r="HA5" s="160"/>
      <c r="HB5" s="160"/>
      <c r="HC5" s="160"/>
      <c r="HD5" s="160"/>
      <c r="HE5" s="167"/>
      <c r="HF5" s="159">
        <f t="shared" ref="HF5" si="46">HF6</f>
        <v>45495</v>
      </c>
      <c r="HG5" s="160"/>
      <c r="HH5" s="160"/>
      <c r="HI5" s="160"/>
      <c r="HJ5" s="160"/>
      <c r="HK5" s="160"/>
      <c r="HL5" s="161"/>
      <c r="HM5" s="166">
        <f t="shared" ref="HM5" si="47">HM6</f>
        <v>45502</v>
      </c>
      <c r="HN5" s="160"/>
      <c r="HO5" s="160"/>
      <c r="HP5" s="160"/>
      <c r="HQ5" s="160"/>
      <c r="HR5" s="160"/>
      <c r="HS5" s="167"/>
      <c r="HT5" s="159">
        <f t="shared" ref="HT5" si="48">HT6</f>
        <v>45509</v>
      </c>
      <c r="HU5" s="160"/>
      <c r="HV5" s="160"/>
      <c r="HW5" s="160"/>
      <c r="HX5" s="160"/>
      <c r="HY5" s="160"/>
      <c r="HZ5" s="161"/>
      <c r="IA5" s="166">
        <f t="shared" ref="IA5" si="49">IA6</f>
        <v>45516</v>
      </c>
      <c r="IB5" s="160"/>
      <c r="IC5" s="160"/>
      <c r="ID5" s="160"/>
      <c r="IE5" s="160"/>
      <c r="IF5" s="160"/>
      <c r="IG5" s="167"/>
      <c r="IH5" s="159">
        <f t="shared" ref="IH5" si="50">IH6</f>
        <v>45523</v>
      </c>
      <c r="II5" s="160"/>
      <c r="IJ5" s="160"/>
      <c r="IK5" s="160"/>
      <c r="IL5" s="160"/>
      <c r="IM5" s="160"/>
      <c r="IN5" s="161"/>
      <c r="IO5" s="166">
        <f t="shared" ref="IO5" si="51">IO6</f>
        <v>45530</v>
      </c>
      <c r="IP5" s="160"/>
      <c r="IQ5" s="160"/>
      <c r="IR5" s="160"/>
      <c r="IS5" s="160"/>
      <c r="IT5" s="160"/>
      <c r="IU5" s="167"/>
    </row>
    <row r="6" spans="1:255" s="53" customFormat="1" ht="14.25" customHeight="1" x14ac:dyDescent="0.3">
      <c r="C6" s="146"/>
      <c r="K6" s="64">
        <f>C4-WEEKDAY(C4,1)+2+7*(I4-1)</f>
        <v>45292</v>
      </c>
      <c r="L6" s="54">
        <f t="shared" ref="L6:AQ6" si="52">K6+1</f>
        <v>45293</v>
      </c>
      <c r="M6" s="54">
        <f t="shared" si="52"/>
        <v>45294</v>
      </c>
      <c r="N6" s="54">
        <f t="shared" si="52"/>
        <v>45295</v>
      </c>
      <c r="O6" s="54">
        <f t="shared" si="52"/>
        <v>45296</v>
      </c>
      <c r="P6" s="54">
        <f t="shared" si="52"/>
        <v>45297</v>
      </c>
      <c r="Q6" s="65">
        <f t="shared" si="52"/>
        <v>45298</v>
      </c>
      <c r="R6" s="64">
        <f t="shared" si="52"/>
        <v>45299</v>
      </c>
      <c r="S6" s="54">
        <f t="shared" si="52"/>
        <v>45300</v>
      </c>
      <c r="T6" s="54">
        <f t="shared" si="52"/>
        <v>45301</v>
      </c>
      <c r="U6" s="54">
        <f t="shared" ref="U6" si="53">T6+1</f>
        <v>45302</v>
      </c>
      <c r="V6" s="54">
        <f t="shared" ref="V6" si="54">U6+1</f>
        <v>45303</v>
      </c>
      <c r="W6" s="54">
        <f t="shared" ref="W6" si="55">V6+1</f>
        <v>45304</v>
      </c>
      <c r="X6" s="66">
        <f t="shared" si="52"/>
        <v>45305</v>
      </c>
      <c r="Y6" s="67">
        <f t="shared" si="52"/>
        <v>45306</v>
      </c>
      <c r="Z6" s="54">
        <f t="shared" si="52"/>
        <v>45307</v>
      </c>
      <c r="AA6" s="54">
        <f t="shared" si="52"/>
        <v>45308</v>
      </c>
      <c r="AB6" s="54">
        <f t="shared" si="52"/>
        <v>45309</v>
      </c>
      <c r="AC6" s="54">
        <f t="shared" si="52"/>
        <v>45310</v>
      </c>
      <c r="AD6" s="54">
        <f t="shared" si="52"/>
        <v>45311</v>
      </c>
      <c r="AE6" s="68">
        <f t="shared" si="52"/>
        <v>45312</v>
      </c>
      <c r="AF6" s="69">
        <f t="shared" si="52"/>
        <v>45313</v>
      </c>
      <c r="AG6" s="54">
        <f t="shared" si="52"/>
        <v>45314</v>
      </c>
      <c r="AH6" s="54">
        <f t="shared" si="52"/>
        <v>45315</v>
      </c>
      <c r="AI6" s="54">
        <f t="shared" si="52"/>
        <v>45316</v>
      </c>
      <c r="AJ6" s="54">
        <f t="shared" si="52"/>
        <v>45317</v>
      </c>
      <c r="AK6" s="54">
        <f t="shared" si="52"/>
        <v>45318</v>
      </c>
      <c r="AL6" s="70">
        <f t="shared" si="52"/>
        <v>45319</v>
      </c>
      <c r="AM6" s="71">
        <f t="shared" si="52"/>
        <v>45320</v>
      </c>
      <c r="AN6" s="54">
        <f t="shared" si="52"/>
        <v>45321</v>
      </c>
      <c r="AO6" s="54">
        <f t="shared" si="52"/>
        <v>45322</v>
      </c>
      <c r="AP6" s="54">
        <f t="shared" si="52"/>
        <v>45323</v>
      </c>
      <c r="AQ6" s="54">
        <f t="shared" si="52"/>
        <v>45324</v>
      </c>
      <c r="AR6" s="54">
        <f t="shared" ref="AR6:BN6" si="56">AQ6+1</f>
        <v>45325</v>
      </c>
      <c r="AS6" s="72">
        <f t="shared" si="56"/>
        <v>45326</v>
      </c>
      <c r="AT6" s="73">
        <f t="shared" si="56"/>
        <v>45327</v>
      </c>
      <c r="AU6" s="54">
        <f t="shared" si="56"/>
        <v>45328</v>
      </c>
      <c r="AV6" s="54">
        <f t="shared" si="56"/>
        <v>45329</v>
      </c>
      <c r="AW6" s="54">
        <f t="shared" si="56"/>
        <v>45330</v>
      </c>
      <c r="AX6" s="54">
        <f t="shared" si="56"/>
        <v>45331</v>
      </c>
      <c r="AY6" s="54">
        <f t="shared" si="56"/>
        <v>45332</v>
      </c>
      <c r="AZ6" s="74">
        <f t="shared" si="56"/>
        <v>45333</v>
      </c>
      <c r="BA6" s="75">
        <f t="shared" si="56"/>
        <v>45334</v>
      </c>
      <c r="BB6" s="54">
        <f t="shared" si="56"/>
        <v>45335</v>
      </c>
      <c r="BC6" s="54">
        <f t="shared" si="56"/>
        <v>45336</v>
      </c>
      <c r="BD6" s="54">
        <f t="shared" si="56"/>
        <v>45337</v>
      </c>
      <c r="BE6" s="54">
        <f t="shared" si="56"/>
        <v>45338</v>
      </c>
      <c r="BF6" s="54">
        <f t="shared" si="56"/>
        <v>45339</v>
      </c>
      <c r="BG6" s="76">
        <f t="shared" si="56"/>
        <v>45340</v>
      </c>
      <c r="BH6" s="77">
        <f t="shared" si="56"/>
        <v>45341</v>
      </c>
      <c r="BI6" s="54">
        <f t="shared" si="56"/>
        <v>45342</v>
      </c>
      <c r="BJ6" s="54">
        <f t="shared" si="56"/>
        <v>45343</v>
      </c>
      <c r="BK6" s="54">
        <f t="shared" si="56"/>
        <v>45344</v>
      </c>
      <c r="BL6" s="54">
        <f t="shared" si="56"/>
        <v>45345</v>
      </c>
      <c r="BM6" s="54">
        <f t="shared" si="56"/>
        <v>45346</v>
      </c>
      <c r="BN6" s="78">
        <f t="shared" si="56"/>
        <v>45347</v>
      </c>
      <c r="BO6" s="75">
        <f t="shared" ref="BO6" si="57">BN6+1</f>
        <v>45348</v>
      </c>
      <c r="BP6" s="54">
        <f t="shared" ref="BP6" si="58">BO6+1</f>
        <v>45349</v>
      </c>
      <c r="BQ6" s="54">
        <f t="shared" ref="BQ6" si="59">BP6+1</f>
        <v>45350</v>
      </c>
      <c r="BR6" s="54">
        <f t="shared" ref="BR6" si="60">BQ6+1</f>
        <v>45351</v>
      </c>
      <c r="BS6" s="54">
        <f t="shared" ref="BS6" si="61">BR6+1</f>
        <v>45352</v>
      </c>
      <c r="BT6" s="54">
        <f t="shared" ref="BT6" si="62">BS6+1</f>
        <v>45353</v>
      </c>
      <c r="BU6" s="76">
        <f t="shared" ref="BU6" si="63">BT6+1</f>
        <v>45354</v>
      </c>
      <c r="BV6" s="77">
        <f t="shared" ref="BV6" si="64">BU6+1</f>
        <v>45355</v>
      </c>
      <c r="BW6" s="54">
        <f t="shared" ref="BW6" si="65">BV6+1</f>
        <v>45356</v>
      </c>
      <c r="BX6" s="54">
        <f t="shared" ref="BX6" si="66">BW6+1</f>
        <v>45357</v>
      </c>
      <c r="BY6" s="54">
        <f t="shared" ref="BY6" si="67">BX6+1</f>
        <v>45358</v>
      </c>
      <c r="BZ6" s="54">
        <f t="shared" ref="BZ6" si="68">BY6+1</f>
        <v>45359</v>
      </c>
      <c r="CA6" s="54">
        <f t="shared" ref="CA6" si="69">BZ6+1</f>
        <v>45360</v>
      </c>
      <c r="CB6" s="78">
        <f t="shared" ref="CB6" si="70">CA6+1</f>
        <v>45361</v>
      </c>
      <c r="CC6" s="77">
        <f t="shared" ref="CC6" si="71">CB6+1</f>
        <v>45362</v>
      </c>
      <c r="CD6" s="54">
        <f t="shared" ref="CD6" si="72">CC6+1</f>
        <v>45363</v>
      </c>
      <c r="CE6" s="54">
        <f t="shared" ref="CE6" si="73">CD6+1</f>
        <v>45364</v>
      </c>
      <c r="CF6" s="54">
        <f t="shared" ref="CF6" si="74">CE6+1</f>
        <v>45365</v>
      </c>
      <c r="CG6" s="54">
        <f t="shared" ref="CG6" si="75">CF6+1</f>
        <v>45366</v>
      </c>
      <c r="CH6" s="54">
        <f t="shared" ref="CH6" si="76">CG6+1</f>
        <v>45367</v>
      </c>
      <c r="CI6" s="78">
        <f t="shared" ref="CI6" si="77">CH6+1</f>
        <v>45368</v>
      </c>
      <c r="CJ6" s="75">
        <f t="shared" ref="CJ6" si="78">CI6+1</f>
        <v>45369</v>
      </c>
      <c r="CK6" s="54">
        <f t="shared" ref="CK6" si="79">CJ6+1</f>
        <v>45370</v>
      </c>
      <c r="CL6" s="54">
        <f t="shared" ref="CL6" si="80">CK6+1</f>
        <v>45371</v>
      </c>
      <c r="CM6" s="54">
        <f t="shared" ref="CM6" si="81">CL6+1</f>
        <v>45372</v>
      </c>
      <c r="CN6" s="54">
        <f t="shared" ref="CN6" si="82">CM6+1</f>
        <v>45373</v>
      </c>
      <c r="CO6" s="54">
        <f t="shared" ref="CO6" si="83">CN6+1</f>
        <v>45374</v>
      </c>
      <c r="CP6" s="76">
        <f t="shared" ref="CP6" si="84">CO6+1</f>
        <v>45375</v>
      </c>
      <c r="CQ6" s="77">
        <f t="shared" ref="CQ6" si="85">CP6+1</f>
        <v>45376</v>
      </c>
      <c r="CR6" s="54">
        <f t="shared" ref="CR6" si="86">CQ6+1</f>
        <v>45377</v>
      </c>
      <c r="CS6" s="54">
        <f t="shared" ref="CS6" si="87">CR6+1</f>
        <v>45378</v>
      </c>
      <c r="CT6" s="54">
        <f t="shared" ref="CT6" si="88">CS6+1</f>
        <v>45379</v>
      </c>
      <c r="CU6" s="54">
        <f t="shared" ref="CU6" si="89">CT6+1</f>
        <v>45380</v>
      </c>
      <c r="CV6" s="54">
        <f t="shared" ref="CV6" si="90">CU6+1</f>
        <v>45381</v>
      </c>
      <c r="CW6" s="78">
        <f t="shared" ref="CW6" si="91">CV6+1</f>
        <v>45382</v>
      </c>
      <c r="CX6" s="77">
        <f t="shared" ref="CX6" si="92">CW6+1</f>
        <v>45383</v>
      </c>
      <c r="CY6" s="54">
        <f t="shared" ref="CY6" si="93">CX6+1</f>
        <v>45384</v>
      </c>
      <c r="CZ6" s="54">
        <f t="shared" ref="CZ6" si="94">CY6+1</f>
        <v>45385</v>
      </c>
      <c r="DA6" s="54">
        <f t="shared" ref="DA6" si="95">CZ6+1</f>
        <v>45386</v>
      </c>
      <c r="DB6" s="54">
        <f t="shared" ref="DB6" si="96">DA6+1</f>
        <v>45387</v>
      </c>
      <c r="DC6" s="54">
        <f t="shared" ref="DC6" si="97">DB6+1</f>
        <v>45388</v>
      </c>
      <c r="DD6" s="78">
        <f t="shared" ref="DD6" si="98">DC6+1</f>
        <v>45389</v>
      </c>
      <c r="DE6" s="75">
        <f t="shared" ref="DE6" si="99">DD6+1</f>
        <v>45390</v>
      </c>
      <c r="DF6" s="54">
        <f t="shared" ref="DF6" si="100">DE6+1</f>
        <v>45391</v>
      </c>
      <c r="DG6" s="54">
        <f t="shared" ref="DG6" si="101">DF6+1</f>
        <v>45392</v>
      </c>
      <c r="DH6" s="54">
        <f t="shared" ref="DH6" si="102">DG6+1</f>
        <v>45393</v>
      </c>
      <c r="DI6" s="54">
        <f t="shared" ref="DI6" si="103">DH6+1</f>
        <v>45394</v>
      </c>
      <c r="DJ6" s="54">
        <f t="shared" ref="DJ6" si="104">DI6+1</f>
        <v>45395</v>
      </c>
      <c r="DK6" s="76">
        <f t="shared" ref="DK6" si="105">DJ6+1</f>
        <v>45396</v>
      </c>
      <c r="DL6" s="77">
        <f t="shared" ref="DL6" si="106">DK6+1</f>
        <v>45397</v>
      </c>
      <c r="DM6" s="54">
        <f t="shared" ref="DM6" si="107">DL6+1</f>
        <v>45398</v>
      </c>
      <c r="DN6" s="54">
        <f t="shared" ref="DN6" si="108">DM6+1</f>
        <v>45399</v>
      </c>
      <c r="DO6" s="54">
        <f t="shared" ref="DO6" si="109">DN6+1</f>
        <v>45400</v>
      </c>
      <c r="DP6" s="54">
        <f t="shared" ref="DP6" si="110">DO6+1</f>
        <v>45401</v>
      </c>
      <c r="DQ6" s="54">
        <f t="shared" ref="DQ6" si="111">DP6+1</f>
        <v>45402</v>
      </c>
      <c r="DR6" s="78">
        <f t="shared" ref="DR6" si="112">DQ6+1</f>
        <v>45403</v>
      </c>
      <c r="DS6" s="77">
        <f t="shared" ref="DS6" si="113">DR6+1</f>
        <v>45404</v>
      </c>
      <c r="DT6" s="54">
        <f t="shared" ref="DT6" si="114">DS6+1</f>
        <v>45405</v>
      </c>
      <c r="DU6" s="54">
        <f t="shared" ref="DU6" si="115">DT6+1</f>
        <v>45406</v>
      </c>
      <c r="DV6" s="54">
        <f t="shared" ref="DV6" si="116">DU6+1</f>
        <v>45407</v>
      </c>
      <c r="DW6" s="54">
        <f t="shared" ref="DW6" si="117">DV6+1</f>
        <v>45408</v>
      </c>
      <c r="DX6" s="54">
        <f t="shared" ref="DX6" si="118">DW6+1</f>
        <v>45409</v>
      </c>
      <c r="DY6" s="78">
        <f t="shared" ref="DY6" si="119">DX6+1</f>
        <v>45410</v>
      </c>
      <c r="DZ6" s="75">
        <f t="shared" ref="DZ6" si="120">DY6+1</f>
        <v>45411</v>
      </c>
      <c r="EA6" s="54">
        <f t="shared" ref="EA6" si="121">DZ6+1</f>
        <v>45412</v>
      </c>
      <c r="EB6" s="54">
        <f t="shared" ref="EB6" si="122">EA6+1</f>
        <v>45413</v>
      </c>
      <c r="EC6" s="54">
        <f t="shared" ref="EC6" si="123">EB6+1</f>
        <v>45414</v>
      </c>
      <c r="ED6" s="54">
        <f t="shared" ref="ED6" si="124">EC6+1</f>
        <v>45415</v>
      </c>
      <c r="EE6" s="54">
        <f t="shared" ref="EE6" si="125">ED6+1</f>
        <v>45416</v>
      </c>
      <c r="EF6" s="76">
        <f t="shared" ref="EF6" si="126">EE6+1</f>
        <v>45417</v>
      </c>
      <c r="EG6" s="77">
        <f t="shared" ref="EG6" si="127">EF6+1</f>
        <v>45418</v>
      </c>
      <c r="EH6" s="54">
        <f t="shared" ref="EH6" si="128">EG6+1</f>
        <v>45419</v>
      </c>
      <c r="EI6" s="54">
        <f t="shared" ref="EI6" si="129">EH6+1</f>
        <v>45420</v>
      </c>
      <c r="EJ6" s="54">
        <f t="shared" ref="EJ6" si="130">EI6+1</f>
        <v>45421</v>
      </c>
      <c r="EK6" s="54">
        <f t="shared" ref="EK6" si="131">EJ6+1</f>
        <v>45422</v>
      </c>
      <c r="EL6" s="54">
        <f t="shared" ref="EL6" si="132">EK6+1</f>
        <v>45423</v>
      </c>
      <c r="EM6" s="78">
        <f t="shared" ref="EM6" si="133">EL6+1</f>
        <v>45424</v>
      </c>
      <c r="EN6" s="77">
        <f t="shared" ref="EN6" si="134">EM6+1</f>
        <v>45425</v>
      </c>
      <c r="EO6" s="54">
        <f t="shared" ref="EO6" si="135">EN6+1</f>
        <v>45426</v>
      </c>
      <c r="EP6" s="54">
        <f t="shared" ref="EP6" si="136">EO6+1</f>
        <v>45427</v>
      </c>
      <c r="EQ6" s="54">
        <f t="shared" ref="EQ6" si="137">EP6+1</f>
        <v>45428</v>
      </c>
      <c r="ER6" s="54">
        <f t="shared" ref="ER6" si="138">EQ6+1</f>
        <v>45429</v>
      </c>
      <c r="ES6" s="54">
        <f t="shared" ref="ES6" si="139">ER6+1</f>
        <v>45430</v>
      </c>
      <c r="ET6" s="78">
        <f t="shared" ref="ET6" si="140">ES6+1</f>
        <v>45431</v>
      </c>
      <c r="EU6" s="75">
        <f t="shared" ref="EU6" si="141">ET6+1</f>
        <v>45432</v>
      </c>
      <c r="EV6" s="54">
        <f t="shared" ref="EV6" si="142">EU6+1</f>
        <v>45433</v>
      </c>
      <c r="EW6" s="54">
        <f t="shared" ref="EW6" si="143">EV6+1</f>
        <v>45434</v>
      </c>
      <c r="EX6" s="54">
        <f t="shared" ref="EX6" si="144">EW6+1</f>
        <v>45435</v>
      </c>
      <c r="EY6" s="54">
        <f t="shared" ref="EY6" si="145">EX6+1</f>
        <v>45436</v>
      </c>
      <c r="EZ6" s="54">
        <f t="shared" ref="EZ6" si="146">EY6+1</f>
        <v>45437</v>
      </c>
      <c r="FA6" s="76">
        <f t="shared" ref="FA6" si="147">EZ6+1</f>
        <v>45438</v>
      </c>
      <c r="FB6" s="77">
        <f t="shared" ref="FB6" si="148">FA6+1</f>
        <v>45439</v>
      </c>
      <c r="FC6" s="54">
        <f t="shared" ref="FC6" si="149">FB6+1</f>
        <v>45440</v>
      </c>
      <c r="FD6" s="54">
        <f t="shared" ref="FD6" si="150">FC6+1</f>
        <v>45441</v>
      </c>
      <c r="FE6" s="54">
        <f t="shared" ref="FE6" si="151">FD6+1</f>
        <v>45442</v>
      </c>
      <c r="FF6" s="54">
        <f t="shared" ref="FF6" si="152">FE6+1</f>
        <v>45443</v>
      </c>
      <c r="FG6" s="54">
        <f t="shared" ref="FG6" si="153">FF6+1</f>
        <v>45444</v>
      </c>
      <c r="FH6" s="78">
        <f t="shared" ref="FH6" si="154">FG6+1</f>
        <v>45445</v>
      </c>
      <c r="FI6" s="77">
        <f t="shared" ref="FI6" si="155">FH6+1</f>
        <v>45446</v>
      </c>
      <c r="FJ6" s="54">
        <f t="shared" ref="FJ6" si="156">FI6+1</f>
        <v>45447</v>
      </c>
      <c r="FK6" s="54">
        <f t="shared" ref="FK6" si="157">FJ6+1</f>
        <v>45448</v>
      </c>
      <c r="FL6" s="54">
        <f t="shared" ref="FL6" si="158">FK6+1</f>
        <v>45449</v>
      </c>
      <c r="FM6" s="54">
        <f t="shared" ref="FM6" si="159">FL6+1</f>
        <v>45450</v>
      </c>
      <c r="FN6" s="54">
        <f t="shared" ref="FN6" si="160">FM6+1</f>
        <v>45451</v>
      </c>
      <c r="FO6" s="78">
        <f t="shared" ref="FO6" si="161">FN6+1</f>
        <v>45452</v>
      </c>
      <c r="FP6" s="75">
        <f t="shared" ref="FP6" si="162">FO6+1</f>
        <v>45453</v>
      </c>
      <c r="FQ6" s="54">
        <f t="shared" ref="FQ6" si="163">FP6+1</f>
        <v>45454</v>
      </c>
      <c r="FR6" s="54">
        <f t="shared" ref="FR6" si="164">FQ6+1</f>
        <v>45455</v>
      </c>
      <c r="FS6" s="54">
        <f t="shared" ref="FS6" si="165">FR6+1</f>
        <v>45456</v>
      </c>
      <c r="FT6" s="54">
        <f t="shared" ref="FT6" si="166">FS6+1</f>
        <v>45457</v>
      </c>
      <c r="FU6" s="54">
        <f t="shared" ref="FU6" si="167">FT6+1</f>
        <v>45458</v>
      </c>
      <c r="FV6" s="76">
        <f t="shared" ref="FV6" si="168">FU6+1</f>
        <v>45459</v>
      </c>
      <c r="FW6" s="77">
        <f t="shared" ref="FW6" si="169">FV6+1</f>
        <v>45460</v>
      </c>
      <c r="FX6" s="54">
        <f t="shared" ref="FX6" si="170">FW6+1</f>
        <v>45461</v>
      </c>
      <c r="FY6" s="54">
        <f t="shared" ref="FY6" si="171">FX6+1</f>
        <v>45462</v>
      </c>
      <c r="FZ6" s="54">
        <f t="shared" ref="FZ6" si="172">FY6+1</f>
        <v>45463</v>
      </c>
      <c r="GA6" s="54">
        <f t="shared" ref="GA6" si="173">FZ6+1</f>
        <v>45464</v>
      </c>
      <c r="GB6" s="54">
        <f t="shared" ref="GB6" si="174">GA6+1</f>
        <v>45465</v>
      </c>
      <c r="GC6" s="78">
        <f t="shared" ref="GC6" si="175">GB6+1</f>
        <v>45466</v>
      </c>
      <c r="GD6" s="77">
        <f t="shared" ref="GD6" si="176">GC6+1</f>
        <v>45467</v>
      </c>
      <c r="GE6" s="54">
        <f t="shared" ref="GE6" si="177">GD6+1</f>
        <v>45468</v>
      </c>
      <c r="GF6" s="54">
        <f t="shared" ref="GF6" si="178">GE6+1</f>
        <v>45469</v>
      </c>
      <c r="GG6" s="54">
        <f t="shared" ref="GG6" si="179">GF6+1</f>
        <v>45470</v>
      </c>
      <c r="GH6" s="54">
        <f t="shared" ref="GH6" si="180">GG6+1</f>
        <v>45471</v>
      </c>
      <c r="GI6" s="54">
        <f t="shared" ref="GI6" si="181">GH6+1</f>
        <v>45472</v>
      </c>
      <c r="GJ6" s="78">
        <f t="shared" ref="GJ6" si="182">GI6+1</f>
        <v>45473</v>
      </c>
      <c r="GK6" s="75">
        <f t="shared" ref="GK6" si="183">GJ6+1</f>
        <v>45474</v>
      </c>
      <c r="GL6" s="54">
        <f t="shared" ref="GL6" si="184">GK6+1</f>
        <v>45475</v>
      </c>
      <c r="GM6" s="54">
        <f t="shared" ref="GM6" si="185">GL6+1</f>
        <v>45476</v>
      </c>
      <c r="GN6" s="54">
        <f t="shared" ref="GN6" si="186">GM6+1</f>
        <v>45477</v>
      </c>
      <c r="GO6" s="54">
        <f t="shared" ref="GO6" si="187">GN6+1</f>
        <v>45478</v>
      </c>
      <c r="GP6" s="54">
        <f t="shared" ref="GP6" si="188">GO6+1</f>
        <v>45479</v>
      </c>
      <c r="GQ6" s="76">
        <f t="shared" ref="GQ6" si="189">GP6+1</f>
        <v>45480</v>
      </c>
      <c r="GR6" s="77">
        <f t="shared" ref="GR6" si="190">GQ6+1</f>
        <v>45481</v>
      </c>
      <c r="GS6" s="54">
        <f t="shared" ref="GS6" si="191">GR6+1</f>
        <v>45482</v>
      </c>
      <c r="GT6" s="54">
        <f t="shared" ref="GT6" si="192">GS6+1</f>
        <v>45483</v>
      </c>
      <c r="GU6" s="54">
        <f t="shared" ref="GU6" si="193">GT6+1</f>
        <v>45484</v>
      </c>
      <c r="GV6" s="54">
        <f t="shared" ref="GV6" si="194">GU6+1</f>
        <v>45485</v>
      </c>
      <c r="GW6" s="54">
        <f t="shared" ref="GW6" si="195">GV6+1</f>
        <v>45486</v>
      </c>
      <c r="GX6" s="78">
        <f t="shared" ref="GX6" si="196">GW6+1</f>
        <v>45487</v>
      </c>
      <c r="GY6" s="75">
        <f t="shared" ref="GY6" si="197">GX6+1</f>
        <v>45488</v>
      </c>
      <c r="GZ6" s="54">
        <f t="shared" ref="GZ6" si="198">GY6+1</f>
        <v>45489</v>
      </c>
      <c r="HA6" s="54">
        <f t="shared" ref="HA6" si="199">GZ6+1</f>
        <v>45490</v>
      </c>
      <c r="HB6" s="54">
        <f t="shared" ref="HB6" si="200">HA6+1</f>
        <v>45491</v>
      </c>
      <c r="HC6" s="54">
        <f t="shared" ref="HC6" si="201">HB6+1</f>
        <v>45492</v>
      </c>
      <c r="HD6" s="54">
        <f t="shared" ref="HD6" si="202">HC6+1</f>
        <v>45493</v>
      </c>
      <c r="HE6" s="76">
        <f t="shared" ref="HE6" si="203">HD6+1</f>
        <v>45494</v>
      </c>
      <c r="HF6" s="77">
        <f t="shared" ref="HF6" si="204">HE6+1</f>
        <v>45495</v>
      </c>
      <c r="HG6" s="54">
        <f t="shared" ref="HG6" si="205">HF6+1</f>
        <v>45496</v>
      </c>
      <c r="HH6" s="54">
        <f t="shared" ref="HH6" si="206">HG6+1</f>
        <v>45497</v>
      </c>
      <c r="HI6" s="54">
        <f t="shared" ref="HI6" si="207">HH6+1</f>
        <v>45498</v>
      </c>
      <c r="HJ6" s="54">
        <f t="shared" ref="HJ6" si="208">HI6+1</f>
        <v>45499</v>
      </c>
      <c r="HK6" s="54">
        <f t="shared" ref="HK6" si="209">HJ6+1</f>
        <v>45500</v>
      </c>
      <c r="HL6" s="78">
        <f t="shared" ref="HL6" si="210">HK6+1</f>
        <v>45501</v>
      </c>
      <c r="HM6" s="75">
        <f t="shared" ref="HM6" si="211">HL6+1</f>
        <v>45502</v>
      </c>
      <c r="HN6" s="54">
        <f t="shared" ref="HN6" si="212">HM6+1</f>
        <v>45503</v>
      </c>
      <c r="HO6" s="54">
        <f t="shared" ref="HO6" si="213">HN6+1</f>
        <v>45504</v>
      </c>
      <c r="HP6" s="54">
        <f t="shared" ref="HP6" si="214">HO6+1</f>
        <v>45505</v>
      </c>
      <c r="HQ6" s="54">
        <f t="shared" ref="HQ6" si="215">HP6+1</f>
        <v>45506</v>
      </c>
      <c r="HR6" s="54">
        <f t="shared" ref="HR6" si="216">HQ6+1</f>
        <v>45507</v>
      </c>
      <c r="HS6" s="76">
        <f t="shared" ref="HS6" si="217">HR6+1</f>
        <v>45508</v>
      </c>
      <c r="HT6" s="77">
        <f t="shared" ref="HT6" si="218">HS6+1</f>
        <v>45509</v>
      </c>
      <c r="HU6" s="54">
        <f t="shared" ref="HU6" si="219">HT6+1</f>
        <v>45510</v>
      </c>
      <c r="HV6" s="54">
        <f t="shared" ref="HV6" si="220">HU6+1</f>
        <v>45511</v>
      </c>
      <c r="HW6" s="54">
        <f t="shared" ref="HW6" si="221">HV6+1</f>
        <v>45512</v>
      </c>
      <c r="HX6" s="54">
        <f t="shared" ref="HX6" si="222">HW6+1</f>
        <v>45513</v>
      </c>
      <c r="HY6" s="54">
        <f t="shared" ref="HY6" si="223">HX6+1</f>
        <v>45514</v>
      </c>
      <c r="HZ6" s="78">
        <f t="shared" ref="HZ6" si="224">HY6+1</f>
        <v>45515</v>
      </c>
      <c r="IA6" s="75">
        <f t="shared" ref="IA6" si="225">HZ6+1</f>
        <v>45516</v>
      </c>
      <c r="IB6" s="54">
        <f t="shared" ref="IB6" si="226">IA6+1</f>
        <v>45517</v>
      </c>
      <c r="IC6" s="54">
        <f t="shared" ref="IC6" si="227">IB6+1</f>
        <v>45518</v>
      </c>
      <c r="ID6" s="54">
        <f t="shared" ref="ID6" si="228">IC6+1</f>
        <v>45519</v>
      </c>
      <c r="IE6" s="54">
        <f t="shared" ref="IE6" si="229">ID6+1</f>
        <v>45520</v>
      </c>
      <c r="IF6" s="54">
        <f t="shared" ref="IF6" si="230">IE6+1</f>
        <v>45521</v>
      </c>
      <c r="IG6" s="76">
        <f t="shared" ref="IG6" si="231">IF6+1</f>
        <v>45522</v>
      </c>
      <c r="IH6" s="77">
        <f t="shared" ref="IH6" si="232">IG6+1</f>
        <v>45523</v>
      </c>
      <c r="II6" s="54">
        <f t="shared" ref="II6" si="233">IH6+1</f>
        <v>45524</v>
      </c>
      <c r="IJ6" s="54">
        <f t="shared" ref="IJ6" si="234">II6+1</f>
        <v>45525</v>
      </c>
      <c r="IK6" s="54">
        <f t="shared" ref="IK6" si="235">IJ6+1</f>
        <v>45526</v>
      </c>
      <c r="IL6" s="54">
        <f t="shared" ref="IL6" si="236">IK6+1</f>
        <v>45527</v>
      </c>
      <c r="IM6" s="54">
        <f t="shared" ref="IM6" si="237">IL6+1</f>
        <v>45528</v>
      </c>
      <c r="IN6" s="78">
        <f t="shared" ref="IN6" si="238">IM6+1</f>
        <v>45529</v>
      </c>
      <c r="IO6" s="75">
        <f t="shared" ref="IO6" si="239">IN6+1</f>
        <v>45530</v>
      </c>
      <c r="IP6" s="54">
        <f t="shared" ref="IP6" si="240">IO6+1</f>
        <v>45531</v>
      </c>
      <c r="IQ6" s="54">
        <f t="shared" ref="IQ6" si="241">IP6+1</f>
        <v>45532</v>
      </c>
      <c r="IR6" s="54">
        <f t="shared" ref="IR6" si="242">IQ6+1</f>
        <v>45533</v>
      </c>
      <c r="IS6" s="54">
        <f t="shared" ref="IS6" si="243">IR6+1</f>
        <v>45534</v>
      </c>
      <c r="IT6" s="54">
        <f t="shared" ref="IT6" si="244">IS6+1</f>
        <v>45535</v>
      </c>
      <c r="IU6" s="76"/>
    </row>
    <row r="7" spans="1:255" s="52" customFormat="1" ht="30" customHeight="1" thickBot="1" x14ac:dyDescent="0.3">
      <c r="A7" s="48" t="s">
        <v>0</v>
      </c>
      <c r="B7" s="48" t="s">
        <v>64</v>
      </c>
      <c r="C7" s="147" t="s">
        <v>163</v>
      </c>
      <c r="D7" s="49" t="s">
        <v>70</v>
      </c>
      <c r="E7" s="50" t="s">
        <v>65</v>
      </c>
      <c r="F7" s="50" t="s">
        <v>66</v>
      </c>
      <c r="G7" s="49" t="s">
        <v>67</v>
      </c>
      <c r="H7" s="49" t="s">
        <v>68</v>
      </c>
      <c r="I7" s="83" t="s">
        <v>69</v>
      </c>
      <c r="J7" s="47"/>
      <c r="K7" s="61" t="str">
        <f t="shared" ref="K7:AP7" si="245">CHOOSE(WEEKDAY(K6,1),"S","M","T","W","T","F","S")</f>
        <v>M</v>
      </c>
      <c r="L7" s="51" t="str">
        <f t="shared" si="245"/>
        <v>T</v>
      </c>
      <c r="M7" s="51" t="str">
        <f t="shared" si="245"/>
        <v>W</v>
      </c>
      <c r="N7" s="51" t="str">
        <f t="shared" si="245"/>
        <v>T</v>
      </c>
      <c r="O7" s="51" t="str">
        <f t="shared" si="245"/>
        <v>F</v>
      </c>
      <c r="P7" s="51" t="str">
        <f t="shared" si="245"/>
        <v>S</v>
      </c>
      <c r="Q7" s="62" t="str">
        <f t="shared" si="245"/>
        <v>S</v>
      </c>
      <c r="R7" s="61" t="str">
        <f t="shared" si="245"/>
        <v>M</v>
      </c>
      <c r="S7" s="51" t="str">
        <f t="shared" si="245"/>
        <v>T</v>
      </c>
      <c r="T7" s="51" t="str">
        <f t="shared" si="245"/>
        <v>W</v>
      </c>
      <c r="U7" s="51" t="str">
        <f t="shared" ref="U7:W7" si="246">CHOOSE(WEEKDAY(U6,1),"S","M","T","W","T","F","S")</f>
        <v>T</v>
      </c>
      <c r="V7" s="51" t="str">
        <f t="shared" si="246"/>
        <v>F</v>
      </c>
      <c r="W7" s="51" t="str">
        <f t="shared" si="246"/>
        <v>S</v>
      </c>
      <c r="X7" s="62" t="str">
        <f t="shared" si="245"/>
        <v>S</v>
      </c>
      <c r="Y7" s="60" t="str">
        <f t="shared" si="245"/>
        <v>M</v>
      </c>
      <c r="Z7" s="51" t="str">
        <f t="shared" si="245"/>
        <v>T</v>
      </c>
      <c r="AA7" s="51" t="str">
        <f t="shared" si="245"/>
        <v>W</v>
      </c>
      <c r="AB7" s="51" t="str">
        <f t="shared" si="245"/>
        <v>T</v>
      </c>
      <c r="AC7" s="51" t="str">
        <f t="shared" si="245"/>
        <v>F</v>
      </c>
      <c r="AD7" s="51" t="str">
        <f t="shared" si="245"/>
        <v>S</v>
      </c>
      <c r="AE7" s="63" t="str">
        <f t="shared" si="245"/>
        <v>S</v>
      </c>
      <c r="AF7" s="61" t="str">
        <f t="shared" si="245"/>
        <v>M</v>
      </c>
      <c r="AG7" s="51" t="str">
        <f t="shared" si="245"/>
        <v>T</v>
      </c>
      <c r="AH7" s="51" t="str">
        <f t="shared" si="245"/>
        <v>W</v>
      </c>
      <c r="AI7" s="51" t="str">
        <f t="shared" si="245"/>
        <v>T</v>
      </c>
      <c r="AJ7" s="51" t="str">
        <f t="shared" si="245"/>
        <v>F</v>
      </c>
      <c r="AK7" s="51" t="str">
        <f t="shared" si="245"/>
        <v>S</v>
      </c>
      <c r="AL7" s="62" t="str">
        <f t="shared" si="245"/>
        <v>S</v>
      </c>
      <c r="AM7" s="61" t="str">
        <f t="shared" si="245"/>
        <v>M</v>
      </c>
      <c r="AN7" s="51" t="str">
        <f t="shared" si="245"/>
        <v>T</v>
      </c>
      <c r="AO7" s="51" t="str">
        <f t="shared" si="245"/>
        <v>W</v>
      </c>
      <c r="AP7" s="51" t="str">
        <f t="shared" si="245"/>
        <v>T</v>
      </c>
      <c r="AQ7" s="51" t="str">
        <f t="shared" ref="AQ7:BN7" si="247">CHOOSE(WEEKDAY(AQ6,1),"S","M","T","W","T","F","S")</f>
        <v>F</v>
      </c>
      <c r="AR7" s="51" t="str">
        <f t="shared" si="247"/>
        <v>S</v>
      </c>
      <c r="AS7" s="62" t="str">
        <f t="shared" si="247"/>
        <v>S</v>
      </c>
      <c r="AT7" s="61" t="str">
        <f t="shared" si="247"/>
        <v>M</v>
      </c>
      <c r="AU7" s="51" t="str">
        <f t="shared" si="247"/>
        <v>T</v>
      </c>
      <c r="AV7" s="51" t="str">
        <f t="shared" si="247"/>
        <v>W</v>
      </c>
      <c r="AW7" s="51" t="str">
        <f t="shared" si="247"/>
        <v>T</v>
      </c>
      <c r="AX7" s="51" t="str">
        <f t="shared" si="247"/>
        <v>F</v>
      </c>
      <c r="AY7" s="51" t="str">
        <f t="shared" si="247"/>
        <v>S</v>
      </c>
      <c r="AZ7" s="62" t="str">
        <f t="shared" si="247"/>
        <v>S</v>
      </c>
      <c r="BA7" s="61" t="str">
        <f t="shared" si="247"/>
        <v>M</v>
      </c>
      <c r="BB7" s="51" t="str">
        <f t="shared" si="247"/>
        <v>T</v>
      </c>
      <c r="BC7" s="51" t="str">
        <f t="shared" si="247"/>
        <v>W</v>
      </c>
      <c r="BD7" s="51" t="str">
        <f t="shared" si="247"/>
        <v>T</v>
      </c>
      <c r="BE7" s="51" t="str">
        <f t="shared" si="247"/>
        <v>F</v>
      </c>
      <c r="BF7" s="51" t="str">
        <f t="shared" si="247"/>
        <v>S</v>
      </c>
      <c r="BG7" s="62" t="str">
        <f t="shared" si="247"/>
        <v>S</v>
      </c>
      <c r="BH7" s="61" t="str">
        <f t="shared" si="247"/>
        <v>M</v>
      </c>
      <c r="BI7" s="51" t="str">
        <f t="shared" si="247"/>
        <v>T</v>
      </c>
      <c r="BJ7" s="51" t="str">
        <f t="shared" si="247"/>
        <v>W</v>
      </c>
      <c r="BK7" s="51" t="str">
        <f t="shared" si="247"/>
        <v>T</v>
      </c>
      <c r="BL7" s="51" t="str">
        <f t="shared" si="247"/>
        <v>F</v>
      </c>
      <c r="BM7" s="51" t="str">
        <f t="shared" si="247"/>
        <v>S</v>
      </c>
      <c r="BN7" s="62" t="str">
        <f t="shared" si="247"/>
        <v>S</v>
      </c>
      <c r="BO7" s="61" t="str">
        <f t="shared" ref="BO7:CI7" si="248">CHOOSE(WEEKDAY(BO6,1),"S","M","T","W","T","F","S")</f>
        <v>M</v>
      </c>
      <c r="BP7" s="51" t="str">
        <f t="shared" si="248"/>
        <v>T</v>
      </c>
      <c r="BQ7" s="51" t="str">
        <f t="shared" si="248"/>
        <v>W</v>
      </c>
      <c r="BR7" s="51" t="str">
        <f t="shared" si="248"/>
        <v>T</v>
      </c>
      <c r="BS7" s="51" t="str">
        <f t="shared" si="248"/>
        <v>F</v>
      </c>
      <c r="BT7" s="51" t="str">
        <f t="shared" si="248"/>
        <v>S</v>
      </c>
      <c r="BU7" s="62" t="str">
        <f t="shared" si="248"/>
        <v>S</v>
      </c>
      <c r="BV7" s="61" t="str">
        <f t="shared" si="248"/>
        <v>M</v>
      </c>
      <c r="BW7" s="51" t="str">
        <f t="shared" si="248"/>
        <v>T</v>
      </c>
      <c r="BX7" s="51" t="str">
        <f t="shared" si="248"/>
        <v>W</v>
      </c>
      <c r="BY7" s="51" t="str">
        <f t="shared" si="248"/>
        <v>T</v>
      </c>
      <c r="BZ7" s="51" t="str">
        <f t="shared" si="248"/>
        <v>F</v>
      </c>
      <c r="CA7" s="51" t="str">
        <f t="shared" si="248"/>
        <v>S</v>
      </c>
      <c r="CB7" s="62" t="str">
        <f t="shared" si="248"/>
        <v>S</v>
      </c>
      <c r="CC7" s="61" t="str">
        <f t="shared" si="248"/>
        <v>M</v>
      </c>
      <c r="CD7" s="51" t="str">
        <f t="shared" si="248"/>
        <v>T</v>
      </c>
      <c r="CE7" s="51" t="str">
        <f t="shared" si="248"/>
        <v>W</v>
      </c>
      <c r="CF7" s="51" t="str">
        <f t="shared" si="248"/>
        <v>T</v>
      </c>
      <c r="CG7" s="51" t="str">
        <f t="shared" si="248"/>
        <v>F</v>
      </c>
      <c r="CH7" s="51" t="str">
        <f t="shared" si="248"/>
        <v>S</v>
      </c>
      <c r="CI7" s="62" t="str">
        <f t="shared" si="248"/>
        <v>S</v>
      </c>
      <c r="CJ7" s="61" t="str">
        <f t="shared" ref="CJ7:DD7" si="249">CHOOSE(WEEKDAY(CJ6,1),"S","M","T","W","T","F","S")</f>
        <v>M</v>
      </c>
      <c r="CK7" s="51" t="str">
        <f t="shared" si="249"/>
        <v>T</v>
      </c>
      <c r="CL7" s="51" t="str">
        <f t="shared" si="249"/>
        <v>W</v>
      </c>
      <c r="CM7" s="51" t="str">
        <f t="shared" si="249"/>
        <v>T</v>
      </c>
      <c r="CN7" s="51" t="str">
        <f t="shared" si="249"/>
        <v>F</v>
      </c>
      <c r="CO7" s="51" t="str">
        <f t="shared" si="249"/>
        <v>S</v>
      </c>
      <c r="CP7" s="62" t="str">
        <f t="shared" si="249"/>
        <v>S</v>
      </c>
      <c r="CQ7" s="61" t="str">
        <f t="shared" si="249"/>
        <v>M</v>
      </c>
      <c r="CR7" s="51" t="str">
        <f t="shared" si="249"/>
        <v>T</v>
      </c>
      <c r="CS7" s="51" t="str">
        <f t="shared" si="249"/>
        <v>W</v>
      </c>
      <c r="CT7" s="51" t="str">
        <f t="shared" si="249"/>
        <v>T</v>
      </c>
      <c r="CU7" s="51" t="str">
        <f t="shared" si="249"/>
        <v>F</v>
      </c>
      <c r="CV7" s="51" t="str">
        <f t="shared" si="249"/>
        <v>S</v>
      </c>
      <c r="CW7" s="62" t="str">
        <f t="shared" si="249"/>
        <v>S</v>
      </c>
      <c r="CX7" s="61" t="str">
        <f t="shared" si="249"/>
        <v>M</v>
      </c>
      <c r="CY7" s="51" t="str">
        <f t="shared" si="249"/>
        <v>T</v>
      </c>
      <c r="CZ7" s="51" t="str">
        <f t="shared" si="249"/>
        <v>W</v>
      </c>
      <c r="DA7" s="51" t="str">
        <f t="shared" si="249"/>
        <v>T</v>
      </c>
      <c r="DB7" s="51" t="str">
        <f t="shared" si="249"/>
        <v>F</v>
      </c>
      <c r="DC7" s="51" t="str">
        <f t="shared" si="249"/>
        <v>S</v>
      </c>
      <c r="DD7" s="62" t="str">
        <f t="shared" si="249"/>
        <v>S</v>
      </c>
      <c r="DE7" s="61" t="str">
        <f t="shared" ref="DE7:FO7" si="250">CHOOSE(WEEKDAY(DE6,1),"S","M","T","W","T","F","S")</f>
        <v>M</v>
      </c>
      <c r="DF7" s="51" t="str">
        <f t="shared" si="250"/>
        <v>T</v>
      </c>
      <c r="DG7" s="51" t="str">
        <f t="shared" si="250"/>
        <v>W</v>
      </c>
      <c r="DH7" s="51" t="str">
        <f t="shared" si="250"/>
        <v>T</v>
      </c>
      <c r="DI7" s="51" t="str">
        <f t="shared" si="250"/>
        <v>F</v>
      </c>
      <c r="DJ7" s="51" t="str">
        <f t="shared" si="250"/>
        <v>S</v>
      </c>
      <c r="DK7" s="62" t="str">
        <f t="shared" si="250"/>
        <v>S</v>
      </c>
      <c r="DL7" s="61" t="str">
        <f t="shared" si="250"/>
        <v>M</v>
      </c>
      <c r="DM7" s="51" t="str">
        <f t="shared" si="250"/>
        <v>T</v>
      </c>
      <c r="DN7" s="51" t="str">
        <f t="shared" si="250"/>
        <v>W</v>
      </c>
      <c r="DO7" s="51" t="str">
        <f t="shared" si="250"/>
        <v>T</v>
      </c>
      <c r="DP7" s="51" t="str">
        <f t="shared" si="250"/>
        <v>F</v>
      </c>
      <c r="DQ7" s="51" t="str">
        <f t="shared" si="250"/>
        <v>S</v>
      </c>
      <c r="DR7" s="62" t="str">
        <f t="shared" si="250"/>
        <v>S</v>
      </c>
      <c r="DS7" s="61" t="str">
        <f t="shared" si="250"/>
        <v>M</v>
      </c>
      <c r="DT7" s="51" t="str">
        <f t="shared" si="250"/>
        <v>T</v>
      </c>
      <c r="DU7" s="51" t="str">
        <f t="shared" si="250"/>
        <v>W</v>
      </c>
      <c r="DV7" s="51" t="str">
        <f t="shared" si="250"/>
        <v>T</v>
      </c>
      <c r="DW7" s="51" t="str">
        <f t="shared" si="250"/>
        <v>F</v>
      </c>
      <c r="DX7" s="51" t="str">
        <f t="shared" si="250"/>
        <v>S</v>
      </c>
      <c r="DY7" s="62" t="str">
        <f t="shared" si="250"/>
        <v>S</v>
      </c>
      <c r="DZ7" s="61" t="str">
        <f t="shared" si="250"/>
        <v>M</v>
      </c>
      <c r="EA7" s="51" t="str">
        <f t="shared" si="250"/>
        <v>T</v>
      </c>
      <c r="EB7" s="51" t="str">
        <f t="shared" si="250"/>
        <v>W</v>
      </c>
      <c r="EC7" s="51" t="str">
        <f t="shared" si="250"/>
        <v>T</v>
      </c>
      <c r="ED7" s="51" t="str">
        <f t="shared" si="250"/>
        <v>F</v>
      </c>
      <c r="EE7" s="51" t="str">
        <f t="shared" si="250"/>
        <v>S</v>
      </c>
      <c r="EF7" s="62" t="str">
        <f t="shared" si="250"/>
        <v>S</v>
      </c>
      <c r="EG7" s="61" t="str">
        <f t="shared" si="250"/>
        <v>M</v>
      </c>
      <c r="EH7" s="51" t="str">
        <f t="shared" si="250"/>
        <v>T</v>
      </c>
      <c r="EI7" s="51" t="str">
        <f t="shared" si="250"/>
        <v>W</v>
      </c>
      <c r="EJ7" s="51" t="str">
        <f t="shared" si="250"/>
        <v>T</v>
      </c>
      <c r="EK7" s="51" t="str">
        <f t="shared" si="250"/>
        <v>F</v>
      </c>
      <c r="EL7" s="51" t="str">
        <f t="shared" si="250"/>
        <v>S</v>
      </c>
      <c r="EM7" s="62" t="str">
        <f t="shared" si="250"/>
        <v>S</v>
      </c>
      <c r="EN7" s="61" t="str">
        <f t="shared" si="250"/>
        <v>M</v>
      </c>
      <c r="EO7" s="51" t="str">
        <f t="shared" si="250"/>
        <v>T</v>
      </c>
      <c r="EP7" s="51" t="str">
        <f t="shared" si="250"/>
        <v>W</v>
      </c>
      <c r="EQ7" s="51" t="str">
        <f t="shared" si="250"/>
        <v>T</v>
      </c>
      <c r="ER7" s="51" t="str">
        <f t="shared" si="250"/>
        <v>F</v>
      </c>
      <c r="ES7" s="51" t="str">
        <f t="shared" si="250"/>
        <v>S</v>
      </c>
      <c r="ET7" s="62" t="str">
        <f t="shared" si="250"/>
        <v>S</v>
      </c>
      <c r="EU7" s="61" t="str">
        <f t="shared" si="250"/>
        <v>M</v>
      </c>
      <c r="EV7" s="51" t="str">
        <f t="shared" si="250"/>
        <v>T</v>
      </c>
      <c r="EW7" s="51" t="str">
        <f t="shared" si="250"/>
        <v>W</v>
      </c>
      <c r="EX7" s="51" t="str">
        <f t="shared" si="250"/>
        <v>T</v>
      </c>
      <c r="EY7" s="51" t="str">
        <f t="shared" si="250"/>
        <v>F</v>
      </c>
      <c r="EZ7" s="51" t="str">
        <f t="shared" si="250"/>
        <v>S</v>
      </c>
      <c r="FA7" s="62" t="str">
        <f t="shared" si="250"/>
        <v>S</v>
      </c>
      <c r="FB7" s="61" t="str">
        <f t="shared" si="250"/>
        <v>M</v>
      </c>
      <c r="FC7" s="51" t="str">
        <f t="shared" si="250"/>
        <v>T</v>
      </c>
      <c r="FD7" s="51" t="str">
        <f t="shared" si="250"/>
        <v>W</v>
      </c>
      <c r="FE7" s="51" t="str">
        <f t="shared" si="250"/>
        <v>T</v>
      </c>
      <c r="FF7" s="51" t="str">
        <f t="shared" si="250"/>
        <v>F</v>
      </c>
      <c r="FG7" s="51" t="str">
        <f t="shared" si="250"/>
        <v>S</v>
      </c>
      <c r="FH7" s="62" t="str">
        <f t="shared" si="250"/>
        <v>S</v>
      </c>
      <c r="FI7" s="61" t="str">
        <f t="shared" si="250"/>
        <v>M</v>
      </c>
      <c r="FJ7" s="51" t="str">
        <f t="shared" si="250"/>
        <v>T</v>
      </c>
      <c r="FK7" s="51" t="str">
        <f t="shared" si="250"/>
        <v>W</v>
      </c>
      <c r="FL7" s="51" t="str">
        <f t="shared" si="250"/>
        <v>T</v>
      </c>
      <c r="FM7" s="51" t="str">
        <f t="shared" si="250"/>
        <v>F</v>
      </c>
      <c r="FN7" s="51" t="str">
        <f t="shared" si="250"/>
        <v>S</v>
      </c>
      <c r="FO7" s="62" t="str">
        <f t="shared" si="250"/>
        <v>S</v>
      </c>
      <c r="FP7" s="61" t="str">
        <f t="shared" ref="FP7:GX7" si="251">CHOOSE(WEEKDAY(FP6,1),"S","M","T","W","T","F","S")</f>
        <v>M</v>
      </c>
      <c r="FQ7" s="51" t="str">
        <f t="shared" si="251"/>
        <v>T</v>
      </c>
      <c r="FR7" s="51" t="str">
        <f t="shared" si="251"/>
        <v>W</v>
      </c>
      <c r="FS7" s="51" t="str">
        <f t="shared" si="251"/>
        <v>T</v>
      </c>
      <c r="FT7" s="51" t="str">
        <f t="shared" si="251"/>
        <v>F</v>
      </c>
      <c r="FU7" s="51" t="str">
        <f t="shared" si="251"/>
        <v>S</v>
      </c>
      <c r="FV7" s="62" t="str">
        <f t="shared" si="251"/>
        <v>S</v>
      </c>
      <c r="FW7" s="61" t="str">
        <f t="shared" si="251"/>
        <v>M</v>
      </c>
      <c r="FX7" s="51" t="str">
        <f t="shared" si="251"/>
        <v>T</v>
      </c>
      <c r="FY7" s="51" t="str">
        <f t="shared" si="251"/>
        <v>W</v>
      </c>
      <c r="FZ7" s="51" t="str">
        <f t="shared" si="251"/>
        <v>T</v>
      </c>
      <c r="GA7" s="51" t="str">
        <f t="shared" si="251"/>
        <v>F</v>
      </c>
      <c r="GB7" s="51" t="str">
        <f t="shared" si="251"/>
        <v>S</v>
      </c>
      <c r="GC7" s="62" t="str">
        <f t="shared" si="251"/>
        <v>S</v>
      </c>
      <c r="GD7" s="61" t="str">
        <f t="shared" si="251"/>
        <v>M</v>
      </c>
      <c r="GE7" s="51" t="str">
        <f t="shared" si="251"/>
        <v>T</v>
      </c>
      <c r="GF7" s="51" t="str">
        <f t="shared" si="251"/>
        <v>W</v>
      </c>
      <c r="GG7" s="51" t="str">
        <f t="shared" si="251"/>
        <v>T</v>
      </c>
      <c r="GH7" s="51" t="str">
        <f t="shared" si="251"/>
        <v>F</v>
      </c>
      <c r="GI7" s="51" t="str">
        <f t="shared" si="251"/>
        <v>S</v>
      </c>
      <c r="GJ7" s="62" t="str">
        <f t="shared" si="251"/>
        <v>S</v>
      </c>
      <c r="GK7" s="61" t="str">
        <f t="shared" si="251"/>
        <v>M</v>
      </c>
      <c r="GL7" s="51" t="str">
        <f t="shared" si="251"/>
        <v>T</v>
      </c>
      <c r="GM7" s="51" t="str">
        <f t="shared" si="251"/>
        <v>W</v>
      </c>
      <c r="GN7" s="51" t="str">
        <f t="shared" si="251"/>
        <v>T</v>
      </c>
      <c r="GO7" s="51" t="str">
        <f t="shared" si="251"/>
        <v>F</v>
      </c>
      <c r="GP7" s="51" t="str">
        <f t="shared" si="251"/>
        <v>S</v>
      </c>
      <c r="GQ7" s="62" t="str">
        <f t="shared" si="251"/>
        <v>S</v>
      </c>
      <c r="GR7" s="61" t="str">
        <f t="shared" si="251"/>
        <v>M</v>
      </c>
      <c r="GS7" s="51" t="str">
        <f t="shared" si="251"/>
        <v>T</v>
      </c>
      <c r="GT7" s="51" t="str">
        <f t="shared" si="251"/>
        <v>W</v>
      </c>
      <c r="GU7" s="51" t="str">
        <f t="shared" si="251"/>
        <v>T</v>
      </c>
      <c r="GV7" s="51" t="str">
        <f t="shared" si="251"/>
        <v>F</v>
      </c>
      <c r="GW7" s="51" t="str">
        <f t="shared" si="251"/>
        <v>S</v>
      </c>
      <c r="GX7" s="62" t="str">
        <f t="shared" si="251"/>
        <v>S</v>
      </c>
      <c r="GY7" s="61" t="str">
        <f t="shared" ref="GY7:HZ7" si="252">CHOOSE(WEEKDAY(GY6,1),"S","M","T","W","T","F","S")</f>
        <v>M</v>
      </c>
      <c r="GZ7" s="51" t="str">
        <f t="shared" si="252"/>
        <v>T</v>
      </c>
      <c r="HA7" s="51" t="str">
        <f t="shared" si="252"/>
        <v>W</v>
      </c>
      <c r="HB7" s="51" t="str">
        <f t="shared" si="252"/>
        <v>T</v>
      </c>
      <c r="HC7" s="51" t="str">
        <f t="shared" si="252"/>
        <v>F</v>
      </c>
      <c r="HD7" s="51" t="str">
        <f t="shared" si="252"/>
        <v>S</v>
      </c>
      <c r="HE7" s="62" t="str">
        <f t="shared" si="252"/>
        <v>S</v>
      </c>
      <c r="HF7" s="61" t="str">
        <f t="shared" si="252"/>
        <v>M</v>
      </c>
      <c r="HG7" s="51" t="str">
        <f t="shared" si="252"/>
        <v>T</v>
      </c>
      <c r="HH7" s="51" t="str">
        <f t="shared" si="252"/>
        <v>W</v>
      </c>
      <c r="HI7" s="51" t="str">
        <f t="shared" si="252"/>
        <v>T</v>
      </c>
      <c r="HJ7" s="51" t="str">
        <f t="shared" si="252"/>
        <v>F</v>
      </c>
      <c r="HK7" s="51" t="str">
        <f t="shared" si="252"/>
        <v>S</v>
      </c>
      <c r="HL7" s="62" t="str">
        <f t="shared" si="252"/>
        <v>S</v>
      </c>
      <c r="HM7" s="61" t="str">
        <f t="shared" si="252"/>
        <v>M</v>
      </c>
      <c r="HN7" s="51" t="str">
        <f t="shared" si="252"/>
        <v>T</v>
      </c>
      <c r="HO7" s="51" t="str">
        <f t="shared" si="252"/>
        <v>W</v>
      </c>
      <c r="HP7" s="51" t="str">
        <f t="shared" si="252"/>
        <v>T</v>
      </c>
      <c r="HQ7" s="51" t="str">
        <f t="shared" si="252"/>
        <v>F</v>
      </c>
      <c r="HR7" s="51" t="str">
        <f t="shared" si="252"/>
        <v>S</v>
      </c>
      <c r="HS7" s="62" t="str">
        <f t="shared" si="252"/>
        <v>S</v>
      </c>
      <c r="HT7" s="61" t="str">
        <f t="shared" si="252"/>
        <v>M</v>
      </c>
      <c r="HU7" s="51" t="str">
        <f t="shared" si="252"/>
        <v>T</v>
      </c>
      <c r="HV7" s="51" t="str">
        <f t="shared" si="252"/>
        <v>W</v>
      </c>
      <c r="HW7" s="51" t="str">
        <f t="shared" si="252"/>
        <v>T</v>
      </c>
      <c r="HX7" s="51" t="str">
        <f t="shared" si="252"/>
        <v>F</v>
      </c>
      <c r="HY7" s="51" t="str">
        <f t="shared" si="252"/>
        <v>S</v>
      </c>
      <c r="HZ7" s="62" t="str">
        <f t="shared" si="252"/>
        <v>S</v>
      </c>
      <c r="IA7" s="61" t="str">
        <f t="shared" ref="IA7:IT7" si="253">CHOOSE(WEEKDAY(IA6,1),"S","M","T","W","T","F","S")</f>
        <v>M</v>
      </c>
      <c r="IB7" s="51" t="str">
        <f t="shared" si="253"/>
        <v>T</v>
      </c>
      <c r="IC7" s="51" t="str">
        <f t="shared" si="253"/>
        <v>W</v>
      </c>
      <c r="ID7" s="51" t="str">
        <f t="shared" si="253"/>
        <v>T</v>
      </c>
      <c r="IE7" s="51" t="str">
        <f t="shared" si="253"/>
        <v>F</v>
      </c>
      <c r="IF7" s="51" t="str">
        <f t="shared" si="253"/>
        <v>S</v>
      </c>
      <c r="IG7" s="62" t="str">
        <f t="shared" si="253"/>
        <v>S</v>
      </c>
      <c r="IH7" s="61" t="str">
        <f t="shared" si="253"/>
        <v>M</v>
      </c>
      <c r="II7" s="51" t="str">
        <f t="shared" si="253"/>
        <v>T</v>
      </c>
      <c r="IJ7" s="51" t="str">
        <f t="shared" si="253"/>
        <v>W</v>
      </c>
      <c r="IK7" s="51" t="str">
        <f t="shared" si="253"/>
        <v>T</v>
      </c>
      <c r="IL7" s="51" t="str">
        <f t="shared" si="253"/>
        <v>F</v>
      </c>
      <c r="IM7" s="51" t="str">
        <f t="shared" si="253"/>
        <v>S</v>
      </c>
      <c r="IN7" s="62" t="str">
        <f t="shared" si="253"/>
        <v>S</v>
      </c>
      <c r="IO7" s="61" t="str">
        <f t="shared" si="253"/>
        <v>M</v>
      </c>
      <c r="IP7" s="51" t="str">
        <f t="shared" si="253"/>
        <v>T</v>
      </c>
      <c r="IQ7" s="51" t="str">
        <f t="shared" si="253"/>
        <v>W</v>
      </c>
      <c r="IR7" s="51" t="str">
        <f t="shared" si="253"/>
        <v>T</v>
      </c>
      <c r="IS7" s="51" t="str">
        <f t="shared" si="253"/>
        <v>F</v>
      </c>
      <c r="IT7" s="51" t="str">
        <f t="shared" si="253"/>
        <v>S</v>
      </c>
      <c r="IU7" s="62"/>
    </row>
    <row r="8" spans="1:255" s="26" customFormat="1" ht="18" thickTop="1" x14ac:dyDescent="0.3">
      <c r="A8" s="90" t="str">
        <f>IF(ISERROR(VALUE(SUBSTITUTE(prevWBS,".",""))),"1",IF(ISERROR(FIND("`",SUBSTITUTE(prevWBS,".","`",1))),TEXT(VALUE(prevWBS)+1,"#"),TEXT(VALUE(LEFT(prevWBS,FIND("`",SUBSTITUTE(prevWBS,".","`",1))-1))+1,"#")))</f>
        <v>1</v>
      </c>
      <c r="B8" s="79" t="s">
        <v>132</v>
      </c>
      <c r="C8" s="148"/>
      <c r="D8" s="27"/>
      <c r="E8" s="28"/>
      <c r="F8" s="28"/>
      <c r="G8" s="29"/>
      <c r="H8" s="30"/>
      <c r="I8" s="104"/>
      <c r="J8" s="93"/>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row>
    <row r="9" spans="1:255" s="32" customFormat="1" ht="17.600000000000001" x14ac:dyDescent="0.3">
      <c r="A9" s="91" t="str">
        <f t="shared" ref="A9:A22" si="25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8" t="s">
        <v>137</v>
      </c>
      <c r="C9" s="149"/>
      <c r="D9" s="89"/>
      <c r="E9" s="87">
        <v>45295</v>
      </c>
      <c r="F9" s="84">
        <f t="shared" ref="F9:F14" si="255">IF(ISBLANK(E9)," - ",IF(G9=0,E9,E9+G9-1))</f>
        <v>45359</v>
      </c>
      <c r="G9" s="45">
        <v>65</v>
      </c>
      <c r="H9" s="46">
        <v>0</v>
      </c>
      <c r="I9" s="102">
        <f t="shared" ref="I9:I14" si="256">IF(OR(F9=0,E9=0),0,NETWORKDAYS(E9,F9))</f>
        <v>47</v>
      </c>
      <c r="J9" s="9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row>
    <row r="10" spans="1:255" s="32" customFormat="1" ht="18" customHeight="1" x14ac:dyDescent="0.3">
      <c r="A10" s="91" t="str">
        <f t="shared" ref="A10:A20" si="25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35" t="s">
        <v>153</v>
      </c>
      <c r="C10" s="150"/>
      <c r="D10" s="33"/>
      <c r="E10" s="87">
        <v>45295</v>
      </c>
      <c r="F10" s="84">
        <f t="shared" si="255"/>
        <v>45298</v>
      </c>
      <c r="G10" s="45">
        <v>4</v>
      </c>
      <c r="H10" s="46">
        <v>1</v>
      </c>
      <c r="I10" s="102">
        <f t="shared" si="256"/>
        <v>2</v>
      </c>
      <c r="J10" s="9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row>
    <row r="11" spans="1:255" s="32" customFormat="1" ht="19.5" customHeight="1" x14ac:dyDescent="0.3">
      <c r="A11" s="91" t="str">
        <f t="shared" si="257"/>
        <v>1.1.2</v>
      </c>
      <c r="B11" s="35" t="s">
        <v>152</v>
      </c>
      <c r="C11" s="150"/>
      <c r="D11" s="33"/>
      <c r="E11" s="87">
        <v>45299</v>
      </c>
      <c r="F11" s="84">
        <f t="shared" ref="F11:F12" si="258">IF(ISBLANK(E11)," - ",IF(G11=0,E11,E11+G11-1))</f>
        <v>45302</v>
      </c>
      <c r="G11" s="45">
        <v>4</v>
      </c>
      <c r="H11" s="46">
        <v>1</v>
      </c>
      <c r="I11" s="102">
        <f t="shared" ref="I11:I12" si="259">IF(OR(F11=0,E11=0),0,NETWORKDAYS(E11,F11))</f>
        <v>4</v>
      </c>
      <c r="J11" s="9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row>
    <row r="12" spans="1:255" s="32" customFormat="1" ht="19.5" customHeight="1" x14ac:dyDescent="0.3">
      <c r="A12" s="91" t="str">
        <f t="shared" si="257"/>
        <v>1.1.3</v>
      </c>
      <c r="B12" s="35" t="s">
        <v>162</v>
      </c>
      <c r="C12" s="150"/>
      <c r="D12" s="33"/>
      <c r="E12" s="87">
        <f>F11+1</f>
        <v>45303</v>
      </c>
      <c r="F12" s="84">
        <f t="shared" si="258"/>
        <v>45307</v>
      </c>
      <c r="G12" s="45">
        <v>5</v>
      </c>
      <c r="H12" s="46">
        <v>0.8</v>
      </c>
      <c r="I12" s="102">
        <f t="shared" si="259"/>
        <v>3</v>
      </c>
      <c r="J12" s="9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row>
    <row r="13" spans="1:255" s="32" customFormat="1" ht="19.5" customHeight="1" x14ac:dyDescent="0.3">
      <c r="A13" s="91" t="str">
        <f t="shared" si="257"/>
        <v>1.1.4</v>
      </c>
      <c r="B13" s="35" t="s">
        <v>161</v>
      </c>
      <c r="C13" s="150"/>
      <c r="D13" s="33"/>
      <c r="E13" s="87">
        <v>45306</v>
      </c>
      <c r="F13" s="84">
        <f t="shared" ref="F13" si="260">IF(ISBLANK(E13)," - ",IF(G13=0,E13,E13+G13-1))</f>
        <v>45307</v>
      </c>
      <c r="G13" s="45">
        <v>2</v>
      </c>
      <c r="H13" s="46">
        <v>1</v>
      </c>
      <c r="I13" s="102">
        <f t="shared" ref="I13" si="261">IF(OR(F13=0,E13=0),0,NETWORKDAYS(E13,F13))</f>
        <v>2</v>
      </c>
      <c r="J13" s="9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row>
    <row r="14" spans="1:255" s="32" customFormat="1" ht="19.5" customHeight="1" x14ac:dyDescent="0.3">
      <c r="A14" s="91" t="str">
        <f t="shared" si="257"/>
        <v>1.1.5</v>
      </c>
      <c r="B14" s="35" t="s">
        <v>155</v>
      </c>
      <c r="C14" s="150"/>
      <c r="D14" s="33"/>
      <c r="E14" s="87">
        <f>F12+1</f>
        <v>45308</v>
      </c>
      <c r="F14" s="84">
        <f t="shared" si="255"/>
        <v>45311</v>
      </c>
      <c r="G14" s="45">
        <v>4</v>
      </c>
      <c r="H14" s="46">
        <v>0.75</v>
      </c>
      <c r="I14" s="102">
        <f t="shared" si="256"/>
        <v>3</v>
      </c>
      <c r="J14" s="94"/>
      <c r="K14" s="34"/>
      <c r="L14" s="34"/>
      <c r="M14" s="34"/>
      <c r="N14" s="34"/>
      <c r="O14" s="34"/>
      <c r="P14" s="34"/>
      <c r="Q14" s="34"/>
      <c r="R14" s="34"/>
      <c r="S14" s="34"/>
      <c r="T14" s="34"/>
      <c r="U14" s="34"/>
      <c r="V14" s="34"/>
      <c r="W14" s="34"/>
      <c r="X14" s="34"/>
      <c r="Y14" s="34"/>
      <c r="Z14" s="34" t="s">
        <v>154</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row>
    <row r="15" spans="1:255" s="32" customFormat="1" ht="19.5" customHeight="1" x14ac:dyDescent="0.3">
      <c r="A15" s="91" t="str">
        <f t="shared" si="257"/>
        <v>1.1.6</v>
      </c>
      <c r="B15" s="35" t="s">
        <v>159</v>
      </c>
      <c r="C15" s="150"/>
      <c r="D15" s="33"/>
      <c r="E15" s="87">
        <f>F14</f>
        <v>45311</v>
      </c>
      <c r="F15" s="84">
        <f t="shared" ref="F15" si="262">IF(ISBLANK(E15)," - ",IF(G15=0,E15,E15+G15-1))</f>
        <v>45316</v>
      </c>
      <c r="G15" s="45">
        <v>6</v>
      </c>
      <c r="H15" s="46">
        <v>0</v>
      </c>
      <c r="I15" s="102">
        <f t="shared" ref="I15" si="263">IF(OR(F15=0,E15=0),0,NETWORKDAYS(E15,F15))</f>
        <v>4</v>
      </c>
      <c r="J15" s="94"/>
      <c r="K15" s="34"/>
      <c r="L15" s="34"/>
      <c r="M15" s="34"/>
      <c r="N15" s="34"/>
      <c r="O15" s="34"/>
      <c r="P15" s="34"/>
      <c r="Q15" s="34"/>
      <c r="R15" s="34"/>
      <c r="S15" s="34"/>
      <c r="T15" s="34"/>
      <c r="U15" s="34"/>
      <c r="V15" s="34"/>
      <c r="W15" s="34"/>
      <c r="X15" s="34"/>
      <c r="Y15" s="34"/>
      <c r="Z15" s="34" t="s">
        <v>154</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row>
    <row r="16" spans="1:255" s="32" customFormat="1" ht="19.5" customHeight="1" x14ac:dyDescent="0.3">
      <c r="A16" s="91" t="str">
        <f t="shared" si="257"/>
        <v>1.1.7</v>
      </c>
      <c r="B16" s="35" t="s">
        <v>160</v>
      </c>
      <c r="C16" s="150"/>
      <c r="D16" s="33"/>
      <c r="E16" s="87">
        <v>45308</v>
      </c>
      <c r="F16" s="84">
        <f t="shared" ref="F16" si="264">IF(ISBLANK(E16)," - ",IF(G16=0,E16,E16+G16-1))</f>
        <v>45321</v>
      </c>
      <c r="G16" s="45">
        <v>14</v>
      </c>
      <c r="H16" s="46">
        <v>0.2</v>
      </c>
      <c r="I16" s="102">
        <f t="shared" ref="I16" si="265">IF(OR(F16=0,E16=0),0,NETWORKDAYS(E16,F16))</f>
        <v>10</v>
      </c>
      <c r="J16" s="94"/>
      <c r="K16" s="34"/>
      <c r="L16" s="34"/>
      <c r="M16" s="34"/>
      <c r="N16" s="34"/>
      <c r="O16" s="34"/>
      <c r="P16" s="34"/>
      <c r="Q16" s="34"/>
      <c r="R16" s="34"/>
      <c r="S16" s="34"/>
      <c r="T16" s="34"/>
      <c r="U16" s="34"/>
      <c r="V16" s="34"/>
      <c r="W16" s="34"/>
      <c r="X16" s="34"/>
      <c r="Y16" s="34"/>
      <c r="Z16" s="34" t="s">
        <v>154</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row>
    <row r="17" spans="1:255" s="32" customFormat="1" ht="19.5" customHeight="1" x14ac:dyDescent="0.3">
      <c r="A17" s="91" t="str">
        <f t="shared" si="257"/>
        <v>1.1.8</v>
      </c>
      <c r="B17" s="35" t="s">
        <v>156</v>
      </c>
      <c r="C17" s="150">
        <v>1</v>
      </c>
      <c r="D17" s="33"/>
      <c r="E17" s="87">
        <v>45326</v>
      </c>
      <c r="F17" s="84">
        <f t="shared" ref="F17" si="266">IF(ISBLANK(E17)," - ",IF(G17=0,E17,E17+G17-1))</f>
        <v>45330</v>
      </c>
      <c r="G17" s="45">
        <v>5</v>
      </c>
      <c r="H17" s="46">
        <v>1</v>
      </c>
      <c r="I17" s="102">
        <f t="shared" ref="I17" si="267">IF(OR(F17=0,E17=0),0,NETWORKDAYS(E17,F17))</f>
        <v>4</v>
      </c>
      <c r="J17" s="9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row>
    <row r="18" spans="1:255" s="32" customFormat="1" ht="17.600000000000001" x14ac:dyDescent="0.3">
      <c r="A18" s="91" t="str">
        <f t="shared" si="257"/>
        <v>1.1.9</v>
      </c>
      <c r="B18" s="35" t="s">
        <v>140</v>
      </c>
      <c r="C18" s="150">
        <v>1</v>
      </c>
      <c r="D18" s="33"/>
      <c r="E18" s="87">
        <v>45335</v>
      </c>
      <c r="F18" s="84">
        <f t="shared" ref="F18" si="268">IF(ISBLANK(E18)," - ",IF(G18=0,E18,E18+G18-1))</f>
        <v>45335</v>
      </c>
      <c r="G18" s="45">
        <v>1</v>
      </c>
      <c r="H18" s="46">
        <v>1</v>
      </c>
      <c r="I18" s="102">
        <f t="shared" ref="I18" si="269">IF(OR(F18=0,E18=0),0,NETWORKDAYS(E18,F18))</f>
        <v>1</v>
      </c>
      <c r="J18" s="9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row>
    <row r="19" spans="1:255" s="32" customFormat="1" ht="17.600000000000001" x14ac:dyDescent="0.3">
      <c r="A19" s="91" t="str">
        <f t="shared" si="257"/>
        <v>1.1.10</v>
      </c>
      <c r="B19" s="35" t="s">
        <v>146</v>
      </c>
      <c r="C19" s="150">
        <v>1</v>
      </c>
      <c r="D19" s="33"/>
      <c r="E19" s="87">
        <v>45352</v>
      </c>
      <c r="F19" s="84">
        <f>IF(ISBLANK(E19)," - ",IF(G19=0,E19,E19+G19-1))</f>
        <v>45352</v>
      </c>
      <c r="G19" s="45">
        <v>1</v>
      </c>
      <c r="H19" s="46">
        <v>1</v>
      </c>
      <c r="I19" s="102">
        <f>IF(OR(F19=0,E19=0),0,NETWORKDAYS(E19,F19))</f>
        <v>1</v>
      </c>
      <c r="J19" s="9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row>
    <row r="20" spans="1:255" s="32" customFormat="1" ht="17.600000000000001" x14ac:dyDescent="0.3">
      <c r="A20" s="91" t="str">
        <f t="shared" si="257"/>
        <v>1.1.11</v>
      </c>
      <c r="B20" s="35" t="s">
        <v>145</v>
      </c>
      <c r="C20" s="150">
        <v>1</v>
      </c>
      <c r="D20" s="33"/>
      <c r="E20" s="87">
        <f>F19+7</f>
        <v>45359</v>
      </c>
      <c r="F20" s="84">
        <f>IF(ISBLANK(E20)," - ",IF(G20=0,E20,E20+G20-1))</f>
        <v>45359</v>
      </c>
      <c r="G20" s="45">
        <v>1</v>
      </c>
      <c r="H20" s="46">
        <v>1</v>
      </c>
      <c r="I20" s="102">
        <f t="shared" ref="I20" si="270">IF(OR(F20=0,E20=0),0,NETWORKDAYS(E20,F20))</f>
        <v>1</v>
      </c>
      <c r="J20" s="9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row>
    <row r="21" spans="1:255" s="31" customFormat="1" ht="17.600000000000001" x14ac:dyDescent="0.3">
      <c r="A21" s="92" t="str">
        <f>IF(ISERROR(VALUE(SUBSTITUTE(prevWBS,".",""))),"1",IF(ISERROR(FIND("`",SUBSTITUTE(prevWBS,".","`",1))),TEXT(VALUE(prevWBS)+1,"#"),TEXT(VALUE(LEFT(prevWBS,FIND("`",SUBSTITUTE(prevWBS,".","`",1))-1))+1,"#")))</f>
        <v>2</v>
      </c>
      <c r="B21" s="80" t="s">
        <v>133</v>
      </c>
      <c r="C21" s="151"/>
      <c r="D21" s="36"/>
      <c r="E21" s="81"/>
      <c r="F21" s="82"/>
      <c r="G21" s="37"/>
      <c r="H21" s="38"/>
      <c r="I21" s="103"/>
      <c r="J21" s="95"/>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6"/>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s="36"/>
      <c r="EP21" s="36"/>
      <c r="EQ21" s="36"/>
      <c r="ER21" s="36"/>
      <c r="ES21" s="36"/>
      <c r="ET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c r="FU21" s="36"/>
      <c r="FV21" s="36"/>
      <c r="FW21" s="36"/>
      <c r="FX21" s="36"/>
      <c r="FY21" s="36"/>
      <c r="FZ21" s="36"/>
      <c r="GA21" s="36"/>
      <c r="GB21" s="36"/>
      <c r="GC21" s="36"/>
      <c r="GD21" s="36"/>
      <c r="GE21" s="36"/>
      <c r="GF21" s="36"/>
      <c r="GG21" s="36"/>
      <c r="GH21" s="36"/>
      <c r="GI21" s="36"/>
      <c r="GJ21" s="36"/>
      <c r="GK21" s="36"/>
      <c r="GL21" s="36"/>
      <c r="GM21" s="36"/>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row>
    <row r="22" spans="1:255" s="32" customFormat="1" ht="17.600000000000001" x14ac:dyDescent="0.3">
      <c r="A22" s="91" t="str">
        <f t="shared" si="254"/>
        <v>2.1</v>
      </c>
      <c r="B22" s="88" t="s">
        <v>148</v>
      </c>
      <c r="C22" s="149"/>
      <c r="D22" s="89"/>
      <c r="E22" s="87">
        <f>$F$9+1</f>
        <v>45360</v>
      </c>
      <c r="F22" s="84">
        <f t="shared" ref="F22" si="271">IF(ISBLANK(E22)," - ",IF(G22=0,E22,E22+G22-1))</f>
        <v>45429</v>
      </c>
      <c r="G22" s="45">
        <v>70</v>
      </c>
      <c r="H22" s="46">
        <v>0</v>
      </c>
      <c r="I22" s="102">
        <f t="shared" ref="I22" si="272">IF(OR(F22=0,E22=0),0,NETWORKDAYS(E22,F22))</f>
        <v>50</v>
      </c>
      <c r="J22" s="9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row>
    <row r="23" spans="1:255" s="32" customFormat="1" ht="17.600000000000001" x14ac:dyDescent="0.3">
      <c r="A2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3" s="88" t="s">
        <v>151</v>
      </c>
      <c r="C23" s="149">
        <v>1</v>
      </c>
      <c r="D23" s="89"/>
      <c r="E23" s="87">
        <f>E24-14</f>
        <v>45415</v>
      </c>
      <c r="F23" s="84">
        <f t="shared" ref="F23" si="273">IF(ISBLANK(E23)," - ",IF(G23=0,E23,E23+G23-1))</f>
        <v>45415</v>
      </c>
      <c r="G23" s="45">
        <v>1</v>
      </c>
      <c r="H23" s="46">
        <v>1</v>
      </c>
      <c r="I23" s="102">
        <f t="shared" ref="I23" si="274">IF(OR(F23=0,E23=0),0,NETWORKDAYS(E23,F23))</f>
        <v>1</v>
      </c>
      <c r="J23" s="9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row>
    <row r="24" spans="1:255" s="32" customFormat="1" ht="17.600000000000001" x14ac:dyDescent="0.3">
      <c r="A2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4" s="88" t="s">
        <v>150</v>
      </c>
      <c r="C24" s="149">
        <v>1</v>
      </c>
      <c r="D24" s="89"/>
      <c r="E24" s="87">
        <v>45429</v>
      </c>
      <c r="F24" s="84">
        <f>IF(ISBLANK(E24)," - ",IF(G24=0,E24,E24+G24-1))</f>
        <v>45429</v>
      </c>
      <c r="G24" s="45">
        <v>1</v>
      </c>
      <c r="H24" s="46">
        <v>1</v>
      </c>
      <c r="I24" s="102">
        <f>IF(OR(F24=0,E24=0),0,NETWORKDAYS(E24,F24))</f>
        <v>1</v>
      </c>
      <c r="J24" s="9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row>
    <row r="25" spans="1:255" s="31" customFormat="1" ht="17.600000000000001" x14ac:dyDescent="0.3">
      <c r="A25" s="92" t="str">
        <f>IF(ISERROR(VALUE(SUBSTITUTE(prevWBS,".",""))),"1",IF(ISERROR(FIND("`",SUBSTITUTE(prevWBS,".","`",1))),TEXT(VALUE(prevWBS)+1,"#"),TEXT(VALUE(LEFT(prevWBS,FIND("`",SUBSTITUTE(prevWBS,".","`",1))-1))+1,"#")))</f>
        <v>3</v>
      </c>
      <c r="B25" s="80" t="s">
        <v>134</v>
      </c>
      <c r="C25" s="151"/>
      <c r="D25" s="36"/>
      <c r="E25" s="85"/>
      <c r="F25" s="86"/>
      <c r="G25" s="37"/>
      <c r="H25" s="38"/>
      <c r="I25" s="103"/>
      <c r="J25" s="95"/>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6"/>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s="36"/>
      <c r="EP25" s="36"/>
      <c r="EQ25" s="36"/>
      <c r="ER25" s="36"/>
      <c r="ES25" s="36"/>
      <c r="ET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36"/>
      <c r="FZ25" s="36"/>
      <c r="GA25" s="36"/>
      <c r="GB25" s="36"/>
      <c r="GC25" s="36"/>
      <c r="GD25" s="36"/>
      <c r="GE25" s="36"/>
      <c r="GF25" s="36"/>
      <c r="GG25" s="36"/>
      <c r="GH25" s="36"/>
      <c r="GI25" s="36"/>
      <c r="GJ25" s="36"/>
      <c r="GK25" s="36"/>
      <c r="GL25" s="36"/>
      <c r="GM25" s="36"/>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row>
    <row r="26" spans="1:255" s="32" customFormat="1" ht="17.600000000000001" x14ac:dyDescent="0.3">
      <c r="A26"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35" t="s">
        <v>148</v>
      </c>
      <c r="C26" s="150"/>
      <c r="D26" s="33"/>
      <c r="E26" s="87">
        <f>$F$22+1</f>
        <v>45430</v>
      </c>
      <c r="F26" s="84">
        <f t="shared" ref="F26" si="275">IF(ISBLANK(E26)," - ",IF(G26=0,E26,E26+G26-1))</f>
        <v>45504</v>
      </c>
      <c r="G26" s="45">
        <v>75</v>
      </c>
      <c r="H26" s="46">
        <v>0</v>
      </c>
      <c r="I26" s="102">
        <f>IF(OR(F26=0,E26=0),0,NETWORKDAYS(E26,F26))</f>
        <v>53</v>
      </c>
      <c r="J26" s="9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row>
    <row r="27" spans="1:255" s="32" customFormat="1" ht="17.600000000000001" x14ac:dyDescent="0.3">
      <c r="A27"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7" s="35" t="s">
        <v>143</v>
      </c>
      <c r="C27" s="150">
        <v>1</v>
      </c>
      <c r="D27" s="33"/>
      <c r="E27" s="87">
        <f>E28-14</f>
        <v>45489</v>
      </c>
      <c r="F27" s="84">
        <f t="shared" ref="F27" si="276">IF(ISBLANK(E27)," - ",IF(G27=0,E27,E27+G27-1))</f>
        <v>45489</v>
      </c>
      <c r="G27" s="45">
        <v>1</v>
      </c>
      <c r="H27" s="46">
        <v>1</v>
      </c>
      <c r="I27" s="102">
        <f>IF(OR(F27=0,E27=0),0,NETWORKDAYS(E27,F27))</f>
        <v>1</v>
      </c>
      <c r="J27" s="9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row>
    <row r="28" spans="1:255" s="32" customFormat="1" ht="17.600000000000001" x14ac:dyDescent="0.3">
      <c r="A28"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8" s="35" t="s">
        <v>144</v>
      </c>
      <c r="C28" s="150">
        <v>1</v>
      </c>
      <c r="D28" s="33"/>
      <c r="E28" s="87">
        <v>45503</v>
      </c>
      <c r="F28" s="84">
        <f t="shared" ref="F28" si="277">IF(ISBLANK(E28)," - ",IF(G28=0,E28,E28+G28-1))</f>
        <v>45503</v>
      </c>
      <c r="G28" s="45">
        <v>1</v>
      </c>
      <c r="H28" s="46">
        <v>1</v>
      </c>
      <c r="I28" s="102">
        <f>IF(OR(F28=0,E28=0),0,NETWORKDAYS(E28,F28))</f>
        <v>1</v>
      </c>
      <c r="J28" s="9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row>
    <row r="29" spans="1:255" s="31" customFormat="1" ht="17.600000000000001" x14ac:dyDescent="0.3">
      <c r="A29" s="92" t="str">
        <f>IF(ISERROR(VALUE(SUBSTITUTE(prevWBS,".",""))),"1",IF(ISERROR(FIND("`",SUBSTITUTE(prevWBS,".","`",1))),TEXT(VALUE(prevWBS)+1,"#"),TEXT(VALUE(LEFT(prevWBS,FIND("`",SUBSTITUTE(prevWBS,".","`",1))-1))+1,"#")))</f>
        <v>4</v>
      </c>
      <c r="B29" s="80" t="s">
        <v>135</v>
      </c>
      <c r="C29" s="151"/>
      <c r="D29" s="36"/>
      <c r="E29" s="85"/>
      <c r="F29" s="86"/>
      <c r="G29" s="37"/>
      <c r="H29" s="38"/>
      <c r="I29" s="103"/>
      <c r="J29" s="95"/>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6"/>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s="36"/>
      <c r="EP29" s="36"/>
      <c r="EQ29" s="36"/>
      <c r="ER29" s="36"/>
      <c r="ES29" s="36"/>
      <c r="ET29" s="36"/>
      <c r="EU29" s="36"/>
      <c r="EV29" s="36"/>
      <c r="EW29" s="36"/>
      <c r="EX29" s="36"/>
      <c r="EY29" s="36"/>
      <c r="EZ29" s="36"/>
      <c r="FA29" s="36"/>
      <c r="FB29" s="36"/>
      <c r="FC29" s="36"/>
      <c r="FD29" s="36"/>
      <c r="FE29" s="36"/>
      <c r="FF29" s="36"/>
      <c r="FG29" s="36"/>
      <c r="FH29" s="36"/>
      <c r="FI29" s="36"/>
      <c r="FJ29" s="36"/>
      <c r="FK29" s="36"/>
      <c r="FL29" s="36"/>
      <c r="FM29" s="36"/>
      <c r="FN29" s="36"/>
      <c r="FO29" s="36"/>
      <c r="FP29" s="36"/>
      <c r="FQ29" s="36"/>
      <c r="FR29" s="36"/>
      <c r="FS29" s="36"/>
      <c r="FT29" s="36"/>
      <c r="FU29" s="36"/>
      <c r="FV29" s="36"/>
      <c r="FW29" s="36"/>
      <c r="FX29" s="36"/>
      <c r="FY29" s="36"/>
      <c r="FZ29" s="36"/>
      <c r="GA29" s="36"/>
      <c r="GB29" s="36"/>
      <c r="GC29" s="36"/>
      <c r="GD29" s="36"/>
      <c r="GE29" s="36"/>
      <c r="GF29" s="36"/>
      <c r="GG29" s="36"/>
      <c r="GH29" s="36"/>
      <c r="GI29" s="36"/>
      <c r="GJ29" s="36"/>
      <c r="GK29" s="36"/>
      <c r="GL29" s="36"/>
      <c r="GM29" s="36"/>
      <c r="GN29" s="36"/>
      <c r="GO29" s="36"/>
      <c r="GP29" s="36"/>
      <c r="GQ29" s="36"/>
      <c r="GR29" s="36"/>
      <c r="GS29" s="36"/>
      <c r="GT29" s="36"/>
      <c r="GU29" s="36"/>
      <c r="GV29" s="36"/>
      <c r="GW29" s="36"/>
      <c r="GX29" s="36"/>
      <c r="GY29" s="36"/>
      <c r="GZ29" s="36"/>
      <c r="HA29" s="36"/>
      <c r="HB29" s="36"/>
      <c r="HC29" s="36"/>
      <c r="HD29" s="36"/>
      <c r="HE29" s="36"/>
      <c r="HF29" s="36"/>
      <c r="HG29" s="36"/>
      <c r="HH29" s="36"/>
      <c r="HI29" s="36"/>
      <c r="HJ29" s="36"/>
      <c r="HK29" s="36"/>
      <c r="HL29" s="36"/>
      <c r="HM29" s="36"/>
      <c r="HN29" s="36"/>
      <c r="HO29" s="36"/>
      <c r="HP29" s="36"/>
      <c r="HQ29" s="36"/>
      <c r="HR29" s="36"/>
      <c r="HS29" s="36"/>
      <c r="HT29" s="36"/>
      <c r="HU29" s="36"/>
      <c r="HV29" s="36"/>
      <c r="HW29" s="36"/>
      <c r="HX29" s="36"/>
      <c r="HY29" s="36"/>
      <c r="HZ29" s="36"/>
      <c r="IA29" s="36"/>
      <c r="IB29" s="36"/>
      <c r="IC29" s="36"/>
      <c r="ID29" s="36"/>
      <c r="IE29" s="36"/>
      <c r="IF29" s="36"/>
      <c r="IG29" s="36"/>
      <c r="IH29" s="36"/>
      <c r="II29" s="36"/>
      <c r="IJ29" s="36"/>
      <c r="IK29" s="36"/>
      <c r="IL29" s="36"/>
      <c r="IM29" s="36"/>
      <c r="IN29" s="36"/>
      <c r="IO29" s="36"/>
      <c r="IP29" s="36"/>
      <c r="IQ29" s="36"/>
      <c r="IR29" s="36"/>
      <c r="IS29" s="36"/>
      <c r="IT29" s="36"/>
      <c r="IU29" s="36"/>
    </row>
    <row r="30" spans="1:255" s="32" customFormat="1" ht="17.600000000000001" x14ac:dyDescent="0.3">
      <c r="A30"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35" t="s">
        <v>149</v>
      </c>
      <c r="C30" s="150"/>
      <c r="D30" s="33"/>
      <c r="E30" s="87">
        <f>F26+1</f>
        <v>45505</v>
      </c>
      <c r="F30" s="84">
        <f t="shared" ref="F30" si="278">IF(ISBLANK(E30)," - ",IF(G30=0,E30,E30+G30-1))</f>
        <v>45534</v>
      </c>
      <c r="G30" s="45">
        <v>30</v>
      </c>
      <c r="H30" s="46">
        <v>0</v>
      </c>
      <c r="I30" s="102">
        <f>IF(OR(F30=0,E30=0),0,NETWORKDAYS(E30,F30))</f>
        <v>22</v>
      </c>
      <c r="J30" s="9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row>
    <row r="31" spans="1:255" s="32" customFormat="1" ht="17.600000000000001" x14ac:dyDescent="0.3">
      <c r="A31"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31" s="35" t="s">
        <v>142</v>
      </c>
      <c r="C31" s="150">
        <v>1</v>
      </c>
      <c r="D31" s="33"/>
      <c r="E31" s="87">
        <f>F33-29</f>
        <v>45505</v>
      </c>
      <c r="F31" s="84">
        <f t="shared" ref="F31" si="279">IF(ISBLANK(E31)," - ",IF(G31=0,E31,E31+G31-1))</f>
        <v>45505</v>
      </c>
      <c r="G31" s="45">
        <v>1</v>
      </c>
      <c r="H31" s="46">
        <v>1</v>
      </c>
      <c r="I31" s="102">
        <f t="shared" ref="I31" si="280">IF(OR(F31=0,E31=0),0,NETWORKDAYS(E31,F31))</f>
        <v>1</v>
      </c>
      <c r="J31" s="9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row>
    <row r="32" spans="1:255" s="32" customFormat="1" ht="17.600000000000001" x14ac:dyDescent="0.3">
      <c r="A32"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32" s="35" t="s">
        <v>147</v>
      </c>
      <c r="C32" s="150">
        <v>1</v>
      </c>
      <c r="D32" s="33"/>
      <c r="E32" s="87">
        <v>45520</v>
      </c>
      <c r="F32" s="84">
        <f t="shared" ref="F32" si="281">IF(ISBLANK(E32)," - ",IF(G32=0,E32,E32+G32-1))</f>
        <v>45520</v>
      </c>
      <c r="G32" s="45">
        <v>1</v>
      </c>
      <c r="H32" s="46">
        <v>1</v>
      </c>
      <c r="I32" s="102">
        <f t="shared" ref="I32" si="282">IF(OR(F32=0,E32=0),0,NETWORKDAYS(E32,F32))</f>
        <v>1</v>
      </c>
      <c r="J32" s="9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row>
    <row r="33" spans="1:255" s="32" customFormat="1" ht="17.600000000000001" x14ac:dyDescent="0.3">
      <c r="A3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33" s="35" t="s">
        <v>141</v>
      </c>
      <c r="C33" s="150">
        <v>1</v>
      </c>
      <c r="D33" s="33"/>
      <c r="E33" s="87">
        <f>F30</f>
        <v>45534</v>
      </c>
      <c r="F33" s="84">
        <f>IF(ISBLANK(E33)," - ",IF(G33=0,E33,E33+G33-1))</f>
        <v>45534</v>
      </c>
      <c r="G33" s="45">
        <v>1</v>
      </c>
      <c r="H33" s="46">
        <v>1</v>
      </c>
      <c r="I33" s="102">
        <f t="shared" ref="I33" si="283">IF(OR(F33=0,E33=0),0,NETWORKDAYS(E33,F33))</f>
        <v>1</v>
      </c>
      <c r="J33" s="9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row>
    <row r="35" spans="1:255" s="40" customFormat="1" ht="27" customHeight="1" thickBot="1" x14ac:dyDescent="0.35">
      <c r="A35" s="105" t="s">
        <v>1</v>
      </c>
      <c r="B35" s="48"/>
      <c r="C35" s="152"/>
      <c r="D35" s="48"/>
      <c r="E35" s="48"/>
      <c r="F35" s="48"/>
      <c r="G35" s="48"/>
      <c r="H35" s="48"/>
      <c r="I35" s="48"/>
      <c r="J35" s="48"/>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row>
    <row r="36" spans="1:255" s="39" customFormat="1" ht="18" thickTop="1" x14ac:dyDescent="0.3">
      <c r="A36" s="106" t="s">
        <v>74</v>
      </c>
      <c r="C36" s="153"/>
      <c r="E36" s="107"/>
      <c r="F36" s="107"/>
      <c r="I36" s="108"/>
      <c r="J36" s="109"/>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row>
    <row r="37" spans="1:255" s="39" customFormat="1" ht="17.600000000000001" x14ac:dyDescent="0.3">
      <c r="A37" s="92" t="str">
        <f>IF(ISERROR(VALUE(SUBSTITUTE(prevWBS,".",""))),"1",IF(ISERROR(FIND("`",SUBSTITUTE(prevWBS,".","`",1))),TEXT(VALUE(prevWBS)+1,"#"),TEXT(VALUE(LEFT(prevWBS,FIND("`",SUBSTITUTE(prevWBS,".","`",1))-1))+1,"#")))</f>
        <v>1</v>
      </c>
      <c r="B37" s="101" t="s">
        <v>60</v>
      </c>
      <c r="C37" s="151"/>
      <c r="D37" s="36"/>
      <c r="E37" s="85"/>
      <c r="F37" s="86"/>
      <c r="G37" s="37"/>
      <c r="H37" s="38"/>
      <c r="I37" s="103"/>
      <c r="J37" s="95"/>
      <c r="K37" s="34"/>
      <c r="L37" s="34"/>
      <c r="M37" s="34"/>
      <c r="N37" s="34"/>
      <c r="O37" s="34"/>
      <c r="P37" s="34"/>
      <c r="Q37" s="34"/>
      <c r="R37" s="34"/>
      <c r="S37" s="34"/>
      <c r="T37" s="34"/>
      <c r="U37" s="34"/>
      <c r="V37" s="34"/>
      <c r="W37" s="34"/>
      <c r="X37" s="34"/>
      <c r="Y37" s="34"/>
      <c r="Z37" s="34"/>
      <c r="AA37" s="34"/>
      <c r="AB37" s="34"/>
      <c r="AC37" s="34"/>
      <c r="AD37" s="34"/>
      <c r="AE37" s="34"/>
      <c r="AF37" s="34" t="s">
        <v>158</v>
      </c>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row>
    <row r="38" spans="1:255" s="39" customFormat="1" ht="17.600000000000001" x14ac:dyDescent="0.3">
      <c r="A38" s="9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8" s="35" t="s">
        <v>61</v>
      </c>
      <c r="C38" s="150"/>
      <c r="D38" s="33"/>
      <c r="E38" s="87"/>
      <c r="F38" s="84" t="str">
        <f>IF(ISBLANK(E38)," - ",IF(G38=0,E38,E38+G38-1))</f>
        <v xml:space="preserve"> - </v>
      </c>
      <c r="G38" s="45"/>
      <c r="H38" s="46">
        <v>0</v>
      </c>
      <c r="I38" s="102">
        <f>IF(OR(F38=0,E38=0),0,NETWORKDAYS(E38,F38))</f>
        <v>0</v>
      </c>
      <c r="J38" s="94"/>
      <c r="K38" s="34"/>
      <c r="L38" s="34"/>
      <c r="M38" s="34"/>
      <c r="N38" s="34"/>
      <c r="O38" s="34"/>
      <c r="P38" s="34"/>
      <c r="Q38" s="34"/>
      <c r="R38" s="34"/>
      <c r="S38" s="34"/>
      <c r="T38" s="34"/>
      <c r="U38" s="34"/>
      <c r="V38" s="34"/>
      <c r="W38" s="34"/>
      <c r="X38" s="34"/>
      <c r="Y38" s="34"/>
      <c r="Z38" s="34"/>
      <c r="AA38" s="34"/>
      <c r="AB38" s="34"/>
      <c r="AC38" s="34"/>
      <c r="AD38" s="34"/>
      <c r="AE38" s="34"/>
      <c r="AF38" s="34" t="s">
        <v>157</v>
      </c>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row>
    <row r="39" spans="1:255" s="39" customFormat="1" ht="17.600000000000001" x14ac:dyDescent="0.3">
      <c r="A39"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9" s="35" t="s">
        <v>62</v>
      </c>
      <c r="C39" s="150"/>
      <c r="D39" s="33"/>
      <c r="E39" s="87"/>
      <c r="F39" s="84" t="str">
        <f t="shared" ref="F39:F40" si="284">IF(ISBLANK(E39)," - ",IF(G39=0,E39,E39+G39-1))</f>
        <v xml:space="preserve"> - </v>
      </c>
      <c r="G39" s="45"/>
      <c r="H39" s="46">
        <v>0</v>
      </c>
      <c r="I39" s="102">
        <f t="shared" ref="I39:I40" si="285">IF(OR(F39=0,E39=0),0,NETWORKDAYS(E39,F39))</f>
        <v>0</v>
      </c>
      <c r="J39" s="9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row>
    <row r="40" spans="1:255" s="39" customFormat="1" ht="17.600000000000001" x14ac:dyDescent="0.3">
      <c r="A40" s="9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0" s="35" t="s">
        <v>63</v>
      </c>
      <c r="C40" s="150"/>
      <c r="D40" s="33"/>
      <c r="E40" s="87"/>
      <c r="F40" s="84" t="str">
        <f t="shared" si="284"/>
        <v xml:space="preserve"> - </v>
      </c>
      <c r="G40" s="45"/>
      <c r="H40" s="46">
        <v>0</v>
      </c>
      <c r="I40" s="102">
        <f t="shared" si="285"/>
        <v>0</v>
      </c>
      <c r="J40" s="9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row>
    <row r="41" spans="1:255" s="41" customFormat="1" ht="19.5" customHeight="1" x14ac:dyDescent="0.3">
      <c r="A41" s="142" t="str">
        <f>HYPERLINK("https://vertex42.link/HowToCreateAGanttChart","► Watch How to Create a Gantt Chart in Excel")</f>
        <v>► Watch How to Create a Gantt Chart in Excel</v>
      </c>
      <c r="C41" s="154"/>
    </row>
    <row r="42" spans="1:255" ht="19.5" customHeight="1" x14ac:dyDescent="0.3"/>
    <row r="43" spans="1:255" ht="19.5" customHeight="1" x14ac:dyDescent="0.3"/>
  </sheetData>
  <sheetProtection formatCells="0" formatColumns="0" formatRows="0" insertRows="0" deleteRows="0"/>
  <mergeCells count="73">
    <mergeCell ref="IO5:IU5"/>
    <mergeCell ref="IO4:IU4"/>
    <mergeCell ref="HT4:HZ4"/>
    <mergeCell ref="IA4:IG4"/>
    <mergeCell ref="IH4:IN4"/>
    <mergeCell ref="HM5:HS5"/>
    <mergeCell ref="HT5:HZ5"/>
    <mergeCell ref="IA5:IG5"/>
    <mergeCell ref="IH5:IN5"/>
    <mergeCell ref="GY4:HE4"/>
    <mergeCell ref="HF4:HL4"/>
    <mergeCell ref="GY5:HE5"/>
    <mergeCell ref="HF5:HL5"/>
    <mergeCell ref="HM4:HS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BO5:BU5"/>
    <mergeCell ref="BV5:CB5"/>
    <mergeCell ref="CC5:CI5"/>
    <mergeCell ref="CJ5:CP5"/>
    <mergeCell ref="CQ5:CW5"/>
    <mergeCell ref="BO4:BU4"/>
    <mergeCell ref="BV4:CB4"/>
    <mergeCell ref="CC4:CI4"/>
    <mergeCell ref="CJ4:CP4"/>
    <mergeCell ref="CQ4:CW4"/>
    <mergeCell ref="AD1:AR1"/>
    <mergeCell ref="AF4:AL4"/>
    <mergeCell ref="AF5:AL5"/>
    <mergeCell ref="C5:E5"/>
    <mergeCell ref="R4:X4"/>
    <mergeCell ref="C4:E4"/>
    <mergeCell ref="R5:X5"/>
    <mergeCell ref="K5:Q5"/>
    <mergeCell ref="Y4:AE4"/>
    <mergeCell ref="Y5:AE5"/>
    <mergeCell ref="K4:Q4"/>
    <mergeCell ref="BH4:BN4"/>
    <mergeCell ref="BH5:BN5"/>
    <mergeCell ref="AM5:AS5"/>
    <mergeCell ref="AT4:AZ4"/>
    <mergeCell ref="AT5:AZ5"/>
    <mergeCell ref="AM4:AS4"/>
    <mergeCell ref="BA4:BG4"/>
    <mergeCell ref="BA5:BG5"/>
  </mergeCells>
  <phoneticPr fontId="3" type="noConversion"/>
  <conditionalFormatting sqref="H36:H40 H8:H33">
    <cfRule type="dataBar" priority="10">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S6:DX7 DE6:DQ7 DZ6:EL7 EN6:ES7 EU6:FG7 FI6:FN7 GD6:GI7 FP6:GB7 GK6:GW7 GY6:HK7 HM6:HY7 IA6:IM7 IO6:IU7">
    <cfRule type="expression" dxfId="4" priority="47">
      <formula>K$6=TODAY()</formula>
    </cfRule>
  </conditionalFormatting>
  <conditionalFormatting sqref="K35:IU40 K8:IU33">
    <cfRule type="expression" dxfId="3" priority="1">
      <formula>AND(NOT(ISBLANK($E8)),$E8&lt;=K$6,$F8&gt;=K$6,NOT(ISBLANK($C8)))</formula>
    </cfRule>
    <cfRule type="expression" dxfId="2" priority="50">
      <formula>AND($E8&lt;=K$6,ROUNDDOWN(($F8-$E8+1)*$H8,0)+$E8-1&gt;=K$6)</formula>
    </cfRule>
    <cfRule type="expression" dxfId="1" priority="51">
      <formula>AND(NOT(ISBLANK($E8)),$E8&lt;=K$6,$F8&gt;=K$6)</formula>
    </cfRule>
  </conditionalFormatting>
  <conditionalFormatting sqref="K35:IU40 K6:IU33">
    <cfRule type="expression" dxfId="0" priority="4">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I9 B36 B35 F21 F25 F29 E35:I36 E39:E40 E37:I37 H30:I30 H26:I26 H21:I21 H25:I25 H29:I29" unlockedFormula="1"/>
    <ignoredError sqref="A29 A25 A2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10886</xdr:colOff>
                    <xdr:row>1</xdr:row>
                    <xdr:rowOff>38100</xdr:rowOff>
                  </from>
                  <to>
                    <xdr:col>28</xdr:col>
                    <xdr:colOff>97971</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H36:H40 H8:H33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46" workbookViewId="0">
      <selection activeCell="A3" sqref="A3"/>
    </sheetView>
  </sheetViews>
  <sheetFormatPr defaultColWidth="8.84375" defaultRowHeight="12.45" x14ac:dyDescent="0.3"/>
  <cols>
    <col min="1" max="1" width="5.53515625" style="1" customWidth="1"/>
    <col min="2" max="2" width="90.3828125" style="1" customWidth="1"/>
    <col min="3" max="3" width="16.3828125" style="1" bestFit="1" customWidth="1"/>
    <col min="4" max="16384" width="8.84375" style="1"/>
  </cols>
  <sheetData>
    <row r="1" spans="1:4" ht="30" customHeight="1" x14ac:dyDescent="0.3">
      <c r="A1" s="20" t="s">
        <v>75</v>
      </c>
      <c r="B1" s="21"/>
    </row>
    <row r="2" spans="1:4" ht="14.15" x14ac:dyDescent="0.35">
      <c r="A2" s="119" t="s">
        <v>46</v>
      </c>
      <c r="B2" s="2"/>
    </row>
    <row r="3" spans="1:4" x14ac:dyDescent="0.3">
      <c r="B3" s="2"/>
    </row>
    <row r="4" spans="1:4" ht="17.600000000000001" x14ac:dyDescent="0.4">
      <c r="A4" s="120" t="s">
        <v>76</v>
      </c>
      <c r="B4" s="14"/>
    </row>
    <row r="5" spans="1:4" ht="56.6" x14ac:dyDescent="0.35">
      <c r="B5" s="121" t="s">
        <v>77</v>
      </c>
    </row>
    <row r="7" spans="1:4" ht="28.3" x14ac:dyDescent="0.35">
      <c r="B7" s="121" t="s">
        <v>19</v>
      </c>
    </row>
    <row r="9" spans="1:4" ht="14.15" x14ac:dyDescent="0.35">
      <c r="B9" s="119" t="s">
        <v>58</v>
      </c>
    </row>
    <row r="11" spans="1:4" ht="28.3" x14ac:dyDescent="0.35">
      <c r="B11" s="122" t="s">
        <v>59</v>
      </c>
    </row>
    <row r="13" spans="1:4" ht="17.600000000000001" x14ac:dyDescent="0.4">
      <c r="A13" s="179" t="s">
        <v>2</v>
      </c>
      <c r="B13" s="179"/>
    </row>
    <row r="15" spans="1:4" ht="17.600000000000001" x14ac:dyDescent="0.3">
      <c r="A15" s="123"/>
      <c r="B15" s="124" t="s">
        <v>78</v>
      </c>
      <c r="C15" s="125"/>
      <c r="D15" s="125"/>
    </row>
    <row r="16" spans="1:4" ht="17.600000000000001" x14ac:dyDescent="0.3">
      <c r="A16" s="123"/>
      <c r="B16" s="124" t="s">
        <v>79</v>
      </c>
      <c r="C16" s="125"/>
      <c r="D16" s="125"/>
    </row>
    <row r="17" spans="1:2" ht="17.600000000000001" x14ac:dyDescent="0.4">
      <c r="A17" s="126"/>
      <c r="B17" s="124" t="s">
        <v>80</v>
      </c>
    </row>
    <row r="18" spans="1:2" ht="17.600000000000001" x14ac:dyDescent="0.4">
      <c r="A18" s="126"/>
      <c r="B18" s="124" t="s">
        <v>81</v>
      </c>
    </row>
    <row r="19" spans="1:2" ht="28.3" x14ac:dyDescent="0.4">
      <c r="A19" s="126"/>
      <c r="B19" s="124" t="s">
        <v>131</v>
      </c>
    </row>
    <row r="20" spans="1:2" ht="17.600000000000001" x14ac:dyDescent="0.4">
      <c r="A20" s="126"/>
      <c r="B20" s="124" t="s">
        <v>82</v>
      </c>
    </row>
    <row r="21" spans="1:2" ht="17.600000000000001" x14ac:dyDescent="0.4">
      <c r="A21" s="126"/>
      <c r="B21" s="127" t="s">
        <v>83</v>
      </c>
    </row>
    <row r="22" spans="1:2" ht="17.600000000000001" x14ac:dyDescent="0.4">
      <c r="A22" s="126"/>
      <c r="B22" s="3"/>
    </row>
    <row r="23" spans="1:2" ht="17.600000000000001" x14ac:dyDescent="0.4">
      <c r="A23" s="179" t="s">
        <v>84</v>
      </c>
      <c r="B23" s="179"/>
    </row>
    <row r="24" spans="1:2" ht="42.45" x14ac:dyDescent="0.4">
      <c r="A24" s="126"/>
      <c r="B24" s="124" t="s">
        <v>85</v>
      </c>
    </row>
    <row r="25" spans="1:2" ht="17.600000000000001" x14ac:dyDescent="0.4">
      <c r="A25" s="126"/>
      <c r="B25" s="124"/>
    </row>
    <row r="26" spans="1:2" ht="17.600000000000001" x14ac:dyDescent="0.4">
      <c r="A26" s="126"/>
      <c r="B26" s="128" t="s">
        <v>86</v>
      </c>
    </row>
    <row r="27" spans="1:2" ht="17.600000000000001" x14ac:dyDescent="0.4">
      <c r="A27" s="126"/>
      <c r="B27" s="124" t="s">
        <v>87</v>
      </c>
    </row>
    <row r="28" spans="1:2" ht="28.3" x14ac:dyDescent="0.4">
      <c r="A28" s="126"/>
      <c r="B28" s="124" t="s">
        <v>88</v>
      </c>
    </row>
    <row r="29" spans="1:2" ht="17.600000000000001" x14ac:dyDescent="0.4">
      <c r="A29" s="126"/>
      <c r="B29" s="124"/>
    </row>
    <row r="30" spans="1:2" ht="17.600000000000001" x14ac:dyDescent="0.4">
      <c r="A30" s="126"/>
      <c r="B30" s="128" t="s">
        <v>89</v>
      </c>
    </row>
    <row r="31" spans="1:2" ht="17.600000000000001" x14ac:dyDescent="0.4">
      <c r="A31" s="126"/>
      <c r="B31" s="124" t="s">
        <v>90</v>
      </c>
    </row>
    <row r="32" spans="1:2" ht="17.600000000000001" x14ac:dyDescent="0.4">
      <c r="A32" s="126"/>
      <c r="B32" s="124" t="s">
        <v>91</v>
      </c>
    </row>
    <row r="33" spans="1:2" ht="17.600000000000001" x14ac:dyDescent="0.4">
      <c r="A33" s="126"/>
      <c r="B33" s="3"/>
    </row>
    <row r="34" spans="1:2" ht="28.3" x14ac:dyDescent="0.4">
      <c r="A34" s="126"/>
      <c r="B34" s="124" t="s">
        <v>92</v>
      </c>
    </row>
    <row r="35" spans="1:2" ht="17.600000000000001" x14ac:dyDescent="0.4">
      <c r="A35" s="126"/>
      <c r="B35" s="129" t="s">
        <v>93</v>
      </c>
    </row>
    <row r="36" spans="1:2" ht="17.600000000000001" x14ac:dyDescent="0.4">
      <c r="A36" s="126"/>
      <c r="B36" s="3"/>
    </row>
    <row r="37" spans="1:2" ht="17.600000000000001" x14ac:dyDescent="0.4">
      <c r="A37" s="179" t="s">
        <v>7</v>
      </c>
      <c r="B37" s="179"/>
    </row>
    <row r="38" spans="1:2" ht="28.3" x14ac:dyDescent="0.3">
      <c r="B38" s="124" t="s">
        <v>94</v>
      </c>
    </row>
    <row r="40" spans="1:2" ht="14.15" x14ac:dyDescent="0.3">
      <c r="B40" s="124" t="s">
        <v>95</v>
      </c>
    </row>
    <row r="42" spans="1:2" ht="28.3" x14ac:dyDescent="0.3">
      <c r="B42" s="124" t="s">
        <v>96</v>
      </c>
    </row>
    <row r="44" spans="1:2" ht="28.3" x14ac:dyDescent="0.3">
      <c r="B44" s="124" t="s">
        <v>97</v>
      </c>
    </row>
    <row r="45" spans="1:2" x14ac:dyDescent="0.3">
      <c r="B45" s="10"/>
    </row>
    <row r="46" spans="1:2" ht="28.3" x14ac:dyDescent="0.3">
      <c r="B46" s="124" t="s">
        <v>98</v>
      </c>
    </row>
    <row r="48" spans="1:2" ht="17.600000000000001" x14ac:dyDescent="0.4">
      <c r="A48" s="179" t="s">
        <v>5</v>
      </c>
      <c r="B48" s="179"/>
    </row>
    <row r="49" spans="1:2" ht="28.3" x14ac:dyDescent="0.3">
      <c r="B49" s="124" t="s">
        <v>99</v>
      </c>
    </row>
    <row r="51" spans="1:2" ht="14.15" x14ac:dyDescent="0.35">
      <c r="A51" s="130" t="s">
        <v>8</v>
      </c>
      <c r="B51" s="124" t="s">
        <v>9</v>
      </c>
    </row>
    <row r="52" spans="1:2" ht="14.15" x14ac:dyDescent="0.35">
      <c r="A52" s="130" t="s">
        <v>10</v>
      </c>
      <c r="B52" s="124" t="s">
        <v>11</v>
      </c>
    </row>
    <row r="53" spans="1:2" ht="14.15" x14ac:dyDescent="0.35">
      <c r="A53" s="130" t="s">
        <v>12</v>
      </c>
      <c r="B53" s="124" t="s">
        <v>13</v>
      </c>
    </row>
    <row r="54" spans="1:2" ht="28.3" x14ac:dyDescent="0.35">
      <c r="A54" s="122"/>
      <c r="B54" s="124" t="s">
        <v>100</v>
      </c>
    </row>
    <row r="55" spans="1:2" ht="28.3" x14ac:dyDescent="0.35">
      <c r="A55" s="122"/>
      <c r="B55" s="124" t="s">
        <v>101</v>
      </c>
    </row>
    <row r="56" spans="1:2" ht="14.15" x14ac:dyDescent="0.35">
      <c r="A56" s="130" t="s">
        <v>14</v>
      </c>
      <c r="B56" s="124" t="s">
        <v>15</v>
      </c>
    </row>
    <row r="57" spans="1:2" ht="14.15" x14ac:dyDescent="0.35">
      <c r="A57" s="122"/>
      <c r="B57" s="124" t="s">
        <v>102</v>
      </c>
    </row>
    <row r="58" spans="1:2" ht="14.15" x14ac:dyDescent="0.35">
      <c r="A58" s="122"/>
      <c r="B58" s="124" t="s">
        <v>103</v>
      </c>
    </row>
    <row r="59" spans="1:2" ht="14.15" x14ac:dyDescent="0.35">
      <c r="A59" s="130" t="s">
        <v>16</v>
      </c>
      <c r="B59" s="124" t="s">
        <v>17</v>
      </c>
    </row>
    <row r="60" spans="1:2" ht="28.3" x14ac:dyDescent="0.35">
      <c r="A60" s="122"/>
      <c r="B60" s="124" t="s">
        <v>104</v>
      </c>
    </row>
    <row r="61" spans="1:2" ht="14.15" x14ac:dyDescent="0.35">
      <c r="A61" s="130" t="s">
        <v>105</v>
      </c>
      <c r="B61" s="124" t="s">
        <v>106</v>
      </c>
    </row>
    <row r="62" spans="1:2" ht="14.15" x14ac:dyDescent="0.35">
      <c r="A62" s="131"/>
      <c r="B62" s="124" t="s">
        <v>107</v>
      </c>
    </row>
    <row r="63" spans="1:2" x14ac:dyDescent="0.3">
      <c r="B63" s="4"/>
    </row>
    <row r="64" spans="1:2" ht="17.600000000000001" x14ac:dyDescent="0.4">
      <c r="A64" s="179" t="s">
        <v>6</v>
      </c>
      <c r="B64" s="179"/>
    </row>
    <row r="65" spans="1:2" ht="42.45" x14ac:dyDescent="0.3">
      <c r="B65" s="124" t="s">
        <v>108</v>
      </c>
    </row>
    <row r="67" spans="1:2" ht="17.600000000000001" x14ac:dyDescent="0.4">
      <c r="A67" s="179" t="s">
        <v>3</v>
      </c>
      <c r="B67" s="179"/>
    </row>
    <row r="68" spans="1:2" ht="14.15" x14ac:dyDescent="0.35">
      <c r="A68" s="132" t="s">
        <v>4</v>
      </c>
      <c r="B68" s="133" t="s">
        <v>109</v>
      </c>
    </row>
    <row r="69" spans="1:2" ht="28.3" x14ac:dyDescent="0.35">
      <c r="A69" s="131"/>
      <c r="B69" s="134" t="s">
        <v>110</v>
      </c>
    </row>
    <row r="70" spans="1:2" ht="14.15" x14ac:dyDescent="0.35">
      <c r="A70" s="131"/>
      <c r="B70" s="135"/>
    </row>
    <row r="71" spans="1:2" ht="14.15" x14ac:dyDescent="0.35">
      <c r="A71" s="132" t="s">
        <v>4</v>
      </c>
      <c r="B71" s="133" t="s">
        <v>111</v>
      </c>
    </row>
    <row r="72" spans="1:2" ht="28.3" x14ac:dyDescent="0.35">
      <c r="A72" s="131"/>
      <c r="B72" s="134" t="s">
        <v>112</v>
      </c>
    </row>
    <row r="73" spans="1:2" ht="14.15" x14ac:dyDescent="0.35">
      <c r="A73" s="131"/>
      <c r="B73" s="135"/>
    </row>
    <row r="74" spans="1:2" ht="14.15" x14ac:dyDescent="0.35">
      <c r="A74" s="132" t="s">
        <v>4</v>
      </c>
      <c r="B74" s="136" t="s">
        <v>113</v>
      </c>
    </row>
    <row r="75" spans="1:2" ht="42.45" x14ac:dyDescent="0.35">
      <c r="A75" s="131"/>
      <c r="B75" s="121" t="s">
        <v>114</v>
      </c>
    </row>
    <row r="76" spans="1:2" ht="14.15" x14ac:dyDescent="0.35">
      <c r="A76" s="131"/>
      <c r="B76" s="131"/>
    </row>
    <row r="77" spans="1:2" ht="14.15" x14ac:dyDescent="0.35">
      <c r="A77" s="132" t="s">
        <v>4</v>
      </c>
      <c r="B77" s="136" t="s">
        <v>115</v>
      </c>
    </row>
    <row r="78" spans="1:2" ht="28.3" x14ac:dyDescent="0.35">
      <c r="A78" s="131"/>
      <c r="B78" s="121" t="s">
        <v>116</v>
      </c>
    </row>
    <row r="79" spans="1:2" ht="14.15" x14ac:dyDescent="0.35">
      <c r="A79" s="131"/>
      <c r="B79" s="131"/>
    </row>
    <row r="80" spans="1:2" ht="14.15" x14ac:dyDescent="0.35">
      <c r="A80" s="132" t="s">
        <v>4</v>
      </c>
      <c r="B80" s="136" t="s">
        <v>117</v>
      </c>
    </row>
    <row r="81" spans="1:2" ht="14.15" x14ac:dyDescent="0.35">
      <c r="A81" s="131"/>
      <c r="B81" s="137" t="s">
        <v>118</v>
      </c>
    </row>
    <row r="82" spans="1:2" ht="14.15" x14ac:dyDescent="0.35">
      <c r="A82" s="131"/>
      <c r="B82" s="137" t="s">
        <v>119</v>
      </c>
    </row>
    <row r="83" spans="1:2" ht="14.15" x14ac:dyDescent="0.35">
      <c r="A83" s="131"/>
      <c r="B83" s="137" t="s">
        <v>120</v>
      </c>
    </row>
    <row r="84" spans="1:2" ht="14.15" x14ac:dyDescent="0.35">
      <c r="A84" s="131"/>
      <c r="B84" s="138"/>
    </row>
    <row r="85" spans="1:2" ht="14.15" x14ac:dyDescent="0.35">
      <c r="A85" s="132" t="s">
        <v>4</v>
      </c>
      <c r="B85" s="136" t="s">
        <v>121</v>
      </c>
    </row>
    <row r="86" spans="1:2" ht="42.45" x14ac:dyDescent="0.35">
      <c r="A86" s="131"/>
      <c r="B86" s="121" t="s">
        <v>122</v>
      </c>
    </row>
    <row r="87" spans="1:2" ht="14.15" x14ac:dyDescent="0.35">
      <c r="A87" s="131"/>
      <c r="B87" s="139" t="s">
        <v>123</v>
      </c>
    </row>
    <row r="88" spans="1:2" ht="42.45" x14ac:dyDescent="0.35">
      <c r="A88" s="131"/>
      <c r="B88" s="140" t="s">
        <v>124</v>
      </c>
    </row>
    <row r="89" spans="1:2" ht="14.15" x14ac:dyDescent="0.35">
      <c r="A89" s="131"/>
      <c r="B89" s="131"/>
    </row>
    <row r="90" spans="1:2" ht="14.15" x14ac:dyDescent="0.35">
      <c r="A90" s="132" t="s">
        <v>4</v>
      </c>
      <c r="B90" s="136" t="s">
        <v>125</v>
      </c>
    </row>
    <row r="91" spans="1:2" ht="28.3" x14ac:dyDescent="0.35">
      <c r="A91" s="122"/>
      <c r="B91" s="137" t="s">
        <v>18</v>
      </c>
    </row>
    <row r="93" spans="1:2" x14ac:dyDescent="0.3">
      <c r="A93" s="15" t="s">
        <v>51</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RowHeight="12.45" x14ac:dyDescent="0.3"/>
  <cols>
    <col min="1" max="1" width="5.53515625" customWidth="1"/>
    <col min="2" max="2" width="37.69140625" customWidth="1"/>
    <col min="3" max="3" width="55.15234375" customWidth="1"/>
  </cols>
  <sheetData>
    <row r="1" spans="1:3" ht="30" customHeight="1" x14ac:dyDescent="0.3">
      <c r="A1" s="16" t="s">
        <v>20</v>
      </c>
    </row>
    <row r="4" spans="1:3" x14ac:dyDescent="0.3">
      <c r="C4" s="3" t="s">
        <v>28</v>
      </c>
    </row>
    <row r="5" spans="1:3" x14ac:dyDescent="0.3">
      <c r="C5" s="1" t="s">
        <v>29</v>
      </c>
    </row>
    <row r="6" spans="1:3" x14ac:dyDescent="0.3">
      <c r="C6" s="1"/>
    </row>
    <row r="7" spans="1:3" ht="17.600000000000001" x14ac:dyDescent="0.4">
      <c r="C7" s="11" t="s">
        <v>48</v>
      </c>
    </row>
    <row r="8" spans="1:3" x14ac:dyDescent="0.3">
      <c r="C8" s="12" t="s">
        <v>46</v>
      </c>
    </row>
    <row r="10" spans="1:3" x14ac:dyDescent="0.3">
      <c r="C10" s="1" t="s">
        <v>45</v>
      </c>
    </row>
    <row r="11" spans="1:3" x14ac:dyDescent="0.3">
      <c r="C11" s="1" t="s">
        <v>44</v>
      </c>
    </row>
    <row r="13" spans="1:3" ht="17.600000000000001" x14ac:dyDescent="0.4">
      <c r="C13" s="11" t="s">
        <v>43</v>
      </c>
    </row>
    <row r="16" spans="1:3" ht="15.45" x14ac:dyDescent="0.4">
      <c r="A16" s="14" t="s">
        <v>22</v>
      </c>
    </row>
    <row r="18" spans="2:2" ht="14.15" x14ac:dyDescent="0.35">
      <c r="B18" s="13" t="s">
        <v>33</v>
      </c>
    </row>
    <row r="19" spans="2:2" x14ac:dyDescent="0.3">
      <c r="B19" s="1" t="s">
        <v>38</v>
      </c>
    </row>
    <row r="20" spans="2:2" x14ac:dyDescent="0.3">
      <c r="B20" s="1" t="s">
        <v>39</v>
      </c>
    </row>
    <row r="22" spans="2:2" ht="14.15" x14ac:dyDescent="0.35">
      <c r="B22" s="13" t="s">
        <v>40</v>
      </c>
    </row>
    <row r="23" spans="2:2" x14ac:dyDescent="0.3">
      <c r="B23" s="1" t="s">
        <v>41</v>
      </c>
    </row>
    <row r="24" spans="2:2" x14ac:dyDescent="0.3">
      <c r="B24" s="1" t="s">
        <v>42</v>
      </c>
    </row>
    <row r="26" spans="2:2" ht="14.15" x14ac:dyDescent="0.35">
      <c r="B26" s="13" t="s">
        <v>30</v>
      </c>
    </row>
    <row r="27" spans="2:2" x14ac:dyDescent="0.3">
      <c r="B27" s="1" t="s">
        <v>34</v>
      </c>
    </row>
    <row r="28" spans="2:2" x14ac:dyDescent="0.3">
      <c r="B28" s="1" t="s">
        <v>35</v>
      </c>
    </row>
    <row r="29" spans="2:2" x14ac:dyDescent="0.3">
      <c r="B29" s="1" t="s">
        <v>36</v>
      </c>
    </row>
    <row r="30" spans="2:2" x14ac:dyDescent="0.3">
      <c r="B30" t="s">
        <v>23</v>
      </c>
    </row>
    <row r="31" spans="2:2" x14ac:dyDescent="0.3">
      <c r="B31" t="s">
        <v>24</v>
      </c>
    </row>
    <row r="32" spans="2:2" x14ac:dyDescent="0.3">
      <c r="B32" t="s">
        <v>25</v>
      </c>
    </row>
    <row r="34" spans="2:2" ht="14.15" x14ac:dyDescent="0.35">
      <c r="B34" s="13" t="s">
        <v>26</v>
      </c>
    </row>
    <row r="35" spans="2:2" x14ac:dyDescent="0.3">
      <c r="B35" s="1" t="s">
        <v>126</v>
      </c>
    </row>
    <row r="36" spans="2:2" x14ac:dyDescent="0.3">
      <c r="B36" s="1" t="s">
        <v>127</v>
      </c>
    </row>
    <row r="37" spans="2:2" x14ac:dyDescent="0.3">
      <c r="B37" s="1" t="s">
        <v>128</v>
      </c>
    </row>
    <row r="39" spans="2:2" ht="14.15" x14ac:dyDescent="0.35">
      <c r="B39" s="13" t="s">
        <v>27</v>
      </c>
    </row>
    <row r="40" spans="2:2" x14ac:dyDescent="0.3">
      <c r="B40" s="1" t="s">
        <v>37</v>
      </c>
    </row>
    <row r="42" spans="2:2" ht="14.15" x14ac:dyDescent="0.35">
      <c r="B42" s="13" t="s">
        <v>31</v>
      </c>
    </row>
    <row r="43" spans="2:2" x14ac:dyDescent="0.3">
      <c r="B43" s="1" t="s">
        <v>129</v>
      </c>
    </row>
    <row r="44" spans="2:2" x14ac:dyDescent="0.3">
      <c r="B44" s="1" t="s">
        <v>32</v>
      </c>
    </row>
    <row r="46" spans="2:2" ht="17.600000000000001" x14ac:dyDescent="0.4">
      <c r="B46" s="11" t="s">
        <v>21</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4375" defaultRowHeight="12.45" x14ac:dyDescent="0.3"/>
  <cols>
    <col min="1" max="1" width="5.53515625" style="1" customWidth="1"/>
    <col min="2" max="2" width="82.15234375" style="1" customWidth="1"/>
  </cols>
  <sheetData>
    <row r="1" spans="1:3" ht="30" customHeight="1" x14ac:dyDescent="0.3">
      <c r="A1" s="20" t="s">
        <v>49</v>
      </c>
      <c r="B1" s="20"/>
    </row>
    <row r="2" spans="1:3" ht="15" x14ac:dyDescent="0.35">
      <c r="B2" s="24"/>
    </row>
    <row r="3" spans="1:3" ht="15" x14ac:dyDescent="0.35">
      <c r="A3" s="22"/>
      <c r="B3" s="17" t="s">
        <v>50</v>
      </c>
      <c r="C3" s="23"/>
    </row>
    <row r="4" spans="1:3" ht="14.15" x14ac:dyDescent="0.35">
      <c r="A4" s="5"/>
      <c r="B4" s="19" t="s">
        <v>46</v>
      </c>
      <c r="C4" s="6"/>
    </row>
    <row r="5" spans="1:3" ht="15" x14ac:dyDescent="0.35">
      <c r="A5" s="5"/>
      <c r="B5" s="7"/>
      <c r="C5" s="6"/>
    </row>
    <row r="6" spans="1:3" ht="15.45" x14ac:dyDescent="0.4">
      <c r="A6" s="5"/>
      <c r="B6" s="8" t="s">
        <v>51</v>
      </c>
      <c r="C6" s="6"/>
    </row>
    <row r="7" spans="1:3" ht="15" x14ac:dyDescent="0.35">
      <c r="A7" s="5"/>
      <c r="B7" s="7"/>
      <c r="C7" s="6"/>
    </row>
    <row r="8" spans="1:3" ht="30" x14ac:dyDescent="0.35">
      <c r="A8" s="5"/>
      <c r="B8" s="7" t="s">
        <v>52</v>
      </c>
      <c r="C8" s="6"/>
    </row>
    <row r="9" spans="1:3" ht="15" x14ac:dyDescent="0.35">
      <c r="A9" s="5"/>
      <c r="B9" s="7"/>
      <c r="C9" s="6"/>
    </row>
    <row r="10" spans="1:3" ht="45.9" x14ac:dyDescent="0.4">
      <c r="A10" s="5"/>
      <c r="B10" s="7" t="s">
        <v>53</v>
      </c>
      <c r="C10" s="6"/>
    </row>
    <row r="11" spans="1:3" ht="15" x14ac:dyDescent="0.35">
      <c r="A11" s="5"/>
      <c r="B11" s="7"/>
      <c r="C11" s="6"/>
    </row>
    <row r="12" spans="1:3" ht="45" x14ac:dyDescent="0.35">
      <c r="A12" s="5"/>
      <c r="B12" s="7" t="s">
        <v>54</v>
      </c>
      <c r="C12" s="6"/>
    </row>
    <row r="13" spans="1:3" ht="15" x14ac:dyDescent="0.35">
      <c r="A13" s="5"/>
      <c r="B13" s="7"/>
      <c r="C13" s="6"/>
    </row>
    <row r="14" spans="1:3" ht="60" x14ac:dyDescent="0.35">
      <c r="A14" s="5"/>
      <c r="B14" s="7" t="s">
        <v>55</v>
      </c>
      <c r="C14" s="6"/>
    </row>
    <row r="15" spans="1:3" ht="15" x14ac:dyDescent="0.35">
      <c r="A15" s="5"/>
      <c r="B15" s="7"/>
      <c r="C15" s="6"/>
    </row>
    <row r="16" spans="1:3" ht="30.45" x14ac:dyDescent="0.35">
      <c r="A16" s="5"/>
      <c r="B16" s="7" t="s">
        <v>56</v>
      </c>
      <c r="C16" s="6"/>
    </row>
    <row r="17" spans="1:3" ht="15" x14ac:dyDescent="0.35">
      <c r="A17" s="5"/>
      <c r="B17" s="7"/>
      <c r="C17" s="6"/>
    </row>
    <row r="18" spans="1:3" ht="15.45" x14ac:dyDescent="0.4">
      <c r="A18" s="5"/>
      <c r="B18" s="8" t="s">
        <v>57</v>
      </c>
      <c r="C18" s="6"/>
    </row>
    <row r="19" spans="1:3" ht="15" x14ac:dyDescent="0.35">
      <c r="A19" s="5"/>
      <c r="B19" s="18" t="s">
        <v>47</v>
      </c>
      <c r="C19" s="6"/>
    </row>
    <row r="20" spans="1:3" ht="15" x14ac:dyDescent="0.35">
      <c r="A20" s="5"/>
      <c r="B20" s="9"/>
      <c r="C20" s="6"/>
    </row>
    <row r="21" spans="1:3" x14ac:dyDescent="0.3">
      <c r="A21" s="5"/>
      <c r="B21" s="5"/>
      <c r="C21" s="6"/>
    </row>
    <row r="22" spans="1:3" x14ac:dyDescent="0.3">
      <c r="A22" s="5"/>
      <c r="B22" s="5"/>
      <c r="C22" s="6"/>
    </row>
    <row r="23" spans="1:3" x14ac:dyDescent="0.3">
      <c r="A23" s="5"/>
      <c r="B23" s="5"/>
      <c r="C23" s="6"/>
    </row>
    <row r="24" spans="1:3" x14ac:dyDescent="0.3">
      <c r="A24" s="5"/>
      <c r="B24" s="5"/>
      <c r="C24" s="6"/>
    </row>
    <row r="25" spans="1:3" x14ac:dyDescent="0.3">
      <c r="A25" s="5"/>
      <c r="B25" s="5"/>
      <c r="C25" s="6"/>
    </row>
    <row r="26" spans="1:3" x14ac:dyDescent="0.3">
      <c r="A26" s="5"/>
      <c r="B26" s="5"/>
      <c r="C26" s="6"/>
    </row>
    <row r="27" spans="1:3" x14ac:dyDescent="0.3">
      <c r="A27" s="5"/>
      <c r="B27" s="5"/>
      <c r="C27" s="6"/>
    </row>
    <row r="28" spans="1:3" x14ac:dyDescent="0.3">
      <c r="A28" s="5"/>
      <c r="B28" s="5"/>
      <c r="C28" s="6"/>
    </row>
    <row r="29" spans="1:3" x14ac:dyDescent="0.3">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2018-02-09T22:40:51Z</cp:lastPrinted>
  <dcterms:created xsi:type="dcterms:W3CDTF">2010-06-09T16:05:03Z</dcterms:created>
  <dcterms:modified xsi:type="dcterms:W3CDTF">2024-01-21T12:32:04Z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