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licting-findings" sheetId="1" r:id="rId4"/>
  </sheets>
  <definedNames/>
  <calcPr/>
</workbook>
</file>

<file path=xl/sharedStrings.xml><?xml version="1.0" encoding="utf-8"?>
<sst xmlns="http://schemas.openxmlformats.org/spreadsheetml/2006/main" count="481" uniqueCount="374">
  <si>
    <t>ASSESSMENT CRITERIA</t>
  </si>
  <si>
    <t>Human Factor</t>
  </si>
  <si>
    <t>The subject of study</t>
  </si>
  <si>
    <t>Data collection methodology</t>
  </si>
  <si>
    <t>Evidence</t>
  </si>
  <si>
    <t>Conclusion</t>
  </si>
  <si>
    <t xml:space="preserve">Does factor have an effect (+) or signifficant effecrt (++)? </t>
  </si>
  <si>
    <t>Verdict</t>
  </si>
  <si>
    <t>data analysis methodology</t>
  </si>
  <si>
    <t>Author</t>
  </si>
  <si>
    <t>Title</t>
  </si>
  <si>
    <t>year</t>
  </si>
  <si>
    <t>unique years</t>
  </si>
  <si>
    <t>Frequency</t>
  </si>
  <si>
    <t>Doi</t>
  </si>
  <si>
    <t>Link</t>
  </si>
  <si>
    <t>Gender</t>
  </si>
  <si>
    <t>Education</t>
  </si>
  <si>
    <t>Age</t>
  </si>
  <si>
    <t>Race/nationality</t>
  </si>
  <si>
    <t>years of experience</t>
  </si>
  <si>
    <t>Other</t>
  </si>
  <si>
    <t>Experts</t>
  </si>
  <si>
    <t>Non-experts</t>
  </si>
  <si>
    <t>Tool/method/framework</t>
  </si>
  <si>
    <t>Qualitative</t>
  </si>
  <si>
    <t>Quantitative</t>
  </si>
  <si>
    <t>Tool</t>
  </si>
  <si>
    <t>Mixed/Other</t>
  </si>
  <si>
    <t>No. of data points)-participants</t>
  </si>
  <si>
    <t>textual/recording/nominal/ordinal</t>
  </si>
  <si>
    <t>replication package</t>
  </si>
  <si>
    <t>Effect? Yes/No</t>
  </si>
  <si>
    <t>Education &amp; Background knowledge</t>
  </si>
  <si>
    <t>Race</t>
  </si>
  <si>
    <t>nationality</t>
  </si>
  <si>
    <t>Domain</t>
  </si>
  <si>
    <t>Qual/Quant</t>
  </si>
  <si>
    <t>mixed</t>
  </si>
  <si>
    <t>x et al.</t>
  </si>
  <si>
    <t>Measuring the accuracy of software vulnerability assessments: experiments with students and professionals</t>
  </si>
  <si>
    <t>10.1007/s10664-019-09797-4</t>
  </si>
  <si>
    <t>https://www.scopus.com/inward/record.uri?eid=2-s2.0-85078317554&amp;doi=10.1007%2Fs10664-019-09797-4&amp;partnerID=40&amp;md5=b9055c509d776c36973bf2aa1906b05d</t>
  </si>
  <si>
    <t>x-students divided btwn tose with or without security education</t>
  </si>
  <si>
    <t>x- for profssionals only</t>
  </si>
  <si>
    <t>x-cybersecurity field</t>
  </si>
  <si>
    <t>x-msc students</t>
  </si>
  <si>
    <t>CVSS</t>
  </si>
  <si>
    <t>x- also included open-ended questions in the survey</t>
  </si>
  <si>
    <t>1924 observations collected from 71 subjects</t>
  </si>
  <si>
    <t>Nominal</t>
  </si>
  <si>
    <t>no</t>
  </si>
  <si>
    <t>years of experience and security knowledge have an effect on vulnerability assessment, although the latter not significant</t>
  </si>
  <si>
    <t>"++" subjects with security knowledge, produce significantly more accurate assessments of vulnerabilities  than subjects with no security knowledge</t>
  </si>
  <si>
    <t xml:space="preserve">"--" in the presence of security knowledge, years of experience doesn't affect performance
</t>
  </si>
  <si>
    <t>mixed- had open-ended questions in their survey</t>
  </si>
  <si>
    <t>An empirical analysis of risk aversion in malware infections</t>
  </si>
  <si>
    <t>10.1007/s10664-019-09797-5</t>
  </si>
  <si>
    <t>https://www.scopus.com/inward/record.uri?eid=2-s2.0-85044001884&amp;doi=10.1007%2F978-3-319-76687-4_18&amp;partnerID=40&amp;md5=9ea930b2e5ca70b64523a2bd90d94d30</t>
  </si>
  <si>
    <t>x-male and female</t>
  </si>
  <si>
    <t>x- self efficacy computer expertise</t>
  </si>
  <si>
    <t>x</t>
  </si>
  <si>
    <t>x-participants are from a polytechnique, I assume they are students although not explicitly mentioned</t>
  </si>
  <si>
    <t>mixed-interviews and questionnaire</t>
  </si>
  <si>
    <t>yes. Higher comp expertise in males lowered their likelihood to follow anti-virus instructions/suggestions, opposite for females</t>
  </si>
  <si>
    <t xml:space="preserve">"++" females with comp science expertise have a higher likelyhood to read AV messages and follow suggestions </t>
  </si>
  <si>
    <t>"-" no significant correlation between the level of computer expertise and the variables related to the AV</t>
  </si>
  <si>
    <t>"++" self efficacy in comp science</t>
  </si>
  <si>
    <t>Quantitative- Spearman correlation  and bivariate an stratified analysis (the later two can be both qualitative and quantitative, but in this casee, based on the data, they were used quantitatively)</t>
  </si>
  <si>
    <t>UNDERSTANDING EMPLOYEE SECURITY BEHAVIOR IN USING INFORMATION SYSTEM OF ORGANIZATIONS: EVIDENCE FROM JAKARTA GREATER AREA, INDONESIA</t>
  </si>
  <si>
    <t>10.1007/s10664-019-09797-6</t>
  </si>
  <si>
    <t>https://www.scopus.com/inward/record.uri?eid=2-s2.0-85134255280&amp;partnerID=40&amp;md5=79b42ade80c78a14559798b30ff1973a</t>
  </si>
  <si>
    <t>x-security education</t>
  </si>
  <si>
    <t>security training</t>
  </si>
  <si>
    <t>x-survey</t>
  </si>
  <si>
    <t>403 or 409-calculated from number of women and men/ age. Actual number 400 stated in the paper</t>
  </si>
  <si>
    <t>yes-for some factors e.g., isa is influenced by security education and training</t>
  </si>
  <si>
    <t>"++" security education and training significantly influences ISA</t>
  </si>
  <si>
    <t>"++" national culture, employee accountability, organizational culture influences security bahavior</t>
  </si>
  <si>
    <t>quantitative- cronbach alpha and additional statistical tests</t>
  </si>
  <si>
    <t>T. Alharbi and A. Tassaddiq</t>
  </si>
  <si>
    <t>Assessment of cybersecurity awareness among students of Majmaah University</t>
  </si>
  <si>
    <t>10.1007/s10664-019-09797-7</t>
  </si>
  <si>
    <t>x-education background and level</t>
  </si>
  <si>
    <t>x-we claim nationality cause they compared thei results from other similar studies done in other countries</t>
  </si>
  <si>
    <t>x-students</t>
  </si>
  <si>
    <t>Available on request from the
corresponding author</t>
  </si>
  <si>
    <t>Compared to other countries, isreal and poland had a significantly lower cybersecurity awareness</t>
  </si>
  <si>
    <t xml:space="preserve">"+" Male population in the Kingdom of
Saudi Arabia is more aware of security and related issues than women </t>
  </si>
  <si>
    <t>"+"  younger generation is
becoming more aware of security and related concerns</t>
  </si>
  <si>
    <t xml:space="preserve"> </t>
  </si>
  <si>
    <t>they only reported other studies that have analysed nationality, but they didn't do so themselves</t>
  </si>
  <si>
    <t>quantitative- Factor analysis</t>
  </si>
  <si>
    <t>B. S. Barn, R. Barn and J.-P. Tan</t>
  </si>
  <si>
    <t>Young People and Smart Phones: An Empirical Study on Information Security</t>
  </si>
  <si>
    <t>10.1007/s10664-019-09797-8</t>
  </si>
  <si>
    <t>https://ieeexplore.ieee.org/document/6759156/</t>
  </si>
  <si>
    <t>x-race</t>
  </si>
  <si>
    <t>x-survey and focus group discussions</t>
  </si>
  <si>
    <t>yes-email the authors to get full research instrument</t>
  </si>
  <si>
    <t>yes</t>
  </si>
  <si>
    <t>"++" older students reported significantly greater 
awareness of security threats on mobile phone than 
younger students</t>
  </si>
  <si>
    <t>"++" young people of Non-White 
ethnic background tend to have higher awareness of mobile phone data security than those of White ethnic 
background</t>
  </si>
  <si>
    <t>"++"  overseas students demonstrated higher 
level of awareness compared to Home/EU students</t>
  </si>
  <si>
    <t>secure behavior</t>
  </si>
  <si>
    <t>quantitative-  ANOVA and Independent Sample t-test</t>
  </si>
  <si>
    <t>While their data collection methodology was mixed, no mention of how open-ended questions or focus group data was analysed.</t>
  </si>
  <si>
    <t>B. Shreeve, J. Hallett, M. Edwards, P. Anthonysamy, S. Frey and A. Rashid</t>
  </si>
  <si>
    <t>So if Mr Blue Head here clicks the link⋯ Risk Thinking in Cyber Security Decision Making</t>
  </si>
  <si>
    <t>10.1007/s10664-019-09797-9</t>
  </si>
  <si>
    <t>https://doi.org/10.1145/3419101</t>
  </si>
  <si>
    <t>expertise (security expert/computer scientist/managers)</t>
  </si>
  <si>
    <t>x-industry</t>
  </si>
  <si>
    <t>x-academia</t>
  </si>
  <si>
    <t>x-table top game</t>
  </si>
  <si>
    <t>textual/graphical</t>
  </si>
  <si>
    <t>Provided the decisio making charts for each group playing the game</t>
  </si>
  <si>
    <t>no statistical analysis was done. the results are stuctured such that, the authos look at decision making strategies of the participants (risk or opportunity first) no mention of whether expertsie was influencil in starting with risk first/opportunity first</t>
  </si>
  <si>
    <t xml:space="preserve">"+" participants displayed different approach to decision making, either risk first or opportunity first. However, the computer scientist teams performed overall better than the other teams </t>
  </si>
  <si>
    <t>Security decision making</t>
  </si>
  <si>
    <t>Add to slr</t>
  </si>
  <si>
    <t>qualitative- coding</t>
  </si>
  <si>
    <t>Cyber Security Awareness Among College Students</t>
  </si>
  <si>
    <t>10.1007/s10664-019-09797-10</t>
  </si>
  <si>
    <t>https://www.scopus.com/inward/record.uri?eid=2-s2.0-85049631021&amp;doi=10.1007%2F978-3-319-94782-2_8&amp;partnerID=40&amp;md5=8534ff60dffd7226227695d54b566bfd</t>
  </si>
  <si>
    <t>x- college students</t>
  </si>
  <si>
    <t>ordinal</t>
  </si>
  <si>
    <t>provides survey questions in the paper</t>
  </si>
  <si>
    <t>study provides statistcal decription of the results. There are somer differences when considering gender and age</t>
  </si>
  <si>
    <t xml:space="preserve">"++" 3% difference between gender when asked if they use a different but harder to guess password for both mobile banking and social media. Females having th upper hand </t>
  </si>
  <si>
    <t xml:space="preserve">"++" 10% diference wo ge groups (18–24 and 25–34) when asked if they use a different but harder to guess password for both mobile banking and social media. Younger partcicpants (18–24)having the upper hand </t>
  </si>
  <si>
    <t>Awareness</t>
  </si>
  <si>
    <t>add to SLR</t>
  </si>
  <si>
    <t>quantitative-more descriptive than statistical</t>
  </si>
  <si>
    <t>Analysis of Vulnerabilities Associated with Social Engineering Attacks Based on User Behavior</t>
  </si>
  <si>
    <t>10.1007/s10664-019-09797-11</t>
  </si>
  <si>
    <t>https://www.scopus.com/inward/record.uri?eid=2-s2.0-85128489723&amp;doi=10.1007%2F978-3-031-03884-6_26&amp;partnerID=40&amp;md5=91eec6d1a63b58cc489b78fa2dfcbd26</t>
  </si>
  <si>
    <t>x-occupation (lecturers, students, administrators)</t>
  </si>
  <si>
    <t>provides survey questions in the paper. Hard to say if its comprehensive or snippets</t>
  </si>
  <si>
    <t>yes-some user behavior was found to have significant effect on their exposure to social engineeing attacks</t>
  </si>
  <si>
    <t>"++" significant difference in the risk perception scale when comparing the participa nts occupation. That is lecturers have a better rsk perception than the rest and hence, have less exposure to social engineering attacks. "++" average time spent on the internet also has a significant effect, 11 or more hours increases risk of social engineering attacks</t>
  </si>
  <si>
    <t>security behavior and risk perception</t>
  </si>
  <si>
    <t xml:space="preserve">quantitatvie- ANOVA </t>
  </si>
  <si>
    <t>Holm H, Afridi KK</t>
  </si>
  <si>
    <t>An expert-based investigation of the common vulnerability scoring system. Computers &amp; Security 53:18–30</t>
  </si>
  <si>
    <t>10.1007/s10664-019-09797-12</t>
  </si>
  <si>
    <t>An expert-based investigation of the Common Vulnerability Scoring System - ScienceDirect</t>
  </si>
  <si>
    <t>x-background security experts</t>
  </si>
  <si>
    <t>CVSS-scoring metrics</t>
  </si>
  <si>
    <t xml:space="preserve">x-both open ended questions and </t>
  </si>
  <si>
    <t>3040 vulnerabilities from 304 respondents</t>
  </si>
  <si>
    <t>nominal and ordinal</t>
  </si>
  <si>
    <t>partial-only an excel file of the experts vulnerability assessment</t>
  </si>
  <si>
    <t>yes. Significant difference
between the scores provided by experts and the Base Score.</t>
  </si>
  <si>
    <t>"++" There is a significant difference between vulnerability severity estimates by the CVSS Base Score and vulnerability severity estimates by cyber security experts</t>
  </si>
  <si>
    <t>vulnerability assessment</t>
  </si>
  <si>
    <t>quantitative- ANOVA</t>
  </si>
  <si>
    <t>Onarlioglu K, Yilmaz UO, Kirda E, Balzarotti D</t>
  </si>
  <si>
    <t>Insights into user behavior in dealing with internet attacks. In: Proceedings of the network and distributed system security symposium (NDSS), San Diego, CA</t>
  </si>
  <si>
    <t>10.1007/s10664-019-09797-13</t>
  </si>
  <si>
    <t>onarlioglu-ndss12.pdf (syssec-project.eu)</t>
  </si>
  <si>
    <t>x-education level</t>
  </si>
  <si>
    <t>x-nationality</t>
  </si>
  <si>
    <t>x-operating system commonly used, browser</t>
  </si>
  <si>
    <t>x-experts and techies</t>
  </si>
  <si>
    <t>x-non-techies</t>
  </si>
  <si>
    <t>Online platform</t>
  </si>
  <si>
    <t>ordinaland nominal</t>
  </si>
  <si>
    <t>partial-provides inks to website where certain sreenshots presented to participants were obtained. No explicit mention of the actual screenshots used.</t>
  </si>
  <si>
    <t xml:space="preserve">yes, the authors observed certain significant differences between techies and non-techies </t>
  </si>
  <si>
    <t>"++" significant difference between the security and risk perception of non-techies and techies. Meaning the perception increases with expertise</t>
  </si>
  <si>
    <t>secure behaviour</t>
  </si>
  <si>
    <t>quantitative- Kruskal-Wallis one-way analysis of variance</t>
  </si>
  <si>
    <t>Ion, I., Reeder, R., et Consolvo, S.</t>
  </si>
  <si>
    <t>:" No one Can Hack My Mind": Comparing Expert and Non-Expert Security Practices. In: SOUPS. 2015. p. 327-347</t>
  </si>
  <si>
    <t>10.1007/s10664-019-09797-14</t>
  </si>
  <si>
    <t>soups15-paper-ion.pdf (usenix.org)</t>
  </si>
  <si>
    <t>x-in which country do you work</t>
  </si>
  <si>
    <t>x- mTurk participants</t>
  </si>
  <si>
    <t>x-interview with 40 experts</t>
  </si>
  <si>
    <t>x- 231 expert survey and 294 non-expert survey</t>
  </si>
  <si>
    <t>565 participants</t>
  </si>
  <si>
    <t>Recording/ordinal</t>
  </si>
  <si>
    <t>Yes-povided questions to the survey in the appendix</t>
  </si>
  <si>
    <t>yes-expert interview draw some differences on expert vs non-expert secure practices</t>
  </si>
  <si>
    <t>Experts and non-experts follow different practices to protect their security. The interviewed experts rated the practices of surveyed experts as goo, while those from non-experts received mixed ratings.</t>
  </si>
  <si>
    <t>mixed, coding responses to open-ended and quatitative using Chi-Squared tests</t>
  </si>
  <si>
    <t>Lalonde Lévesque, F., Fernandez, J.M, Batchelder, D.:</t>
  </si>
  <si>
    <t>Age and gender as independent risk factors for malware victimisation. In: Proceedings of the 31th International British Human Computer Interaction Conference. ACM, Sunderland, UK (2017).</t>
  </si>
  <si>
    <t>10.1007/s10664-019-09797-15</t>
  </si>
  <si>
    <t>001_Lévesque.pdf (scienceopen.com)</t>
  </si>
  <si>
    <t>x-male, female, unknown</t>
  </si>
  <si>
    <t>geographic regions</t>
  </si>
  <si>
    <t>x- computer users with Microsoft’s Windows Defender installed</t>
  </si>
  <si>
    <t>x-data from Microsoft windows defender</t>
  </si>
  <si>
    <t>809426 reports</t>
  </si>
  <si>
    <t>age and gender were found to be independent risk factors leading to malware victimaization</t>
  </si>
  <si>
    <t>"++" Males were more likely to encounter malware than females</t>
  </si>
  <si>
    <t>"++" younger partciicpants were forund to be at risk of malware victimization</t>
  </si>
  <si>
    <t>risk perception</t>
  </si>
  <si>
    <t>quantitative- Stratified and multivariate analysis
through logistic regression</t>
  </si>
  <si>
    <t>Zwilling, M.; Klien, G.; Lesjak, D.; Wiechetek, Ł.; Cetin, F.; Basim, H.N.</t>
  </si>
  <si>
    <t>Cyber security awareness, knowledge and behavior: A comparative study. J. Comput. Inf. Syst. 2020. [CrossRef]</t>
  </si>
  <si>
    <t>10.1007/s10664-019-09797-16</t>
  </si>
  <si>
    <t>Cyber-Security-Awareness-Knowledge-and-Behavior-A-Comparative-Study.pdf (researchgate.net)</t>
  </si>
  <si>
    <t>x- non tehnical participants (B. adminitration)</t>
  </si>
  <si>
    <t>x-4 countries</t>
  </si>
  <si>
    <t>x-BA students</t>
  </si>
  <si>
    <t>459 subjects</t>
  </si>
  <si>
    <t>different countries have different levels of cybersec awareness, knowledge and user behaviour</t>
  </si>
  <si>
    <t>"++" Males were found to have more awareness than females</t>
  </si>
  <si>
    <t>"++" knowldege of cybersec was associated with higher awareness</t>
  </si>
  <si>
    <t>"++" Levels of awareness in Israel and Poland were significantly lower compared to the other countries.
 "++" Respondents who recognized differences between http and https protocol and lived in Israel exhibited a significantly higher awareness of cyber-attacks compared to people living outside Israel with the same knowledge
 "--" Respondents with no recognition of differences between http and https protocol and lived in Israel were significantly less aware compared to all other groups and students who lived outside Israel. 
 "--" Students who lived outside Poland had significantly higher awareness of cyber-security problems
 "++" Students with higher knowledge of computer usages who live in Israel had higher awareness of cyberattacks compared to those living outside Israel with the same knowledge. 
 "--" Students who had less computer knowledge and lived in Israel were significantly less awareness compared to all
 other groups and students who live outside Israel.
 "-" Students who live outside of Poland exhibited close to significantly (but not significantly) higher awareness compared to those who live in Poland. 
 "-" Students who lived outside of Poland with less computer knowledge had lower or similar awareness as Polish respondents 
 "--" Israeli and Polish respondents employed less protective measures compared to respondents in other countries.
 "++" Turkish respondents used more protective behaviors compared to respondents in other countries
 "--" "-" Slovenian respondents, when gender and awareness variables were not taken into account, employed less protective measures compared to respondents in other countries. However, when the other variables were taken into account, this connection failed to be significant.
 "++" Readiness to provide information on the Internet was higher for respondents who live in Israel, Poland, and Slovenia compared to those who live outside the respondent’s country. Turkey was also positively associated with willingness to provide information.</t>
  </si>
  <si>
    <t>quantitative- regression analysis</t>
  </si>
  <si>
    <t>Andrew M’manga, Shamal Faily, John McAlaney, and Christopher Williams</t>
  </si>
  <si>
    <t>. Folk risk analysis: Factors influ_x0002_encing security analysts’ interpretation of risk. In Proceedings of the 13th Symposium on Usable Privacy and Security (SOUPS’17).</t>
  </si>
  <si>
    <t>10.1007/s10664-019-09797-17</t>
  </si>
  <si>
    <t>wsiw2017-mmanga.pdf (usenix.org)</t>
  </si>
  <si>
    <t>expertise- security analysts</t>
  </si>
  <si>
    <t>x-10</t>
  </si>
  <si>
    <t>x-semi structured interview</t>
  </si>
  <si>
    <t>recordings-transcribd later</t>
  </si>
  <si>
    <t>no- only provide examples of guiding questions.</t>
  </si>
  <si>
    <t>awareness, communication, tool capabilities etc influence risk perception</t>
  </si>
  <si>
    <t>"+" experience and training influence analysis perception</t>
  </si>
  <si>
    <t>"+"awareness, communication, tool capabilities, and individual capabilities (e.g., experience and traininng) influence analsyst risk perception</t>
  </si>
  <si>
    <t>qualitative</t>
  </si>
  <si>
    <t>Mohammad S. Jalali, Michael Siegel, and Stuart Madnick</t>
  </si>
  <si>
    <t>Decision-making and biases in cybersecurity capabil_x0002_ity development: Evidence from a simulation game experiment. Journal of Strategic Information Systems 28, 1 (2019), 66–82.</t>
  </si>
  <si>
    <t>10.1007/s10664-019-09797-18</t>
  </si>
  <si>
    <t>Decision-making and biases in cybersecurity capability development: Evidence from a simulation game experiment - ScienceDirect</t>
  </si>
  <si>
    <t>x- IT skills-experience vs inexperieenced</t>
  </si>
  <si>
    <t>x-38</t>
  </si>
  <si>
    <t>x-29 recruited from mturk</t>
  </si>
  <si>
    <t>simulation game</t>
  </si>
  <si>
    <t>x-observational</t>
  </si>
  <si>
    <t xml:space="preserve"> 67 participants</t>
  </si>
  <si>
    <t xml:space="preserve">1479 game simulations </t>
  </si>
  <si>
    <t>No significant difference between the performance of experienced vs inexperienced players. However, significant performance improvements were observed iteratively in the experienced group</t>
  </si>
  <si>
    <t>"--" no significant difference bewttwen the performance of experienced vs inexperienced participants</t>
  </si>
  <si>
    <t>quantitative-  t-test</t>
  </si>
  <si>
    <t>Sylvain Frey, Awais Rashid, Pauline Anthonysamy, Maria Pinto-Albuquerque, and Syed Asad Naqvi.</t>
  </si>
  <si>
    <t>The good, the bad and the ugly: A study of security decisions in a cyber-physical systems game. IEEE Transactions on Software Engineering 45, 5 (2019), 521–536.</t>
  </si>
  <si>
    <t>10.1007/s10664-019-09797-19</t>
  </si>
  <si>
    <t>x-background -security experts, non-tech managers, and comp scientist, and security experts</t>
  </si>
  <si>
    <t>x- security experts with a background
(i.e., skills, degree and/or professional experience)
in cyber-security.</t>
  </si>
  <si>
    <t>x- “computer scientists” with a background
in computer science but not in cyber security.
_x0001_ 4 groups of “managers” with a management back_x0002_ground and no skills in computer science or cyber_x0002_security.</t>
  </si>
  <si>
    <t>tabletop game</t>
  </si>
  <si>
    <t>x- observational</t>
  </si>
  <si>
    <t>43 players, divided into 12 homogeneous groups</t>
  </si>
  <si>
    <t>yes-observed differences in how different groups make security decisions</t>
  </si>
  <si>
    <t>Security experts were strongly attracted by Advanced Cyber Protection and neglected Basic Cyber Protection and Intelligence Gathering. - Computer scientists favored Intelligence Gathering and Human Factors while being less interested in Advanced Cyber Protection and Data Protection. - Managers were technology-driven (Basic and Advanced) and focused more on Data Protection than other demographics while neglecting Human Factors.</t>
  </si>
  <si>
    <t>decision making</t>
  </si>
  <si>
    <t>Add to SLR</t>
  </si>
  <si>
    <t>Papers added from literature</t>
  </si>
  <si>
    <t>10.1007/s10664-019-09797-20</t>
  </si>
  <si>
    <t>Farooq, A., Isoaho, J., Virtanen, S., &amp; Isoaho, J</t>
  </si>
  <si>
    <t xml:space="preserve">Information Security Awareness in Educational Institution: An Analysis of Students’ Individual Factors. </t>
  </si>
  <si>
    <t>10.1007/s10664-019-09797-21</t>
  </si>
  <si>
    <t>x-level and discipline</t>
  </si>
  <si>
    <t>x-nationality (Finnish or other)</t>
  </si>
  <si>
    <t>x-working experience</t>
  </si>
  <si>
    <t>x-ISA related training and area of living</t>
  </si>
  <si>
    <t>X-Questionnaire</t>
  </si>
  <si>
    <t>"++" Male students had higher scores in perceived ISA</t>
  </si>
  <si>
    <t xml:space="preserve">"--"weak, statistically insignificant, correlation 
between educational levels/disciplines and information security 
awareness. </t>
  </si>
  <si>
    <t xml:space="preserve">"--" weak, statistically insignificant, correlation 
between age and information security awareness. </t>
  </si>
  <si>
    <t>"--" weak, statistically insignificant, correlation between nationality and information security awareness.</t>
  </si>
  <si>
    <t>"--" weak, statistically insignificant, correlation 
between working experience and information security 
awareness.</t>
  </si>
  <si>
    <t>"++" living area  ad relevant ISA training has a significant effect on ISA. Increased ISA as people move from small to big towns. and ISA scores increase linearly between untrined and trained students</t>
  </si>
  <si>
    <t>ISA</t>
  </si>
  <si>
    <t>quantitative-SPSS</t>
  </si>
  <si>
    <t>Tanya McGill and Nik Thompson</t>
  </si>
  <si>
    <t>Gender Differences in Information Security Perceptions and Behaviour</t>
  </si>
  <si>
    <t>10.1007/s10664-019-09797-22</t>
  </si>
  <si>
    <t>75265.pdf (curtin.edu.au)</t>
  </si>
  <si>
    <t>X-IT skills</t>
  </si>
  <si>
    <t>x-experience</t>
  </si>
  <si>
    <t>x-IS training</t>
  </si>
  <si>
    <t>x- anyone with a computer</t>
  </si>
  <si>
    <t>x-questionnaire</t>
  </si>
  <si>
    <t>yes-questions provided in the appendix</t>
  </si>
  <si>
    <t>"++"females had significantly lower levels of overal secure behaviour and perceived severiety (believed the impact of security even would be worse) and descriptive norms (believed other people implemented security measures to protet their devices)</t>
  </si>
  <si>
    <t>"++" females were less likely to have received IS training and considered themselves to have lower IT skills</t>
  </si>
  <si>
    <t>security behaviours (alittle of ISA)</t>
  </si>
  <si>
    <t>quantitative</t>
  </si>
  <si>
    <t>A. McCormac, T. Zwaans, K. Parsons, D. Calic, M. Butavicius, and M. Pattinson</t>
  </si>
  <si>
    <t>Individual differences and Information Security Awareness</t>
  </si>
  <si>
    <t>10.1007/s10664-019-09797-23</t>
  </si>
  <si>
    <t>Individual differences and Information Security Awareness - ScienceDirect</t>
  </si>
  <si>
    <t>x-personality (agreeableness and conscientiousness) and risk taking propensity</t>
  </si>
  <si>
    <t>x-Participants represented over 13 sectors and 8 job areas, including sales, labourers, professionals, management and technicians/trade workers.</t>
  </si>
  <si>
    <t>"++" females scored higher ISA compared to males</t>
  </si>
  <si>
    <t>"++" ISA i liner in age, older adults scoreed highr compared to younger participants</t>
  </si>
  <si>
    <t>"++" personality (higher conscientious, agreebleness) results to higher ISA scores. Low propensity to risk increased ISA</t>
  </si>
  <si>
    <t>quantitative-SPSS and correlation matrix</t>
  </si>
  <si>
    <t>ADDED FROM SARAH'S QUALITY ASSESSMENT</t>
  </si>
  <si>
    <t>10.1007/s10664-019-09797-24</t>
  </si>
  <si>
    <t>Onumo, Aristotle; Ullah-Awan, Irfan; Cullen, Andrea</t>
  </si>
  <si>
    <t>Assessing the Moderating Effect of Security Technologies on Employees Compliance with Cybersecurity Control Procedures</t>
  </si>
  <si>
    <t>10.1007/s10664-019-09797-25</t>
  </si>
  <si>
    <t>x- make, female</t>
  </si>
  <si>
    <t>x-Bsc, Msc, phd</t>
  </si>
  <si>
    <t>x- chief sentific officers, senior scientific officers, principle oficers</t>
  </si>
  <si>
    <t>x-paper based questionnaire</t>
  </si>
  <si>
    <t>textual</t>
  </si>
  <si>
    <t>yes-questions provided in the appendx, no data analysis package though</t>
  </si>
  <si>
    <t>"++" the authors observed that knowledge of cybersec and employee cognitive beliefs significantly influences security behavioural compliance</t>
  </si>
  <si>
    <t>secure behaviour/compliane to cybesecurity</t>
  </si>
  <si>
    <t>quantitative - Partial Least Square (PLS) structural equation model</t>
  </si>
  <si>
    <t>Maritime cybersecurity: are onboard systems ready?</t>
  </si>
  <si>
    <t>10.1007/s10664-019-09797-26</t>
  </si>
  <si>
    <t>x-seafarers and onshore perosnnel</t>
  </si>
  <si>
    <t>x-in maritime processes not necessarily cybersecurity</t>
  </si>
  <si>
    <t>textuual-likert scale-odinal</t>
  </si>
  <si>
    <t>Specific HF were not analysed as infleunces to cybersecurity, however the authors observed that cyber regulations had a positive impact onsystems, training and awareness. In addition, training and awareness positively impacted te overall cybersecurity performance of ships</t>
  </si>
  <si>
    <t xml:space="preserve">cybersecurity preparedness </t>
  </si>
  <si>
    <t>REMOVED AFTER DISCUSSIONS WITH ALL AUTHIORS</t>
  </si>
  <si>
    <t>“Get a red-hot poker and open up my eyes, it's so boring”1: Employee perceptions of cybersecurity training</t>
  </si>
  <si>
    <t>10.1007/s10664-019-09797-27</t>
  </si>
  <si>
    <t>x-female, male</t>
  </si>
  <si>
    <t>x- type of industry working in</t>
  </si>
  <si>
    <t>x- participants are referred to as employees in the text</t>
  </si>
  <si>
    <t>x-semi structured interviews</t>
  </si>
  <si>
    <t>recording</t>
  </si>
  <si>
    <t>interview questions in the appendix, no data analysis package</t>
  </si>
  <si>
    <t>Specific Hf not analysed, howeve authors observed 4 main themes that influenced participants perception of SETA including, other people, colleagues, and management, org structure, systems, and industry context, preconceptions, exprineces or understanding of threats, and the content nd delivery of SETA</t>
  </si>
  <si>
    <t>Perception of SETA</t>
  </si>
  <si>
    <t>qualitative- inductive thematic analysis</t>
  </si>
  <si>
    <t>Solic, K.; Velki, T.; Galba, T.</t>
  </si>
  <si>
    <t>Empirical study on ICT system's users' risky behavior and security awareness</t>
  </si>
  <si>
    <t>10.1007/s10664-019-09797-28</t>
  </si>
  <si>
    <t>x- masters, bachelors, and high school degrees</t>
  </si>
  <si>
    <t>x-working in government, private sector, or unempoyeed. Position of employement (top manager vs others)</t>
  </si>
  <si>
    <t>x- participants described as working in the private sector (business organiations)</t>
  </si>
  <si>
    <t>"+" Females go generally better scores than male ICT users</t>
  </si>
  <si>
    <t xml:space="preserve"> "++" Masters participants got significantly better results than all the other education groups</t>
  </si>
  <si>
    <t>"+" middle age and older participants got better scores than ypunger participants</t>
  </si>
  <si>
    <t>++' private sector works significantly more ofetn revealed their passowrds. "++" unemployeed persons got significantly lower scores than all the other groups. "+" participants who do no generally reveal their password had better results</t>
  </si>
  <si>
    <t>secure behavior/security awareness</t>
  </si>
  <si>
    <t>quantitative-Chi-Square Test</t>
  </si>
  <si>
    <t>NOTES</t>
  </si>
  <si>
    <t>MAIN FINDINGS/TRENDS:</t>
  </si>
  <si>
    <t>- Human factors not equally focused across domains</t>
  </si>
  <si>
    <t>- Only one "pure" qualitative study</t>
  </si>
  <si>
    <t>- more Quantitative experiemnts needed</t>
  </si>
  <si>
    <t>- No (few) replications ?</t>
  </si>
  <si>
    <t>- etc..</t>
  </si>
  <si>
    <t>TRENDS</t>
  </si>
  <si>
    <t>Publication frequency</t>
  </si>
  <si>
    <t>non-linear, the highest publications per year is 4. We can argue that this is grounds for more research in this area</t>
  </si>
  <si>
    <t>Human factors</t>
  </si>
  <si>
    <t>Gender, educational background, and age are the most common human factors: gender (11), background (13), age (11). However not all the collected human factors are statistically analysed to check for an effect</t>
  </si>
  <si>
    <t>subject of study</t>
  </si>
  <si>
    <t>non-experts (students, general population, non-techies) are the most common subject of study. Non-expert (9), experts (3), studies with both experts and nonexperts (7)</t>
  </si>
  <si>
    <t>Qualitative is the most common data collection methodology followed by mixed methods (survey + interview). Qualitative (15), quantitative (1), Mixed methods (2), and 0ne study collectd their data from a tool</t>
  </si>
  <si>
    <t>Replication</t>
  </si>
  <si>
    <t>a majority (10) do not provide a replication package, surveys tend to either provide a sample guiding questionnaires or include the full range of questions in the appendix. Two papers request emailing the authors to get the experimental materails</t>
  </si>
  <si>
    <t>Effect:</t>
  </si>
  <si>
    <t>Gender:</t>
  </si>
  <si>
    <t>Males were found to have higher ISA/ secure behavior than females, except in one instance</t>
  </si>
  <si>
    <t>Males are more likely to be victims of malware</t>
  </si>
  <si>
    <t xml:space="preserve">Females are more likely to follow secure suggestions- make a stronger password, read and follow AV instructions </t>
  </si>
  <si>
    <t>Background:</t>
  </si>
  <si>
    <t>Security knowledge and training have significant effect on ISA/secure behavior</t>
  </si>
  <si>
    <t>Age:</t>
  </si>
  <si>
    <t>Mixed obsedrvations: younger participants have more knowledge of secure practices but still at a higher risk of malware victimization. However, there's a linear increase in ISA and age, older adults are more aware</t>
  </si>
  <si>
    <t>Years of experience</t>
  </si>
  <si>
    <t>year of experience or level of experience (e.g., pros vs sec experts) has no effect on ISA/Secure behavior</t>
  </si>
  <si>
    <t>Race/Nationality</t>
  </si>
  <si>
    <t>More studies</t>
  </si>
  <si>
    <t>Gender bias and the impact on managerial evaluation of insider security threats - ScienceDirect</t>
  </si>
  <si>
    <t>Sci-Hub | College Students’ Cybersecurity Risk Perceptions, Awareness, and Practices. 2016 Cybersecurity Symposium (CYBERSEC) | 10.1109/CYBERSEC.2016.018</t>
  </si>
  <si>
    <t>Risk perceptions of cyber-security and precautionary behaviour - ScienceDirect</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</si>
</sst>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1.0"/>
      <color rgb="FF000000"/>
      <name val="Calibri"/>
    </font>
    <font>
      <b/>
      <sz val="11.0"/>
      <color rgb="FFFF0000"/>
      <name val="Calibri"/>
    </font>
    <font>
      <color theme="1"/>
      <name val="Arial"/>
      <scheme val="minor"/>
    </font>
    <font>
      <b/>
      <sz val="12.0"/>
      <color rgb="FF000000"/>
      <name val="Calibri"/>
    </font>
    <font>
      <sz val="11.0"/>
      <color rgb="FF3366FF"/>
      <name val="Calibri"/>
    </font>
    <font>
      <u/>
      <sz val="11.0"/>
      <color rgb="FF0563C1"/>
      <name val="Calibri"/>
    </font>
    <font>
      <b/>
      <sz val="11.0"/>
      <color rgb="FF000000"/>
      <name val="Calibri"/>
    </font>
    <font>
      <color rgb="FF000000"/>
      <name val="Arial"/>
    </font>
    <font>
      <sz val="11.0"/>
      <color rgb="FFFF0000"/>
      <name val="Calibri"/>
    </font>
    <font>
      <sz val="11.0"/>
      <color rgb="FF000000"/>
      <name val="Docs-Calibri"/>
    </font>
    <font>
      <sz val="11.0"/>
      <color theme="1"/>
      <name val="Calibri"/>
    </font>
    <font>
      <u/>
      <sz val="11.0"/>
      <color rgb="FF0563C1"/>
      <name val="Calibri"/>
    </font>
    <font>
      <u/>
      <sz val="11.0"/>
      <color rgb="FF0563C1"/>
      <name val="Calibri"/>
    </font>
    <font>
      <sz val="9.0"/>
      <color rgb="FF1F1F1F"/>
      <name val="&quot;docs-Google Sans&quot;"/>
    </font>
    <font>
      <sz val="9.0"/>
      <color rgb="FF1F1F1F"/>
      <name val="&quot;Google Sans&quot;"/>
    </font>
    <font>
      <u/>
      <sz val="11.0"/>
      <color rgb="FF0563C1"/>
      <name val="Calibri"/>
    </font>
    <font>
      <b/>
      <color theme="1"/>
      <name val="Arial"/>
      <scheme val="minor"/>
    </font>
    <font>
      <u/>
      <color rgb="FF0000FF"/>
    </font>
    <font>
      <color rgb="FF2E2E2E"/>
      <name val="ElsevierGulliver"/>
    </font>
    <font>
      <color theme="1"/>
      <name val="Arial"/>
    </font>
    <font>
      <b/>
      <sz val="12.0"/>
      <color theme="1"/>
      <name val="Arial"/>
      <scheme val="minor"/>
    </font>
    <font>
      <u/>
      <color rgb="FF0000FF"/>
    </font>
  </fonts>
  <fills count="4">
    <fill>
      <patternFill patternType="none"/>
    </fill>
    <fill>
      <patternFill patternType="lightGray"/>
    </fill>
    <fill>
      <patternFill patternType="solid">
        <fgColor rgb="FFFFFFFF"/>
        <bgColor rgb="FFFFFFFF"/>
      </patternFill>
    </fill>
    <fill>
      <patternFill patternType="solid">
        <fgColor rgb="FF980000"/>
        <bgColor rgb="FF980000"/>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center" readingOrder="0" shrinkToFit="0" vertical="bottom" wrapText="1"/>
    </xf>
    <xf borderId="0" fillId="0" fontId="2" numFmtId="0" xfId="0" applyAlignment="1" applyFont="1">
      <alignment horizontal="center" shrinkToFit="0" vertical="bottom" wrapText="1"/>
    </xf>
    <xf borderId="0" fillId="0" fontId="1" numFmtId="0" xfId="0" applyAlignment="1" applyFont="1">
      <alignment readingOrder="0" shrinkToFit="0" vertical="bottom" wrapText="1"/>
    </xf>
    <xf borderId="0" fillId="0" fontId="3" numFmtId="0" xfId="0" applyAlignment="1" applyFont="1">
      <alignment readingOrder="0"/>
    </xf>
    <xf borderId="0" fillId="0" fontId="4" numFmtId="0" xfId="0" applyAlignment="1" applyFont="1">
      <alignment readingOrder="0" shrinkToFit="0" vertical="bottom" wrapText="1"/>
    </xf>
    <xf borderId="0" fillId="2" fontId="4" numFmtId="0" xfId="0" applyAlignment="1" applyFill="1" applyFont="1">
      <alignment horizontal="left" readingOrder="0"/>
    </xf>
    <xf borderId="0" fillId="0" fontId="4" numFmtId="0" xfId="0" applyAlignment="1" applyFont="1">
      <alignment shrinkToFit="0" vertical="bottom" wrapText="1"/>
    </xf>
    <xf borderId="0" fillId="0" fontId="1" numFmtId="0" xfId="0" applyAlignment="1" applyFont="1">
      <alignment horizontal="right" readingOrder="0" shrinkToFit="0" vertical="bottom" wrapText="1"/>
    </xf>
    <xf borderId="0" fillId="2" fontId="5" numFmtId="0" xfId="0" applyAlignment="1" applyFont="1">
      <alignment readingOrder="0"/>
    </xf>
    <xf borderId="0" fillId="2" fontId="5" numFmtId="0" xfId="0" applyFont="1"/>
    <xf borderId="0" fillId="0" fontId="6" numFmtId="0" xfId="0" applyAlignment="1" applyFont="1">
      <alignment readingOrder="0" shrinkToFit="0" vertical="bottom" wrapText="1"/>
    </xf>
    <xf borderId="0" fillId="0" fontId="1" numFmtId="49" xfId="0" applyAlignment="1" applyFont="1" applyNumberFormat="1">
      <alignment readingOrder="0" shrinkToFit="0" vertical="bottom" wrapText="1"/>
    </xf>
    <xf borderId="0" fillId="0" fontId="7" numFmtId="0" xfId="0" applyAlignment="1" applyFont="1">
      <alignment readingOrder="0" shrinkToFit="0" vertical="bottom" wrapText="1"/>
    </xf>
    <xf borderId="0" fillId="0" fontId="3" numFmtId="0" xfId="0" applyAlignment="1" applyFont="1">
      <alignment readingOrder="0" shrinkToFit="0" wrapText="1"/>
    </xf>
    <xf borderId="0" fillId="2" fontId="8" numFmtId="0" xfId="0" applyAlignment="1" applyFont="1">
      <alignment horizontal="left" readingOrder="0" shrinkToFit="0" wrapText="1"/>
    </xf>
    <xf borderId="0" fillId="0" fontId="9" numFmtId="0" xfId="0" applyAlignment="1" applyFont="1">
      <alignment readingOrder="0" shrinkToFit="0" vertical="bottom" wrapText="1"/>
    </xf>
    <xf borderId="0" fillId="0" fontId="9" numFmtId="0" xfId="0" applyAlignment="1" applyFont="1">
      <alignment horizontal="right" readingOrder="0" shrinkToFit="0" vertical="bottom" wrapText="1"/>
    </xf>
    <xf borderId="0" fillId="0" fontId="5" numFmtId="0" xfId="0" applyFont="1"/>
    <xf borderId="0" fillId="0" fontId="9" numFmtId="0" xfId="0" applyAlignment="1" applyFont="1">
      <alignment shrinkToFit="0" vertical="bottom" wrapText="1"/>
    </xf>
    <xf borderId="0" fillId="0" fontId="3" numFmtId="0" xfId="0" applyFont="1"/>
    <xf borderId="0" fillId="0" fontId="2" numFmtId="0" xfId="0" applyAlignment="1" applyFont="1">
      <alignment readingOrder="0" shrinkToFit="0" vertical="bottom" wrapText="1"/>
    </xf>
    <xf borderId="0" fillId="0" fontId="10" numFmtId="0" xfId="0" applyAlignment="1" applyFont="1">
      <alignment horizontal="left" readingOrder="0" shrinkToFit="0" wrapText="1"/>
    </xf>
    <xf borderId="0" fillId="0" fontId="3" numFmtId="0" xfId="0" applyAlignment="1" applyFont="1">
      <alignment shrinkToFit="0" wrapText="1"/>
    </xf>
    <xf borderId="0" fillId="0" fontId="11" numFmtId="0" xfId="0" applyAlignment="1" applyFont="1">
      <alignment shrinkToFit="0" vertical="bottom" wrapText="1"/>
    </xf>
    <xf borderId="0" fillId="0" fontId="11" numFmtId="0" xfId="0" applyAlignment="1" applyFont="1">
      <alignment readingOrder="0" shrinkToFit="0" vertical="bottom" wrapText="1"/>
    </xf>
    <xf borderId="0" fillId="0" fontId="11" numFmtId="0" xfId="0" applyAlignment="1" applyFont="1">
      <alignment horizontal="right" readingOrder="0" shrinkToFit="0" vertical="bottom" wrapText="1"/>
    </xf>
    <xf borderId="0" fillId="2" fontId="1" numFmtId="0" xfId="0" applyAlignment="1" applyFont="1">
      <alignment readingOrder="0" shrinkToFit="0" vertical="bottom" wrapText="1"/>
    </xf>
    <xf borderId="0" fillId="2" fontId="1" numFmtId="0" xfId="0" applyAlignment="1" applyFont="1">
      <alignment horizontal="right" readingOrder="0" shrinkToFit="0" vertical="bottom" wrapText="1"/>
    </xf>
    <xf borderId="0" fillId="2" fontId="12" numFmtId="0" xfId="0" applyAlignment="1" applyFont="1">
      <alignment readingOrder="0" shrinkToFit="0" vertical="bottom" wrapText="1"/>
    </xf>
    <xf borderId="0" fillId="2" fontId="1" numFmtId="0" xfId="0" applyAlignment="1" applyFont="1">
      <alignment shrinkToFit="0" vertical="bottom" wrapText="1"/>
    </xf>
    <xf borderId="0" fillId="2" fontId="1" numFmtId="0" xfId="0" applyAlignment="1" applyFont="1">
      <alignment horizontal="left" readingOrder="0" shrinkToFit="0" wrapText="1"/>
    </xf>
    <xf borderId="0" fillId="2" fontId="3" numFmtId="0" xfId="0" applyFont="1"/>
    <xf borderId="0" fillId="2" fontId="3" numFmtId="0" xfId="0" applyAlignment="1" applyFont="1">
      <alignment readingOrder="0" shrinkToFit="0" wrapText="1"/>
    </xf>
    <xf borderId="0" fillId="2" fontId="3" numFmtId="0" xfId="0" applyAlignment="1" applyFont="1">
      <alignment readingOrder="0"/>
    </xf>
    <xf borderId="0" fillId="0" fontId="13" numFmtId="0" xfId="0" applyAlignment="1" applyFont="1">
      <alignment readingOrder="0" shrinkToFit="0" vertical="bottom" wrapText="1"/>
    </xf>
    <xf borderId="0" fillId="0" fontId="1" numFmtId="3" xfId="0" applyAlignment="1" applyFont="1" applyNumberFormat="1">
      <alignment horizontal="right" readingOrder="0" shrinkToFit="0" vertical="bottom" wrapText="1"/>
    </xf>
    <xf borderId="0" fillId="2" fontId="10" numFmtId="0" xfId="0" applyAlignment="1" applyFont="1">
      <alignment horizontal="left" readingOrder="0" shrinkToFit="0" wrapText="1"/>
    </xf>
    <xf borderId="0" fillId="2" fontId="14" numFmtId="0" xfId="0" applyAlignment="1" applyFont="1">
      <alignment horizontal="left" readingOrder="0" shrinkToFit="0" wrapText="1"/>
    </xf>
    <xf borderId="0" fillId="2" fontId="15" numFmtId="0" xfId="0" applyAlignment="1" applyFont="1">
      <alignment readingOrder="0" shrinkToFit="0" wrapText="1"/>
    </xf>
    <xf borderId="0" fillId="0" fontId="16" numFmtId="0" xfId="0" applyAlignment="1" applyFont="1">
      <alignment shrinkToFit="0" vertical="bottom" wrapText="1"/>
    </xf>
    <xf borderId="0" fillId="0" fontId="17" numFmtId="0" xfId="0" applyAlignment="1" applyFont="1">
      <alignment readingOrder="0"/>
    </xf>
    <xf borderId="0" fillId="0" fontId="18" numFmtId="0" xfId="0" applyAlignment="1" applyFont="1">
      <alignment readingOrder="0" shrinkToFit="0" wrapText="1"/>
    </xf>
    <xf borderId="0" fillId="0" fontId="19" numFmtId="0" xfId="0" applyAlignment="1" applyFont="1">
      <alignment readingOrder="0" shrinkToFit="0" wrapText="1"/>
    </xf>
    <xf borderId="0" fillId="0" fontId="17" numFmtId="0" xfId="0" applyAlignment="1" applyFont="1">
      <alignment readingOrder="0" shrinkToFit="0" wrapText="1"/>
    </xf>
    <xf borderId="0" fillId="0" fontId="3" numFmtId="3" xfId="0" applyAlignment="1" applyFont="1" applyNumberFormat="1">
      <alignment readingOrder="0"/>
    </xf>
    <xf borderId="0" fillId="0" fontId="20" numFmtId="0" xfId="0" applyAlignment="1" applyFont="1">
      <alignment shrinkToFit="0" vertical="bottom" wrapText="1"/>
    </xf>
    <xf borderId="0" fillId="0" fontId="20" numFmtId="0" xfId="0" applyAlignment="1" applyFont="1">
      <alignment horizontal="right" vertical="bottom"/>
    </xf>
    <xf borderId="0" fillId="0" fontId="20" numFmtId="0" xfId="0" applyAlignment="1" applyFont="1">
      <alignment vertical="bottom"/>
    </xf>
    <xf borderId="0" fillId="0" fontId="20" numFmtId="0" xfId="0" applyAlignment="1" applyFont="1">
      <alignment readingOrder="0" shrinkToFit="0" vertical="bottom" wrapText="1"/>
    </xf>
    <xf borderId="0" fillId="0" fontId="20" numFmtId="0" xfId="0" applyAlignment="1" applyFont="1">
      <alignment readingOrder="0" vertical="bottom"/>
    </xf>
    <xf borderId="0" fillId="3" fontId="20" numFmtId="0" xfId="0" applyAlignment="1" applyFill="1" applyFont="1">
      <alignment vertical="bottom"/>
    </xf>
    <xf borderId="0" fillId="3" fontId="20" numFmtId="0" xfId="0" applyAlignment="1" applyFont="1">
      <alignment shrinkToFit="0" vertical="bottom" wrapText="1"/>
    </xf>
    <xf borderId="0" fillId="3" fontId="20" numFmtId="0" xfId="0" applyAlignment="1" applyFont="1">
      <alignment readingOrder="0" vertical="bottom"/>
    </xf>
    <xf borderId="0" fillId="3" fontId="5" numFmtId="0" xfId="0" applyFont="1"/>
    <xf borderId="0" fillId="3" fontId="1" numFmtId="0" xfId="0" applyAlignment="1" applyFont="1">
      <alignment readingOrder="0" shrinkToFit="0" vertical="bottom" wrapText="1"/>
    </xf>
    <xf borderId="0" fillId="3" fontId="15" numFmtId="0" xfId="0" applyAlignment="1" applyFont="1">
      <alignment readingOrder="0" shrinkToFit="0" wrapText="1"/>
    </xf>
    <xf borderId="0" fillId="3" fontId="20" numFmtId="0" xfId="0" applyAlignment="1" applyFont="1">
      <alignment readingOrder="0" shrinkToFit="0" vertical="bottom" wrapText="1"/>
    </xf>
    <xf borderId="0" fillId="3" fontId="3" numFmtId="0" xfId="0" applyFont="1"/>
    <xf borderId="0" fillId="3" fontId="3" numFmtId="0" xfId="0" applyAlignment="1" applyFont="1">
      <alignment readingOrder="0" shrinkToFit="0" wrapText="1"/>
    </xf>
    <xf quotePrefix="1" borderId="0" fillId="0" fontId="3" numFmtId="0" xfId="0" applyAlignment="1" applyFont="1">
      <alignment readingOrder="0" shrinkToFit="0" wrapText="1"/>
    </xf>
    <xf borderId="0" fillId="0" fontId="21" numFmtId="0" xfId="0" applyAlignment="1" applyFont="1">
      <alignment readingOrder="0"/>
    </xf>
    <xf borderId="0" fillId="0" fontId="17" numFmtId="0" xfId="0" applyAlignment="1" applyFont="1">
      <alignment horizontal="center" readingOrder="0"/>
    </xf>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scienceopen.com/document_file/42dbe699-6475-40ed-96a5-f17128e600c1/ScienceOpen/001_L%C3%A9vesque.pdf" TargetMode="External"/><Relationship Id="rId10" Type="http://schemas.openxmlformats.org/officeDocument/2006/relationships/hyperlink" Target="https://www.usenix.org/system/files/conference/soups2015/soups15-paper-ion.pdf" TargetMode="External"/><Relationship Id="rId13" Type="http://schemas.openxmlformats.org/officeDocument/2006/relationships/hyperlink" Target="https://www.usenix.org/system/files/conference/soups2017/wsiw2017-mmanga.pdf" TargetMode="External"/><Relationship Id="rId12" Type="http://schemas.openxmlformats.org/officeDocument/2006/relationships/hyperlink" Target="https://www.researchgate.net/profile/Lukasz-Wiechetek/publication/339273589_Cyber_Security_Awareness_Knowledge_and_Behavior_A_Comparative_Study/links/5e46d7d9458515072d9db266/Cyber-Security-Awareness-Knowledge-and-Behavior-A-Comparative-Study.pdf" TargetMode="External"/><Relationship Id="rId1" Type="http://schemas.openxmlformats.org/officeDocument/2006/relationships/hyperlink" Target="https://www.scopus.com/inward/record.uri?eid=2-s2.0-85078317554&amp;doi=10.1007%2Fs10664-019-09797-4&amp;partnerID=40&amp;md5=b9055c509d776c36973bf2aa1906b05d" TargetMode="External"/><Relationship Id="rId2" Type="http://schemas.openxmlformats.org/officeDocument/2006/relationships/hyperlink" Target="https://www.scopus.com/inward/record.uri?eid=2-s2.0-85044001884&amp;doi=10.1007%2F978-3-319-76687-4_18&amp;partnerID=40&amp;md5=9ea930b2e5ca70b64523a2bd90d94d30" TargetMode="External"/><Relationship Id="rId3" Type="http://schemas.openxmlformats.org/officeDocument/2006/relationships/hyperlink" Target="https://www.scopus.com/inward/record.uri?eid=2-s2.0-85134255280&amp;partnerID=40&amp;md5=79b42ade80c78a14559798b30ff1973a" TargetMode="External"/><Relationship Id="rId4" Type="http://schemas.openxmlformats.org/officeDocument/2006/relationships/hyperlink" Target="https://ieeexplore.ieee.org/document/6759156/" TargetMode="External"/><Relationship Id="rId9" Type="http://schemas.openxmlformats.org/officeDocument/2006/relationships/hyperlink" Target="https://www.syssec-project.eu/m/page-media/3/onarlioglu-ndss12.pdf" TargetMode="External"/><Relationship Id="rId15" Type="http://schemas.openxmlformats.org/officeDocument/2006/relationships/hyperlink" Target="https://espace.curtin.edu.au/bitstream/handle/20.500.11937/75017/75265.pdf?sequence=2&amp;isAllowed=y" TargetMode="External"/><Relationship Id="rId14" Type="http://schemas.openxmlformats.org/officeDocument/2006/relationships/hyperlink" Target="https://www.sciencedirect.com/science/article/pii/S0963868717304353" TargetMode="External"/><Relationship Id="rId17" Type="http://schemas.openxmlformats.org/officeDocument/2006/relationships/hyperlink" Target="https://www.sciencedirect.com/science/article/pii/S0167404820303394" TargetMode="External"/><Relationship Id="rId16" Type="http://schemas.openxmlformats.org/officeDocument/2006/relationships/hyperlink" Target="https://www.sciencedirect.com/science/article/pii/S0747563216308147" TargetMode="External"/><Relationship Id="rId5" Type="http://schemas.openxmlformats.org/officeDocument/2006/relationships/hyperlink" Target="https://doi.org/10.1145/3419101" TargetMode="External"/><Relationship Id="rId19" Type="http://schemas.openxmlformats.org/officeDocument/2006/relationships/hyperlink" Target="https://www.sciencedirect.com/science/article/pii/S074756321730359X" TargetMode="External"/><Relationship Id="rId6" Type="http://schemas.openxmlformats.org/officeDocument/2006/relationships/hyperlink" Target="https://www.scopus.com/inward/record.uri?eid=2-s2.0-85049631021&amp;doi=10.1007%2F978-3-319-94782-2_8&amp;partnerID=40&amp;md5=8534ff60dffd7226227695d54b566bfd" TargetMode="External"/><Relationship Id="rId18" Type="http://schemas.openxmlformats.org/officeDocument/2006/relationships/hyperlink" Target="https://sci-hub.st/10.1109/CYBERSEC.2016.018" TargetMode="External"/><Relationship Id="rId7" Type="http://schemas.openxmlformats.org/officeDocument/2006/relationships/hyperlink" Target="https://www.scopus.com/inward/record.uri?eid=2-s2.0-85128489723&amp;doi=10.1007%2F978-3-031-03884-6_26&amp;partnerID=40&amp;md5=91eec6d1a63b58cc489b78fa2dfcbd26" TargetMode="External"/><Relationship Id="rId8" Type="http://schemas.openxmlformats.org/officeDocument/2006/relationships/hyperlink" Target="https://www.sciencedirect.com/science/article/pii/S01674048150006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88"/>
    <col customWidth="1" min="6" max="6" width="32.0"/>
    <col customWidth="1" min="25" max="25" width="23.5"/>
    <col customWidth="1" min="26" max="26" width="31.38"/>
    <col customWidth="1" min="28" max="28" width="21.0"/>
    <col customWidth="1" min="29" max="29" width="34.5"/>
    <col customWidth="1" min="31" max="31" width="29.38"/>
    <col customWidth="1" min="32" max="32" width="42.5"/>
  </cols>
  <sheetData>
    <row r="1">
      <c r="A1" s="1"/>
      <c r="B1" s="1"/>
      <c r="C1" s="1"/>
      <c r="D1" s="1"/>
      <c r="E1" s="1"/>
      <c r="F1" s="1"/>
      <c r="G1" s="1"/>
      <c r="H1" s="2" t="s">
        <v>0</v>
      </c>
      <c r="Y1" s="2"/>
      <c r="Z1" s="2"/>
      <c r="AA1" s="2"/>
      <c r="AB1" s="2"/>
      <c r="AC1" s="2"/>
      <c r="AD1" s="2"/>
      <c r="AE1" s="2"/>
      <c r="AF1" s="1"/>
      <c r="AG1" s="1"/>
      <c r="AH1" s="1"/>
    </row>
    <row r="2">
      <c r="A2" s="1"/>
      <c r="B2" s="1"/>
      <c r="C2" s="1"/>
      <c r="D2" s="1"/>
      <c r="E2" s="1"/>
      <c r="F2" s="1"/>
      <c r="G2" s="1"/>
      <c r="H2" s="2" t="s">
        <v>1</v>
      </c>
      <c r="M2" s="3"/>
      <c r="N2" s="2" t="s">
        <v>2</v>
      </c>
      <c r="Q2" s="2" t="s">
        <v>3</v>
      </c>
      <c r="U2" s="2" t="s">
        <v>4</v>
      </c>
      <c r="W2" s="3"/>
      <c r="X2" s="2" t="s">
        <v>5</v>
      </c>
      <c r="Y2" s="2" t="s">
        <v>6</v>
      </c>
      <c r="AF2" s="1"/>
      <c r="AG2" s="4"/>
      <c r="AH2" s="4" t="s">
        <v>7</v>
      </c>
      <c r="AI2" s="5" t="s">
        <v>8</v>
      </c>
    </row>
    <row r="3">
      <c r="A3" s="6" t="s">
        <v>9</v>
      </c>
      <c r="B3" s="6" t="s">
        <v>10</v>
      </c>
      <c r="C3" s="6" t="s">
        <v>11</v>
      </c>
      <c r="D3" s="6" t="s">
        <v>12</v>
      </c>
      <c r="E3" s="6" t="s">
        <v>13</v>
      </c>
      <c r="F3" s="6" t="s">
        <v>14</v>
      </c>
      <c r="G3" s="6" t="s">
        <v>15</v>
      </c>
      <c r="H3" s="6" t="s">
        <v>16</v>
      </c>
      <c r="I3" s="6" t="s">
        <v>17</v>
      </c>
      <c r="J3" s="6" t="s">
        <v>18</v>
      </c>
      <c r="K3" s="6" t="s">
        <v>19</v>
      </c>
      <c r="L3" s="6" t="s">
        <v>20</v>
      </c>
      <c r="M3" s="6" t="s">
        <v>21</v>
      </c>
      <c r="N3" s="6" t="s">
        <v>22</v>
      </c>
      <c r="O3" s="6" t="s">
        <v>23</v>
      </c>
      <c r="P3" s="6" t="s">
        <v>24</v>
      </c>
      <c r="Q3" s="6" t="s">
        <v>25</v>
      </c>
      <c r="R3" s="6" t="s">
        <v>26</v>
      </c>
      <c r="S3" s="6" t="s">
        <v>27</v>
      </c>
      <c r="T3" s="6" t="s">
        <v>28</v>
      </c>
      <c r="U3" s="6" t="s">
        <v>29</v>
      </c>
      <c r="V3" s="6" t="s">
        <v>30</v>
      </c>
      <c r="W3" s="6" t="s">
        <v>31</v>
      </c>
      <c r="X3" s="6" t="s">
        <v>32</v>
      </c>
      <c r="Y3" s="6" t="s">
        <v>16</v>
      </c>
      <c r="Z3" s="6" t="s">
        <v>33</v>
      </c>
      <c r="AA3" s="6" t="s">
        <v>18</v>
      </c>
      <c r="AB3" s="6" t="s">
        <v>34</v>
      </c>
      <c r="AC3" s="7" t="s">
        <v>35</v>
      </c>
      <c r="AD3" s="6" t="s">
        <v>20</v>
      </c>
      <c r="AE3" s="6" t="s">
        <v>21</v>
      </c>
      <c r="AF3" s="6" t="s">
        <v>36</v>
      </c>
      <c r="AG3" s="8"/>
      <c r="AH3" s="8"/>
      <c r="AI3" s="5" t="s">
        <v>37</v>
      </c>
      <c r="AJ3" s="5" t="s">
        <v>38</v>
      </c>
    </row>
    <row r="4">
      <c r="A4" s="4" t="s">
        <v>39</v>
      </c>
      <c r="B4" s="4" t="s">
        <v>40</v>
      </c>
      <c r="C4" s="9">
        <v>2020.0</v>
      </c>
      <c r="D4" s="10">
        <v>2012.0</v>
      </c>
      <c r="E4" s="11">
        <f t="array" ref="E4:E15">FREQUENCY(C4:C29,D4:D14)</f>
        <v>1</v>
      </c>
      <c r="F4" s="4" t="s">
        <v>41</v>
      </c>
      <c r="G4" s="12" t="s">
        <v>42</v>
      </c>
      <c r="H4" s="1"/>
      <c r="I4" s="4" t="s">
        <v>43</v>
      </c>
      <c r="J4" s="1"/>
      <c r="K4" s="1"/>
      <c r="L4" s="4" t="s">
        <v>44</v>
      </c>
      <c r="M4" s="1"/>
      <c r="N4" s="4" t="s">
        <v>45</v>
      </c>
      <c r="O4" s="4" t="s">
        <v>46</v>
      </c>
      <c r="P4" s="4" t="s">
        <v>47</v>
      </c>
      <c r="Q4" s="1"/>
      <c r="R4" s="4"/>
      <c r="S4" s="1"/>
      <c r="T4" s="4" t="s">
        <v>48</v>
      </c>
      <c r="U4" s="4" t="s">
        <v>49</v>
      </c>
      <c r="V4" s="4" t="s">
        <v>50</v>
      </c>
      <c r="W4" s="4" t="s">
        <v>51</v>
      </c>
      <c r="X4" s="4" t="s">
        <v>52</v>
      </c>
      <c r="Y4" s="13"/>
      <c r="Z4" s="13" t="s">
        <v>53</v>
      </c>
      <c r="AA4" s="13"/>
      <c r="AB4" s="13"/>
      <c r="AC4" s="13"/>
      <c r="AD4" s="13" t="s">
        <v>54</v>
      </c>
      <c r="AE4" s="13"/>
      <c r="AF4" s="4" t="str">
        <f t="shared" ref="AF4:AF8" si="1">VLOOKUP(X4, Sheet1!$V$1:$X$19, 2, FALSE)</f>
        <v>#REF!</v>
      </c>
      <c r="AG4" s="14"/>
      <c r="AH4" s="14" t="str">
        <f t="shared" ref="AH4:AH8" si="2">VLOOKUP(X4, Sheet1!$V$1:$X$19, 3, FALSE)</f>
        <v>#REF!</v>
      </c>
      <c r="AJ4" s="15" t="s">
        <v>55</v>
      </c>
    </row>
    <row r="5" ht="119.25" customHeight="1">
      <c r="A5" s="1"/>
      <c r="B5" s="4" t="s">
        <v>56</v>
      </c>
      <c r="C5" s="9">
        <v>2017.0</v>
      </c>
      <c r="D5" s="4">
        <v>2013.0</v>
      </c>
      <c r="E5" s="11">
        <v>0.0</v>
      </c>
      <c r="F5" s="4" t="s">
        <v>57</v>
      </c>
      <c r="G5" s="12" t="s">
        <v>58</v>
      </c>
      <c r="H5" s="4" t="s">
        <v>59</v>
      </c>
      <c r="I5" s="4" t="s">
        <v>60</v>
      </c>
      <c r="J5" s="4" t="s">
        <v>61</v>
      </c>
      <c r="K5" s="1"/>
      <c r="L5" s="1"/>
      <c r="M5" s="4"/>
      <c r="N5" s="1"/>
      <c r="O5" s="4" t="s">
        <v>62</v>
      </c>
      <c r="P5" s="1"/>
      <c r="Q5" s="1"/>
      <c r="R5" s="1"/>
      <c r="S5" s="1"/>
      <c r="T5" s="4" t="s">
        <v>63</v>
      </c>
      <c r="U5" s="9">
        <v>50.0</v>
      </c>
      <c r="V5" s="1"/>
      <c r="W5" s="4" t="s">
        <v>51</v>
      </c>
      <c r="X5" s="4" t="s">
        <v>64</v>
      </c>
      <c r="Y5" s="15" t="s">
        <v>65</v>
      </c>
      <c r="Z5" s="16" t="s">
        <v>66</v>
      </c>
      <c r="AA5" s="15"/>
      <c r="AC5" s="5"/>
      <c r="AD5" s="5"/>
      <c r="AE5" s="5" t="s">
        <v>67</v>
      </c>
      <c r="AF5" s="4" t="str">
        <f t="shared" si="1"/>
        <v>#REF!</v>
      </c>
      <c r="AG5" s="14"/>
      <c r="AH5" s="14" t="str">
        <f t="shared" si="2"/>
        <v>#REF!</v>
      </c>
      <c r="AI5" s="15" t="s">
        <v>68</v>
      </c>
    </row>
    <row r="6">
      <c r="A6" s="1"/>
      <c r="B6" s="4" t="s">
        <v>69</v>
      </c>
      <c r="C6" s="9">
        <v>2022.0</v>
      </c>
      <c r="D6" s="4">
        <v>2014.0</v>
      </c>
      <c r="E6" s="11">
        <v>1.0</v>
      </c>
      <c r="F6" s="4" t="s">
        <v>70</v>
      </c>
      <c r="G6" s="12" t="s">
        <v>71</v>
      </c>
      <c r="H6" s="4" t="s">
        <v>61</v>
      </c>
      <c r="I6" s="4" t="s">
        <v>72</v>
      </c>
      <c r="J6" s="4" t="s">
        <v>61</v>
      </c>
      <c r="K6" s="1"/>
      <c r="L6" s="1"/>
      <c r="M6" s="4" t="s">
        <v>73</v>
      </c>
      <c r="N6" s="4" t="s">
        <v>61</v>
      </c>
      <c r="O6" s="1"/>
      <c r="P6" s="1"/>
      <c r="Q6" s="1"/>
      <c r="R6" s="4" t="s">
        <v>74</v>
      </c>
      <c r="S6" s="1"/>
      <c r="T6" s="1"/>
      <c r="U6" s="4" t="s">
        <v>75</v>
      </c>
      <c r="V6" s="1"/>
      <c r="W6" s="4" t="s">
        <v>51</v>
      </c>
      <c r="X6" s="4" t="s">
        <v>76</v>
      </c>
      <c r="Z6" s="15" t="s">
        <v>77</v>
      </c>
      <c r="AE6" s="15" t="s">
        <v>78</v>
      </c>
      <c r="AF6" s="4" t="str">
        <f t="shared" si="1"/>
        <v>#REF!</v>
      </c>
      <c r="AG6" s="14"/>
      <c r="AH6" s="14" t="str">
        <f t="shared" si="2"/>
        <v>#REF!</v>
      </c>
      <c r="AI6" s="16" t="s">
        <v>79</v>
      </c>
    </row>
    <row r="7" ht="128.25" customHeight="1">
      <c r="A7" s="17" t="s">
        <v>80</v>
      </c>
      <c r="B7" s="17" t="s">
        <v>81</v>
      </c>
      <c r="C7" s="18">
        <v>2021.0</v>
      </c>
      <c r="D7" s="17">
        <v>2015.0</v>
      </c>
      <c r="E7" s="19">
        <v>4.0</v>
      </c>
      <c r="F7" s="4" t="s">
        <v>82</v>
      </c>
      <c r="G7" s="20"/>
      <c r="H7" s="17" t="s">
        <v>61</v>
      </c>
      <c r="I7" s="17" t="s">
        <v>83</v>
      </c>
      <c r="J7" s="17" t="s">
        <v>61</v>
      </c>
      <c r="K7" s="17" t="s">
        <v>84</v>
      </c>
      <c r="L7" s="20"/>
      <c r="M7" s="20"/>
      <c r="N7" s="20"/>
      <c r="O7" s="17" t="s">
        <v>85</v>
      </c>
      <c r="P7" s="20"/>
      <c r="Q7" s="20"/>
      <c r="R7" s="17" t="s">
        <v>74</v>
      </c>
      <c r="S7" s="20"/>
      <c r="T7" s="20"/>
      <c r="U7" s="18">
        <v>576.0</v>
      </c>
      <c r="V7" s="20"/>
      <c r="W7" s="17" t="s">
        <v>86</v>
      </c>
      <c r="X7" s="17" t="s">
        <v>87</v>
      </c>
      <c r="Y7" s="15" t="s">
        <v>88</v>
      </c>
      <c r="AA7" s="15" t="s">
        <v>89</v>
      </c>
      <c r="AB7" s="15" t="s">
        <v>90</v>
      </c>
      <c r="AC7" s="15" t="s">
        <v>91</v>
      </c>
      <c r="AF7" s="21" t="str">
        <f t="shared" si="1"/>
        <v>#REF!</v>
      </c>
      <c r="AG7" s="22"/>
      <c r="AH7" s="22" t="str">
        <f t="shared" si="2"/>
        <v>#REF!</v>
      </c>
      <c r="AI7" s="15" t="s">
        <v>92</v>
      </c>
    </row>
    <row r="8">
      <c r="A8" s="4" t="s">
        <v>93</v>
      </c>
      <c r="B8" s="4" t="s">
        <v>94</v>
      </c>
      <c r="C8" s="9">
        <v>2014.0</v>
      </c>
      <c r="D8" s="4">
        <v>2016.0</v>
      </c>
      <c r="E8" s="11">
        <v>0.0</v>
      </c>
      <c r="F8" s="4" t="s">
        <v>95</v>
      </c>
      <c r="G8" s="12" t="s">
        <v>96</v>
      </c>
      <c r="H8" s="4" t="s">
        <v>61</v>
      </c>
      <c r="I8" s="1"/>
      <c r="J8" s="4" t="s">
        <v>61</v>
      </c>
      <c r="K8" s="4" t="s">
        <v>97</v>
      </c>
      <c r="L8" s="1"/>
      <c r="M8" s="1"/>
      <c r="N8" s="1"/>
      <c r="O8" s="4" t="s">
        <v>85</v>
      </c>
      <c r="P8" s="1"/>
      <c r="Q8" s="1"/>
      <c r="R8" s="4"/>
      <c r="S8" s="1"/>
      <c r="T8" s="4" t="s">
        <v>98</v>
      </c>
      <c r="U8" s="9">
        <v>291.0</v>
      </c>
      <c r="V8" s="1"/>
      <c r="W8" s="4" t="s">
        <v>99</v>
      </c>
      <c r="X8" s="4" t="s">
        <v>100</v>
      </c>
      <c r="AA8" s="15" t="s">
        <v>101</v>
      </c>
      <c r="AB8" s="15" t="s">
        <v>102</v>
      </c>
      <c r="AC8" s="15" t="s">
        <v>103</v>
      </c>
      <c r="AF8" s="21" t="str">
        <f t="shared" si="1"/>
        <v>#REF!</v>
      </c>
      <c r="AG8" s="5" t="s">
        <v>104</v>
      </c>
      <c r="AH8" s="21" t="str">
        <f t="shared" si="2"/>
        <v>#REF!</v>
      </c>
      <c r="AI8" s="15" t="s">
        <v>105</v>
      </c>
      <c r="AJ8" s="15" t="s">
        <v>106</v>
      </c>
    </row>
    <row r="9" ht="103.5" customHeight="1">
      <c r="A9" s="4" t="s">
        <v>107</v>
      </c>
      <c r="B9" s="4" t="s">
        <v>108</v>
      </c>
      <c r="C9" s="9">
        <v>2020.0</v>
      </c>
      <c r="D9" s="4">
        <v>2017.0</v>
      </c>
      <c r="E9" s="19">
        <v>4.0</v>
      </c>
      <c r="F9" s="4" t="s">
        <v>109</v>
      </c>
      <c r="G9" s="12" t="s">
        <v>110</v>
      </c>
      <c r="H9" s="1"/>
      <c r="I9" s="23" t="s">
        <v>111</v>
      </c>
      <c r="J9" s="1"/>
      <c r="K9" s="1"/>
      <c r="L9" s="1"/>
      <c r="M9" s="4"/>
      <c r="N9" s="4" t="s">
        <v>112</v>
      </c>
      <c r="O9" s="4" t="s">
        <v>113</v>
      </c>
      <c r="P9" s="4" t="s">
        <v>114</v>
      </c>
      <c r="Q9" s="4" t="s">
        <v>61</v>
      </c>
      <c r="R9" s="4"/>
      <c r="S9" s="1"/>
      <c r="T9" s="1"/>
      <c r="U9" s="4">
        <v>43.0</v>
      </c>
      <c r="V9" s="4" t="s">
        <v>115</v>
      </c>
      <c r="W9" s="4" t="s">
        <v>116</v>
      </c>
      <c r="X9" s="4" t="s">
        <v>117</v>
      </c>
      <c r="Z9" s="15" t="s">
        <v>118</v>
      </c>
      <c r="AF9" s="5" t="s">
        <v>119</v>
      </c>
      <c r="AG9" s="24"/>
      <c r="AH9" s="15" t="s">
        <v>120</v>
      </c>
      <c r="AI9" s="15" t="s">
        <v>121</v>
      </c>
    </row>
    <row r="10" ht="93.0" customHeight="1">
      <c r="A10" s="25"/>
      <c r="B10" s="26" t="s">
        <v>122</v>
      </c>
      <c r="C10" s="27">
        <v>2018.0</v>
      </c>
      <c r="D10" s="26">
        <v>2018.0</v>
      </c>
      <c r="E10" s="11">
        <v>2.0</v>
      </c>
      <c r="F10" s="4" t="s">
        <v>123</v>
      </c>
      <c r="G10" s="12" t="s">
        <v>124</v>
      </c>
      <c r="H10" s="26" t="s">
        <v>61</v>
      </c>
      <c r="I10" s="26" t="s">
        <v>61</v>
      </c>
      <c r="J10" s="26" t="s">
        <v>61</v>
      </c>
      <c r="K10" s="25"/>
      <c r="L10" s="25"/>
      <c r="M10" s="25"/>
      <c r="N10" s="25"/>
      <c r="O10" s="26" t="s">
        <v>125</v>
      </c>
      <c r="P10" s="25"/>
      <c r="Q10" s="25"/>
      <c r="R10" s="26" t="s">
        <v>74</v>
      </c>
      <c r="S10" s="25"/>
      <c r="T10" s="25"/>
      <c r="U10" s="27">
        <v>247.0</v>
      </c>
      <c r="V10" s="26" t="s">
        <v>126</v>
      </c>
      <c r="W10" s="26" t="s">
        <v>127</v>
      </c>
      <c r="X10" s="26" t="s">
        <v>128</v>
      </c>
      <c r="Y10" s="15" t="s">
        <v>129</v>
      </c>
      <c r="AA10" s="15" t="s">
        <v>130</v>
      </c>
      <c r="AF10" s="5" t="s">
        <v>131</v>
      </c>
      <c r="AG10" s="5"/>
      <c r="AH10" s="5" t="s">
        <v>132</v>
      </c>
      <c r="AI10" s="15" t="s">
        <v>133</v>
      </c>
    </row>
    <row r="11" ht="97.5" customHeight="1">
      <c r="A11" s="1"/>
      <c r="B11" s="4" t="s">
        <v>134</v>
      </c>
      <c r="C11" s="9">
        <v>2021.0</v>
      </c>
      <c r="D11" s="4">
        <v>2019.0</v>
      </c>
      <c r="E11" s="11">
        <v>2.0</v>
      </c>
      <c r="F11" s="4" t="s">
        <v>135</v>
      </c>
      <c r="G11" s="12" t="s">
        <v>136</v>
      </c>
      <c r="H11" s="26" t="s">
        <v>61</v>
      </c>
      <c r="I11" s="4" t="s">
        <v>61</v>
      </c>
      <c r="J11" s="4" t="s">
        <v>61</v>
      </c>
      <c r="K11" s="1"/>
      <c r="L11" s="1"/>
      <c r="M11" s="4" t="s">
        <v>137</v>
      </c>
      <c r="N11" s="4" t="s">
        <v>61</v>
      </c>
      <c r="O11" s="4" t="s">
        <v>85</v>
      </c>
      <c r="P11" s="1"/>
      <c r="Q11" s="1"/>
      <c r="R11" s="4" t="s">
        <v>74</v>
      </c>
      <c r="S11" s="1"/>
      <c r="T11" s="1"/>
      <c r="U11" s="9">
        <v>146.0</v>
      </c>
      <c r="V11" s="4" t="s">
        <v>126</v>
      </c>
      <c r="W11" s="4" t="s">
        <v>138</v>
      </c>
      <c r="X11" s="4" t="s">
        <v>139</v>
      </c>
      <c r="AE11" s="15" t="s">
        <v>140</v>
      </c>
      <c r="AF11" s="21" t="str">
        <f t="shared" ref="AF11:AF14" si="3">VLOOKUP(X11, Sheet1!$V$1:$X$19, 2, FALSE)</f>
        <v>#REF!</v>
      </c>
      <c r="AG11" s="5" t="s">
        <v>141</v>
      </c>
      <c r="AH11" s="21" t="str">
        <f t="shared" ref="AH11:AH18" si="4">VLOOKUP(X11, Sheet1!$V$1:$X$19, 3, FALSE)</f>
        <v>#REF!</v>
      </c>
      <c r="AI11" s="5" t="s">
        <v>142</v>
      </c>
    </row>
    <row r="12">
      <c r="A12" s="28" t="s">
        <v>143</v>
      </c>
      <c r="B12" s="28" t="s">
        <v>144</v>
      </c>
      <c r="C12" s="29">
        <v>2015.0</v>
      </c>
      <c r="D12" s="28">
        <v>2020.0</v>
      </c>
      <c r="E12" s="11">
        <v>3.0</v>
      </c>
      <c r="F12" s="28" t="s">
        <v>145</v>
      </c>
      <c r="G12" s="30" t="s">
        <v>146</v>
      </c>
      <c r="H12" s="31"/>
      <c r="I12" s="4" t="s">
        <v>147</v>
      </c>
      <c r="J12" s="31"/>
      <c r="K12" s="31"/>
      <c r="L12" s="31"/>
      <c r="M12" s="31"/>
      <c r="N12" s="28" t="s">
        <v>61</v>
      </c>
      <c r="O12" s="31"/>
      <c r="P12" s="28" t="s">
        <v>148</v>
      </c>
      <c r="Q12" s="31"/>
      <c r="R12" s="28"/>
      <c r="S12" s="31"/>
      <c r="T12" s="28" t="s">
        <v>149</v>
      </c>
      <c r="U12" s="32" t="s">
        <v>150</v>
      </c>
      <c r="V12" s="28" t="s">
        <v>151</v>
      </c>
      <c r="W12" s="28" t="s">
        <v>152</v>
      </c>
      <c r="X12" s="28" t="s">
        <v>153</v>
      </c>
      <c r="Y12" s="33"/>
      <c r="Z12" s="34" t="s">
        <v>154</v>
      </c>
      <c r="AA12" s="33"/>
      <c r="AB12" s="33"/>
      <c r="AC12" s="33"/>
      <c r="AD12" s="33"/>
      <c r="AE12" s="33"/>
      <c r="AF12" s="33" t="str">
        <f t="shared" si="3"/>
        <v>#REF!</v>
      </c>
      <c r="AG12" s="35" t="s">
        <v>155</v>
      </c>
      <c r="AH12" s="33" t="str">
        <f t="shared" si="4"/>
        <v>#REF!</v>
      </c>
      <c r="AI12" s="34" t="s">
        <v>156</v>
      </c>
      <c r="AJ12" s="33"/>
    </row>
    <row r="13" ht="129.0" customHeight="1">
      <c r="A13" s="4" t="s">
        <v>157</v>
      </c>
      <c r="B13" s="4" t="s">
        <v>158</v>
      </c>
      <c r="C13" s="9">
        <v>2012.0</v>
      </c>
      <c r="D13" s="4">
        <v>2021.0</v>
      </c>
      <c r="E13" s="11">
        <v>4.0</v>
      </c>
      <c r="F13" s="4" t="s">
        <v>159</v>
      </c>
      <c r="G13" s="36" t="s">
        <v>160</v>
      </c>
      <c r="H13" s="4" t="s">
        <v>61</v>
      </c>
      <c r="I13" s="4" t="s">
        <v>161</v>
      </c>
      <c r="J13" s="4" t="s">
        <v>61</v>
      </c>
      <c r="K13" s="4" t="s">
        <v>162</v>
      </c>
      <c r="L13" s="1"/>
      <c r="M13" s="4" t="s">
        <v>163</v>
      </c>
      <c r="N13" s="4" t="s">
        <v>164</v>
      </c>
      <c r="O13" s="4" t="s">
        <v>165</v>
      </c>
      <c r="P13" s="4" t="s">
        <v>166</v>
      </c>
      <c r="R13" s="4" t="s">
        <v>74</v>
      </c>
      <c r="S13" s="1"/>
      <c r="T13" s="1"/>
      <c r="U13" s="9">
        <v>164.0</v>
      </c>
      <c r="V13" s="4" t="s">
        <v>167</v>
      </c>
      <c r="W13" s="4" t="s">
        <v>168</v>
      </c>
      <c r="X13" s="4" t="s">
        <v>169</v>
      </c>
      <c r="Z13" s="15" t="s">
        <v>170</v>
      </c>
      <c r="AF13" s="21" t="str">
        <f t="shared" si="3"/>
        <v>#REF!</v>
      </c>
      <c r="AG13" s="5" t="s">
        <v>171</v>
      </c>
      <c r="AH13" s="21" t="str">
        <f t="shared" si="4"/>
        <v>#REF!</v>
      </c>
      <c r="AI13" s="15" t="s">
        <v>172</v>
      </c>
    </row>
    <row r="14" ht="78.75" customHeight="1">
      <c r="A14" s="4" t="s">
        <v>173</v>
      </c>
      <c r="B14" s="4" t="s">
        <v>174</v>
      </c>
      <c r="C14" s="9">
        <v>2015.0</v>
      </c>
      <c r="D14" s="4">
        <v>2022.0</v>
      </c>
      <c r="E14" s="11">
        <v>1.0</v>
      </c>
      <c r="F14" s="4" t="s">
        <v>175</v>
      </c>
      <c r="G14" s="12" t="s">
        <v>176</v>
      </c>
      <c r="H14" s="4" t="s">
        <v>61</v>
      </c>
      <c r="I14" s="4" t="s">
        <v>61</v>
      </c>
      <c r="J14" s="4" t="s">
        <v>61</v>
      </c>
      <c r="K14" s="4"/>
      <c r="L14" s="1"/>
      <c r="M14" s="4" t="s">
        <v>177</v>
      </c>
      <c r="N14" s="4" t="s">
        <v>61</v>
      </c>
      <c r="O14" s="4" t="s">
        <v>178</v>
      </c>
      <c r="P14" s="1"/>
      <c r="Q14" s="4" t="s">
        <v>179</v>
      </c>
      <c r="R14" s="4" t="s">
        <v>180</v>
      </c>
      <c r="S14" s="1"/>
      <c r="T14" s="1"/>
      <c r="U14" s="37" t="s">
        <v>181</v>
      </c>
      <c r="V14" s="4" t="s">
        <v>182</v>
      </c>
      <c r="W14" s="4" t="s">
        <v>183</v>
      </c>
      <c r="X14" s="4" t="s">
        <v>184</v>
      </c>
      <c r="Z14" s="15" t="s">
        <v>185</v>
      </c>
      <c r="AF14" s="21" t="str">
        <f t="shared" si="3"/>
        <v>#REF!</v>
      </c>
      <c r="AH14" s="21" t="str">
        <f t="shared" si="4"/>
        <v>#REF!</v>
      </c>
      <c r="AJ14" s="15" t="s">
        <v>186</v>
      </c>
    </row>
    <row r="15" ht="66.0" customHeight="1">
      <c r="A15" s="4" t="s">
        <v>187</v>
      </c>
      <c r="B15" s="4" t="s">
        <v>188</v>
      </c>
      <c r="C15" s="9">
        <v>2017.0</v>
      </c>
      <c r="D15" s="1"/>
      <c r="E15" s="11">
        <v>0.0</v>
      </c>
      <c r="F15" s="4" t="s">
        <v>189</v>
      </c>
      <c r="G15" s="12" t="s">
        <v>190</v>
      </c>
      <c r="H15" s="4" t="s">
        <v>191</v>
      </c>
      <c r="I15" s="1"/>
      <c r="J15" s="4" t="s">
        <v>61</v>
      </c>
      <c r="K15" s="1"/>
      <c r="L15" s="1"/>
      <c r="M15" s="4" t="s">
        <v>192</v>
      </c>
      <c r="N15" s="1"/>
      <c r="O15" s="4" t="s">
        <v>193</v>
      </c>
      <c r="P15" s="1"/>
      <c r="Q15" s="1"/>
      <c r="R15" s="38" t="s">
        <v>194</v>
      </c>
      <c r="S15" s="4"/>
      <c r="T15" s="1"/>
      <c r="U15" s="37" t="s">
        <v>195</v>
      </c>
      <c r="V15" s="1"/>
      <c r="W15" s="1"/>
      <c r="X15" s="4" t="s">
        <v>196</v>
      </c>
      <c r="Y15" s="15" t="s">
        <v>197</v>
      </c>
      <c r="AA15" s="15" t="s">
        <v>198</v>
      </c>
      <c r="AF15" s="5" t="s">
        <v>199</v>
      </c>
      <c r="AH15" s="21" t="str">
        <f t="shared" si="4"/>
        <v>#REF!</v>
      </c>
      <c r="AI15" s="15" t="s">
        <v>200</v>
      </c>
    </row>
    <row r="16" ht="103.5" customHeight="1">
      <c r="A16" s="4" t="s">
        <v>201</v>
      </c>
      <c r="B16" s="4" t="s">
        <v>202</v>
      </c>
      <c r="C16" s="9">
        <v>2020.0</v>
      </c>
      <c r="D16" s="1"/>
      <c r="E16" s="11"/>
      <c r="F16" s="4" t="s">
        <v>203</v>
      </c>
      <c r="G16" s="12" t="s">
        <v>204</v>
      </c>
      <c r="H16" s="4" t="s">
        <v>61</v>
      </c>
      <c r="I16" s="4" t="s">
        <v>205</v>
      </c>
      <c r="J16" s="4"/>
      <c r="K16" s="4" t="s">
        <v>206</v>
      </c>
      <c r="L16" s="1"/>
      <c r="M16" s="1"/>
      <c r="N16" s="1"/>
      <c r="O16" s="4" t="s">
        <v>207</v>
      </c>
      <c r="P16" s="1"/>
      <c r="Q16" s="1"/>
      <c r="R16" s="4" t="s">
        <v>74</v>
      </c>
      <c r="S16" s="1"/>
      <c r="T16" s="1"/>
      <c r="U16" s="4" t="s">
        <v>208</v>
      </c>
      <c r="V16" s="4" t="s">
        <v>151</v>
      </c>
      <c r="W16" s="4" t="s">
        <v>51</v>
      </c>
      <c r="X16" s="4" t="s">
        <v>209</v>
      </c>
      <c r="Y16" s="15" t="s">
        <v>210</v>
      </c>
      <c r="Z16" s="15" t="s">
        <v>211</v>
      </c>
      <c r="AC16" s="15" t="s">
        <v>212</v>
      </c>
      <c r="AF16" s="21" t="str">
        <f t="shared" ref="AF16:AF18" si="5">VLOOKUP(X16, Sheet1!$V$1:$X$19, 2, FALSE)</f>
        <v>#REF!</v>
      </c>
      <c r="AH16" s="21" t="str">
        <f t="shared" si="4"/>
        <v>#REF!</v>
      </c>
      <c r="AI16" s="15" t="s">
        <v>213</v>
      </c>
    </row>
    <row r="17" ht="66.0" customHeight="1">
      <c r="A17" s="4" t="s">
        <v>214</v>
      </c>
      <c r="B17" s="4" t="s">
        <v>215</v>
      </c>
      <c r="C17" s="9">
        <v>2017.0</v>
      </c>
      <c r="D17" s="1"/>
      <c r="E17" s="11"/>
      <c r="F17" s="4" t="s">
        <v>216</v>
      </c>
      <c r="G17" s="12" t="s">
        <v>217</v>
      </c>
      <c r="H17" s="1"/>
      <c r="I17" s="38" t="s">
        <v>218</v>
      </c>
      <c r="J17" s="1"/>
      <c r="K17" s="1"/>
      <c r="L17" s="1"/>
      <c r="M17" s="32"/>
      <c r="N17" s="4" t="s">
        <v>219</v>
      </c>
      <c r="O17" s="1"/>
      <c r="P17" s="1"/>
      <c r="Q17" s="4" t="s">
        <v>220</v>
      </c>
      <c r="R17" s="1"/>
      <c r="S17" s="1"/>
      <c r="T17" s="1"/>
      <c r="U17" s="9">
        <v>10.0</v>
      </c>
      <c r="V17" s="4" t="s">
        <v>221</v>
      </c>
      <c r="W17" s="4" t="s">
        <v>222</v>
      </c>
      <c r="X17" s="4" t="s">
        <v>223</v>
      </c>
      <c r="Z17" s="15" t="s">
        <v>224</v>
      </c>
      <c r="AE17" s="15" t="s">
        <v>225</v>
      </c>
      <c r="AF17" s="21" t="str">
        <f t="shared" si="5"/>
        <v>#REF!</v>
      </c>
      <c r="AH17" s="21" t="str">
        <f t="shared" si="4"/>
        <v>#REF!</v>
      </c>
      <c r="AI17" s="5" t="s">
        <v>226</v>
      </c>
    </row>
    <row r="18" ht="89.25" customHeight="1">
      <c r="A18" s="4" t="s">
        <v>227</v>
      </c>
      <c r="B18" s="4" t="s">
        <v>228</v>
      </c>
      <c r="C18" s="9">
        <v>2019.0</v>
      </c>
      <c r="D18" s="1"/>
      <c r="E18" s="11"/>
      <c r="F18" s="4" t="s">
        <v>229</v>
      </c>
      <c r="G18" s="12" t="s">
        <v>230</v>
      </c>
      <c r="H18" s="1"/>
      <c r="I18" s="4" t="s">
        <v>231</v>
      </c>
      <c r="J18" s="1"/>
      <c r="K18" s="1"/>
      <c r="L18" s="4" t="s">
        <v>61</v>
      </c>
      <c r="M18" s="4"/>
      <c r="N18" s="4" t="s">
        <v>232</v>
      </c>
      <c r="O18" s="4" t="s">
        <v>233</v>
      </c>
      <c r="P18" s="4" t="s">
        <v>234</v>
      </c>
      <c r="Q18" s="4" t="s">
        <v>235</v>
      </c>
      <c r="R18" s="4"/>
      <c r="S18" s="1"/>
      <c r="T18" s="1"/>
      <c r="U18" s="4" t="s">
        <v>236</v>
      </c>
      <c r="V18" s="32" t="s">
        <v>237</v>
      </c>
      <c r="W18" s="4" t="s">
        <v>51</v>
      </c>
      <c r="X18" s="4" t="s">
        <v>238</v>
      </c>
      <c r="Z18" s="39" t="s">
        <v>239</v>
      </c>
      <c r="AE18" s="40"/>
      <c r="AF18" s="21" t="str">
        <f t="shared" si="5"/>
        <v>#REF!</v>
      </c>
      <c r="AH18" s="21" t="str">
        <f t="shared" si="4"/>
        <v>#REF!</v>
      </c>
      <c r="AI18" s="15" t="s">
        <v>240</v>
      </c>
    </row>
    <row r="19" ht="130.5" customHeight="1">
      <c r="A19" s="4" t="s">
        <v>241</v>
      </c>
      <c r="B19" s="4" t="s">
        <v>242</v>
      </c>
      <c r="C19" s="9">
        <v>2019.0</v>
      </c>
      <c r="D19" s="1"/>
      <c r="E19" s="11"/>
      <c r="F19" s="4" t="s">
        <v>243</v>
      </c>
      <c r="G19" s="41"/>
      <c r="H19" s="1"/>
      <c r="I19" s="4" t="s">
        <v>244</v>
      </c>
      <c r="J19" s="4" t="s">
        <v>61</v>
      </c>
      <c r="K19" s="1"/>
      <c r="L19" s="1"/>
      <c r="M19" s="4"/>
      <c r="N19" s="4" t="s">
        <v>245</v>
      </c>
      <c r="O19" s="4" t="s">
        <v>246</v>
      </c>
      <c r="P19" s="4" t="s">
        <v>247</v>
      </c>
      <c r="Q19" s="4" t="s">
        <v>248</v>
      </c>
      <c r="R19" s="4"/>
      <c r="S19" s="1"/>
      <c r="T19" s="1"/>
      <c r="U19" s="4" t="s">
        <v>249</v>
      </c>
      <c r="V19" s="1"/>
      <c r="W19" s="4" t="s">
        <v>51</v>
      </c>
      <c r="X19" s="4" t="s">
        <v>250</v>
      </c>
      <c r="Z19" s="15" t="s">
        <v>251</v>
      </c>
      <c r="AF19" s="5" t="s">
        <v>252</v>
      </c>
      <c r="AG19" s="5"/>
      <c r="AH19" s="5" t="s">
        <v>253</v>
      </c>
      <c r="AI19" s="5" t="s">
        <v>226</v>
      </c>
    </row>
    <row r="20">
      <c r="A20" s="42" t="s">
        <v>254</v>
      </c>
      <c r="E20" s="11"/>
      <c r="F20" s="4" t="s">
        <v>255</v>
      </c>
    </row>
    <row r="21" ht="30.0" customHeight="1">
      <c r="A21" s="6" t="s">
        <v>9</v>
      </c>
      <c r="B21" s="6" t="s">
        <v>10</v>
      </c>
      <c r="C21" s="6" t="s">
        <v>11</v>
      </c>
      <c r="D21" s="6" t="s">
        <v>12</v>
      </c>
      <c r="E21" s="6" t="s">
        <v>13</v>
      </c>
      <c r="F21" s="6" t="s">
        <v>14</v>
      </c>
      <c r="G21" s="6" t="s">
        <v>15</v>
      </c>
      <c r="H21" s="6" t="s">
        <v>16</v>
      </c>
      <c r="I21" s="6" t="s">
        <v>17</v>
      </c>
      <c r="J21" s="6" t="s">
        <v>18</v>
      </c>
      <c r="K21" s="6" t="s">
        <v>19</v>
      </c>
      <c r="L21" s="6" t="s">
        <v>20</v>
      </c>
      <c r="M21" s="6" t="s">
        <v>21</v>
      </c>
      <c r="N21" s="6" t="s">
        <v>22</v>
      </c>
      <c r="O21" s="6" t="s">
        <v>23</v>
      </c>
      <c r="P21" s="6" t="s">
        <v>24</v>
      </c>
      <c r="Q21" s="6" t="s">
        <v>25</v>
      </c>
      <c r="R21" s="6" t="s">
        <v>26</v>
      </c>
      <c r="S21" s="6" t="s">
        <v>27</v>
      </c>
      <c r="T21" s="6" t="s">
        <v>28</v>
      </c>
      <c r="U21" s="6" t="s">
        <v>29</v>
      </c>
      <c r="V21" s="6" t="s">
        <v>30</v>
      </c>
      <c r="W21" s="6" t="s">
        <v>31</v>
      </c>
      <c r="X21" s="6" t="s">
        <v>32</v>
      </c>
      <c r="Y21" s="6" t="s">
        <v>16</v>
      </c>
      <c r="Z21" s="6" t="s">
        <v>33</v>
      </c>
      <c r="AA21" s="6" t="s">
        <v>18</v>
      </c>
      <c r="AB21" s="6" t="s">
        <v>34</v>
      </c>
      <c r="AC21" s="7" t="s">
        <v>35</v>
      </c>
      <c r="AD21" s="6" t="s">
        <v>20</v>
      </c>
      <c r="AE21" s="6" t="s">
        <v>21</v>
      </c>
      <c r="AF21" s="6" t="s">
        <v>36</v>
      </c>
      <c r="AG21" s="8"/>
      <c r="AH21" s="8"/>
    </row>
    <row r="22">
      <c r="A22" s="15" t="s">
        <v>256</v>
      </c>
      <c r="B22" s="15" t="s">
        <v>257</v>
      </c>
      <c r="C22" s="5">
        <v>2015.0</v>
      </c>
      <c r="D22" s="15"/>
      <c r="E22" s="11"/>
      <c r="F22" s="4" t="s">
        <v>258</v>
      </c>
      <c r="H22" s="5" t="s">
        <v>61</v>
      </c>
      <c r="I22" s="15" t="s">
        <v>259</v>
      </c>
      <c r="J22" s="5" t="s">
        <v>61</v>
      </c>
      <c r="K22" s="15" t="s">
        <v>260</v>
      </c>
      <c r="L22" s="15" t="s">
        <v>261</v>
      </c>
      <c r="M22" s="15" t="s">
        <v>262</v>
      </c>
      <c r="O22" s="5" t="s">
        <v>85</v>
      </c>
      <c r="R22" s="5" t="s">
        <v>263</v>
      </c>
      <c r="U22" s="5">
        <v>614.0</v>
      </c>
      <c r="V22" s="5" t="s">
        <v>126</v>
      </c>
      <c r="W22" s="5" t="s">
        <v>51</v>
      </c>
      <c r="X22" s="5" t="s">
        <v>100</v>
      </c>
      <c r="Y22" s="15" t="s">
        <v>264</v>
      </c>
      <c r="Z22" s="15" t="s">
        <v>265</v>
      </c>
      <c r="AA22" s="15" t="s">
        <v>266</v>
      </c>
      <c r="AB22" s="15"/>
      <c r="AC22" s="16" t="s">
        <v>267</v>
      </c>
      <c r="AD22" s="15" t="s">
        <v>268</v>
      </c>
      <c r="AE22" s="15" t="s">
        <v>269</v>
      </c>
      <c r="AF22" s="5" t="s">
        <v>270</v>
      </c>
      <c r="AI22" s="15" t="s">
        <v>271</v>
      </c>
    </row>
    <row r="23">
      <c r="A23" s="15" t="s">
        <v>272</v>
      </c>
      <c r="B23" s="15" t="s">
        <v>273</v>
      </c>
      <c r="C23" s="5">
        <v>2018.0</v>
      </c>
      <c r="E23" s="11"/>
      <c r="F23" s="4" t="s">
        <v>274</v>
      </c>
      <c r="G23" s="43" t="s">
        <v>275</v>
      </c>
      <c r="H23" s="5" t="s">
        <v>61</v>
      </c>
      <c r="I23" s="5" t="s">
        <v>276</v>
      </c>
      <c r="L23" s="5" t="s">
        <v>277</v>
      </c>
      <c r="M23" s="5" t="s">
        <v>278</v>
      </c>
      <c r="O23" s="15" t="s">
        <v>279</v>
      </c>
      <c r="R23" s="5" t="s">
        <v>280</v>
      </c>
      <c r="U23" s="5">
        <v>624.0</v>
      </c>
      <c r="V23" s="5" t="s">
        <v>126</v>
      </c>
      <c r="W23" s="15" t="s">
        <v>281</v>
      </c>
      <c r="X23" s="5" t="s">
        <v>100</v>
      </c>
      <c r="Y23" s="15" t="s">
        <v>282</v>
      </c>
      <c r="AE23" s="15" t="s">
        <v>283</v>
      </c>
      <c r="AF23" s="15" t="s">
        <v>284</v>
      </c>
      <c r="AI23" s="5" t="s">
        <v>285</v>
      </c>
    </row>
    <row r="24">
      <c r="A24" s="15" t="s">
        <v>286</v>
      </c>
      <c r="B24" s="44" t="s">
        <v>287</v>
      </c>
      <c r="C24" s="5">
        <v>2017.0</v>
      </c>
      <c r="D24" s="15"/>
      <c r="E24" s="11"/>
      <c r="F24" s="4" t="s">
        <v>288</v>
      </c>
      <c r="G24" s="43" t="s">
        <v>289</v>
      </c>
      <c r="H24" s="5" t="s">
        <v>61</v>
      </c>
      <c r="J24" s="5" t="s">
        <v>61</v>
      </c>
      <c r="M24" s="15" t="s">
        <v>290</v>
      </c>
      <c r="O24" s="15" t="s">
        <v>291</v>
      </c>
      <c r="R24" s="5" t="s">
        <v>74</v>
      </c>
      <c r="U24" s="5">
        <v>505.0</v>
      </c>
      <c r="V24" s="5" t="s">
        <v>126</v>
      </c>
      <c r="W24" s="5" t="s">
        <v>51</v>
      </c>
      <c r="X24" s="5" t="s">
        <v>100</v>
      </c>
      <c r="Y24" s="15" t="s">
        <v>292</v>
      </c>
      <c r="AA24" s="15" t="s">
        <v>293</v>
      </c>
      <c r="AE24" s="15" t="s">
        <v>294</v>
      </c>
      <c r="AF24" s="5" t="s">
        <v>270</v>
      </c>
      <c r="AI24" s="15" t="s">
        <v>295</v>
      </c>
    </row>
    <row r="25">
      <c r="A25" s="45" t="s">
        <v>296</v>
      </c>
      <c r="E25" s="11"/>
      <c r="F25" s="4" t="s">
        <v>297</v>
      </c>
      <c r="G25" s="15"/>
      <c r="M25" s="15"/>
      <c r="U25" s="46"/>
    </row>
    <row r="26" ht="81.0" customHeight="1">
      <c r="A26" s="47" t="s">
        <v>298</v>
      </c>
      <c r="B26" s="47" t="s">
        <v>299</v>
      </c>
      <c r="C26" s="48">
        <v>2021.0</v>
      </c>
      <c r="D26" s="48"/>
      <c r="E26" s="11"/>
      <c r="F26" s="4" t="s">
        <v>300</v>
      </c>
      <c r="G26" s="49"/>
      <c r="H26" s="50" t="s">
        <v>301</v>
      </c>
      <c r="I26" s="50" t="s">
        <v>302</v>
      </c>
      <c r="J26" s="49"/>
      <c r="K26" s="49"/>
      <c r="L26" s="51" t="s">
        <v>61</v>
      </c>
      <c r="M26" s="50"/>
      <c r="N26" s="50" t="s">
        <v>303</v>
      </c>
      <c r="O26" s="50"/>
      <c r="P26" s="49"/>
      <c r="Q26" s="49"/>
      <c r="R26" s="50" t="s">
        <v>304</v>
      </c>
      <c r="S26" s="49"/>
      <c r="T26" s="49"/>
      <c r="U26" s="51">
        <v>122.0</v>
      </c>
      <c r="V26" s="51" t="s">
        <v>305</v>
      </c>
      <c r="W26" s="50" t="s">
        <v>306</v>
      </c>
      <c r="X26" s="51" t="s">
        <v>100</v>
      </c>
      <c r="Y26" s="49"/>
      <c r="Z26" s="49"/>
      <c r="AA26" s="49"/>
      <c r="AE26" s="15" t="s">
        <v>307</v>
      </c>
      <c r="AF26" s="15" t="s">
        <v>308</v>
      </c>
      <c r="AI26" s="15" t="s">
        <v>309</v>
      </c>
    </row>
    <row r="27" ht="82.5" customHeight="1">
      <c r="A27" s="52"/>
      <c r="B27" s="53" t="s">
        <v>310</v>
      </c>
      <c r="C27" s="54"/>
      <c r="D27" s="52"/>
      <c r="E27" s="55"/>
      <c r="F27" s="56" t="s">
        <v>311</v>
      </c>
      <c r="G27" s="52"/>
      <c r="H27" s="52"/>
      <c r="I27" s="52"/>
      <c r="J27" s="52"/>
      <c r="K27" s="52"/>
      <c r="L27" s="54" t="s">
        <v>61</v>
      </c>
      <c r="M27" s="57" t="s">
        <v>312</v>
      </c>
      <c r="N27" s="58" t="s">
        <v>313</v>
      </c>
      <c r="O27" s="52"/>
      <c r="P27" s="52"/>
      <c r="Q27" s="52"/>
      <c r="R27" s="54" t="s">
        <v>280</v>
      </c>
      <c r="S27" s="52"/>
      <c r="T27" s="52"/>
      <c r="U27" s="54">
        <v>133.0</v>
      </c>
      <c r="V27" s="58" t="s">
        <v>314</v>
      </c>
      <c r="W27" s="52"/>
      <c r="X27" s="54" t="s">
        <v>100</v>
      </c>
      <c r="Y27" s="52"/>
      <c r="Z27" s="52"/>
      <c r="AA27" s="52"/>
      <c r="AB27" s="59"/>
      <c r="AC27" s="59"/>
      <c r="AD27" s="59"/>
      <c r="AE27" s="60" t="s">
        <v>315</v>
      </c>
      <c r="AF27" s="60" t="s">
        <v>316</v>
      </c>
      <c r="AG27" s="59"/>
      <c r="AH27" s="59"/>
      <c r="AI27" s="60" t="s">
        <v>317</v>
      </c>
      <c r="AJ27" s="59"/>
    </row>
    <row r="28" ht="102.75" customHeight="1">
      <c r="A28" s="49"/>
      <c r="B28" s="47" t="s">
        <v>318</v>
      </c>
      <c r="C28" s="51">
        <v>2021.0</v>
      </c>
      <c r="D28" s="49"/>
      <c r="E28" s="11"/>
      <c r="F28" s="4" t="s">
        <v>319</v>
      </c>
      <c r="G28" s="49"/>
      <c r="H28" s="51" t="s">
        <v>320</v>
      </c>
      <c r="I28" s="49"/>
      <c r="J28" s="51" t="s">
        <v>61</v>
      </c>
      <c r="K28" s="49"/>
      <c r="L28" s="49"/>
      <c r="M28" s="50" t="s">
        <v>321</v>
      </c>
      <c r="N28" s="50" t="s">
        <v>322</v>
      </c>
      <c r="O28" s="49"/>
      <c r="P28" s="49"/>
      <c r="Q28" s="50" t="s">
        <v>323</v>
      </c>
      <c r="R28" s="49"/>
      <c r="S28" s="49"/>
      <c r="T28" s="49"/>
      <c r="U28" s="51">
        <v>20.0</v>
      </c>
      <c r="V28" s="51" t="s">
        <v>324</v>
      </c>
      <c r="W28" s="50" t="s">
        <v>325</v>
      </c>
      <c r="X28" s="51" t="s">
        <v>100</v>
      </c>
      <c r="Y28" s="49"/>
      <c r="Z28" s="49"/>
      <c r="AA28" s="49"/>
      <c r="AE28" s="15" t="s">
        <v>326</v>
      </c>
      <c r="AF28" s="15" t="s">
        <v>327</v>
      </c>
      <c r="AI28" s="15" t="s">
        <v>328</v>
      </c>
    </row>
    <row r="29">
      <c r="A29" s="47" t="s">
        <v>329</v>
      </c>
      <c r="B29" s="47" t="s">
        <v>330</v>
      </c>
      <c r="C29" s="48">
        <v>2015.0</v>
      </c>
      <c r="D29" s="48"/>
      <c r="E29" s="11"/>
      <c r="F29" s="4" t="s">
        <v>331</v>
      </c>
      <c r="G29" s="49"/>
      <c r="H29" s="51" t="s">
        <v>320</v>
      </c>
      <c r="I29" s="50" t="s">
        <v>332</v>
      </c>
      <c r="J29" s="51" t="s">
        <v>61</v>
      </c>
      <c r="K29" s="49"/>
      <c r="L29" s="49"/>
      <c r="M29" s="50" t="s">
        <v>333</v>
      </c>
      <c r="N29" s="50" t="s">
        <v>334</v>
      </c>
      <c r="O29" s="49"/>
      <c r="P29" s="49"/>
      <c r="Q29" s="49"/>
      <c r="R29" s="51" t="s">
        <v>280</v>
      </c>
      <c r="S29" s="49"/>
      <c r="T29" s="49"/>
      <c r="U29" s="51">
        <v>701.0</v>
      </c>
      <c r="V29" s="51" t="s">
        <v>305</v>
      </c>
      <c r="W29" s="51" t="s">
        <v>51</v>
      </c>
      <c r="X29" s="51" t="s">
        <v>100</v>
      </c>
      <c r="Y29" s="50" t="s">
        <v>335</v>
      </c>
      <c r="Z29" s="50" t="s">
        <v>336</v>
      </c>
      <c r="AA29" s="50" t="s">
        <v>337</v>
      </c>
      <c r="AE29" s="61" t="s">
        <v>338</v>
      </c>
      <c r="AF29" s="15" t="s">
        <v>339</v>
      </c>
      <c r="AI29" s="15" t="s">
        <v>340</v>
      </c>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7"/>
      <c r="AD30" s="6"/>
      <c r="AE30" s="6"/>
      <c r="AF30" s="6"/>
      <c r="AG30" s="8"/>
      <c r="AH30" s="8"/>
    </row>
    <row r="33">
      <c r="A33" s="5" t="s">
        <v>341</v>
      </c>
    </row>
    <row r="34">
      <c r="A34" s="5" t="s">
        <v>342</v>
      </c>
    </row>
    <row r="35">
      <c r="A35" s="5" t="s">
        <v>343</v>
      </c>
    </row>
    <row r="36">
      <c r="A36" s="5" t="s">
        <v>344</v>
      </c>
    </row>
    <row r="37">
      <c r="A37" s="5" t="s">
        <v>345</v>
      </c>
    </row>
    <row r="38">
      <c r="A38" s="5" t="s">
        <v>346</v>
      </c>
    </row>
    <row r="39">
      <c r="A39" s="5" t="s">
        <v>347</v>
      </c>
    </row>
    <row r="41">
      <c r="A41" s="62" t="s">
        <v>348</v>
      </c>
    </row>
    <row r="42">
      <c r="A42" s="15" t="s">
        <v>349</v>
      </c>
      <c r="B42" s="5" t="s">
        <v>350</v>
      </c>
    </row>
    <row r="44">
      <c r="A44" s="5" t="s">
        <v>351</v>
      </c>
      <c r="B44" s="5" t="s">
        <v>352</v>
      </c>
    </row>
    <row r="46">
      <c r="A46" s="5" t="s">
        <v>353</v>
      </c>
      <c r="B46" s="5" t="s">
        <v>354</v>
      </c>
    </row>
    <row r="48">
      <c r="A48" s="15" t="s">
        <v>3</v>
      </c>
      <c r="B48" s="5" t="s">
        <v>355</v>
      </c>
    </row>
    <row r="50">
      <c r="A50" s="5" t="s">
        <v>356</v>
      </c>
      <c r="B50" s="5" t="s">
        <v>357</v>
      </c>
    </row>
    <row r="52">
      <c r="A52" s="63" t="s">
        <v>358</v>
      </c>
    </row>
    <row r="53">
      <c r="A53" s="5" t="s">
        <v>359</v>
      </c>
      <c r="B53" s="5" t="s">
        <v>360</v>
      </c>
    </row>
    <row r="54">
      <c r="B54" s="5" t="s">
        <v>361</v>
      </c>
    </row>
    <row r="55">
      <c r="B55" s="5" t="s">
        <v>362</v>
      </c>
    </row>
    <row r="57">
      <c r="A57" s="5" t="s">
        <v>363</v>
      </c>
      <c r="B57" s="5" t="s">
        <v>364</v>
      </c>
    </row>
    <row r="60">
      <c r="A60" s="5" t="s">
        <v>365</v>
      </c>
      <c r="B60" s="5" t="s">
        <v>366</v>
      </c>
    </row>
    <row r="63">
      <c r="A63" s="15" t="s">
        <v>367</v>
      </c>
      <c r="B63" s="5" t="s">
        <v>368</v>
      </c>
    </row>
    <row r="65">
      <c r="A65" s="5" t="s">
        <v>369</v>
      </c>
    </row>
    <row r="69">
      <c r="A69" s="5" t="s">
        <v>370</v>
      </c>
    </row>
    <row r="70">
      <c r="A70" s="64" t="s">
        <v>371</v>
      </c>
    </row>
    <row r="71">
      <c r="A71" s="64" t="s">
        <v>372</v>
      </c>
    </row>
    <row r="72">
      <c r="A72" s="64" t="s">
        <v>373</v>
      </c>
    </row>
  </sheetData>
  <mergeCells count="9">
    <mergeCell ref="A25:C25"/>
    <mergeCell ref="A52:C52"/>
    <mergeCell ref="H1:X1"/>
    <mergeCell ref="H2:L2"/>
    <mergeCell ref="N2:P2"/>
    <mergeCell ref="Q2:T2"/>
    <mergeCell ref="U2:V2"/>
    <mergeCell ref="Y2:AE2"/>
    <mergeCell ref="P13:Q13"/>
  </mergeCells>
  <hyperlinks>
    <hyperlink r:id="rId1" ref="G4"/>
    <hyperlink r:id="rId2" ref="G5"/>
    <hyperlink r:id="rId3" ref="G6"/>
    <hyperlink r:id="rId4" ref="G8"/>
    <hyperlink r:id="rId5" ref="G9"/>
    <hyperlink r:id="rId6" ref="G10"/>
    <hyperlink r:id="rId7" ref="G11"/>
    <hyperlink r:id="rId8" ref="G12"/>
    <hyperlink r:id="rId9" ref="G13"/>
    <hyperlink r:id="rId10" ref="G14"/>
    <hyperlink r:id="rId11" ref="G15"/>
    <hyperlink r:id="rId12" ref="G16"/>
    <hyperlink r:id="rId13" ref="G17"/>
    <hyperlink r:id="rId14" ref="G18"/>
    <hyperlink r:id="rId15" ref="G23"/>
    <hyperlink r:id="rId16" ref="G24"/>
    <hyperlink r:id="rId17" ref="A70"/>
    <hyperlink r:id="rId18" ref="A71"/>
    <hyperlink r:id="rId19" ref="A72"/>
  </hyperlinks>
  <drawing r:id="rId20"/>
</worksheet>
</file>