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or1\Box\research\paper-drafts\cusR-modeling\data\forRepository\"/>
    </mc:Choice>
  </mc:AlternateContent>
  <xr:revisionPtr revIDLastSave="0" documentId="13_ncr:1_{538A0A6C-9E25-4E06-B0BB-D61A2D230A46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Fig1B-ratio" sheetId="2" r:id="rId1"/>
    <sheet name="ProteinCopies-forFig1B" sheetId="1" r:id="rId2"/>
    <sheet name="S2Fig-TCSproteo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1" i="2" l="1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Z117" i="2" s="1" a="1"/>
  <c r="Z117" i="2" s="1"/>
  <c r="L117" i="2"/>
  <c r="K117" i="2"/>
  <c r="J117" i="2"/>
  <c r="I117" i="2"/>
  <c r="H117" i="2"/>
  <c r="G117" i="2"/>
  <c r="F117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Z104" i="2" s="1" a="1"/>
  <c r="Z104" i="2" s="1"/>
  <c r="K104" i="2"/>
  <c r="J104" i="2"/>
  <c r="I104" i="2"/>
  <c r="H104" i="2"/>
  <c r="G104" i="2"/>
  <c r="F104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Z101" i="2" s="1" a="1"/>
  <c r="Z101" i="2" s="1"/>
  <c r="L101" i="2"/>
  <c r="K101" i="2"/>
  <c r="J101" i="2"/>
  <c r="I101" i="2"/>
  <c r="H101" i="2"/>
  <c r="G101" i="2"/>
  <c r="F101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Z99" i="2" s="1" a="1"/>
  <c r="Z99" i="2" s="1"/>
  <c r="J99" i="2"/>
  <c r="I99" i="2"/>
  <c r="H99" i="2"/>
  <c r="G99" i="2"/>
  <c r="F99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Z86" i="2" s="1" a="1"/>
  <c r="Z86" i="2" s="1"/>
  <c r="I86" i="2"/>
  <c r="H86" i="2"/>
  <c r="G86" i="2"/>
  <c r="F86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Z72" i="2" s="1" a="1"/>
  <c r="Z72" i="2" s="1"/>
  <c r="K72" i="2"/>
  <c r="J72" i="2"/>
  <c r="I72" i="2"/>
  <c r="H72" i="2"/>
  <c r="G72" i="2"/>
  <c r="F72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Z60" i="2" s="1" a="1"/>
  <c r="Z60" i="2" s="1"/>
  <c r="G60" i="2"/>
  <c r="F60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Z55" i="2" s="1" a="1"/>
  <c r="Z55" i="2" s="1"/>
  <c r="F55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Z41" i="2" s="1" a="1"/>
  <c r="Z41" i="2" s="1"/>
  <c r="H41" i="2"/>
  <c r="G41" i="2"/>
  <c r="F41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X37" i="2"/>
  <c r="W37" i="2"/>
  <c r="V37" i="2"/>
  <c r="U37" i="2"/>
  <c r="T37" i="2"/>
  <c r="S37" i="2"/>
  <c r="R37" i="2"/>
  <c r="Q37" i="2"/>
  <c r="P37" i="2"/>
  <c r="O37" i="2"/>
  <c r="N37" i="2"/>
  <c r="M37" i="2"/>
  <c r="Z37" i="2" s="1" a="1"/>
  <c r="Z37" i="2" s="1"/>
  <c r="L37" i="2"/>
  <c r="K37" i="2"/>
  <c r="J37" i="2"/>
  <c r="I37" i="2"/>
  <c r="H37" i="2"/>
  <c r="G37" i="2"/>
  <c r="F37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X29" i="2"/>
  <c r="W29" i="2"/>
  <c r="V29" i="2"/>
  <c r="U29" i="2"/>
  <c r="T29" i="2"/>
  <c r="S29" i="2"/>
  <c r="R29" i="2"/>
  <c r="Q29" i="2"/>
  <c r="P29" i="2"/>
  <c r="O29" i="2"/>
  <c r="N29" i="2"/>
  <c r="M29" i="2"/>
  <c r="Z29" i="2" s="1" a="1"/>
  <c r="Z29" i="2" s="1"/>
  <c r="L29" i="2"/>
  <c r="K29" i="2"/>
  <c r="J29" i="2"/>
  <c r="I29" i="2"/>
  <c r="H29" i="2"/>
  <c r="G29" i="2"/>
  <c r="F29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Z23" i="2" s="1" a="1"/>
  <c r="Z23" i="2" s="1"/>
  <c r="F23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Z19" i="2" s="1" a="1"/>
  <c r="Z19" i="2" s="1"/>
  <c r="J19" i="2"/>
  <c r="I19" i="2"/>
  <c r="H19" i="2"/>
  <c r="G19" i="2"/>
  <c r="F19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Z114" i="2" l="1" a="1"/>
  <c r="Z114" i="2" s="1"/>
  <c r="Z7" i="2" a="1"/>
  <c r="Z7" i="2" s="1"/>
  <c r="Z51" i="2" a="1"/>
  <c r="Z51" i="2" s="1"/>
  <c r="Z85" i="2" a="1"/>
  <c r="Z85" i="2" s="1"/>
  <c r="Z71" i="2" a="1"/>
  <c r="Z71" i="2" s="1"/>
  <c r="Z69" i="2" a="1"/>
  <c r="Z69" i="2" s="1"/>
  <c r="Z97" i="2" a="1"/>
  <c r="Z97" i="2" s="1"/>
  <c r="Z30" i="2" a="1"/>
  <c r="Z30" i="2" s="1"/>
  <c r="Z5" i="2" a="1"/>
  <c r="Z5" i="2" s="1"/>
  <c r="Z13" i="2" a="1"/>
  <c r="Z13" i="2" s="1"/>
  <c r="Z61" i="2" a="1"/>
  <c r="Z61" i="2" s="1"/>
  <c r="Z84" i="2" a="1"/>
  <c r="Z84" i="2" s="1"/>
  <c r="Z16" i="2" a="1"/>
  <c r="Z16" i="2" s="1"/>
  <c r="Z17" i="2" a="1"/>
  <c r="Z17" i="2" s="1"/>
  <c r="Z20" i="2" a="1"/>
  <c r="Z20" i="2" s="1"/>
  <c r="Z28" i="2" a="1"/>
  <c r="Z28" i="2" s="1"/>
  <c r="Z32" i="2" a="1"/>
  <c r="Z32" i="2" s="1"/>
  <c r="Z33" i="2" a="1"/>
  <c r="Z33" i="2" s="1"/>
  <c r="Z39" i="2" a="1"/>
  <c r="Z39" i="2" s="1"/>
  <c r="Z43" i="2" a="1"/>
  <c r="Z43" i="2" s="1"/>
  <c r="Z4" i="2" a="1"/>
  <c r="Z4" i="2" s="1"/>
  <c r="Z77" i="2" a="1"/>
  <c r="Z77" i="2" s="1"/>
  <c r="Z93" i="2" a="1"/>
  <c r="Z93" i="2" s="1"/>
  <c r="Z109" i="2" a="1"/>
  <c r="Z109" i="2" s="1"/>
  <c r="Z31" i="2" a="1"/>
  <c r="Z31" i="2" s="1"/>
  <c r="Z35" i="2" a="1"/>
  <c r="Z35" i="2" s="1"/>
  <c r="Z44" i="2" a="1"/>
  <c r="Z44" i="2" s="1"/>
  <c r="Z46" i="2" a="1"/>
  <c r="Z46" i="2" s="1"/>
  <c r="Z49" i="2" a="1"/>
  <c r="Z49" i="2" s="1"/>
  <c r="Z59" i="2" a="1"/>
  <c r="Z59" i="2" s="1"/>
  <c r="Z64" i="2" a="1"/>
  <c r="Z64" i="2" s="1"/>
  <c r="Z74" i="2" a="1"/>
  <c r="Z74" i="2" s="1"/>
  <c r="Z82" i="2" a="1"/>
  <c r="Z82" i="2" s="1"/>
  <c r="Z87" i="2" a="1"/>
  <c r="Z87" i="2" s="1"/>
  <c r="Z118" i="2" a="1"/>
  <c r="Z118" i="2" s="1"/>
  <c r="Z120" i="2" a="1"/>
  <c r="Z120" i="2" s="1"/>
  <c r="Z15" i="2" a="1"/>
  <c r="Z15" i="2" s="1"/>
  <c r="Z121" i="2" a="1"/>
  <c r="Z121" i="2" s="1"/>
  <c r="Z110" i="2" a="1"/>
  <c r="Z110" i="2" s="1"/>
  <c r="Z116" i="2" a="1"/>
  <c r="Z116" i="2" s="1"/>
  <c r="Z73" i="2" a="1"/>
  <c r="Z73" i="2" s="1"/>
  <c r="Z88" i="2" a="1"/>
  <c r="Z88" i="2" s="1"/>
  <c r="Z38" i="2" a="1"/>
  <c r="Z38" i="2" s="1"/>
  <c r="Z103" i="2" a="1"/>
  <c r="Z103" i="2" s="1"/>
  <c r="Z24" i="2" a="1"/>
  <c r="Z24" i="2" s="1"/>
  <c r="Z56" i="2" a="1"/>
  <c r="Z56" i="2" s="1"/>
  <c r="Z62" i="2" a="1"/>
  <c r="Z62" i="2" s="1"/>
  <c r="Z63" i="2" a="1"/>
  <c r="Z63" i="2" s="1"/>
  <c r="Z67" i="2" a="1"/>
  <c r="Z67" i="2" s="1"/>
  <c r="Z70" i="2" a="1"/>
  <c r="Z70" i="2" s="1"/>
  <c r="Z90" i="2" a="1"/>
  <c r="Z90" i="2" s="1"/>
  <c r="Z91" i="2" a="1"/>
  <c r="Z91" i="2" s="1"/>
  <c r="Z95" i="2" a="1"/>
  <c r="Z95" i="2" s="1"/>
  <c r="Z96" i="2" a="1"/>
  <c r="Z96" i="2" s="1"/>
  <c r="Z106" i="2" a="1"/>
  <c r="Z106" i="2" s="1"/>
  <c r="Z115" i="2" a="1"/>
  <c r="Z115" i="2" s="1"/>
  <c r="Z18" i="2" a="1"/>
  <c r="Z18" i="2" s="1"/>
  <c r="Z81" i="2" a="1"/>
  <c r="Z81" i="2" s="1"/>
  <c r="Z107" i="2" a="1"/>
  <c r="Z107" i="2" s="1"/>
  <c r="Z108" i="2" a="1"/>
  <c r="Z108" i="2" s="1"/>
  <c r="Z66" i="2" a="1"/>
  <c r="Z66" i="2" s="1"/>
  <c r="Z94" i="2" a="1"/>
  <c r="Z94" i="2" s="1"/>
  <c r="Z9" i="2" a="1"/>
  <c r="Z9" i="2" s="1"/>
  <c r="Z10" i="2" a="1"/>
  <c r="Z10" i="2" s="1"/>
  <c r="Z14" i="2" a="1"/>
  <c r="Z14" i="2" s="1"/>
  <c r="Z65" i="2" a="1"/>
  <c r="Z65" i="2" s="1"/>
  <c r="Z79" i="2" a="1"/>
  <c r="Z79" i="2" s="1"/>
  <c r="Z98" i="2" a="1"/>
  <c r="Z98" i="2" s="1"/>
  <c r="Z111" i="2" a="1"/>
  <c r="Z111" i="2" s="1"/>
  <c r="Z112" i="2" a="1"/>
  <c r="Z112" i="2" s="1"/>
  <c r="Z21" i="2" a="1"/>
  <c r="Z21" i="2" s="1"/>
  <c r="Z100" i="2" a="1"/>
  <c r="Z100" i="2" s="1"/>
  <c r="Z75" i="2" a="1"/>
  <c r="Z75" i="2" s="1"/>
  <c r="Z57" i="2" a="1"/>
  <c r="Z57" i="2" s="1"/>
  <c r="Z22" i="2" a="1"/>
  <c r="Z22" i="2" s="1"/>
  <c r="Z11" i="2" a="1"/>
  <c r="Z11" i="2" s="1"/>
  <c r="Z8" i="2" a="1"/>
  <c r="Z8" i="2" s="1"/>
  <c r="Z27" i="2" a="1"/>
  <c r="Z27" i="2" s="1"/>
  <c r="Z48" i="2" a="1"/>
  <c r="Z48" i="2" s="1"/>
  <c r="Z52" i="2" a="1"/>
  <c r="Z52" i="2" s="1"/>
  <c r="Z80" i="2" a="1"/>
  <c r="Z80" i="2" s="1"/>
  <c r="Z89" i="2" a="1"/>
  <c r="Z89" i="2" s="1"/>
  <c r="Z119" i="2" a="1"/>
  <c r="Z119" i="2" s="1"/>
  <c r="Z68" i="2" a="1"/>
  <c r="Z68" i="2" s="1"/>
  <c r="Z3" i="2" a="1"/>
  <c r="Z3" i="2" s="1"/>
  <c r="Z53" i="2" a="1"/>
  <c r="Z53" i="2" s="1"/>
  <c r="Z78" i="2" a="1"/>
  <c r="Z78" i="2" s="1"/>
  <c r="Z45" i="2" a="1"/>
  <c r="Z45" i="2" s="1"/>
  <c r="Z113" i="2" a="1"/>
  <c r="Z113" i="2" s="1"/>
  <c r="Z50" i="2" a="1"/>
  <c r="Z50" i="2" s="1"/>
  <c r="Z12" i="2" a="1"/>
  <c r="Z12" i="2" s="1"/>
  <c r="Z26" i="2" a="1"/>
  <c r="Z26" i="2" s="1"/>
  <c r="Z42" i="2" a="1"/>
  <c r="Z42" i="2" s="1"/>
  <c r="Z58" i="2" a="1"/>
  <c r="Z58" i="2" s="1"/>
  <c r="Z83" i="2" a="1"/>
  <c r="Z83" i="2" s="1"/>
  <c r="Z102" i="2" a="1"/>
  <c r="Z102" i="2" s="1"/>
  <c r="Z76" i="2" a="1"/>
  <c r="Z76" i="2" s="1"/>
  <c r="Z54" i="2" a="1"/>
  <c r="Z54" i="2" s="1"/>
  <c r="Z92" i="2" a="1"/>
  <c r="Z92" i="2" s="1"/>
  <c r="Z105" i="2" a="1"/>
  <c r="Z105" i="2" s="1"/>
  <c r="Z34" i="2" a="1"/>
  <c r="Z34" i="2" s="1"/>
  <c r="Z47" i="2" a="1"/>
  <c r="Z47" i="2" s="1"/>
  <c r="Z36" i="2" a="1"/>
  <c r="Z36" i="2" s="1"/>
  <c r="Z25" i="2" a="1"/>
  <c r="Z25" i="2" s="1"/>
  <c r="Z6" i="2" a="1"/>
  <c r="Z6" i="2" s="1"/>
  <c r="Z40" i="2" a="1"/>
  <c r="Z40" i="2" s="1"/>
  <c r="Z123" i="2" l="1"/>
  <c r="Z126" i="2"/>
  <c r="Z124" i="2"/>
  <c r="Z125" i="2"/>
  <c r="Z127" i="2" l="1"/>
  <c r="Z128" i="2"/>
</calcChain>
</file>

<file path=xl/sharedStrings.xml><?xml version="1.0" encoding="utf-8"?>
<sst xmlns="http://schemas.openxmlformats.org/spreadsheetml/2006/main" count="798" uniqueCount="376">
  <si>
    <t>Gene</t>
  </si>
  <si>
    <t>Uniprot Accession</t>
  </si>
  <si>
    <t>Glucose</t>
  </si>
  <si>
    <t>LB</t>
  </si>
  <si>
    <t>Glycerol + AA</t>
  </si>
  <si>
    <t>Acetate</t>
  </si>
  <si>
    <t>Fumarate</t>
  </si>
  <si>
    <t>Glucosamine</t>
  </si>
  <si>
    <t>Glycerol</t>
  </si>
  <si>
    <t>Pyruvate</t>
  </si>
  <si>
    <t>Chemostat µ=0.5</t>
  </si>
  <si>
    <t>Chemostat µ=0.35</t>
  </si>
  <si>
    <t>Chemostat µ=0.20</t>
  </si>
  <si>
    <t>Chemostat µ=0.12</t>
  </si>
  <si>
    <t>42°C glucose</t>
  </si>
  <si>
    <t>pH6 glucose</t>
  </si>
  <si>
    <t>Xylose</t>
  </si>
  <si>
    <t>Mannose</t>
  </si>
  <si>
    <t xml:space="preserve">Galactose </t>
  </si>
  <si>
    <t>Succinate</t>
  </si>
  <si>
    <t>Fructose</t>
  </si>
  <si>
    <t>median</t>
  </si>
  <si>
    <t>AccB</t>
  </si>
  <si>
    <t>P0ABD8</t>
  </si>
  <si>
    <t>AidB</t>
  </si>
  <si>
    <t>P33224</t>
  </si>
  <si>
    <t>AlaS</t>
  </si>
  <si>
    <t>P00957</t>
  </si>
  <si>
    <t>BirA</t>
  </si>
  <si>
    <t>P06709</t>
  </si>
  <si>
    <t>BtsR</t>
  </si>
  <si>
    <t>P0AFT5</t>
  </si>
  <si>
    <t>EbgR</t>
  </si>
  <si>
    <t>P06846</t>
  </si>
  <si>
    <t>GlcC</t>
  </si>
  <si>
    <t>P0ACL5</t>
  </si>
  <si>
    <t>KdpE</t>
  </si>
  <si>
    <t>P21866</t>
  </si>
  <si>
    <t>NA</t>
  </si>
  <si>
    <t>MhpR</t>
  </si>
  <si>
    <t>P77569</t>
  </si>
  <si>
    <t>NemR</t>
  </si>
  <si>
    <t>P67430</t>
  </si>
  <si>
    <t>NikR</t>
  </si>
  <si>
    <t>P0A6Z6</t>
  </si>
  <si>
    <t>YhaJ</t>
  </si>
  <si>
    <t>P67660</t>
  </si>
  <si>
    <t>YiaJ</t>
  </si>
  <si>
    <t>P37671</t>
  </si>
  <si>
    <t>ZntR</t>
  </si>
  <si>
    <t>P0ACS5</t>
  </si>
  <si>
    <t>AllR</t>
  </si>
  <si>
    <t>P0ACN4</t>
  </si>
  <si>
    <t>AtoC</t>
  </si>
  <si>
    <t>Q06065</t>
  </si>
  <si>
    <t>Cbl</t>
  </si>
  <si>
    <t>Q47083</t>
  </si>
  <si>
    <t>CsqR</t>
  </si>
  <si>
    <t>P32144</t>
  </si>
  <si>
    <t>DgoR</t>
  </si>
  <si>
    <t>P31460</t>
  </si>
  <si>
    <t>DinJ</t>
  </si>
  <si>
    <t>Q47150</t>
  </si>
  <si>
    <t>FucR</t>
  </si>
  <si>
    <t>P0ACK8</t>
  </si>
  <si>
    <t>GlaR</t>
  </si>
  <si>
    <t>P37338</t>
  </si>
  <si>
    <t>HdfR</t>
  </si>
  <si>
    <t>P0A8R9</t>
  </si>
  <si>
    <t>IlvY</t>
  </si>
  <si>
    <t>P05827</t>
  </si>
  <si>
    <t>KdgR</t>
  </si>
  <si>
    <t>P76268</t>
  </si>
  <si>
    <t>LldR</t>
  </si>
  <si>
    <t>P0ACL7</t>
  </si>
  <si>
    <t>LsrR</t>
  </si>
  <si>
    <t>P76141</t>
  </si>
  <si>
    <t>MazE</t>
  </si>
  <si>
    <t>P0AE72</t>
  </si>
  <si>
    <t>MngR</t>
  </si>
  <si>
    <t>P13669</t>
  </si>
  <si>
    <t>NfeR</t>
  </si>
  <si>
    <t>P64588</t>
  </si>
  <si>
    <t>RcnR</t>
  </si>
  <si>
    <t>P64530</t>
  </si>
  <si>
    <t>TreR</t>
  </si>
  <si>
    <t>P36673</t>
  </si>
  <si>
    <t>UhpA</t>
  </si>
  <si>
    <t>P0AGA6</t>
  </si>
  <si>
    <t>UidR</t>
  </si>
  <si>
    <t>P0ACT6</t>
  </si>
  <si>
    <t>YefM</t>
  </si>
  <si>
    <t>P69346</t>
  </si>
  <si>
    <t>YqhC</t>
  </si>
  <si>
    <t>Q46855</t>
  </si>
  <si>
    <t>BolA</t>
  </si>
  <si>
    <t>P0ABE2</t>
  </si>
  <si>
    <t>CreB</t>
  </si>
  <si>
    <t>P08368</t>
  </si>
  <si>
    <t>CueR</t>
  </si>
  <si>
    <t>P0A9G4</t>
  </si>
  <si>
    <t>CusR</t>
  </si>
  <si>
    <t>P0ACZ8</t>
  </si>
  <si>
    <t>HprR</t>
  </si>
  <si>
    <t>P76340</t>
  </si>
  <si>
    <t>LacI</t>
  </si>
  <si>
    <t>P03023</t>
  </si>
  <si>
    <t>MprA</t>
  </si>
  <si>
    <t>P0ACR9</t>
  </si>
  <si>
    <t>MurR</t>
  </si>
  <si>
    <t>P77245</t>
  </si>
  <si>
    <t>NadR</t>
  </si>
  <si>
    <t>P27278</t>
  </si>
  <si>
    <t>PaaX</t>
  </si>
  <si>
    <t>P76086</t>
  </si>
  <si>
    <t>PepA</t>
  </si>
  <si>
    <t>P68767</t>
  </si>
  <si>
    <t>PspF</t>
  </si>
  <si>
    <t>P37344</t>
  </si>
  <si>
    <t>Zur</t>
  </si>
  <si>
    <t>P0AC51</t>
  </si>
  <si>
    <t>AsnC</t>
  </si>
  <si>
    <t>P0ACI6</t>
  </si>
  <si>
    <t>BaeR</t>
  </si>
  <si>
    <t>P69228</t>
  </si>
  <si>
    <t>CspA</t>
  </si>
  <si>
    <t>P0A9X9</t>
  </si>
  <si>
    <t>FeaR</t>
  </si>
  <si>
    <t>Q47129</t>
  </si>
  <si>
    <t>LrhA</t>
  </si>
  <si>
    <t>P36771</t>
  </si>
  <si>
    <t>PuuR</t>
  </si>
  <si>
    <t>P0A9U6</t>
  </si>
  <si>
    <t>RstA</t>
  </si>
  <si>
    <t>P52108</t>
  </si>
  <si>
    <t>SutR</t>
  </si>
  <si>
    <t>P77626</t>
  </si>
  <si>
    <t>UlaR</t>
  </si>
  <si>
    <t>P0A9W0</t>
  </si>
  <si>
    <t>AcrR</t>
  </si>
  <si>
    <t>P0ACS9</t>
  </si>
  <si>
    <t>MetR</t>
  </si>
  <si>
    <t>P0A9F9</t>
  </si>
  <si>
    <t>PutA</t>
  </si>
  <si>
    <t>P09546</t>
  </si>
  <si>
    <t>StpA</t>
  </si>
  <si>
    <t>P0ACG1</t>
  </si>
  <si>
    <t>UvrY</t>
  </si>
  <si>
    <t>P0AED5</t>
  </si>
  <si>
    <t>DcuR</t>
  </si>
  <si>
    <t>P0AD01</t>
  </si>
  <si>
    <t>GcvA</t>
  </si>
  <si>
    <t>P0A9F6</t>
  </si>
  <si>
    <t>MntR</t>
  </si>
  <si>
    <t>P0A9F1</t>
  </si>
  <si>
    <t>MraZ</t>
  </si>
  <si>
    <t>P22186</t>
  </si>
  <si>
    <t>NrdR</t>
  </si>
  <si>
    <t>P0A8D0</t>
  </si>
  <si>
    <t>QseB</t>
  </si>
  <si>
    <t>P52076</t>
  </si>
  <si>
    <t>Mlc</t>
  </si>
  <si>
    <t>P50456</t>
  </si>
  <si>
    <t>SdiA</t>
  </si>
  <si>
    <t>P07026</t>
  </si>
  <si>
    <t>BasR</t>
  </si>
  <si>
    <t>P30843</t>
  </si>
  <si>
    <t>DeoR</t>
  </si>
  <si>
    <t>P0ACK5</t>
  </si>
  <si>
    <t>DpiA</t>
  </si>
  <si>
    <t>P0AEF4</t>
  </si>
  <si>
    <t>IclR</t>
  </si>
  <si>
    <t>P16528</t>
  </si>
  <si>
    <t>ModE</t>
  </si>
  <si>
    <t>P0A9G8</t>
  </si>
  <si>
    <t>UxuR</t>
  </si>
  <si>
    <t>P39161</t>
  </si>
  <si>
    <t>XylR</t>
  </si>
  <si>
    <t>P0ACI3</t>
  </si>
  <si>
    <t>AscG</t>
  </si>
  <si>
    <t>P24242</t>
  </si>
  <si>
    <t>EvgA</t>
  </si>
  <si>
    <t>P0ACZ4</t>
  </si>
  <si>
    <t>NanR</t>
  </si>
  <si>
    <t>P0A8W0</t>
  </si>
  <si>
    <t>PdhR</t>
  </si>
  <si>
    <t>P0ACL9</t>
  </si>
  <si>
    <t>GntR</t>
  </si>
  <si>
    <t>P0ACP5</t>
  </si>
  <si>
    <t>TorR</t>
  </si>
  <si>
    <t>P38684</t>
  </si>
  <si>
    <t>TrpR</t>
  </si>
  <si>
    <t>P0A881</t>
  </si>
  <si>
    <t>AgaR</t>
  </si>
  <si>
    <t>P0ACK2</t>
  </si>
  <si>
    <t>ExuR</t>
  </si>
  <si>
    <t>P0ACL2</t>
  </si>
  <si>
    <t>GalR</t>
  </si>
  <si>
    <t>P03024</t>
  </si>
  <si>
    <t>GalS</t>
  </si>
  <si>
    <t>P25748</t>
  </si>
  <si>
    <t>IscR</t>
  </si>
  <si>
    <t>P0AGK8</t>
  </si>
  <si>
    <t>MalT</t>
  </si>
  <si>
    <t>P06993</t>
  </si>
  <si>
    <t>CysB</t>
  </si>
  <si>
    <t>P0A9F3</t>
  </si>
  <si>
    <t>GlpR</t>
  </si>
  <si>
    <t>P0ACL0</t>
  </si>
  <si>
    <t>Rob</t>
  </si>
  <si>
    <t>P0ACI0</t>
  </si>
  <si>
    <t>SlyA</t>
  </si>
  <si>
    <t>P0A8W2</t>
  </si>
  <si>
    <t>TyrR</t>
  </si>
  <si>
    <t>P07604</t>
  </si>
  <si>
    <t>FadR</t>
  </si>
  <si>
    <t>P0A8V6</t>
  </si>
  <si>
    <t>NagC</t>
  </si>
  <si>
    <t>P0AF20</t>
  </si>
  <si>
    <t>ArgP</t>
  </si>
  <si>
    <t>P0A8S1</t>
  </si>
  <si>
    <t>NarP</t>
  </si>
  <si>
    <t>P31802</t>
  </si>
  <si>
    <t>PurR</t>
  </si>
  <si>
    <t>P0ACP7</t>
  </si>
  <si>
    <t>CytR</t>
  </si>
  <si>
    <t>P0ACN7</t>
  </si>
  <si>
    <t>DnaA</t>
  </si>
  <si>
    <t>P03004</t>
  </si>
  <si>
    <t>OmpR</t>
  </si>
  <si>
    <t>P0AA16</t>
  </si>
  <si>
    <t>CsgD</t>
  </si>
  <si>
    <t>P52106</t>
  </si>
  <si>
    <t>MetJ</t>
  </si>
  <si>
    <t>P0A8U6</t>
  </si>
  <si>
    <t>ArgR</t>
  </si>
  <si>
    <t>P0A6D0</t>
  </si>
  <si>
    <t>NtrC</t>
  </si>
  <si>
    <t>P0AFB8</t>
  </si>
  <si>
    <t>PhoP</t>
  </si>
  <si>
    <t>P23836</t>
  </si>
  <si>
    <t>NsrR</t>
  </si>
  <si>
    <t>P0AF63</t>
  </si>
  <si>
    <t>OxyR</t>
  </si>
  <si>
    <t>P0ACQ4</t>
  </si>
  <si>
    <t>Cra</t>
  </si>
  <si>
    <t>P0ACP1</t>
  </si>
  <si>
    <t>LexA</t>
  </si>
  <si>
    <t>P0A7C2</t>
  </si>
  <si>
    <t>CpxR</t>
  </si>
  <si>
    <t>P0AE88</t>
  </si>
  <si>
    <t>NarL</t>
  </si>
  <si>
    <t>P0AF28</t>
  </si>
  <si>
    <t>Fur</t>
  </si>
  <si>
    <t>P0A9A9</t>
  </si>
  <si>
    <t>ArcA</t>
  </si>
  <si>
    <t>P0A9Q1</t>
  </si>
  <si>
    <t>FNR</t>
  </si>
  <si>
    <t>P0A9E5</t>
  </si>
  <si>
    <t>CRP</t>
  </si>
  <si>
    <t>P0ACJ8</t>
  </si>
  <si>
    <t>TFBS #</t>
  </si>
  <si>
    <t>Mass</t>
  </si>
  <si>
    <t>Total Counts</t>
  </si>
  <si>
    <t>&lt;2</t>
  </si>
  <si>
    <t>&lt;5</t>
  </si>
  <si>
    <t>&lt;2 %</t>
  </si>
  <si>
    <t>&lt;5 %</t>
  </si>
  <si>
    <t>PhoB</t>
  </si>
  <si>
    <t>ZraR</t>
  </si>
  <si>
    <t>TF/TFBS Ratios</t>
  </si>
  <si>
    <t>Median</t>
  </si>
  <si>
    <t>Original mass data are from Schmidt A,  et al.  Nat Biotechnol. 2016;34(1):104-10. doi: 10.1038/nbt.3418. PMID: 26641532</t>
  </si>
  <si>
    <t>Mass data were curated as described in Gao R, et al. Nucleic Acids Res. 2021;49(20):11537-49. doi: 10.1093/nar/gkab935. PMID: 34669947.</t>
  </si>
  <si>
    <t>Median Ratio</t>
  </si>
  <si>
    <t>RR</t>
  </si>
  <si>
    <t>MOPS complete</t>
  </si>
  <si>
    <t>MOPS minimal</t>
  </si>
  <si>
    <t>MOPS complete without methionine</t>
  </si>
  <si>
    <t>P0AFJ5</t>
  </si>
  <si>
    <t>RcsB</t>
  </si>
  <si>
    <t>P0DMC7</t>
  </si>
  <si>
    <t>GlrR</t>
  </si>
  <si>
    <t>P0AFU4</t>
  </si>
  <si>
    <t>YpdB</t>
  </si>
  <si>
    <t>P0AE39</t>
  </si>
  <si>
    <t>P14375</t>
  </si>
  <si>
    <t>HK</t>
  </si>
  <si>
    <t>ArcB</t>
  </si>
  <si>
    <t>P0AEC3</t>
  </si>
  <si>
    <t>AtoS</t>
  </si>
  <si>
    <t>Q06067</t>
  </si>
  <si>
    <t>BaeS</t>
  </si>
  <si>
    <t>P30847</t>
  </si>
  <si>
    <t>BasS</t>
  </si>
  <si>
    <t>P30844</t>
  </si>
  <si>
    <t>CpxA</t>
  </si>
  <si>
    <t>P0AE82</t>
  </si>
  <si>
    <t>CreC</t>
  </si>
  <si>
    <t>P08401</t>
  </si>
  <si>
    <t>CusS</t>
  </si>
  <si>
    <t>P77485</t>
  </si>
  <si>
    <t>DcuS</t>
  </si>
  <si>
    <t>P0AEC8</t>
  </si>
  <si>
    <t>DpiB</t>
  </si>
  <si>
    <t>P77510</t>
  </si>
  <si>
    <t>EvgS</t>
  </si>
  <si>
    <t>P30855</t>
  </si>
  <si>
    <t>KdpD</t>
  </si>
  <si>
    <t>P21865</t>
  </si>
  <si>
    <t>NarX</t>
  </si>
  <si>
    <t>P0AFA2</t>
  </si>
  <si>
    <t>NarQ</t>
  </si>
  <si>
    <t>P27896</t>
  </si>
  <si>
    <t>EnvZ</t>
  </si>
  <si>
    <t>P0AEJ4</t>
  </si>
  <si>
    <t>PhoR</t>
  </si>
  <si>
    <t>P08400</t>
  </si>
  <si>
    <t>PhoQ</t>
  </si>
  <si>
    <t>P23837</t>
  </si>
  <si>
    <t>QseC</t>
  </si>
  <si>
    <t>P40719</t>
  </si>
  <si>
    <t>RcsC</t>
  </si>
  <si>
    <t>P0DMC5</t>
  </si>
  <si>
    <t>RstB</t>
  </si>
  <si>
    <t>P18392</t>
  </si>
  <si>
    <t>TorS</t>
  </si>
  <si>
    <t>P39453</t>
  </si>
  <si>
    <t>UhpB</t>
  </si>
  <si>
    <t>P09835</t>
  </si>
  <si>
    <t>BarA</t>
  </si>
  <si>
    <t>P0AEC5</t>
  </si>
  <si>
    <t>YedV</t>
  </si>
  <si>
    <t>P76339</t>
  </si>
  <si>
    <t>YehU</t>
  </si>
  <si>
    <t>P0AD14</t>
  </si>
  <si>
    <t>YfhK</t>
  </si>
  <si>
    <t>P52101</t>
  </si>
  <si>
    <t>YpdA</t>
  </si>
  <si>
    <t>P0AA93</t>
  </si>
  <si>
    <t>ZraS</t>
  </si>
  <si>
    <t>P14377</t>
  </si>
  <si>
    <t>NtrB</t>
  </si>
  <si>
    <t>P0AFB5</t>
  </si>
  <si>
    <t>ArcA-ArcB</t>
  </si>
  <si>
    <t>AtoC-AtoS</t>
  </si>
  <si>
    <t/>
  </si>
  <si>
    <t>BaeR-BaeS</t>
  </si>
  <si>
    <t>BasR-BasS</t>
  </si>
  <si>
    <t>CpxR-CpxA</t>
  </si>
  <si>
    <t>CreB-CreC</t>
  </si>
  <si>
    <t>CusR-CusS</t>
  </si>
  <si>
    <t>DcuR-DcuS</t>
  </si>
  <si>
    <t>DpiA-DpiB</t>
  </si>
  <si>
    <t>EvgA-EvgS</t>
  </si>
  <si>
    <t>KdpE-KdpD</t>
  </si>
  <si>
    <t>NarL-NarX</t>
  </si>
  <si>
    <t>NarP-NarQ</t>
  </si>
  <si>
    <t>OmpR-EnvZ</t>
  </si>
  <si>
    <t>PhoB-PhoR</t>
  </si>
  <si>
    <t>PhoP-PhoQ</t>
  </si>
  <si>
    <t>QseB-QseC</t>
  </si>
  <si>
    <t>RcsB-RcsC</t>
  </si>
  <si>
    <t>RstA-RstB</t>
  </si>
  <si>
    <t>TorR-TorS</t>
  </si>
  <si>
    <t>UhpA-UhpB</t>
  </si>
  <si>
    <t>UvrY-BarA</t>
  </si>
  <si>
    <t>HprR-YedV</t>
  </si>
  <si>
    <t>BtsR-YehU</t>
  </si>
  <si>
    <t>GlrR-YfhK</t>
  </si>
  <si>
    <t>YpdB-YpdA</t>
  </si>
  <si>
    <t>ZraR-ZraS</t>
  </si>
  <si>
    <t>NtrC-NtrB</t>
  </si>
  <si>
    <t>Protein Abundance copies/cell</t>
  </si>
  <si>
    <t>RR/HK Ratio</t>
  </si>
  <si>
    <t>Protein abundace is extracted from Li GW, et al. Cell. 2014;157(3):624-35. doi: 10.1016/j.cell.2014.02.033. PMID: 24766808.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</si>
</sst>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Y10" sqref="Y10"/>
    </sheetView>
  </sheetViews>
  <sheetFormatPr defaultRowHeight="14.75" x14ac:dyDescent="0.75"/>
  <sheetData>
    <row r="1" spans="1:26" x14ac:dyDescent="0.75">
      <c r="F1" s="1" t="s">
        <v>270</v>
      </c>
    </row>
    <row r="2" spans="1:26" s="1" customFormat="1" x14ac:dyDescent="0.75">
      <c r="A2" s="1" t="s">
        <v>0</v>
      </c>
      <c r="B2" s="1" t="s">
        <v>1</v>
      </c>
      <c r="C2" s="1" t="s">
        <v>261</v>
      </c>
      <c r="D2" s="1" t="s">
        <v>274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Z2" s="1" t="s">
        <v>21</v>
      </c>
    </row>
    <row r="3" spans="1:26" x14ac:dyDescent="0.75">
      <c r="A3" t="s">
        <v>22</v>
      </c>
      <c r="B3" t="s">
        <v>23</v>
      </c>
      <c r="C3">
        <v>1</v>
      </c>
      <c r="D3">
        <v>2071.3543853302317</v>
      </c>
      <c r="F3">
        <f>IF(ISNUMBER('ProteinCopies-forFig1B'!D3),'ProteinCopies-forFig1B'!D3/'ProteinCopies-forFig1B'!$C3,"")</f>
        <v>2573.6812715087535</v>
      </c>
      <c r="G3">
        <f>IF(ISNUMBER('ProteinCopies-forFig1B'!E3),'ProteinCopies-forFig1B'!E3/'ProteinCopies-forFig1B'!$C3,"")</f>
        <v>6081.7119557096767</v>
      </c>
      <c r="H3">
        <f>IF(ISNUMBER('ProteinCopies-forFig1B'!F3),'ProteinCopies-forFig1B'!F3/'ProteinCopies-forFig1B'!$C3,"")</f>
        <v>4424.9841819209087</v>
      </c>
      <c r="I3">
        <f>IF(ISNUMBER('ProteinCopies-forFig1B'!G3),'ProteinCopies-forFig1B'!G3/'ProteinCopies-forFig1B'!$C3,"")</f>
        <v>1380.2119046822816</v>
      </c>
      <c r="J3">
        <f>IF(ISNUMBER('ProteinCopies-forFig1B'!H3),'ProteinCopies-forFig1B'!H3/'ProteinCopies-forFig1B'!$C3,"")</f>
        <v>1953.273110672302</v>
      </c>
      <c r="K3">
        <f>IF(ISNUMBER('ProteinCopies-forFig1B'!I3),'ProteinCopies-forFig1B'!I3/'ProteinCopies-forFig1B'!$C3,"")</f>
        <v>2023.4188477095979</v>
      </c>
      <c r="L3">
        <f>IF(ISNUMBER('ProteinCopies-forFig1B'!J3),'ProteinCopies-forFig1B'!J3/'ProteinCopies-forFig1B'!$C3,"")</f>
        <v>2201.3786452402305</v>
      </c>
      <c r="M3">
        <f>IF(ISNUMBER('ProteinCopies-forFig1B'!K3),'ProteinCopies-forFig1B'!K3/'ProteinCopies-forFig1B'!$C3,"")</f>
        <v>2022.4972703257206</v>
      </c>
      <c r="N3">
        <f>IF(ISNUMBER('ProteinCopies-forFig1B'!L3),'ProteinCopies-forFig1B'!L3/'ProteinCopies-forFig1B'!$C3,"")</f>
        <v>1890.4050526811636</v>
      </c>
      <c r="O3">
        <f>IF(ISNUMBER('ProteinCopies-forFig1B'!M3),'ProteinCopies-forFig1B'!M3/'ProteinCopies-forFig1B'!$C3,"")</f>
        <v>1472.4309012434289</v>
      </c>
      <c r="P3">
        <f>IF(ISNUMBER('ProteinCopies-forFig1B'!N3),'ProteinCopies-forFig1B'!N3/'ProteinCopies-forFig1B'!$C3,"")</f>
        <v>1249.5662446835099</v>
      </c>
      <c r="Q3">
        <f>IF(ISNUMBER('ProteinCopies-forFig1B'!O3),'ProteinCopies-forFig1B'!O3/'ProteinCopies-forFig1B'!$C3,"")</f>
        <v>1095.5661932109642</v>
      </c>
      <c r="R3">
        <f>IF(ISNUMBER('ProteinCopies-forFig1B'!P3),'ProteinCopies-forFig1B'!P3/'ProteinCopies-forFig1B'!$C3,"")</f>
        <v>3766.244756899217</v>
      </c>
      <c r="S3">
        <f>IF(ISNUMBER('ProteinCopies-forFig1B'!Q3),'ProteinCopies-forFig1B'!Q3/'ProteinCopies-forFig1B'!$C3,"")</f>
        <v>2688.4862740936237</v>
      </c>
      <c r="T3">
        <f>IF(ISNUMBER('ProteinCopies-forFig1B'!R3),'ProteinCopies-forFig1B'!R3/'ProteinCopies-forFig1B'!$C3,"")</f>
        <v>2307.6773384968478</v>
      </c>
      <c r="U3">
        <f>IF(ISNUMBER('ProteinCopies-forFig1B'!S3),'ProteinCopies-forFig1B'!S3/'ProteinCopies-forFig1B'!$C3,"")</f>
        <v>2071.3543853302317</v>
      </c>
      <c r="V3">
        <f>IF(ISNUMBER('ProteinCopies-forFig1B'!T3),'ProteinCopies-forFig1B'!T3/'ProteinCopies-forFig1B'!$C3,"")</f>
        <v>1657.7572954421121</v>
      </c>
      <c r="W3">
        <f>IF(ISNUMBER('ProteinCopies-forFig1B'!U3),'ProteinCopies-forFig1B'!U3/'ProteinCopies-forFig1B'!$C3,"")</f>
        <v>2256.2132057592435</v>
      </c>
      <c r="X3">
        <f>IF(ISNUMBER('ProteinCopies-forFig1B'!V3),'ProteinCopies-forFig1B'!V3/'ProteinCopies-forFig1B'!$C3,"")</f>
        <v>2380.8067645081146</v>
      </c>
      <c r="Z3">
        <f t="array" ref="Z3">MEDIAN(IF(F3:X3&lt;&gt;0, F3:X3))</f>
        <v>2071.3543853302317</v>
      </c>
    </row>
    <row r="4" spans="1:26" x14ac:dyDescent="0.75">
      <c r="A4" t="s">
        <v>24</v>
      </c>
      <c r="B4" t="s">
        <v>25</v>
      </c>
      <c r="C4">
        <v>1</v>
      </c>
      <c r="D4">
        <v>10.594767946514041</v>
      </c>
      <c r="F4">
        <f>IF(ISNUMBER('ProteinCopies-forFig1B'!D4),'ProteinCopies-forFig1B'!D4/'ProteinCopies-forFig1B'!$C4,"")</f>
        <v>2.9842892283767641</v>
      </c>
      <c r="G4">
        <f>IF(ISNUMBER('ProteinCopies-forFig1B'!E4),'ProteinCopies-forFig1B'!E4/'ProteinCopies-forFig1B'!$C4,"")</f>
        <v>9.9218990980023367</v>
      </c>
      <c r="H4">
        <f>IF(ISNUMBER('ProteinCopies-forFig1B'!F4),'ProteinCopies-forFig1B'!F4/'ProteinCopies-forFig1B'!$C4,"")</f>
        <v>13.141691603221593</v>
      </c>
      <c r="I4">
        <f>IF(ISNUMBER('ProteinCopies-forFig1B'!G4),'ProteinCopies-forFig1B'!G4/'ProteinCopies-forFig1B'!$C4,"")</f>
        <v>16.847364007015045</v>
      </c>
      <c r="J4">
        <f>IF(ISNUMBER('ProteinCopies-forFig1B'!H4),'ProteinCopies-forFig1B'!H4/'ProteinCopies-forFig1B'!$C4,"")</f>
        <v>5.3149054497474557</v>
      </c>
      <c r="K4">
        <f>IF(ISNUMBER('ProteinCopies-forFig1B'!I4),'ProteinCopies-forFig1B'!I4/'ProteinCopies-forFig1B'!$C4,"")</f>
        <v>11.198966759921939</v>
      </c>
      <c r="L4">
        <f>IF(ISNUMBER('ProteinCopies-forFig1B'!J4),'ProteinCopies-forFig1B'!J4/'ProteinCopies-forFig1B'!$C4,"")</f>
        <v>4.6711187189567704</v>
      </c>
      <c r="M4">
        <f>IF(ISNUMBER('ProteinCopies-forFig1B'!K4),'ProteinCopies-forFig1B'!K4/'ProteinCopies-forFig1B'!$C4,"")</f>
        <v>2.6201124418821404</v>
      </c>
      <c r="N4">
        <f>IF(ISNUMBER('ProteinCopies-forFig1B'!L4),'ProteinCopies-forFig1B'!L4/'ProteinCopies-forFig1B'!$C4,"")</f>
        <v>10.594767946514041</v>
      </c>
      <c r="O4">
        <f>IF(ISNUMBER('ProteinCopies-forFig1B'!M4),'ProteinCopies-forFig1B'!M4/'ProteinCopies-forFig1B'!$C4,"")</f>
        <v>11.992687906796883</v>
      </c>
      <c r="P4">
        <f>IF(ISNUMBER('ProteinCopies-forFig1B'!N4),'ProteinCopies-forFig1B'!N4/'ProteinCopies-forFig1B'!$C4,"")</f>
        <v>23.330588054410224</v>
      </c>
      <c r="Q4">
        <f>IF(ISNUMBER('ProteinCopies-forFig1B'!O4),'ProteinCopies-forFig1B'!O4/'ProteinCopies-forFig1B'!$C4,"")</f>
        <v>32.020281105729218</v>
      </c>
      <c r="R4">
        <f>IF(ISNUMBER('ProteinCopies-forFig1B'!P4),'ProteinCopies-forFig1B'!P4/'ProteinCopies-forFig1B'!$C4,"")</f>
        <v>16.11192069234383</v>
      </c>
      <c r="S4">
        <f>IF(ISNUMBER('ProteinCopies-forFig1B'!Q4),'ProteinCopies-forFig1B'!Q4/'ProteinCopies-forFig1B'!$C4,"")</f>
        <v>155.47423337392385</v>
      </c>
      <c r="T4">
        <f>IF(ISNUMBER('ProteinCopies-forFig1B'!R4),'ProteinCopies-forFig1B'!R4/'ProteinCopies-forFig1B'!$C4,"")</f>
        <v>7.3508430405555503</v>
      </c>
      <c r="U4">
        <f>IF(ISNUMBER('ProteinCopies-forFig1B'!S4),'ProteinCopies-forFig1B'!S4/'ProteinCopies-forFig1B'!$C4,"")</f>
        <v>7.0707589587461701</v>
      </c>
      <c r="V4">
        <f>IF(ISNUMBER('ProteinCopies-forFig1B'!T4),'ProteinCopies-forFig1B'!T4/'ProteinCopies-forFig1B'!$C4,"")</f>
        <v>16.135376607557621</v>
      </c>
      <c r="W4">
        <f>IF(ISNUMBER('ProteinCopies-forFig1B'!U4),'ProteinCopies-forFig1B'!U4/'ProteinCopies-forFig1B'!$C4,"")</f>
        <v>8.4889115875167693</v>
      </c>
      <c r="X4">
        <f>IF(ISNUMBER('ProteinCopies-forFig1B'!V4),'ProteinCopies-forFig1B'!V4/'ProteinCopies-forFig1B'!$C4,"")</f>
        <v>3.1882037337474278</v>
      </c>
      <c r="Z4">
        <f t="array" ref="Z4">MEDIAN(IF(F4:X4&lt;&gt;0, F4:X4))</f>
        <v>10.594767946514041</v>
      </c>
    </row>
    <row r="5" spans="1:26" x14ac:dyDescent="0.75">
      <c r="A5" t="s">
        <v>26</v>
      </c>
      <c r="B5" t="s">
        <v>27</v>
      </c>
      <c r="C5">
        <v>1</v>
      </c>
      <c r="D5">
        <v>1778.3457391390014</v>
      </c>
      <c r="F5">
        <f>IF(ISNUMBER('ProteinCopies-forFig1B'!D5),'ProteinCopies-forFig1B'!D5/'ProteinCopies-forFig1B'!$C5,"")</f>
        <v>1948.2932556683472</v>
      </c>
      <c r="G5">
        <f>IF(ISNUMBER('ProteinCopies-forFig1B'!E5),'ProteinCopies-forFig1B'!E5/'ProteinCopies-forFig1B'!$C5,"")</f>
        <v>3255.6796775613766</v>
      </c>
      <c r="H5">
        <f>IF(ISNUMBER('ProteinCopies-forFig1B'!F5),'ProteinCopies-forFig1B'!F5/'ProteinCopies-forFig1B'!$C5,"")</f>
        <v>2475.4711781799333</v>
      </c>
      <c r="I5">
        <f>IF(ISNUMBER('ProteinCopies-forFig1B'!G5),'ProteinCopies-forFig1B'!G5/'ProteinCopies-forFig1B'!$C5,"")</f>
        <v>1133.1975395856898</v>
      </c>
      <c r="J5">
        <f>IF(ISNUMBER('ProteinCopies-forFig1B'!H5),'ProteinCopies-forFig1B'!H5/'ProteinCopies-forFig1B'!$C5,"")</f>
        <v>1510.4912207810266</v>
      </c>
      <c r="K5">
        <f>IF(ISNUMBER('ProteinCopies-forFig1B'!I5),'ProteinCopies-forFig1B'!I5/'ProteinCopies-forFig1B'!$C5,"")</f>
        <v>1666.4129985647201</v>
      </c>
      <c r="L5">
        <f>IF(ISNUMBER('ProteinCopies-forFig1B'!J5),'ProteinCopies-forFig1B'!J5/'ProteinCopies-forFig1B'!$C5,"")</f>
        <v>1709.9079602933698</v>
      </c>
      <c r="M5">
        <f>IF(ISNUMBER('ProteinCopies-forFig1B'!K5),'ProteinCopies-forFig1B'!K5/'ProteinCopies-forFig1B'!$C5,"")</f>
        <v>1846.2038139239137</v>
      </c>
      <c r="N5">
        <f>IF(ISNUMBER('ProteinCopies-forFig1B'!L5),'ProteinCopies-forFig1B'!L5/'ProteinCopies-forFig1B'!$C5,"")</f>
        <v>1725.7260513859349</v>
      </c>
      <c r="O5">
        <f>IF(ISNUMBER('ProteinCopies-forFig1B'!M5),'ProteinCopies-forFig1B'!M5/'ProteinCopies-forFig1B'!$C5,"")</f>
        <v>1439.8409035827667</v>
      </c>
      <c r="P5">
        <f>IF(ISNUMBER('ProteinCopies-forFig1B'!N5),'ProteinCopies-forFig1B'!N5/'ProteinCopies-forFig1B'!$C5,"")</f>
        <v>1193.223613224081</v>
      </c>
      <c r="Q5">
        <f>IF(ISNUMBER('ProteinCopies-forFig1B'!O5),'ProteinCopies-forFig1B'!O5/'ProteinCopies-forFig1B'!$C5,"")</f>
        <v>1037.8373106987181</v>
      </c>
      <c r="R5">
        <f>IF(ISNUMBER('ProteinCopies-forFig1B'!P5),'ProteinCopies-forFig1B'!P5/'ProteinCopies-forFig1B'!$C5,"")</f>
        <v>2973.7849994025519</v>
      </c>
      <c r="S5">
        <f>IF(ISNUMBER('ProteinCopies-forFig1B'!Q5),'ProteinCopies-forFig1B'!Q5/'ProteinCopies-forFig1B'!$C5,"")</f>
        <v>2250.5010807616463</v>
      </c>
      <c r="T5">
        <f>IF(ISNUMBER('ProteinCopies-forFig1B'!R5),'ProteinCopies-forFig1B'!R5/'ProteinCopies-forFig1B'!$C5,"")</f>
        <v>2389.1155162603072</v>
      </c>
      <c r="U5">
        <f>IF(ISNUMBER('ProteinCopies-forFig1B'!S5),'ProteinCopies-forFig1B'!S5/'ProteinCopies-forFig1B'!$C5,"")</f>
        <v>1778.3457391390014</v>
      </c>
      <c r="V5">
        <f>IF(ISNUMBER('ProteinCopies-forFig1B'!T5),'ProteinCopies-forFig1B'!T5/'ProteinCopies-forFig1B'!$C5,"")</f>
        <v>1265.2760922217878</v>
      </c>
      <c r="W5">
        <f>IF(ISNUMBER('ProteinCopies-forFig1B'!U5),'ProteinCopies-forFig1B'!U5/'ProteinCopies-forFig1B'!$C5,"")</f>
        <v>1821.1310823313511</v>
      </c>
      <c r="X5">
        <f>IF(ISNUMBER('ProteinCopies-forFig1B'!V5),'ProteinCopies-forFig1B'!V5/'ProteinCopies-forFig1B'!$C5,"")</f>
        <v>2612.9014570584586</v>
      </c>
      <c r="Z5">
        <f t="array" ref="Z5">MEDIAN(IF(F5:X5&lt;&gt;0, F5:X5))</f>
        <v>1778.3457391390014</v>
      </c>
    </row>
    <row r="6" spans="1:26" x14ac:dyDescent="0.75">
      <c r="A6" t="s">
        <v>28</v>
      </c>
      <c r="B6" t="s">
        <v>29</v>
      </c>
      <c r="C6">
        <v>1</v>
      </c>
      <c r="D6">
        <v>15.026997386131335</v>
      </c>
      <c r="F6">
        <f>IF(ISNUMBER('ProteinCopies-forFig1B'!D6),'ProteinCopies-forFig1B'!D6/'ProteinCopies-forFig1B'!$C6,"")</f>
        <v>18.660678097746011</v>
      </c>
      <c r="G6">
        <f>IF(ISNUMBER('ProteinCopies-forFig1B'!E6),'ProteinCopies-forFig1B'!E6/'ProteinCopies-forFig1B'!$C6,"")</f>
        <v>37.487388134893756</v>
      </c>
      <c r="H6">
        <f>IF(ISNUMBER('ProteinCopies-forFig1B'!F6),'ProteinCopies-forFig1B'!F6/'ProteinCopies-forFig1B'!$C6,"")</f>
        <v>20.683040345385276</v>
      </c>
      <c r="I6">
        <f>IF(ISNUMBER('ProteinCopies-forFig1B'!G6),'ProteinCopies-forFig1B'!G6/'ProteinCopies-forFig1B'!$C6,"")</f>
        <v>8.5718531768002855</v>
      </c>
      <c r="J6">
        <f>IF(ISNUMBER('ProteinCopies-forFig1B'!H6),'ProteinCopies-forFig1B'!H6/'ProteinCopies-forFig1B'!$C6,"")</f>
        <v>15.026997386131335</v>
      </c>
      <c r="K6">
        <f>IF(ISNUMBER('ProteinCopies-forFig1B'!I6),'ProteinCopies-forFig1B'!I6/'ProteinCopies-forFig1B'!$C6,"")</f>
        <v>14.92728699767196</v>
      </c>
      <c r="L6">
        <f>IF(ISNUMBER('ProteinCopies-forFig1B'!J6),'ProteinCopies-forFig1B'!J6/'ProteinCopies-forFig1B'!$C6,"")</f>
        <v>16.5454008621595</v>
      </c>
      <c r="M6">
        <f>IF(ISNUMBER('ProteinCopies-forFig1B'!K6),'ProteinCopies-forFig1B'!K6/'ProteinCopies-forFig1B'!$C6,"")</f>
        <v>21.683243870263833</v>
      </c>
      <c r="N6">
        <f>IF(ISNUMBER('ProteinCopies-forFig1B'!L6),'ProteinCopies-forFig1B'!L6/'ProteinCopies-forFig1B'!$C6,"")</f>
        <v>16.859628690578258</v>
      </c>
      <c r="O6">
        <f>IF(ISNUMBER('ProteinCopies-forFig1B'!M6),'ProteinCopies-forFig1B'!M6/'ProteinCopies-forFig1B'!$C6,"")</f>
        <v>13.668373372349436</v>
      </c>
      <c r="P6">
        <f>IF(ISNUMBER('ProteinCopies-forFig1B'!N6),'ProteinCopies-forFig1B'!N6/'ProteinCopies-forFig1B'!$C6,"")</f>
        <v>10.982606167142702</v>
      </c>
      <c r="Q6">
        <f>IF(ISNUMBER('ProteinCopies-forFig1B'!O6),'ProteinCopies-forFig1B'!O6/'ProteinCopies-forFig1B'!$C6,"")</f>
        <v>11.247432856579305</v>
      </c>
      <c r="R6">
        <f>IF(ISNUMBER('ProteinCopies-forFig1B'!P6),'ProteinCopies-forFig1B'!P6/'ProteinCopies-forFig1B'!$C6,"")</f>
        <v>9.4280230407917127</v>
      </c>
      <c r="S6">
        <f>IF(ISNUMBER('ProteinCopies-forFig1B'!Q6),'ProteinCopies-forFig1B'!Q6/'ProteinCopies-forFig1B'!$C6,"")</f>
        <v>9.2959503528519143</v>
      </c>
      <c r="T6">
        <f>IF(ISNUMBER('ProteinCopies-forFig1B'!R6),'ProteinCopies-forFig1B'!R6/'ProteinCopies-forFig1B'!$C6,"")</f>
        <v>10.449735929849441</v>
      </c>
      <c r="U6">
        <f>IF(ISNUMBER('ProteinCopies-forFig1B'!S6),'ProteinCopies-forFig1B'!S6/'ProteinCopies-forFig1B'!$C6,"")</f>
        <v>15.326679204706176</v>
      </c>
      <c r="V6">
        <f>IF(ISNUMBER('ProteinCopies-forFig1B'!T6),'ProteinCopies-forFig1B'!T6/'ProteinCopies-forFig1B'!$C6,"")</f>
        <v>13.491362418973528</v>
      </c>
      <c r="W6">
        <f>IF(ISNUMBER('ProteinCopies-forFig1B'!U6),'ProteinCopies-forFig1B'!U6/'ProteinCopies-forFig1B'!$C6,"")</f>
        <v>19.425307792881995</v>
      </c>
      <c r="X6">
        <f>IF(ISNUMBER('ProteinCopies-forFig1B'!V6),'ProteinCopies-forFig1B'!V6/'ProteinCopies-forFig1B'!$C6,"")</f>
        <v>23.130844031179453</v>
      </c>
      <c r="Z6">
        <f t="array" ref="Z6">MEDIAN(IF(F6:X6&lt;&gt;0, F6:X6))</f>
        <v>15.026997386131335</v>
      </c>
    </row>
    <row r="7" spans="1:26" x14ac:dyDescent="0.75">
      <c r="A7" t="s">
        <v>30</v>
      </c>
      <c r="B7" t="s">
        <v>31</v>
      </c>
      <c r="C7">
        <v>1</v>
      </c>
      <c r="D7">
        <v>8.7846985871997862</v>
      </c>
      <c r="F7">
        <f>IF(ISNUMBER('ProteinCopies-forFig1B'!D7),'ProteinCopies-forFig1B'!D7/'ProteinCopies-forFig1B'!$C7,"")</f>
        <v>1.7367380255439884</v>
      </c>
      <c r="G7">
        <f>IF(ISNUMBER('ProteinCopies-forFig1B'!E7),'ProteinCopies-forFig1B'!E7/'ProteinCopies-forFig1B'!$C7,"")</f>
        <v>19.594045712291386</v>
      </c>
      <c r="H7">
        <f>IF(ISNUMBER('ProteinCopies-forFig1B'!F7),'ProteinCopies-forFig1B'!F7/'ProteinCopies-forFig1B'!$C7,"")</f>
        <v>11.587750758093916</v>
      </c>
      <c r="I7">
        <f>IF(ISNUMBER('ProteinCopies-forFig1B'!G7),'ProteinCopies-forFig1B'!G7/'ProteinCopies-forFig1B'!$C7,"")</f>
        <v>9.0541990671876711</v>
      </c>
      <c r="J7">
        <f>IF(ISNUMBER('ProteinCopies-forFig1B'!H7),'ProteinCopies-forFig1B'!H7/'ProteinCopies-forFig1B'!$C7,"")</f>
        <v>8.7846985871997862</v>
      </c>
      <c r="K7">
        <f>IF(ISNUMBER('ProteinCopies-forFig1B'!I7),'ProteinCopies-forFig1B'!I7/'ProteinCopies-forFig1B'!$C7,"")</f>
        <v>9.0116482045242599</v>
      </c>
      <c r="L7">
        <f>IF(ISNUMBER('ProteinCopies-forFig1B'!J7),'ProteinCopies-forFig1B'!J7/'ProteinCopies-forFig1B'!$C7,"")</f>
        <v>10.267096621716297</v>
      </c>
      <c r="M7">
        <f>IF(ISNUMBER('ProteinCopies-forFig1B'!K7),'ProteinCopies-forFig1B'!K7/'ProteinCopies-forFig1B'!$C7,"")</f>
        <v>14.023551680260468</v>
      </c>
      <c r="N7">
        <f>IF(ISNUMBER('ProteinCopies-forFig1B'!L7),'ProteinCopies-forFig1B'!L7/'ProteinCopies-forFig1B'!$C7,"")</f>
        <v>9.4473152207984086</v>
      </c>
      <c r="O7">
        <f>IF(ISNUMBER('ProteinCopies-forFig1B'!M7),'ProteinCopies-forFig1B'!M7/'ProteinCopies-forFig1B'!$C7,"")</f>
        <v>9.3655362793187091</v>
      </c>
      <c r="P7">
        <f>IF(ISNUMBER('ProteinCopies-forFig1B'!N7),'ProteinCopies-forFig1B'!N7/'ProteinCopies-forFig1B'!$C7,"")</f>
        <v>7.9294541556196263</v>
      </c>
      <c r="Q7">
        <f>IF(ISNUMBER('ProteinCopies-forFig1B'!O7),'ProteinCopies-forFig1B'!O7/'ProteinCopies-forFig1B'!$C7,"")</f>
        <v>7.4570228896104425</v>
      </c>
      <c r="R7">
        <f>IF(ISNUMBER('ProteinCopies-forFig1B'!P7),'ProteinCopies-forFig1B'!P7/'ProteinCopies-forFig1B'!$C7,"")</f>
        <v>0.80378453122326654</v>
      </c>
      <c r="S7">
        <f>IF(ISNUMBER('ProteinCopies-forFig1B'!Q7),'ProteinCopies-forFig1B'!Q7/'ProteinCopies-forFig1B'!$C7,"")</f>
        <v>1.573775179421649</v>
      </c>
      <c r="T7">
        <f>IF(ISNUMBER('ProteinCopies-forFig1B'!R7),'ProteinCopies-forFig1B'!R7/'ProteinCopies-forFig1B'!$C7,"")</f>
        <v>4.9201529717248507</v>
      </c>
      <c r="U7">
        <f>IF(ISNUMBER('ProteinCopies-forFig1B'!S7),'ProteinCopies-forFig1B'!S7/'ProteinCopies-forFig1B'!$C7,"")</f>
        <v>8.2177003358259988</v>
      </c>
      <c r="V7">
        <f>IF(ISNUMBER('ProteinCopies-forFig1B'!T7),'ProteinCopies-forFig1B'!T7/'ProteinCopies-forFig1B'!$C7,"")</f>
        <v>6.3840834597974565</v>
      </c>
      <c r="W7">
        <f>IF(ISNUMBER('ProteinCopies-forFig1B'!U7),'ProteinCopies-forFig1B'!U7/'ProteinCopies-forFig1B'!$C7,"")</f>
        <v>10.939301377260598</v>
      </c>
      <c r="X7">
        <f>IF(ISNUMBER('ProteinCopies-forFig1B'!V7),'ProteinCopies-forFig1B'!V7/'ProteinCopies-forFig1B'!$C7,"")</f>
        <v>7.1104918037905671</v>
      </c>
      <c r="Z7">
        <f t="array" ref="Z7">MEDIAN(IF(F7:X7&lt;&gt;0, F7:X7))</f>
        <v>8.7846985871997862</v>
      </c>
    </row>
    <row r="8" spans="1:26" x14ac:dyDescent="0.75">
      <c r="A8" t="s">
        <v>32</v>
      </c>
      <c r="B8" t="s">
        <v>33</v>
      </c>
      <c r="C8">
        <v>1</v>
      </c>
      <c r="D8">
        <v>12.130222999281211</v>
      </c>
      <c r="F8">
        <f>IF(ISNUMBER('ProteinCopies-forFig1B'!D8),'ProteinCopies-forFig1B'!D8/'ProteinCopies-forFig1B'!$C8,"")</f>
        <v>23.705490668045957</v>
      </c>
      <c r="G8">
        <f>IF(ISNUMBER('ProteinCopies-forFig1B'!E8),'ProteinCopies-forFig1B'!E8/'ProteinCopies-forFig1B'!$C8,"")</f>
        <v>31.30243427514975</v>
      </c>
      <c r="H8">
        <f>IF(ISNUMBER('ProteinCopies-forFig1B'!F8),'ProteinCopies-forFig1B'!F8/'ProteinCopies-forFig1B'!$C8,"")</f>
        <v>30.125878368743916</v>
      </c>
      <c r="I8">
        <f>IF(ISNUMBER('ProteinCopies-forFig1B'!G8),'ProteinCopies-forFig1B'!G8/'ProteinCopies-forFig1B'!$C8,"")</f>
        <v>12.130222999281211</v>
      </c>
      <c r="J8">
        <f>IF(ISNUMBER('ProteinCopies-forFig1B'!H8),'ProteinCopies-forFig1B'!H8/'ProteinCopies-forFig1B'!$C8,"")</f>
        <v>17.742242892637243</v>
      </c>
      <c r="K8">
        <f>IF(ISNUMBER('ProteinCopies-forFig1B'!I8),'ProteinCopies-forFig1B'!I8/'ProteinCopies-forFig1B'!$C8,"")</f>
        <v>14.312727565846556</v>
      </c>
      <c r="L8">
        <f>IF(ISNUMBER('ProteinCopies-forFig1B'!J8),'ProteinCopies-forFig1B'!J8/'ProteinCopies-forFig1B'!$C8,"")</f>
        <v>14.489173599413689</v>
      </c>
      <c r="M8">
        <f>IF(ISNUMBER('ProteinCopies-forFig1B'!K8),'ProteinCopies-forFig1B'!K8/'ProteinCopies-forFig1B'!$C8,"")</f>
        <v>13.070382906947204</v>
      </c>
      <c r="N8">
        <f>IF(ISNUMBER('ProteinCopies-forFig1B'!L8),'ProteinCopies-forFig1B'!L8/'ProteinCopies-forFig1B'!$C8,"")</f>
        <v>15.116890310158391</v>
      </c>
      <c r="O8">
        <f>IF(ISNUMBER('ProteinCopies-forFig1B'!M8),'ProteinCopies-forFig1B'!M8/'ProteinCopies-forFig1B'!$C8,"")</f>
        <v>7.8877624970010869</v>
      </c>
      <c r="P8">
        <f>IF(ISNUMBER('ProteinCopies-forFig1B'!N8),'ProteinCopies-forFig1B'!N8/'ProteinCopies-forFig1B'!$C8,"")</f>
        <v>5.8424978047957099</v>
      </c>
      <c r="Q8">
        <f>IF(ISNUMBER('ProteinCopies-forFig1B'!O8),'ProteinCopies-forFig1B'!O8/'ProteinCopies-forFig1B'!$C8,"")</f>
        <v>4.9012423402536767</v>
      </c>
      <c r="R8">
        <f>IF(ISNUMBER('ProteinCopies-forFig1B'!P8),'ProteinCopies-forFig1B'!P8/'ProteinCopies-forFig1B'!$C8,"")</f>
        <v>14.697602806917743</v>
      </c>
      <c r="S8">
        <f>IF(ISNUMBER('ProteinCopies-forFig1B'!Q8),'ProteinCopies-forFig1B'!Q8/'ProteinCopies-forFig1B'!$C8,"")</f>
        <v>10.977756895383145</v>
      </c>
      <c r="T8">
        <f>IF(ISNUMBER('ProteinCopies-forFig1B'!R8),'ProteinCopies-forFig1B'!R8/'ProteinCopies-forFig1B'!$C8,"")</f>
        <v>10.154684889744418</v>
      </c>
      <c r="U8">
        <f>IF(ISNUMBER('ProteinCopies-forFig1B'!S8),'ProteinCopies-forFig1B'!S8/'ProteinCopies-forFig1B'!$C8,"")</f>
        <v>9.849924362751425</v>
      </c>
      <c r="V8">
        <f>IF(ISNUMBER('ProteinCopies-forFig1B'!T8),'ProteinCopies-forFig1B'!T8/'ProteinCopies-forFig1B'!$C8,"")</f>
        <v>6.3221262161385994</v>
      </c>
      <c r="W8">
        <f>IF(ISNUMBER('ProteinCopies-forFig1B'!U8),'ProteinCopies-forFig1B'!U8/'ProteinCopies-forFig1B'!$C8,"")</f>
        <v>9.5579536137636545</v>
      </c>
      <c r="X8">
        <f>IF(ISNUMBER('ProteinCopies-forFig1B'!V8),'ProteinCopies-forFig1B'!V8/'ProteinCopies-forFig1B'!$C8,"")</f>
        <v>6.1603840401751864</v>
      </c>
      <c r="Z8">
        <f t="array" ref="Z8">MEDIAN(IF(F8:X8&lt;&gt;0, F8:X8))</f>
        <v>12.130222999281211</v>
      </c>
    </row>
    <row r="9" spans="1:26" x14ac:dyDescent="0.75">
      <c r="A9" t="s">
        <v>34</v>
      </c>
      <c r="B9" t="s">
        <v>35</v>
      </c>
      <c r="C9">
        <v>1</v>
      </c>
      <c r="D9">
        <v>51.900397774370127</v>
      </c>
      <c r="F9">
        <f>IF(ISNUMBER('ProteinCopies-forFig1B'!D9),'ProteinCopies-forFig1B'!D9/'ProteinCopies-forFig1B'!$C9,"")</f>
        <v>18.516040947409465</v>
      </c>
      <c r="G9">
        <f>IF(ISNUMBER('ProteinCopies-forFig1B'!E9),'ProteinCopies-forFig1B'!E9/'ProteinCopies-forFig1B'!$C9,"")</f>
        <v>93.685118454860813</v>
      </c>
      <c r="H9">
        <f>IF(ISNUMBER('ProteinCopies-forFig1B'!F9),'ProteinCopies-forFig1B'!F9/'ProteinCopies-forFig1B'!$C9,"")</f>
        <v>47.849376784144368</v>
      </c>
      <c r="I9">
        <f>IF(ISNUMBER('ProteinCopies-forFig1B'!G9),'ProteinCopies-forFig1B'!G9/'ProteinCopies-forFig1B'!$C9,"")</f>
        <v>42.383396676449991</v>
      </c>
      <c r="J9">
        <f>IF(ISNUMBER('ProteinCopies-forFig1B'!H9),'ProteinCopies-forFig1B'!H9/'ProteinCopies-forFig1B'!$C9,"")</f>
        <v>75.68336353886076</v>
      </c>
      <c r="K9">
        <f>IF(ISNUMBER('ProteinCopies-forFig1B'!I9),'ProteinCopies-forFig1B'!I9/'ProteinCopies-forFig1B'!$C9,"")</f>
        <v>51.53811944844422</v>
      </c>
      <c r="L9">
        <f>IF(ISNUMBER('ProteinCopies-forFig1B'!J9),'ProteinCopies-forFig1B'!J9/'ProteinCopies-forFig1B'!$C9,"")</f>
        <v>22.437776021234328</v>
      </c>
      <c r="M9">
        <f>IF(ISNUMBER('ProteinCopies-forFig1B'!K9),'ProteinCopies-forFig1B'!K9/'ProteinCopies-forFig1B'!$C9,"")</f>
        <v>53.876588476738306</v>
      </c>
      <c r="N9">
        <f>IF(ISNUMBER('ProteinCopies-forFig1B'!L9),'ProteinCopies-forFig1B'!L9/'ProteinCopies-forFig1B'!$C9,"")</f>
        <v>58.077129327206237</v>
      </c>
      <c r="O9">
        <f>IF(ISNUMBER('ProteinCopies-forFig1B'!M9),'ProteinCopies-forFig1B'!M9/'ProteinCopies-forFig1B'!$C9,"")</f>
        <v>82.869432242378593</v>
      </c>
      <c r="P9">
        <f>IF(ISNUMBER('ProteinCopies-forFig1B'!N9),'ProteinCopies-forFig1B'!N9/'ProteinCopies-forFig1B'!$C9,"")</f>
        <v>57.32781334501901</v>
      </c>
      <c r="Q9">
        <f>IF(ISNUMBER('ProteinCopies-forFig1B'!O9),'ProteinCopies-forFig1B'!O9/'ProteinCopies-forFig1B'!$C9,"")</f>
        <v>70.134617139909082</v>
      </c>
      <c r="R9">
        <f>IF(ISNUMBER('ProteinCopies-forFig1B'!P9),'ProteinCopies-forFig1B'!P9/'ProteinCopies-forFig1B'!$C9,"")</f>
        <v>19.130141845575949</v>
      </c>
      <c r="S9">
        <f>IF(ISNUMBER('ProteinCopies-forFig1B'!Q9),'ProteinCopies-forFig1B'!Q9/'ProteinCopies-forFig1B'!$C9,"")</f>
        <v>69.516246572881414</v>
      </c>
      <c r="T9">
        <f>IF(ISNUMBER('ProteinCopies-forFig1B'!R9),'ProteinCopies-forFig1B'!R9/'ProteinCopies-forFig1B'!$C9,"")</f>
        <v>52.909500372978336</v>
      </c>
      <c r="U9">
        <f>IF(ISNUMBER('ProteinCopies-forFig1B'!S9),'ProteinCopies-forFig1B'!S9/'ProteinCopies-forFig1B'!$C9,"")</f>
        <v>41.813650647149338</v>
      </c>
      <c r="V9">
        <f>IF(ISNUMBER('ProteinCopies-forFig1B'!T9),'ProteinCopies-forFig1B'!T9/'ProteinCopies-forFig1B'!$C9,"")</f>
        <v>40.244573413983545</v>
      </c>
      <c r="W9">
        <f>IF(ISNUMBER('ProteinCopies-forFig1B'!U9),'ProteinCopies-forFig1B'!U9/'ProteinCopies-forFig1B'!$C9,"")</f>
        <v>51.900397774370127</v>
      </c>
      <c r="X9">
        <f>IF(ISNUMBER('ProteinCopies-forFig1B'!V9),'ProteinCopies-forFig1B'!V9/'ProteinCopies-forFig1B'!$C9,"")</f>
        <v>13.010901455377436</v>
      </c>
      <c r="Z9">
        <f t="array" ref="Z9">MEDIAN(IF(F9:X9&lt;&gt;0, F9:X9))</f>
        <v>51.900397774370127</v>
      </c>
    </row>
    <row r="10" spans="1:26" x14ac:dyDescent="0.75">
      <c r="A10" t="s">
        <v>36</v>
      </c>
      <c r="B10" t="s">
        <v>37</v>
      </c>
      <c r="C10">
        <v>1</v>
      </c>
      <c r="D10">
        <v>32.444265270000002</v>
      </c>
      <c r="F10">
        <f>IF(ISNUMBER('ProteinCopies-forFig1B'!D10),'ProteinCopies-forFig1B'!D10/'ProteinCopies-forFig1B'!$C10,"")</f>
        <v>59.08453042</v>
      </c>
      <c r="G10">
        <f>IF(ISNUMBER('ProteinCopies-forFig1B'!E10),'ProteinCopies-forFig1B'!E10/'ProteinCopies-forFig1B'!$C10,"")</f>
        <v>59.559641669999998</v>
      </c>
      <c r="H10" t="str">
        <f>IF(ISNUMBER('ProteinCopies-forFig1B'!F10),'ProteinCopies-forFig1B'!F10/'ProteinCopies-forFig1B'!$C10,"")</f>
        <v/>
      </c>
      <c r="I10">
        <f>IF(ISNUMBER('ProteinCopies-forFig1B'!G10),'ProteinCopies-forFig1B'!G10/'ProteinCopies-forFig1B'!$C10,"")</f>
        <v>34.620662639999999</v>
      </c>
      <c r="J10">
        <f>IF(ISNUMBER('ProteinCopies-forFig1B'!H10),'ProteinCopies-forFig1B'!H10/'ProteinCopies-forFig1B'!$C10,"")</f>
        <v>14.64168628</v>
      </c>
      <c r="K10">
        <f>IF(ISNUMBER('ProteinCopies-forFig1B'!I10),'ProteinCopies-forFig1B'!I10/'ProteinCopies-forFig1B'!$C10,"")</f>
        <v>70.13473596</v>
      </c>
      <c r="L10">
        <f>IF(ISNUMBER('ProteinCopies-forFig1B'!J10),'ProteinCopies-forFig1B'!J10/'ProteinCopies-forFig1B'!$C10,"")</f>
        <v>25.942278630000001</v>
      </c>
      <c r="M10">
        <f>IF(ISNUMBER('ProteinCopies-forFig1B'!K10),'ProteinCopies-forFig1B'!K10/'ProteinCopies-forFig1B'!$C10,"")</f>
        <v>21.057241699999999</v>
      </c>
      <c r="N10">
        <f>IF(ISNUMBER('ProteinCopies-forFig1B'!L10),'ProteinCopies-forFig1B'!L10/'ProteinCopies-forFig1B'!$C10,"")</f>
        <v>24.363401530000001</v>
      </c>
      <c r="O10">
        <f>IF(ISNUMBER('ProteinCopies-forFig1B'!M10),'ProteinCopies-forFig1B'!M10/'ProteinCopies-forFig1B'!$C10,"")</f>
        <v>53.307716210000002</v>
      </c>
      <c r="P10">
        <f>IF(ISNUMBER('ProteinCopies-forFig1B'!N10),'ProteinCopies-forFig1B'!N10/'ProteinCopies-forFig1B'!$C10,"")</f>
        <v>18.830898650000002</v>
      </c>
      <c r="Q10">
        <f>IF(ISNUMBER('ProteinCopies-forFig1B'!O10),'ProteinCopies-forFig1B'!O10/'ProteinCopies-forFig1B'!$C10,"")</f>
        <v>27.385759310000001</v>
      </c>
      <c r="R10">
        <f>IF(ISNUMBER('ProteinCopies-forFig1B'!P10),'ProteinCopies-forFig1B'!P10/'ProteinCopies-forFig1B'!$C10,"")</f>
        <v>42.5987881</v>
      </c>
      <c r="S10">
        <f>IF(ISNUMBER('ProteinCopies-forFig1B'!Q10),'ProteinCopies-forFig1B'!Q10/'ProteinCopies-forFig1B'!$C10,"")</f>
        <v>82.425454790000003</v>
      </c>
      <c r="T10" t="str">
        <f>IF(ISNUMBER('ProteinCopies-forFig1B'!R10),'ProteinCopies-forFig1B'!R10/'ProteinCopies-forFig1B'!$C10,"")</f>
        <v/>
      </c>
      <c r="U10" t="str">
        <f>IF(ISNUMBER('ProteinCopies-forFig1B'!S10),'ProteinCopies-forFig1B'!S10/'ProteinCopies-forFig1B'!$C10,"")</f>
        <v/>
      </c>
      <c r="V10">
        <f>IF(ISNUMBER('ProteinCopies-forFig1B'!T10),'ProteinCopies-forFig1B'!T10/'ProteinCopies-forFig1B'!$C10,"")</f>
        <v>32.444265270000002</v>
      </c>
      <c r="W10">
        <f>IF(ISNUMBER('ProteinCopies-forFig1B'!U10),'ProteinCopies-forFig1B'!U10/'ProteinCopies-forFig1B'!$C10,"")</f>
        <v>25.442391709999999</v>
      </c>
      <c r="X10" t="str">
        <f>IF(ISNUMBER('ProteinCopies-forFig1B'!V10),'ProteinCopies-forFig1B'!V10/'ProteinCopies-forFig1B'!$C10,"")</f>
        <v/>
      </c>
      <c r="Z10">
        <f t="array" ref="Z10">MEDIAN(IF(F10:X10&lt;&gt;0, F10:X10))</f>
        <v>32.444265270000002</v>
      </c>
    </row>
    <row r="11" spans="1:26" x14ac:dyDescent="0.75">
      <c r="A11" t="s">
        <v>39</v>
      </c>
      <c r="B11" t="s">
        <v>40</v>
      </c>
      <c r="C11">
        <v>1</v>
      </c>
      <c r="D11">
        <v>69.842054373380265</v>
      </c>
      <c r="F11">
        <f>IF(ISNUMBER('ProteinCopies-forFig1B'!D11),'ProteinCopies-forFig1B'!D11/'ProteinCopies-forFig1B'!$C11,"")</f>
        <v>11.387420255752836</v>
      </c>
      <c r="G11">
        <f>IF(ISNUMBER('ProteinCopies-forFig1B'!E11),'ProteinCopies-forFig1B'!E11/'ProteinCopies-forFig1B'!$C11,"")</f>
        <v>127.89257720270143</v>
      </c>
      <c r="H11">
        <f>IF(ISNUMBER('ProteinCopies-forFig1B'!F11),'ProteinCopies-forFig1B'!F11/'ProteinCopies-forFig1B'!$C11,"")</f>
        <v>56.069279199806914</v>
      </c>
      <c r="I11">
        <f>IF(ISNUMBER('ProteinCopies-forFig1B'!G11),'ProteinCopies-forFig1B'!G11/'ProteinCopies-forFig1B'!$C11,"")</f>
        <v>88.153437248103145</v>
      </c>
      <c r="J11">
        <f>IF(ISNUMBER('ProteinCopies-forFig1B'!H11),'ProteinCopies-forFig1B'!H11/'ProteinCopies-forFig1B'!$C11,"")</f>
        <v>91.831239189216205</v>
      </c>
      <c r="K11">
        <f>IF(ISNUMBER('ProteinCopies-forFig1B'!I11),'ProteinCopies-forFig1B'!I11/'ProteinCopies-forFig1B'!$C11,"")</f>
        <v>49.906054019638148</v>
      </c>
      <c r="L11">
        <f>IF(ISNUMBER('ProteinCopies-forFig1B'!J11),'ProteinCopies-forFig1B'!J11/'ProteinCopies-forFig1B'!$C11,"")</f>
        <v>25.469119178886611</v>
      </c>
      <c r="M11">
        <f>IF(ISNUMBER('ProteinCopies-forFig1B'!K11),'ProteinCopies-forFig1B'!K11/'ProteinCopies-forFig1B'!$C11,"")</f>
        <v>58.994298950155326</v>
      </c>
      <c r="N11">
        <f>IF(ISNUMBER('ProteinCopies-forFig1B'!L11),'ProteinCopies-forFig1B'!L11/'ProteinCopies-forFig1B'!$C11,"")</f>
        <v>69.842054373380265</v>
      </c>
      <c r="O11">
        <f>IF(ISNUMBER('ProteinCopies-forFig1B'!M11),'ProteinCopies-forFig1B'!M11/'ProteinCopies-forFig1B'!$C11,"")</f>
        <v>109.45236074455798</v>
      </c>
      <c r="P11">
        <f>IF(ISNUMBER('ProteinCopies-forFig1B'!N11),'ProteinCopies-forFig1B'!N11/'ProteinCopies-forFig1B'!$C11,"")</f>
        <v>88.29322029899572</v>
      </c>
      <c r="Q11">
        <f>IF(ISNUMBER('ProteinCopies-forFig1B'!O11),'ProteinCopies-forFig1B'!O11/'ProteinCopies-forFig1B'!$C11,"")</f>
        <v>90.769900137085799</v>
      </c>
      <c r="R11">
        <f>IF(ISNUMBER('ProteinCopies-forFig1B'!P11),'ProteinCopies-forFig1B'!P11/'ProteinCopies-forFig1B'!$C11,"")</f>
        <v>13.023472089283011</v>
      </c>
      <c r="S11">
        <f>IF(ISNUMBER('ProteinCopies-forFig1B'!Q11),'ProteinCopies-forFig1B'!Q11/'ProteinCopies-forFig1B'!$C11,"")</f>
        <v>18.421952806564242</v>
      </c>
      <c r="T11">
        <f>IF(ISNUMBER('ProteinCopies-forFig1B'!R11),'ProteinCopies-forFig1B'!R11/'ProteinCopies-forFig1B'!$C11,"")</f>
        <v>30.019114720693256</v>
      </c>
      <c r="U11">
        <f>IF(ISNUMBER('ProteinCopies-forFig1B'!S11),'ProteinCopies-forFig1B'!S11/'ProteinCopies-forFig1B'!$C11,"")</f>
        <v>124.2965269579867</v>
      </c>
      <c r="V11">
        <f>IF(ISNUMBER('ProteinCopies-forFig1B'!T11),'ProteinCopies-forFig1B'!T11/'ProteinCopies-forFig1B'!$C11,"")</f>
        <v>72.860740747535047</v>
      </c>
      <c r="W11">
        <f>IF(ISNUMBER('ProteinCopies-forFig1B'!U11),'ProteinCopies-forFig1B'!U11/'ProteinCopies-forFig1B'!$C11,"")</f>
        <v>98.010810129301646</v>
      </c>
      <c r="X11">
        <f>IF(ISNUMBER('ProteinCopies-forFig1B'!V11),'ProteinCopies-forFig1B'!V11/'ProteinCopies-forFig1B'!$C11,"")</f>
        <v>45.692956945032591</v>
      </c>
      <c r="Z11">
        <f t="array" ref="Z11">MEDIAN(IF(F11:X11&lt;&gt;0, F11:X11))</f>
        <v>69.842054373380265</v>
      </c>
    </row>
    <row r="12" spans="1:26" x14ac:dyDescent="0.75">
      <c r="A12" t="s">
        <v>41</v>
      </c>
      <c r="B12" t="s">
        <v>42</v>
      </c>
      <c r="C12">
        <v>1</v>
      </c>
      <c r="D12">
        <v>1.2680484985</v>
      </c>
      <c r="F12">
        <f>IF(ISNUMBER('ProteinCopies-forFig1B'!D12),'ProteinCopies-forFig1B'!D12/'ProteinCopies-forFig1B'!$C12,"")</f>
        <v>3.0936529180000001</v>
      </c>
      <c r="G12">
        <f>IF(ISNUMBER('ProteinCopies-forFig1B'!E12),'ProteinCopies-forFig1B'!E12/'ProteinCopies-forFig1B'!$C12,"")</f>
        <v>21.653052679999998</v>
      </c>
      <c r="H12" t="str">
        <f>IF(ISNUMBER('ProteinCopies-forFig1B'!F12),'ProteinCopies-forFig1B'!F12/'ProteinCopies-forFig1B'!$C12,"")</f>
        <v/>
      </c>
      <c r="I12">
        <f>IF(ISNUMBER('ProteinCopies-forFig1B'!G12),'ProteinCopies-forFig1B'!G12/'ProteinCopies-forFig1B'!$C12,"")</f>
        <v>0.173762206</v>
      </c>
      <c r="J12">
        <f>IF(ISNUMBER('ProteinCopies-forFig1B'!H12),'ProteinCopies-forFig1B'!H12/'ProteinCopies-forFig1B'!$C12,"")</f>
        <v>0.89957706299999995</v>
      </c>
      <c r="K12">
        <f>IF(ISNUMBER('ProteinCopies-forFig1B'!I12),'ProteinCopies-forFig1B'!I12/'ProteinCopies-forFig1B'!$C12,"")</f>
        <v>4.4705848499999998</v>
      </c>
      <c r="L12">
        <f>IF(ISNUMBER('ProteinCopies-forFig1B'!J12),'ProteinCopies-forFig1B'!J12/'ProteinCopies-forFig1B'!$C12,"")</f>
        <v>3.767925902</v>
      </c>
      <c r="M12">
        <f>IF(ISNUMBER('ProteinCopies-forFig1B'!K12),'ProteinCopies-forFig1B'!K12/'ProteinCopies-forFig1B'!$C12,"")</f>
        <v>0.13153303599999999</v>
      </c>
      <c r="N12">
        <f>IF(ISNUMBER('ProteinCopies-forFig1B'!L12),'ProteinCopies-forFig1B'!L12/'ProteinCopies-forFig1B'!$C12,"")</f>
        <v>1.257964879</v>
      </c>
      <c r="O12">
        <f>IF(ISNUMBER('ProteinCopies-forFig1B'!M12),'ProteinCopies-forFig1B'!M12/'ProteinCopies-forFig1B'!$C12,"")</f>
        <v>1.258476712</v>
      </c>
      <c r="P12">
        <f>IF(ISNUMBER('ProteinCopies-forFig1B'!N12),'ProteinCopies-forFig1B'!N12/'ProteinCopies-forFig1B'!$C12,"")</f>
        <v>1.277620285</v>
      </c>
      <c r="Q12">
        <f>IF(ISNUMBER('ProteinCopies-forFig1B'!O12),'ProteinCopies-forFig1B'!O12/'ProteinCopies-forFig1B'!$C12,"")</f>
        <v>0.121346335</v>
      </c>
      <c r="R12">
        <f>IF(ISNUMBER('ProteinCopies-forFig1B'!P12),'ProteinCopies-forFig1B'!P12/'ProteinCopies-forFig1B'!$C12,"")</f>
        <v>5.7494324360000002</v>
      </c>
      <c r="S12">
        <f>IF(ISNUMBER('ProteinCopies-forFig1B'!Q12),'ProteinCopies-forFig1B'!Q12/'ProteinCopies-forFig1B'!$C12,"")</f>
        <v>0</v>
      </c>
      <c r="T12" t="str">
        <f>IF(ISNUMBER('ProteinCopies-forFig1B'!R12),'ProteinCopies-forFig1B'!R12/'ProteinCopies-forFig1B'!$C12,"")</f>
        <v/>
      </c>
      <c r="U12" t="str">
        <f>IF(ISNUMBER('ProteinCopies-forFig1B'!S12),'ProteinCopies-forFig1B'!S12/'ProteinCopies-forFig1B'!$C12,"")</f>
        <v/>
      </c>
      <c r="V12">
        <f>IF(ISNUMBER('ProteinCopies-forFig1B'!T12),'ProteinCopies-forFig1B'!T12/'ProteinCopies-forFig1B'!$C12,"")</f>
        <v>1.1728196289999999</v>
      </c>
      <c r="W12">
        <f>IF(ISNUMBER('ProteinCopies-forFig1B'!U12),'ProteinCopies-forFig1B'!U12/'ProteinCopies-forFig1B'!$C12,"")</f>
        <v>2.6204255010000002</v>
      </c>
      <c r="X12" t="str">
        <f>IF(ISNUMBER('ProteinCopies-forFig1B'!V12),'ProteinCopies-forFig1B'!V12/'ProteinCopies-forFig1B'!$C12,"")</f>
        <v/>
      </c>
      <c r="Z12">
        <f t="array" ref="Z12">MEDIAN(IF(F12:X12&lt;&gt;0, F12:X12))</f>
        <v>1.2680484985</v>
      </c>
    </row>
    <row r="13" spans="1:26" x14ac:dyDescent="0.75">
      <c r="A13" t="s">
        <v>43</v>
      </c>
      <c r="B13" t="s">
        <v>44</v>
      </c>
      <c r="C13">
        <v>1</v>
      </c>
      <c r="D13">
        <v>659.22752304043206</v>
      </c>
      <c r="F13">
        <f>IF(ISNUMBER('ProteinCopies-forFig1B'!D13),'ProteinCopies-forFig1B'!D13/'ProteinCopies-forFig1B'!$C13,"")</f>
        <v>541.25736061388045</v>
      </c>
      <c r="G13">
        <f>IF(ISNUMBER('ProteinCopies-forFig1B'!E13),'ProteinCopies-forFig1B'!E13/'ProteinCopies-forFig1B'!$C13,"")</f>
        <v>642.31974907248218</v>
      </c>
      <c r="H13">
        <f>IF(ISNUMBER('ProteinCopies-forFig1B'!F13),'ProteinCopies-forFig1B'!F13/'ProteinCopies-forFig1B'!$C13,"")</f>
        <v>545.48488208345793</v>
      </c>
      <c r="I13">
        <f>IF(ISNUMBER('ProteinCopies-forFig1B'!G13),'ProteinCopies-forFig1B'!G13/'ProteinCopies-forFig1B'!$C13,"")</f>
        <v>254.65814389639465</v>
      </c>
      <c r="J13">
        <f>IF(ISNUMBER('ProteinCopies-forFig1B'!H13),'ProteinCopies-forFig1B'!H13/'ProteinCopies-forFig1B'!$C13,"")</f>
        <v>578.22704832318334</v>
      </c>
      <c r="K13">
        <f>IF(ISNUMBER('ProteinCopies-forFig1B'!I13),'ProteinCopies-forFig1B'!I13/'ProteinCopies-forFig1B'!$C13,"")</f>
        <v>538.32414207996464</v>
      </c>
      <c r="L13">
        <f>IF(ISNUMBER('ProteinCopies-forFig1B'!J13),'ProteinCopies-forFig1B'!J13/'ProteinCopies-forFig1B'!$C13,"")</f>
        <v>734.08096968368193</v>
      </c>
      <c r="M13">
        <f>IF(ISNUMBER('ProteinCopies-forFig1B'!K13),'ProteinCopies-forFig1B'!K13/'ProteinCopies-forFig1B'!$C13,"")</f>
        <v>856.74468057085608</v>
      </c>
      <c r="N13">
        <f>IF(ISNUMBER('ProteinCopies-forFig1B'!L13),'ProteinCopies-forFig1B'!L13/'ProteinCopies-forFig1B'!$C13,"")</f>
        <v>659.22752304043206</v>
      </c>
      <c r="O13">
        <f>IF(ISNUMBER('ProteinCopies-forFig1B'!M13),'ProteinCopies-forFig1B'!M13/'ProteinCopies-forFig1B'!$C13,"")</f>
        <v>564.34213287179546</v>
      </c>
      <c r="P13">
        <f>IF(ISNUMBER('ProteinCopies-forFig1B'!N13),'ProteinCopies-forFig1B'!N13/'ProteinCopies-forFig1B'!$C13,"")</f>
        <v>507.37669644430935</v>
      </c>
      <c r="Q13">
        <f>IF(ISNUMBER('ProteinCopies-forFig1B'!O13),'ProteinCopies-forFig1B'!O13/'ProteinCopies-forFig1B'!$C13,"")</f>
        <v>357.14003315067356</v>
      </c>
      <c r="R13">
        <f>IF(ISNUMBER('ProteinCopies-forFig1B'!P13),'ProteinCopies-forFig1B'!P13/'ProteinCopies-forFig1B'!$C13,"")</f>
        <v>954.89156454464774</v>
      </c>
      <c r="S13">
        <f>IF(ISNUMBER('ProteinCopies-forFig1B'!Q13),'ProteinCopies-forFig1B'!Q13/'ProteinCopies-forFig1B'!$C13,"")</f>
        <v>1153.6053602869727</v>
      </c>
      <c r="T13">
        <f>IF(ISNUMBER('ProteinCopies-forFig1B'!R13),'ProteinCopies-forFig1B'!R13/'ProteinCopies-forFig1B'!$C13,"")</f>
        <v>902.49971839093189</v>
      </c>
      <c r="U13">
        <f>IF(ISNUMBER('ProteinCopies-forFig1B'!S13),'ProteinCopies-forFig1B'!S13/'ProteinCopies-forFig1B'!$C13,"")</f>
        <v>952.26033367112507</v>
      </c>
      <c r="V13">
        <f>IF(ISNUMBER('ProteinCopies-forFig1B'!T13),'ProteinCopies-forFig1B'!T13/'ProteinCopies-forFig1B'!$C13,"")</f>
        <v>744.44571325312802</v>
      </c>
      <c r="W13">
        <f>IF(ISNUMBER('ProteinCopies-forFig1B'!U13),'ProteinCopies-forFig1B'!U13/'ProteinCopies-forFig1B'!$C13,"")</f>
        <v>743.80489640771805</v>
      </c>
      <c r="X13">
        <f>IF(ISNUMBER('ProteinCopies-forFig1B'!V13),'ProteinCopies-forFig1B'!V13/'ProteinCopies-forFig1B'!$C13,"")</f>
        <v>915.84685953839426</v>
      </c>
      <c r="Z13">
        <f t="array" ref="Z13">MEDIAN(IF(F13:X13&lt;&gt;0, F13:X13))</f>
        <v>659.22752304043206</v>
      </c>
    </row>
    <row r="14" spans="1:26" x14ac:dyDescent="0.75">
      <c r="A14" t="s">
        <v>45</v>
      </c>
      <c r="B14" t="s">
        <v>46</v>
      </c>
      <c r="C14">
        <v>1</v>
      </c>
      <c r="D14">
        <v>3.0774338875092804</v>
      </c>
      <c r="F14">
        <f>IF(ISNUMBER('ProteinCopies-forFig1B'!D14),'ProteinCopies-forFig1B'!D14/'ProteinCopies-forFig1B'!$C14,"")</f>
        <v>5.1267391470053481</v>
      </c>
      <c r="G14">
        <f>IF(ISNUMBER('ProteinCopies-forFig1B'!E14),'ProteinCopies-forFig1B'!E14/'ProteinCopies-forFig1B'!$C14,"")</f>
        <v>4.9050047222559066</v>
      </c>
      <c r="H14">
        <f>IF(ISNUMBER('ProteinCopies-forFig1B'!F14),'ProteinCopies-forFig1B'!F14/'ProteinCopies-forFig1B'!$C14,"")</f>
        <v>0.89584498577885774</v>
      </c>
      <c r="I14">
        <f>IF(ISNUMBER('ProteinCopies-forFig1B'!G14),'ProteinCopies-forFig1B'!G14/'ProteinCopies-forFig1B'!$C14,"")</f>
        <v>2.7382032772730276</v>
      </c>
      <c r="J14">
        <f>IF(ISNUMBER('ProteinCopies-forFig1B'!H14),'ProteinCopies-forFig1B'!H14/'ProteinCopies-forFig1B'!$C14,"")</f>
        <v>3.4818147005034334</v>
      </c>
      <c r="K14">
        <f>IF(ISNUMBER('ProteinCopies-forFig1B'!I14),'ProteinCopies-forFig1B'!I14/'ProteinCopies-forFig1B'!$C14,"")</f>
        <v>1.0230400053992494</v>
      </c>
      <c r="L14">
        <f>IF(ISNUMBER('ProteinCopies-forFig1B'!J14),'ProteinCopies-forFig1B'!J14/'ProteinCopies-forFig1B'!$C14,"")</f>
        <v>5.6634524538459958</v>
      </c>
      <c r="M14">
        <f>IF(ISNUMBER('ProteinCopies-forFig1B'!K14),'ProteinCopies-forFig1B'!K14/'ProteinCopies-forFig1B'!$C14,"")</f>
        <v>3.0774338875092804</v>
      </c>
      <c r="N14">
        <f>IF(ISNUMBER('ProteinCopies-forFig1B'!L14),'ProteinCopies-forFig1B'!L14/'ProteinCopies-forFig1B'!$C14,"")</f>
        <v>3.9756740556620587</v>
      </c>
      <c r="O14">
        <f>IF(ISNUMBER('ProteinCopies-forFig1B'!M14),'ProteinCopies-forFig1B'!M14/'ProteinCopies-forFig1B'!$C14,"")</f>
        <v>2.7554636311134622</v>
      </c>
      <c r="P14">
        <f>IF(ISNUMBER('ProteinCopies-forFig1B'!N14),'ProteinCopies-forFig1B'!N14/'ProteinCopies-forFig1B'!$C14,"")</f>
        <v>3.1370973352842739</v>
      </c>
      <c r="Q14">
        <f>IF(ISNUMBER('ProteinCopies-forFig1B'!O14),'ProteinCopies-forFig1B'!O14/'ProteinCopies-forFig1B'!$C14,"")</f>
        <v>2.142768908166313</v>
      </c>
      <c r="R14">
        <f>IF(ISNUMBER('ProteinCopies-forFig1B'!P14),'ProteinCopies-forFig1B'!P14/'ProteinCopies-forFig1B'!$C14,"")</f>
        <v>3.2167594601866099</v>
      </c>
      <c r="S14">
        <f>IF(ISNUMBER('ProteinCopies-forFig1B'!Q14),'ProteinCopies-forFig1B'!Q14/'ProteinCopies-forFig1B'!$C14,"")</f>
        <v>1.0561602495798528</v>
      </c>
      <c r="T14">
        <f>IF(ISNUMBER('ProteinCopies-forFig1B'!R14),'ProteinCopies-forFig1B'!R14/'ProteinCopies-forFig1B'!$C14,"")</f>
        <v>4.550840644296624</v>
      </c>
      <c r="U14">
        <f>IF(ISNUMBER('ProteinCopies-forFig1B'!S14),'ProteinCopies-forFig1B'!S14/'ProteinCopies-forFig1B'!$C14,"")</f>
        <v>2.9108717813795941</v>
      </c>
      <c r="V14">
        <f>IF(ISNUMBER('ProteinCopies-forFig1B'!T14),'ProteinCopies-forFig1B'!T14/'ProteinCopies-forFig1B'!$C14,"")</f>
        <v>2.5523072534146567</v>
      </c>
      <c r="W14">
        <f>IF(ISNUMBER('ProteinCopies-forFig1B'!U14),'ProteinCopies-forFig1B'!U14/'ProteinCopies-forFig1B'!$C14,"")</f>
        <v>2.9639994637035199</v>
      </c>
      <c r="X14">
        <f>IF(ISNUMBER('ProteinCopies-forFig1B'!V14),'ProteinCopies-forFig1B'!V14/'ProteinCopies-forFig1B'!$C14,"")</f>
        <v>5.7723962086480167</v>
      </c>
      <c r="Z14">
        <f t="array" ref="Z14">MEDIAN(IF(F14:X14&lt;&gt;0, F14:X14))</f>
        <v>3.0774338875092804</v>
      </c>
    </row>
    <row r="15" spans="1:26" x14ac:dyDescent="0.75">
      <c r="A15" t="s">
        <v>47</v>
      </c>
      <c r="B15" t="s">
        <v>48</v>
      </c>
      <c r="C15">
        <v>1</v>
      </c>
      <c r="D15">
        <v>66.947796045069879</v>
      </c>
      <c r="F15">
        <f>IF(ISNUMBER('ProteinCopies-forFig1B'!D15),'ProteinCopies-forFig1B'!D15/'ProteinCopies-forFig1B'!$C15,"")</f>
        <v>90.843952142738601</v>
      </c>
      <c r="G15">
        <f>IF(ISNUMBER('ProteinCopies-forFig1B'!E15),'ProteinCopies-forFig1B'!E15/'ProteinCopies-forFig1B'!$C15,"")</f>
        <v>50.832149864231546</v>
      </c>
      <c r="H15">
        <f>IF(ISNUMBER('ProteinCopies-forFig1B'!F15),'ProteinCopies-forFig1B'!F15/'ProteinCopies-forFig1B'!$C15,"")</f>
        <v>54.110007088686956</v>
      </c>
      <c r="I15">
        <f>IF(ISNUMBER('ProteinCopies-forFig1B'!G15),'ProteinCopies-forFig1B'!G15/'ProteinCopies-forFig1B'!$C15,"")</f>
        <v>68.985513056544676</v>
      </c>
      <c r="J15">
        <f>IF(ISNUMBER('ProteinCopies-forFig1B'!H15),'ProteinCopies-forFig1B'!H15/'ProteinCopies-forFig1B'!$C15,"")</f>
        <v>66.947796045069879</v>
      </c>
      <c r="K15">
        <f>IF(ISNUMBER('ProteinCopies-forFig1B'!I15),'ProteinCopies-forFig1B'!I15/'ProteinCopies-forFig1B'!$C15,"")</f>
        <v>72.133518119506093</v>
      </c>
      <c r="L15">
        <f>IF(ISNUMBER('ProteinCopies-forFig1B'!J15),'ProteinCopies-forFig1B'!J15/'ProteinCopies-forFig1B'!$C15,"")</f>
        <v>69.932418354682284</v>
      </c>
      <c r="M15">
        <f>IF(ISNUMBER('ProteinCopies-forFig1B'!K15),'ProteinCopies-forFig1B'!K15/'ProteinCopies-forFig1B'!$C15,"")</f>
        <v>48.38924290226317</v>
      </c>
      <c r="N15">
        <f>IF(ISNUMBER('ProteinCopies-forFig1B'!L15),'ProteinCopies-forFig1B'!L15/'ProteinCopies-forFig1B'!$C15,"")</f>
        <v>85.933135109621588</v>
      </c>
      <c r="O15">
        <f>IF(ISNUMBER('ProteinCopies-forFig1B'!M15),'ProteinCopies-forFig1B'!M15/'ProteinCopies-forFig1B'!$C15,"")</f>
        <v>51.432930102062819</v>
      </c>
      <c r="P15">
        <f>IF(ISNUMBER('ProteinCopies-forFig1B'!N15),'ProteinCopies-forFig1B'!N15/'ProteinCopies-forFig1B'!$C15,"")</f>
        <v>44.520517638666206</v>
      </c>
      <c r="Q15">
        <f>IF(ISNUMBER('ProteinCopies-forFig1B'!O15),'ProteinCopies-forFig1B'!O15/'ProteinCopies-forFig1B'!$C15,"")</f>
        <v>38.976949156508987</v>
      </c>
      <c r="R15">
        <f>IF(ISNUMBER('ProteinCopies-forFig1B'!P15),'ProteinCopies-forFig1B'!P15/'ProteinCopies-forFig1B'!$C15,"")</f>
        <v>65.474740537233046</v>
      </c>
      <c r="S15">
        <f>IF(ISNUMBER('ProteinCopies-forFig1B'!Q15),'ProteinCopies-forFig1B'!Q15/'ProteinCopies-forFig1B'!$C15,"")</f>
        <v>67.256372939892003</v>
      </c>
      <c r="T15">
        <f>IF(ISNUMBER('ProteinCopies-forFig1B'!R15),'ProteinCopies-forFig1B'!R15/'ProteinCopies-forFig1B'!$C15,"")</f>
        <v>83.70997200651604</v>
      </c>
      <c r="U15">
        <f>IF(ISNUMBER('ProteinCopies-forFig1B'!S15),'ProteinCopies-forFig1B'!S15/'ProteinCopies-forFig1B'!$C15,"")</f>
        <v>71.763159296837586</v>
      </c>
      <c r="V15">
        <f>IF(ISNUMBER('ProteinCopies-forFig1B'!T15),'ProteinCopies-forFig1B'!T15/'ProteinCopies-forFig1B'!$C15,"")</f>
        <v>44.776416685304227</v>
      </c>
      <c r="W15">
        <f>IF(ISNUMBER('ProteinCopies-forFig1B'!U15),'ProteinCopies-forFig1B'!U15/'ProteinCopies-forFig1B'!$C15,"")</f>
        <v>55.315753947898003</v>
      </c>
      <c r="X15">
        <f>IF(ISNUMBER('ProteinCopies-forFig1B'!V15),'ProteinCopies-forFig1B'!V15/'ProteinCopies-forFig1B'!$C15,"")</f>
        <v>70.472997103002683</v>
      </c>
      <c r="Z15">
        <f t="array" ref="Z15">MEDIAN(IF(F15:X15&lt;&gt;0, F15:X15))</f>
        <v>66.947796045069879</v>
      </c>
    </row>
    <row r="16" spans="1:26" x14ac:dyDescent="0.75">
      <c r="A16" t="s">
        <v>49</v>
      </c>
      <c r="B16" t="s">
        <v>50</v>
      </c>
      <c r="C16">
        <v>1</v>
      </c>
      <c r="D16">
        <v>22.619688400000001</v>
      </c>
      <c r="F16">
        <f>IF(ISNUMBER('ProteinCopies-forFig1B'!D16),'ProteinCopies-forFig1B'!D16/'ProteinCopies-forFig1B'!$C16,"")</f>
        <v>26.272254530000001</v>
      </c>
      <c r="G16">
        <f>IF(ISNUMBER('ProteinCopies-forFig1B'!E16),'ProteinCopies-forFig1B'!E16/'ProteinCopies-forFig1B'!$C16,"")</f>
        <v>49.261079350000003</v>
      </c>
      <c r="H16" t="str">
        <f>IF(ISNUMBER('ProteinCopies-forFig1B'!F16),'ProteinCopies-forFig1B'!F16/'ProteinCopies-forFig1B'!$C16,"")</f>
        <v/>
      </c>
      <c r="I16">
        <f>IF(ISNUMBER('ProteinCopies-forFig1B'!G16),'ProteinCopies-forFig1B'!G16/'ProteinCopies-forFig1B'!$C16,"")</f>
        <v>16.199720509999999</v>
      </c>
      <c r="J16">
        <f>IF(ISNUMBER('ProteinCopies-forFig1B'!H16),'ProteinCopies-forFig1B'!H16/'ProteinCopies-forFig1B'!$C16,"")</f>
        <v>48.108843759999999</v>
      </c>
      <c r="K16">
        <f>IF(ISNUMBER('ProteinCopies-forFig1B'!I16),'ProteinCopies-forFig1B'!I16/'ProteinCopies-forFig1B'!$C16,"")</f>
        <v>22.619688400000001</v>
      </c>
      <c r="L16">
        <f>IF(ISNUMBER('ProteinCopies-forFig1B'!J16),'ProteinCopies-forFig1B'!J16/'ProteinCopies-forFig1B'!$C16,"")</f>
        <v>24.821313790000001</v>
      </c>
      <c r="M16">
        <f>IF(ISNUMBER('ProteinCopies-forFig1B'!K16),'ProteinCopies-forFig1B'!K16/'ProteinCopies-forFig1B'!$C16,"")</f>
        <v>29.480141320000001</v>
      </c>
      <c r="N16">
        <f>IF(ISNUMBER('ProteinCopies-forFig1B'!L16),'ProteinCopies-forFig1B'!L16/'ProteinCopies-forFig1B'!$C16,"")</f>
        <v>19.014729119999998</v>
      </c>
      <c r="O16">
        <f>IF(ISNUMBER('ProteinCopies-forFig1B'!M16),'ProteinCopies-forFig1B'!M16/'ProteinCopies-forFig1B'!$C16,"")</f>
        <v>33.22601375</v>
      </c>
      <c r="P16">
        <f>IF(ISNUMBER('ProteinCopies-forFig1B'!N16),'ProteinCopies-forFig1B'!N16/'ProteinCopies-forFig1B'!$C16,"")</f>
        <v>65.775326620000001</v>
      </c>
      <c r="Q16">
        <f>IF(ISNUMBER('ProteinCopies-forFig1B'!O16),'ProteinCopies-forFig1B'!O16/'ProteinCopies-forFig1B'!$C16,"")</f>
        <v>3.8508877899999998</v>
      </c>
      <c r="R16">
        <f>IF(ISNUMBER('ProteinCopies-forFig1B'!P16),'ProteinCopies-forFig1B'!P16/'ProteinCopies-forFig1B'!$C16,"")</f>
        <v>15.902733449999999</v>
      </c>
      <c r="S16">
        <f>IF(ISNUMBER('ProteinCopies-forFig1B'!Q16),'ProteinCopies-forFig1B'!Q16/'ProteinCopies-forFig1B'!$C16,"")</f>
        <v>20.993067190000001</v>
      </c>
      <c r="T16" t="str">
        <f>IF(ISNUMBER('ProteinCopies-forFig1B'!R16),'ProteinCopies-forFig1B'!R16/'ProteinCopies-forFig1B'!$C16,"")</f>
        <v/>
      </c>
      <c r="U16" t="str">
        <f>IF(ISNUMBER('ProteinCopies-forFig1B'!S16),'ProteinCopies-forFig1B'!S16/'ProteinCopies-forFig1B'!$C16,"")</f>
        <v/>
      </c>
      <c r="V16">
        <f>IF(ISNUMBER('ProteinCopies-forFig1B'!T16),'ProteinCopies-forFig1B'!T16/'ProteinCopies-forFig1B'!$C16,"")</f>
        <v>4.7992193739999998</v>
      </c>
      <c r="W16">
        <f>IF(ISNUMBER('ProteinCopies-forFig1B'!U16),'ProteinCopies-forFig1B'!U16/'ProteinCopies-forFig1B'!$C16,"")</f>
        <v>22.09597295</v>
      </c>
      <c r="X16" t="str">
        <f>IF(ISNUMBER('ProteinCopies-forFig1B'!V16),'ProteinCopies-forFig1B'!V16/'ProteinCopies-forFig1B'!$C16,"")</f>
        <v/>
      </c>
      <c r="Z16">
        <f t="array" ref="Z16">MEDIAN(IF(F16:X16&lt;&gt;0, F16:X16))</f>
        <v>22.619688400000001</v>
      </c>
    </row>
    <row r="17" spans="1:26" x14ac:dyDescent="0.75">
      <c r="A17" t="s">
        <v>51</v>
      </c>
      <c r="B17" t="s">
        <v>52</v>
      </c>
      <c r="C17">
        <v>2</v>
      </c>
      <c r="D17">
        <v>76.671460672486248</v>
      </c>
      <c r="F17">
        <f>IF(ISNUMBER('ProteinCopies-forFig1B'!D17),'ProteinCopies-forFig1B'!D17/'ProteinCopies-forFig1B'!$C17,"")</f>
        <v>102.75505767721988</v>
      </c>
      <c r="G17">
        <f>IF(ISNUMBER('ProteinCopies-forFig1B'!E17),'ProteinCopies-forFig1B'!E17/'ProteinCopies-forFig1B'!$C17,"")</f>
        <v>89.2568285762611</v>
      </c>
      <c r="H17">
        <f>IF(ISNUMBER('ProteinCopies-forFig1B'!F17),'ProteinCopies-forFig1B'!F17/'ProteinCopies-forFig1B'!$C17,"")</f>
        <v>109.82824467266234</v>
      </c>
      <c r="I17">
        <f>IF(ISNUMBER('ProteinCopies-forFig1B'!G17),'ProteinCopies-forFig1B'!G17/'ProteinCopies-forFig1B'!$C17,"")</f>
        <v>56.56546439224757</v>
      </c>
      <c r="J17">
        <f>IF(ISNUMBER('ProteinCopies-forFig1B'!H17),'ProteinCopies-forFig1B'!H17/'ProteinCopies-forFig1B'!$C17,"")</f>
        <v>65.028378192342927</v>
      </c>
      <c r="K17">
        <f>IF(ISNUMBER('ProteinCopies-forFig1B'!I17),'ProteinCopies-forFig1B'!I17/'ProteinCopies-forFig1B'!$C17,"")</f>
        <v>79.359692436552393</v>
      </c>
      <c r="L17">
        <f>IF(ISNUMBER('ProteinCopies-forFig1B'!J17),'ProteinCopies-forFig1B'!J17/'ProteinCopies-forFig1B'!$C17,"")</f>
        <v>76.775337086605887</v>
      </c>
      <c r="M17">
        <f>IF(ISNUMBER('ProteinCopies-forFig1B'!K17),'ProteinCopies-forFig1B'!K17/'ProteinCopies-forFig1B'!$C17,"")</f>
        <v>59.033671286728747</v>
      </c>
      <c r="N17">
        <f>IF(ISNUMBER('ProteinCopies-forFig1B'!L17),'ProteinCopies-forFig1B'!L17/'ProteinCopies-forFig1B'!$C17,"")</f>
        <v>66.663203991021845</v>
      </c>
      <c r="O17">
        <f>IF(ISNUMBER('ProteinCopies-forFig1B'!M17),'ProteinCopies-forFig1B'!M17/'ProteinCopies-forFig1B'!$C17,"")</f>
        <v>50.631797933749617</v>
      </c>
      <c r="P17">
        <f>IF(ISNUMBER('ProteinCopies-forFig1B'!N17),'ProteinCopies-forFig1B'!N17/'ProteinCopies-forFig1B'!$C17,"")</f>
        <v>44.336775287130315</v>
      </c>
      <c r="Q17">
        <f>IF(ISNUMBER('ProteinCopies-forFig1B'!O17),'ProteinCopies-forFig1B'!O17/'ProteinCopies-forFig1B'!$C17,"")</f>
        <v>34.251283896085589</v>
      </c>
      <c r="R17">
        <f>IF(ISNUMBER('ProteinCopies-forFig1B'!P17),'ProteinCopies-forFig1B'!P17/'ProteinCopies-forFig1B'!$C17,"")</f>
        <v>188.90800673515218</v>
      </c>
      <c r="S17">
        <f>IF(ISNUMBER('ProteinCopies-forFig1B'!Q17),'ProteinCopies-forFig1B'!Q17/'ProteinCopies-forFig1B'!$C17,"")</f>
        <v>113.20550725681738</v>
      </c>
      <c r="T17">
        <f>IF(ISNUMBER('ProteinCopies-forFig1B'!R17),'ProteinCopies-forFig1B'!R17/'ProteinCopies-forFig1B'!$C17,"")</f>
        <v>128.83290076828771</v>
      </c>
      <c r="U17">
        <f>IF(ISNUMBER('ProteinCopies-forFig1B'!S17),'ProteinCopies-forFig1B'!S17/'ProteinCopies-forFig1B'!$C17,"")</f>
        <v>64.214486912337534</v>
      </c>
      <c r="V17">
        <f>IF(ISNUMBER('ProteinCopies-forFig1B'!T17),'ProteinCopies-forFig1B'!T17/'ProteinCopies-forFig1B'!$C17,"")</f>
        <v>62.7103156678631</v>
      </c>
      <c r="W17">
        <f>IF(ISNUMBER('ProteinCopies-forFig1B'!U17),'ProteinCopies-forFig1B'!U17/'ProteinCopies-forFig1B'!$C17,"")</f>
        <v>76.671460672486248</v>
      </c>
      <c r="X17">
        <f>IF(ISNUMBER('ProteinCopies-forFig1B'!V17),'ProteinCopies-forFig1B'!V17/'ProteinCopies-forFig1B'!$C17,"")</f>
        <v>96.700453857730466</v>
      </c>
      <c r="Z17">
        <f t="array" ref="Z17">MEDIAN(IF(F17:X17&lt;&gt;0, F17:X17))</f>
        <v>76.671460672486248</v>
      </c>
    </row>
    <row r="18" spans="1:26" x14ac:dyDescent="0.75">
      <c r="A18" t="s">
        <v>53</v>
      </c>
      <c r="B18" t="s">
        <v>54</v>
      </c>
      <c r="C18">
        <v>2</v>
      </c>
      <c r="D18">
        <v>2.8056293200659774</v>
      </c>
      <c r="F18">
        <f>IF(ISNUMBER('ProteinCopies-forFig1B'!D18),'ProteinCopies-forFig1B'!D18/'ProteinCopies-forFig1B'!$C18,"")</f>
        <v>1.0345673576216288</v>
      </c>
      <c r="G18">
        <f>IF(ISNUMBER('ProteinCopies-forFig1B'!E18),'ProteinCopies-forFig1B'!E18/'ProteinCopies-forFig1B'!$C18,"")</f>
        <v>5.7520794565212325</v>
      </c>
      <c r="H18">
        <f>IF(ISNUMBER('ProteinCopies-forFig1B'!F18),'ProteinCopies-forFig1B'!F18/'ProteinCopies-forFig1B'!$C18,"")</f>
        <v>4.0197426393707074</v>
      </c>
      <c r="I18">
        <f>IF(ISNUMBER('ProteinCopies-forFig1B'!G18),'ProteinCopies-forFig1B'!G18/'ProteinCopies-forFig1B'!$C18,"")</f>
        <v>3.9194074644974441</v>
      </c>
      <c r="J18">
        <f>IF(ISNUMBER('ProteinCopies-forFig1B'!H18),'ProteinCopies-forFig1B'!H18/'ProteinCopies-forFig1B'!$C18,"")</f>
        <v>3.3497543041501454</v>
      </c>
      <c r="K18">
        <f>IF(ISNUMBER('ProteinCopies-forFig1B'!I18),'ProteinCopies-forFig1B'!I18/'ProteinCopies-forFig1B'!$C18,"")</f>
        <v>1.6188425766287828</v>
      </c>
      <c r="L18">
        <f>IF(ISNUMBER('ProteinCopies-forFig1B'!J18),'ProteinCopies-forFig1B'!J18/'ProteinCopies-forFig1B'!$C18,"")</f>
        <v>2.6675932672103908</v>
      </c>
      <c r="M18">
        <f>IF(ISNUMBER('ProteinCopies-forFig1B'!K18),'ProteinCopies-forFig1B'!K18/'ProteinCopies-forFig1B'!$C18,"")</f>
        <v>2.3038411294927585</v>
      </c>
      <c r="N18">
        <f>IF(ISNUMBER('ProteinCopies-forFig1B'!L18),'ProteinCopies-forFig1B'!L18/'ProteinCopies-forFig1B'!$C18,"")</f>
        <v>6.2056096230115028</v>
      </c>
      <c r="O18">
        <f>IF(ISNUMBER('ProteinCopies-forFig1B'!M18),'ProteinCopies-forFig1B'!M18/'ProteinCopies-forFig1B'!$C18,"")</f>
        <v>8.7254114044842535</v>
      </c>
      <c r="P18">
        <f>IF(ISNUMBER('ProteinCopies-forFig1B'!N18),'ProteinCopies-forFig1B'!N18/'ProteinCopies-forFig1B'!$C18,"")</f>
        <v>8.8482322152464867</v>
      </c>
      <c r="Q18">
        <f>IF(ISNUMBER('ProteinCopies-forFig1B'!O18),'ProteinCopies-forFig1B'!O18/'ProteinCopies-forFig1B'!$C18,"")</f>
        <v>8.2354423964905195</v>
      </c>
      <c r="R18">
        <f>IF(ISNUMBER('ProteinCopies-forFig1B'!P18),'ProteinCopies-forFig1B'!P18/'ProteinCopies-forFig1B'!$C18,"")</f>
        <v>2.6374631504118806</v>
      </c>
      <c r="S18">
        <f>IF(ISNUMBER('ProteinCopies-forFig1B'!Q18),'ProteinCopies-forFig1B'!Q18/'ProteinCopies-forFig1B'!$C18,"")</f>
        <v>2.2190776895834263</v>
      </c>
      <c r="T18">
        <f>IF(ISNUMBER('ProteinCopies-forFig1B'!R18),'ProteinCopies-forFig1B'!R18/'ProteinCopies-forFig1B'!$C18,"")</f>
        <v>2.666632605703303</v>
      </c>
      <c r="U18">
        <f>IF(ISNUMBER('ProteinCopies-forFig1B'!S18),'ProteinCopies-forFig1B'!S18/'ProteinCopies-forFig1B'!$C18,"")</f>
        <v>2.8056293200659774</v>
      </c>
      <c r="V18">
        <f>IF(ISNUMBER('ProteinCopies-forFig1B'!T18),'ProteinCopies-forFig1B'!T18/'ProteinCopies-forFig1B'!$C18,"")</f>
        <v>1.3837439974082215</v>
      </c>
      <c r="W18">
        <f>IF(ISNUMBER('ProteinCopies-forFig1B'!U18),'ProteinCopies-forFig1B'!U18/'ProteinCopies-forFig1B'!$C18,"")</f>
        <v>3.1403095773691083</v>
      </c>
      <c r="X18">
        <f>IF(ISNUMBER('ProteinCopies-forFig1B'!V18),'ProteinCopies-forFig1B'!V18/'ProteinCopies-forFig1B'!$C18,"")</f>
        <v>2.5902275243659418</v>
      </c>
      <c r="Z18">
        <f t="array" ref="Z18">MEDIAN(IF(F18:X18&lt;&gt;0, F18:X18))</f>
        <v>2.8056293200659774</v>
      </c>
    </row>
    <row r="19" spans="1:26" x14ac:dyDescent="0.75">
      <c r="A19" t="s">
        <v>55</v>
      </c>
      <c r="B19" t="s">
        <v>56</v>
      </c>
      <c r="C19">
        <v>2</v>
      </c>
      <c r="D19">
        <v>4.5784274654919104</v>
      </c>
      <c r="F19">
        <f>IF(ISNUMBER('ProteinCopies-forFig1B'!D19),'ProteinCopies-forFig1B'!D19/'ProteinCopies-forFig1B'!$C19,"")</f>
        <v>21.486920583942673</v>
      </c>
      <c r="G19">
        <f>IF(ISNUMBER('ProteinCopies-forFig1B'!E19),'ProteinCopies-forFig1B'!E19/'ProteinCopies-forFig1B'!$C19,"")</f>
        <v>9.1524838732992215</v>
      </c>
      <c r="H19">
        <f>IF(ISNUMBER('ProteinCopies-forFig1B'!F19),'ProteinCopies-forFig1B'!F19/'ProteinCopies-forFig1B'!$C19,"")</f>
        <v>4.2005958089271473</v>
      </c>
      <c r="I19">
        <f>IF(ISNUMBER('ProteinCopies-forFig1B'!G19),'ProteinCopies-forFig1B'!G19/'ProteinCopies-forFig1B'!$C19,"")</f>
        <v>2.3744495174041966</v>
      </c>
      <c r="J19">
        <f>IF(ISNUMBER('ProteinCopies-forFig1B'!H19),'ProteinCopies-forFig1B'!H19/'ProteinCopies-forFig1B'!$C19,"")</f>
        <v>1.728112941476345</v>
      </c>
      <c r="K19">
        <f>IF(ISNUMBER('ProteinCopies-forFig1B'!I19),'ProteinCopies-forFig1B'!I19/'ProteinCopies-forFig1B'!$C19,"")</f>
        <v>3.4533473415553697</v>
      </c>
      <c r="L19">
        <f>IF(ISNUMBER('ProteinCopies-forFig1B'!J19),'ProteinCopies-forFig1B'!J19/'ProteinCopies-forFig1B'!$C19,"")</f>
        <v>4.5784274654919104</v>
      </c>
      <c r="M19">
        <f>IF(ISNUMBER('ProteinCopies-forFig1B'!K19),'ProteinCopies-forFig1B'!K19/'ProteinCopies-forFig1B'!$C19,"")</f>
        <v>2.6335356786115667</v>
      </c>
      <c r="N19">
        <f>IF(ISNUMBER('ProteinCopies-forFig1B'!L19),'ProteinCopies-forFig1B'!L19/'ProteinCopies-forFig1B'!$C19,"")</f>
        <v>4.1006454480573318</v>
      </c>
      <c r="O19">
        <f>IF(ISNUMBER('ProteinCopies-forFig1B'!M19),'ProteinCopies-forFig1B'!M19/'ProteinCopies-forFig1B'!$C19,"")</f>
        <v>5.8333715983965808</v>
      </c>
      <c r="P19">
        <f>IF(ISNUMBER('ProteinCopies-forFig1B'!N19),'ProteinCopies-forFig1B'!N19/'ProteinCopies-forFig1B'!$C19,"")</f>
        <v>4.2249125450129306</v>
      </c>
      <c r="Q19">
        <f>IF(ISNUMBER('ProteinCopies-forFig1B'!O19),'ProteinCopies-forFig1B'!O19/'ProteinCopies-forFig1B'!$C19,"")</f>
        <v>3.2294670127692862</v>
      </c>
      <c r="R19">
        <f>IF(ISNUMBER('ProteinCopies-forFig1B'!P19),'ProteinCopies-forFig1B'!P19/'ProteinCopies-forFig1B'!$C19,"")</f>
        <v>6.3938620833124826</v>
      </c>
      <c r="S19">
        <f>IF(ISNUMBER('ProteinCopies-forFig1B'!Q19),'ProteinCopies-forFig1B'!Q19/'ProteinCopies-forFig1B'!$C19,"")</f>
        <v>8.8550291583541654</v>
      </c>
      <c r="T19">
        <f>IF(ISNUMBER('ProteinCopies-forFig1B'!R19),'ProteinCopies-forFig1B'!R19/'ProteinCopies-forFig1B'!$C19,"")</f>
        <v>11.618416538872182</v>
      </c>
      <c r="U19">
        <f>IF(ISNUMBER('ProteinCopies-forFig1B'!S19),'ProteinCopies-forFig1B'!S19/'ProteinCopies-forFig1B'!$C19,"")</f>
        <v>10.946708945639509</v>
      </c>
      <c r="V19">
        <f>IF(ISNUMBER('ProteinCopies-forFig1B'!T19),'ProteinCopies-forFig1B'!T19/'ProteinCopies-forFig1B'!$C19,"")</f>
        <v>4.0075406717693234</v>
      </c>
      <c r="W19">
        <f>IF(ISNUMBER('ProteinCopies-forFig1B'!U19),'ProteinCopies-forFig1B'!U19/'ProteinCopies-forFig1B'!$C19,"")</f>
        <v>8.8280122623306401</v>
      </c>
      <c r="X19">
        <f>IF(ISNUMBER('ProteinCopies-forFig1B'!V19),'ProteinCopies-forFig1B'!V19/'ProteinCopies-forFig1B'!$C19,"")</f>
        <v>13.638639185378018</v>
      </c>
      <c r="Z19">
        <f t="array" ref="Z19">MEDIAN(IF(F19:X19&lt;&gt;0, F19:X19))</f>
        <v>4.5784274654919104</v>
      </c>
    </row>
    <row r="20" spans="1:26" x14ac:dyDescent="0.75">
      <c r="A20" t="s">
        <v>57</v>
      </c>
      <c r="B20" t="s">
        <v>58</v>
      </c>
      <c r="C20">
        <v>2</v>
      </c>
      <c r="D20">
        <v>25.702374261817873</v>
      </c>
      <c r="F20">
        <f>IF(ISNUMBER('ProteinCopies-forFig1B'!D20),'ProteinCopies-forFig1B'!D20/'ProteinCopies-forFig1B'!$C20,"")</f>
        <v>19.635084303058026</v>
      </c>
      <c r="G20">
        <f>IF(ISNUMBER('ProteinCopies-forFig1B'!E20),'ProteinCopies-forFig1B'!E20/'ProteinCopies-forFig1B'!$C20,"")</f>
        <v>67.714887782948296</v>
      </c>
      <c r="H20">
        <f>IF(ISNUMBER('ProteinCopies-forFig1B'!F20),'ProteinCopies-forFig1B'!F20/'ProteinCopies-forFig1B'!$C20,"")</f>
        <v>45.113216705597154</v>
      </c>
      <c r="I20">
        <f>IF(ISNUMBER('ProteinCopies-forFig1B'!G20),'ProteinCopies-forFig1B'!G20/'ProteinCopies-forFig1B'!$C20,"")</f>
        <v>21.654101968430918</v>
      </c>
      <c r="J20">
        <f>IF(ISNUMBER('ProteinCopies-forFig1B'!H20),'ProteinCopies-forFig1B'!H20/'ProteinCopies-forFig1B'!$C20,"")</f>
        <v>34.545194108079151</v>
      </c>
      <c r="K20">
        <f>IF(ISNUMBER('ProteinCopies-forFig1B'!I20),'ProteinCopies-forFig1B'!I20/'ProteinCopies-forFig1B'!$C20,"")</f>
        <v>26.709474173859846</v>
      </c>
      <c r="L20">
        <f>IF(ISNUMBER('ProteinCopies-forFig1B'!J20),'ProteinCopies-forFig1B'!J20/'ProteinCopies-forFig1B'!$C20,"")</f>
        <v>30.340320130550655</v>
      </c>
      <c r="M20">
        <f>IF(ISNUMBER('ProteinCopies-forFig1B'!K20),'ProteinCopies-forFig1B'!K20/'ProteinCopies-forFig1B'!$C20,"")</f>
        <v>31.031124211992452</v>
      </c>
      <c r="N20">
        <f>IF(ISNUMBER('ProteinCopies-forFig1B'!L20),'ProteinCopies-forFig1B'!L20/'ProteinCopies-forFig1B'!$C20,"")</f>
        <v>29.160971886115256</v>
      </c>
      <c r="O20">
        <f>IF(ISNUMBER('ProteinCopies-forFig1B'!M20),'ProteinCopies-forFig1B'!M20/'ProteinCopies-forFig1B'!$C20,"")</f>
        <v>27.269342250239241</v>
      </c>
      <c r="P20">
        <f>IF(ISNUMBER('ProteinCopies-forFig1B'!N20),'ProteinCopies-forFig1B'!N20/'ProteinCopies-forFig1B'!$C20,"")</f>
        <v>23.236775883048082</v>
      </c>
      <c r="Q20">
        <f>IF(ISNUMBER('ProteinCopies-forFig1B'!O20),'ProteinCopies-forFig1B'!O20/'ProteinCopies-forFig1B'!$C20,"")</f>
        <v>29.879613086942069</v>
      </c>
      <c r="R20">
        <f>IF(ISNUMBER('ProteinCopies-forFig1B'!P20),'ProteinCopies-forFig1B'!P20/'ProteinCopies-forFig1B'!$C20,"")</f>
        <v>25.35227303784907</v>
      </c>
      <c r="S20">
        <f>IF(ISNUMBER('ProteinCopies-forFig1B'!Q20),'ProteinCopies-forFig1B'!Q20/'ProteinCopies-forFig1B'!$C20,"")</f>
        <v>16.92318294680755</v>
      </c>
      <c r="T20">
        <f>IF(ISNUMBER('ProteinCopies-forFig1B'!R20),'ProteinCopies-forFig1B'!R20/'ProteinCopies-forFig1B'!$C20,"")</f>
        <v>20.121546411862244</v>
      </c>
      <c r="U20">
        <f>IF(ISNUMBER('ProteinCopies-forFig1B'!S20),'ProteinCopies-forFig1B'!S20/'ProteinCopies-forFig1B'!$C20,"")</f>
        <v>25.702374261817873</v>
      </c>
      <c r="V20">
        <f>IF(ISNUMBER('ProteinCopies-forFig1B'!T20),'ProteinCopies-forFig1B'!T20/'ProteinCopies-forFig1B'!$C20,"")</f>
        <v>24.887159621027457</v>
      </c>
      <c r="W20">
        <f>IF(ISNUMBER('ProteinCopies-forFig1B'!U20),'ProteinCopies-forFig1B'!U20/'ProteinCopies-forFig1B'!$C20,"")</f>
        <v>23.609866748172266</v>
      </c>
      <c r="X20">
        <f>IF(ISNUMBER('ProteinCopies-forFig1B'!V20),'ProteinCopies-forFig1B'!V20/'ProteinCopies-forFig1B'!$C20,"")</f>
        <v>23.361795293824112</v>
      </c>
      <c r="Z20">
        <f t="array" ref="Z20">MEDIAN(IF(F20:X20&lt;&gt;0, F20:X20))</f>
        <v>25.702374261817873</v>
      </c>
    </row>
    <row r="21" spans="1:26" x14ac:dyDescent="0.75">
      <c r="A21" t="s">
        <v>59</v>
      </c>
      <c r="B21" t="s">
        <v>60</v>
      </c>
      <c r="C21">
        <v>2</v>
      </c>
      <c r="D21">
        <v>22.249834629691268</v>
      </c>
      <c r="F21">
        <f>IF(ISNUMBER('ProteinCopies-forFig1B'!D21),'ProteinCopies-forFig1B'!D21/'ProteinCopies-forFig1B'!$C21,"")</f>
        <v>20.881991543865826</v>
      </c>
      <c r="G21">
        <f>IF(ISNUMBER('ProteinCopies-forFig1B'!E21),'ProteinCopies-forFig1B'!E21/'ProteinCopies-forFig1B'!$C21,"")</f>
        <v>25.519420769380769</v>
      </c>
      <c r="H21">
        <f>IF(ISNUMBER('ProteinCopies-forFig1B'!F21),'ProteinCopies-forFig1B'!F21/'ProteinCopies-forFig1B'!$C21,"")</f>
        <v>22.249834629691268</v>
      </c>
      <c r="I21">
        <f>IF(ISNUMBER('ProteinCopies-forFig1B'!G21),'ProteinCopies-forFig1B'!G21/'ProteinCopies-forFig1B'!$C21,"")</f>
        <v>26.43992952127779</v>
      </c>
      <c r="J21">
        <f>IF(ISNUMBER('ProteinCopies-forFig1B'!H21),'ProteinCopies-forFig1B'!H21/'ProteinCopies-forFig1B'!$C21,"")</f>
        <v>28.418687187542631</v>
      </c>
      <c r="K21">
        <f>IF(ISNUMBER('ProteinCopies-forFig1B'!I21),'ProteinCopies-forFig1B'!I21/'ProteinCopies-forFig1B'!$C21,"")</f>
        <v>22.950896059397945</v>
      </c>
      <c r="L21">
        <f>IF(ISNUMBER('ProteinCopies-forFig1B'!J21),'ProteinCopies-forFig1B'!J21/'ProteinCopies-forFig1B'!$C21,"")</f>
        <v>19.445589256200609</v>
      </c>
      <c r="M21">
        <f>IF(ISNUMBER('ProteinCopies-forFig1B'!K21),'ProteinCopies-forFig1B'!K21/'ProteinCopies-forFig1B'!$C21,"")</f>
        <v>32.675193381857831</v>
      </c>
      <c r="N21">
        <f>IF(ISNUMBER('ProteinCopies-forFig1B'!L21),'ProteinCopies-forFig1B'!L21/'ProteinCopies-forFig1B'!$C21,"")</f>
        <v>40.433631133018018</v>
      </c>
      <c r="O21">
        <f>IF(ISNUMBER('ProteinCopies-forFig1B'!M21),'ProteinCopies-forFig1B'!M21/'ProteinCopies-forFig1B'!$C21,"")</f>
        <v>39.874824070627454</v>
      </c>
      <c r="P21">
        <f>IF(ISNUMBER('ProteinCopies-forFig1B'!N21),'ProteinCopies-forFig1B'!N21/'ProteinCopies-forFig1B'!$C21,"")</f>
        <v>37.746667220196564</v>
      </c>
      <c r="Q21">
        <f>IF(ISNUMBER('ProteinCopies-forFig1B'!O21),'ProteinCopies-forFig1B'!O21/'ProteinCopies-forFig1B'!$C21,"")</f>
        <v>34.285338839357387</v>
      </c>
      <c r="R21">
        <f>IF(ISNUMBER('ProteinCopies-forFig1B'!P21),'ProteinCopies-forFig1B'!P21/'ProteinCopies-forFig1B'!$C21,"")</f>
        <v>9.3628737400671262</v>
      </c>
      <c r="S21">
        <f>IF(ISNUMBER('ProteinCopies-forFig1B'!Q21),'ProteinCopies-forFig1B'!Q21/'ProteinCopies-forFig1B'!$C21,"")</f>
        <v>9.8634211922247932</v>
      </c>
      <c r="T21">
        <f>IF(ISNUMBER('ProteinCopies-forFig1B'!R21),'ProteinCopies-forFig1B'!R21/'ProteinCopies-forFig1B'!$C21,"")</f>
        <v>6.9852630817561323</v>
      </c>
      <c r="U21">
        <f>IF(ISNUMBER('ProteinCopies-forFig1B'!S21),'ProteinCopies-forFig1B'!S21/'ProteinCopies-forFig1B'!$C21,"")</f>
        <v>13.719889763996715</v>
      </c>
      <c r="V21">
        <f>IF(ISNUMBER('ProteinCopies-forFig1B'!T21),'ProteinCopies-forFig1B'!T21/'ProteinCopies-forFig1B'!$C21,"")</f>
        <v>13.757928878496534</v>
      </c>
      <c r="W21">
        <f>IF(ISNUMBER('ProteinCopies-forFig1B'!U21),'ProteinCopies-forFig1B'!U21/'ProteinCopies-forFig1B'!$C21,"")</f>
        <v>11.426505532716806</v>
      </c>
      <c r="X21">
        <f>IF(ISNUMBER('ProteinCopies-forFig1B'!V21),'ProteinCopies-forFig1B'!V21/'ProteinCopies-forFig1B'!$C21,"")</f>
        <v>9.7183398954138074</v>
      </c>
      <c r="Z21">
        <f t="array" ref="Z21">MEDIAN(IF(F21:X21&lt;&gt;0, F21:X21))</f>
        <v>22.249834629691268</v>
      </c>
    </row>
    <row r="22" spans="1:26" x14ac:dyDescent="0.75">
      <c r="A22" t="s">
        <v>61</v>
      </c>
      <c r="B22" t="s">
        <v>62</v>
      </c>
      <c r="C22">
        <v>2</v>
      </c>
      <c r="D22">
        <v>77.641583485876623</v>
      </c>
      <c r="F22">
        <f>IF(ISNUMBER('ProteinCopies-forFig1B'!D22),'ProteinCopies-forFig1B'!D22/'ProteinCopies-forFig1B'!$C22,"")</f>
        <v>129.75386330645941</v>
      </c>
      <c r="G22">
        <f>IF(ISNUMBER('ProteinCopies-forFig1B'!E22),'ProteinCopies-forFig1B'!E22/'ProteinCopies-forFig1B'!$C22,"")</f>
        <v>171.88439380971809</v>
      </c>
      <c r="H22">
        <f>IF(ISNUMBER('ProteinCopies-forFig1B'!F22),'ProteinCopies-forFig1B'!F22/'ProteinCopies-forFig1B'!$C22,"")</f>
        <v>126.87773071158296</v>
      </c>
      <c r="I22">
        <f>IF(ISNUMBER('ProteinCopies-forFig1B'!G22),'ProteinCopies-forFig1B'!G22/'ProteinCopies-forFig1B'!$C22,"")</f>
        <v>97.945708025637032</v>
      </c>
      <c r="J22">
        <f>IF(ISNUMBER('ProteinCopies-forFig1B'!H22),'ProteinCopies-forFig1B'!H22/'ProteinCopies-forFig1B'!$C22,"")</f>
        <v>77.641583485876623</v>
      </c>
      <c r="K22">
        <f>IF(ISNUMBER('ProteinCopies-forFig1B'!I22),'ProteinCopies-forFig1B'!I22/'ProteinCopies-forFig1B'!$C22,"")</f>
        <v>87.136410833867075</v>
      </c>
      <c r="L22">
        <f>IF(ISNUMBER('ProteinCopies-forFig1B'!J22),'ProteinCopies-forFig1B'!J22/'ProteinCopies-forFig1B'!$C22,"")</f>
        <v>69.246710677590684</v>
      </c>
      <c r="M22">
        <f>IF(ISNUMBER('ProteinCopies-forFig1B'!K22),'ProteinCopies-forFig1B'!K22/'ProteinCopies-forFig1B'!$C22,"")</f>
        <v>70.028473512099026</v>
      </c>
      <c r="N22">
        <f>IF(ISNUMBER('ProteinCopies-forFig1B'!L22),'ProteinCopies-forFig1B'!L22/'ProteinCopies-forFig1B'!$C22,"")</f>
        <v>76.823872815866878</v>
      </c>
      <c r="O22">
        <f>IF(ISNUMBER('ProteinCopies-forFig1B'!M22),'ProteinCopies-forFig1B'!M22/'ProteinCopies-forFig1B'!$C22,"")</f>
        <v>68.148954561250648</v>
      </c>
      <c r="P22">
        <f>IF(ISNUMBER('ProteinCopies-forFig1B'!N22),'ProteinCopies-forFig1B'!N22/'ProteinCopies-forFig1B'!$C22,"")</f>
        <v>56.288309962947622</v>
      </c>
      <c r="Q22">
        <f>IF(ISNUMBER('ProteinCopies-forFig1B'!O22),'ProteinCopies-forFig1B'!O22/'ProteinCopies-forFig1B'!$C22,"")</f>
        <v>48.402051532636037</v>
      </c>
      <c r="R22">
        <f>IF(ISNUMBER('ProteinCopies-forFig1B'!P22),'ProteinCopies-forFig1B'!P22/'ProteinCopies-forFig1B'!$C22,"")</f>
        <v>55.622746166879047</v>
      </c>
      <c r="S22">
        <f>IF(ISNUMBER('ProteinCopies-forFig1B'!Q22),'ProteinCopies-forFig1B'!Q22/'ProteinCopies-forFig1B'!$C22,"")</f>
        <v>91.43002263283897</v>
      </c>
      <c r="T22">
        <f>IF(ISNUMBER('ProteinCopies-forFig1B'!R22),'ProteinCopies-forFig1B'!R22/'ProteinCopies-forFig1B'!$C22,"")</f>
        <v>89.446753890276483</v>
      </c>
      <c r="U22">
        <f>IF(ISNUMBER('ProteinCopies-forFig1B'!S22),'ProteinCopies-forFig1B'!S22/'ProteinCopies-forFig1B'!$C22,"")</f>
        <v>78.247907790723687</v>
      </c>
      <c r="V22">
        <f>IF(ISNUMBER('ProteinCopies-forFig1B'!T22),'ProteinCopies-forFig1B'!T22/'ProteinCopies-forFig1B'!$C22,"")</f>
        <v>72.009476563515989</v>
      </c>
      <c r="W22">
        <f>IF(ISNUMBER('ProteinCopies-forFig1B'!U22),'ProteinCopies-forFig1B'!U22/'ProteinCopies-forFig1B'!$C22,"")</f>
        <v>63.430660200415986</v>
      </c>
      <c r="X22">
        <f>IF(ISNUMBER('ProteinCopies-forFig1B'!V22),'ProteinCopies-forFig1B'!V22/'ProteinCopies-forFig1B'!$C22,"")</f>
        <v>88.677856903557554</v>
      </c>
      <c r="Z22">
        <f t="array" ref="Z22">MEDIAN(IF(F22:X22&lt;&gt;0, F22:X22))</f>
        <v>77.641583485876623</v>
      </c>
    </row>
    <row r="23" spans="1:26" x14ac:dyDescent="0.75">
      <c r="A23" t="s">
        <v>63</v>
      </c>
      <c r="B23" t="s">
        <v>64</v>
      </c>
      <c r="C23">
        <v>2</v>
      </c>
      <c r="D23">
        <v>9.1174912554889929</v>
      </c>
      <c r="F23">
        <f>IF(ISNUMBER('ProteinCopies-forFig1B'!D23),'ProteinCopies-forFig1B'!D23/'ProteinCopies-forFig1B'!$C23,"")</f>
        <v>3.6329106514415228</v>
      </c>
      <c r="G23">
        <f>IF(ISNUMBER('ProteinCopies-forFig1B'!E23),'ProteinCopies-forFig1B'!E23/'ProteinCopies-forFig1B'!$C23,"")</f>
        <v>56.400989995322611</v>
      </c>
      <c r="H23">
        <f>IF(ISNUMBER('ProteinCopies-forFig1B'!F23),'ProteinCopies-forFig1B'!F23/'ProteinCopies-forFig1B'!$C23,"")</f>
        <v>46.000867615571536</v>
      </c>
      <c r="I23">
        <f>IF(ISNUMBER('ProteinCopies-forFig1B'!G23),'ProteinCopies-forFig1B'!G23/'ProteinCopies-forFig1B'!$C23,"")</f>
        <v>7.6498980186047572</v>
      </c>
      <c r="J23">
        <f>IF(ISNUMBER('ProteinCopies-forFig1B'!H23),'ProteinCopies-forFig1B'!H23/'ProteinCopies-forFig1B'!$C23,"")</f>
        <v>22.746512305939405</v>
      </c>
      <c r="K23">
        <f>IF(ISNUMBER('ProteinCopies-forFig1B'!I23),'ProteinCopies-forFig1B'!I23/'ProteinCopies-forFig1B'!$C23,"")</f>
        <v>17.397347214017483</v>
      </c>
      <c r="L23">
        <f>IF(ISNUMBER('ProteinCopies-forFig1B'!J23),'ProteinCopies-forFig1B'!J23/'ProteinCopies-forFig1B'!$C23,"")</f>
        <v>16.92867953363238</v>
      </c>
      <c r="M23">
        <f>IF(ISNUMBER('ProteinCopies-forFig1B'!K23),'ProteinCopies-forFig1B'!K23/'ProteinCopies-forFig1B'!$C23,"")</f>
        <v>13.546711688767321</v>
      </c>
      <c r="N23">
        <f>IF(ISNUMBER('ProteinCopies-forFig1B'!L23),'ProteinCopies-forFig1B'!L23/'ProteinCopies-forFig1B'!$C23,"")</f>
        <v>12.1443509279413</v>
      </c>
      <c r="O23">
        <f>IF(ISNUMBER('ProteinCopies-forFig1B'!M23),'ProteinCopies-forFig1B'!M23/'ProteinCopies-forFig1B'!$C23,"")</f>
        <v>22.277212076032672</v>
      </c>
      <c r="P23">
        <f>IF(ISNUMBER('ProteinCopies-forFig1B'!N23),'ProteinCopies-forFig1B'!N23/'ProteinCopies-forFig1B'!$C23,"")</f>
        <v>9.6096750048800761</v>
      </c>
      <c r="Q23">
        <f>IF(ISNUMBER('ProteinCopies-forFig1B'!O23),'ProteinCopies-forFig1B'!O23/'ProteinCopies-forFig1B'!$C23,"")</f>
        <v>9.1174912554889929</v>
      </c>
      <c r="R23">
        <f>IF(ISNUMBER('ProteinCopies-forFig1B'!P23),'ProteinCopies-forFig1B'!P23/'ProteinCopies-forFig1B'!$C23,"")</f>
        <v>0.71752552387794377</v>
      </c>
      <c r="S23">
        <f>IF(ISNUMBER('ProteinCopies-forFig1B'!Q23),'ProteinCopies-forFig1B'!Q23/'ProteinCopies-forFig1B'!$C23,"")</f>
        <v>0.50202432173943767</v>
      </c>
      <c r="T23">
        <f>IF(ISNUMBER('ProteinCopies-forFig1B'!R23),'ProteinCopies-forFig1B'!R23/'ProteinCopies-forFig1B'!$C23,"")</f>
        <v>0.63959362940197162</v>
      </c>
      <c r="U23">
        <f>IF(ISNUMBER('ProteinCopies-forFig1B'!S23),'ProteinCopies-forFig1B'!S23/'ProteinCopies-forFig1B'!$C23,"")</f>
        <v>3.6385363854473658</v>
      </c>
      <c r="V23">
        <f>IF(ISNUMBER('ProteinCopies-forFig1B'!T23),'ProteinCopies-forFig1B'!T23/'ProteinCopies-forFig1B'!$C23,"")</f>
        <v>2.5964658707775756</v>
      </c>
      <c r="W23">
        <f>IF(ISNUMBER('ProteinCopies-forFig1B'!U23),'ProteinCopies-forFig1B'!U23/'ProteinCopies-forFig1B'!$C23,"")</f>
        <v>5.3526761936695983</v>
      </c>
      <c r="X23">
        <f>IF(ISNUMBER('ProteinCopies-forFig1B'!V23),'ProteinCopies-forFig1B'!V23/'ProteinCopies-forFig1B'!$C23,"")</f>
        <v>2.0029833942484627</v>
      </c>
      <c r="Z23">
        <f t="array" ref="Z23">MEDIAN(IF(F23:X23&lt;&gt;0, F23:X23))</f>
        <v>9.1174912554889929</v>
      </c>
    </row>
    <row r="24" spans="1:26" x14ac:dyDescent="0.75">
      <c r="A24" t="s">
        <v>65</v>
      </c>
      <c r="B24" t="s">
        <v>66</v>
      </c>
      <c r="C24">
        <v>2</v>
      </c>
      <c r="D24">
        <v>1.120237728</v>
      </c>
      <c r="F24">
        <f>IF(ISNUMBER('ProteinCopies-forFig1B'!D24),'ProteinCopies-forFig1B'!D24/'ProteinCopies-forFig1B'!$C24,"")</f>
        <v>2.8190498874999999</v>
      </c>
      <c r="G24">
        <f>IF(ISNUMBER('ProteinCopies-forFig1B'!E24),'ProteinCopies-forFig1B'!E24/'ProteinCopies-forFig1B'!$C24,"")</f>
        <v>2.3149666499999999E-2</v>
      </c>
      <c r="H24" t="str">
        <f>IF(ISNUMBER('ProteinCopies-forFig1B'!F24),'ProteinCopies-forFig1B'!F24/'ProteinCopies-forFig1B'!$C24,"")</f>
        <v/>
      </c>
      <c r="I24">
        <f>IF(ISNUMBER('ProteinCopies-forFig1B'!G24),'ProteinCopies-forFig1B'!G24/'ProteinCopies-forFig1B'!$C24,"")</f>
        <v>1.9399873194999999</v>
      </c>
      <c r="J24">
        <f>IF(ISNUMBER('ProteinCopies-forFig1B'!H24),'ProteinCopies-forFig1B'!H24/'ProteinCopies-forFig1B'!$C24,"")</f>
        <v>3.6188576975000002</v>
      </c>
      <c r="K24">
        <f>IF(ISNUMBER('ProteinCopies-forFig1B'!I24),'ProteinCopies-forFig1B'!I24/'ProteinCopies-forFig1B'!$C24,"")</f>
        <v>0.94559592699999995</v>
      </c>
      <c r="L24">
        <f>IF(ISNUMBER('ProteinCopies-forFig1B'!J24),'ProteinCopies-forFig1B'!J24/'ProteinCopies-forFig1B'!$C24,"")</f>
        <v>2.3330464575000001</v>
      </c>
      <c r="M24">
        <f>IF(ISNUMBER('ProteinCopies-forFig1B'!K24),'ProteinCopies-forFig1B'!K24/'ProteinCopies-forFig1B'!$C24,"")</f>
        <v>0.81815803350000005</v>
      </c>
      <c r="N24">
        <f>IF(ISNUMBER('ProteinCopies-forFig1B'!L24),'ProteinCopies-forFig1B'!L24/'ProteinCopies-forFig1B'!$C24,"")</f>
        <v>0.95184016049999998</v>
      </c>
      <c r="O24">
        <f>IF(ISNUMBER('ProteinCopies-forFig1B'!M24),'ProteinCopies-forFig1B'!M24/'ProteinCopies-forFig1B'!$C24,"")</f>
        <v>2.3476994515</v>
      </c>
      <c r="P24">
        <f>IF(ISNUMBER('ProteinCopies-forFig1B'!N24),'ProteinCopies-forFig1B'!N24/'ProteinCopies-forFig1B'!$C24,"")</f>
        <v>9.8050994999999991E-3</v>
      </c>
      <c r="Q24">
        <f>IF(ISNUMBER('ProteinCopies-forFig1B'!O24),'ProteinCopies-forFig1B'!O24/'ProteinCopies-forFig1B'!$C24,"")</f>
        <v>0.31287575249999999</v>
      </c>
      <c r="R24">
        <f>IF(ISNUMBER('ProteinCopies-forFig1B'!P24),'ProteinCopies-forFig1B'!P24/'ProteinCopies-forFig1B'!$C24,"")</f>
        <v>1.3869101355</v>
      </c>
      <c r="S24">
        <f>IF(ISNUMBER('ProteinCopies-forFig1B'!Q24),'ProteinCopies-forFig1B'!Q24/'ProteinCopies-forFig1B'!$C24,"")</f>
        <v>0.25229422350000003</v>
      </c>
      <c r="T24" t="str">
        <f>IF(ISNUMBER('ProteinCopies-forFig1B'!R24),'ProteinCopies-forFig1B'!R24/'ProteinCopies-forFig1B'!$C24,"")</f>
        <v/>
      </c>
      <c r="U24" t="str">
        <f>IF(ISNUMBER('ProteinCopies-forFig1B'!S24),'ProteinCopies-forFig1B'!S24/'ProteinCopies-forFig1B'!$C24,"")</f>
        <v/>
      </c>
      <c r="V24">
        <f>IF(ISNUMBER('ProteinCopies-forFig1B'!T24),'ProteinCopies-forFig1B'!T24/'ProteinCopies-forFig1B'!$C24,"")</f>
        <v>1.7896803164999999</v>
      </c>
      <c r="W24">
        <f>IF(ISNUMBER('ProteinCopies-forFig1B'!U24),'ProteinCopies-forFig1B'!U24/'ProteinCopies-forFig1B'!$C24,"")</f>
        <v>1.120237728</v>
      </c>
      <c r="X24" t="str">
        <f>IF(ISNUMBER('ProteinCopies-forFig1B'!V24),'ProteinCopies-forFig1B'!V24/'ProteinCopies-forFig1B'!$C24,"")</f>
        <v/>
      </c>
      <c r="Z24">
        <f t="array" ref="Z24">MEDIAN(IF(F24:X24&lt;&gt;0, F24:X24))</f>
        <v>1.120237728</v>
      </c>
    </row>
    <row r="25" spans="1:26" x14ac:dyDescent="0.75">
      <c r="A25" t="s">
        <v>67</v>
      </c>
      <c r="B25" t="s">
        <v>68</v>
      </c>
      <c r="C25">
        <v>2</v>
      </c>
      <c r="D25">
        <v>32.519142815000002</v>
      </c>
      <c r="F25">
        <f>IF(ISNUMBER('ProteinCopies-forFig1B'!D25),'ProteinCopies-forFig1B'!D25/'ProteinCopies-forFig1B'!$C25,"")</f>
        <v>36.497484094999997</v>
      </c>
      <c r="G25">
        <f>IF(ISNUMBER('ProteinCopies-forFig1B'!E25),'ProteinCopies-forFig1B'!E25/'ProteinCopies-forFig1B'!$C25,"")</f>
        <v>90.211350199999998</v>
      </c>
      <c r="H25" t="str">
        <f>IF(ISNUMBER('ProteinCopies-forFig1B'!F25),'ProteinCopies-forFig1B'!F25/'ProteinCopies-forFig1B'!$C25,"")</f>
        <v/>
      </c>
      <c r="I25">
        <f>IF(ISNUMBER('ProteinCopies-forFig1B'!G25),'ProteinCopies-forFig1B'!G25/'ProteinCopies-forFig1B'!$C25,"")</f>
        <v>24.30345827</v>
      </c>
      <c r="J25">
        <f>IF(ISNUMBER('ProteinCopies-forFig1B'!H25),'ProteinCopies-forFig1B'!H25/'ProteinCopies-forFig1B'!$C25,"")</f>
        <v>78.206453550000006</v>
      </c>
      <c r="K25">
        <f>IF(ISNUMBER('ProteinCopies-forFig1B'!I25),'ProteinCopies-forFig1B'!I25/'ProteinCopies-forFig1B'!$C25,"")</f>
        <v>40.794008705000003</v>
      </c>
      <c r="L25">
        <f>IF(ISNUMBER('ProteinCopies-forFig1B'!J25),'ProteinCopies-forFig1B'!J25/'ProteinCopies-forFig1B'!$C25,"")</f>
        <v>32.519142815000002</v>
      </c>
      <c r="M25">
        <f>IF(ISNUMBER('ProteinCopies-forFig1B'!K25),'ProteinCopies-forFig1B'!K25/'ProteinCopies-forFig1B'!$C25,"")</f>
        <v>24.933970084999999</v>
      </c>
      <c r="N25">
        <f>IF(ISNUMBER('ProteinCopies-forFig1B'!L25),'ProteinCopies-forFig1B'!L25/'ProteinCopies-forFig1B'!$C25,"")</f>
        <v>23.441757190000001</v>
      </c>
      <c r="O25">
        <f>IF(ISNUMBER('ProteinCopies-forFig1B'!M25),'ProteinCopies-forFig1B'!M25/'ProteinCopies-forFig1B'!$C25,"")</f>
        <v>15.684904230000001</v>
      </c>
      <c r="P25">
        <f>IF(ISNUMBER('ProteinCopies-forFig1B'!N25),'ProteinCopies-forFig1B'!N25/'ProteinCopies-forFig1B'!$C25,"")</f>
        <v>88.923703750000001</v>
      </c>
      <c r="Q25">
        <f>IF(ISNUMBER('ProteinCopies-forFig1B'!O25),'ProteinCopies-forFig1B'!O25/'ProteinCopies-forFig1B'!$C25,"")</f>
        <v>6.8870895550000002</v>
      </c>
      <c r="R25">
        <f>IF(ISNUMBER('ProteinCopies-forFig1B'!P25),'ProteinCopies-forFig1B'!P25/'ProteinCopies-forFig1B'!$C25,"")</f>
        <v>50.487823149999997</v>
      </c>
      <c r="S25">
        <f>IF(ISNUMBER('ProteinCopies-forFig1B'!Q25),'ProteinCopies-forFig1B'!Q25/'ProteinCopies-forFig1B'!$C25,"")</f>
        <v>45.279140965000003</v>
      </c>
      <c r="T25" t="str">
        <f>IF(ISNUMBER('ProteinCopies-forFig1B'!R25),'ProteinCopies-forFig1B'!R25/'ProteinCopies-forFig1B'!$C25,"")</f>
        <v/>
      </c>
      <c r="U25" t="str">
        <f>IF(ISNUMBER('ProteinCopies-forFig1B'!S25),'ProteinCopies-forFig1B'!S25/'ProteinCopies-forFig1B'!$C25,"")</f>
        <v/>
      </c>
      <c r="V25">
        <f>IF(ISNUMBER('ProteinCopies-forFig1B'!T25),'ProteinCopies-forFig1B'!T25/'ProteinCopies-forFig1B'!$C25,"")</f>
        <v>12.213191480000001</v>
      </c>
      <c r="W25">
        <f>IF(ISNUMBER('ProteinCopies-forFig1B'!U25),'ProteinCopies-forFig1B'!U25/'ProteinCopies-forFig1B'!$C25,"")</f>
        <v>31.173139800000001</v>
      </c>
      <c r="X25" t="str">
        <f>IF(ISNUMBER('ProteinCopies-forFig1B'!V25),'ProteinCopies-forFig1B'!V25/'ProteinCopies-forFig1B'!$C25,"")</f>
        <v/>
      </c>
      <c r="Z25">
        <f t="array" ref="Z25">MEDIAN(IF(F25:X25&lt;&gt;0, F25:X25))</f>
        <v>32.519142815000002</v>
      </c>
    </row>
    <row r="26" spans="1:26" x14ac:dyDescent="0.75">
      <c r="A26" t="s">
        <v>69</v>
      </c>
      <c r="B26" t="s">
        <v>70</v>
      </c>
      <c r="C26">
        <v>2</v>
      </c>
      <c r="D26">
        <v>2.0411829510000001</v>
      </c>
      <c r="F26">
        <f>IF(ISNUMBER('ProteinCopies-forFig1B'!D26),'ProteinCopies-forFig1B'!D26/'ProteinCopies-forFig1B'!$C26,"")</f>
        <v>3.8713956220000001</v>
      </c>
      <c r="G26">
        <f>IF(ISNUMBER('ProteinCopies-forFig1B'!E26),'ProteinCopies-forFig1B'!E26/'ProteinCopies-forFig1B'!$C26,"")</f>
        <v>21.174143619999999</v>
      </c>
      <c r="H26" t="str">
        <f>IF(ISNUMBER('ProteinCopies-forFig1B'!F26),'ProteinCopies-forFig1B'!F26/'ProteinCopies-forFig1B'!$C26,"")</f>
        <v/>
      </c>
      <c r="I26">
        <f>IF(ISNUMBER('ProteinCopies-forFig1B'!G26),'ProteinCopies-forFig1B'!G26/'ProteinCopies-forFig1B'!$C26,"")</f>
        <v>0.79610813250000001</v>
      </c>
      <c r="J26">
        <f>IF(ISNUMBER('ProteinCopies-forFig1B'!H26),'ProteinCopies-forFig1B'!H26/'ProteinCopies-forFig1B'!$C26,"")</f>
        <v>4.327319825</v>
      </c>
      <c r="K26">
        <f>IF(ISNUMBER('ProteinCopies-forFig1B'!I26),'ProteinCopies-forFig1B'!I26/'ProteinCopies-forFig1B'!$C26,"")</f>
        <v>3.1237301689999999</v>
      </c>
      <c r="L26">
        <f>IF(ISNUMBER('ProteinCopies-forFig1B'!J26),'ProteinCopies-forFig1B'!J26/'ProteinCopies-forFig1B'!$C26,"")</f>
        <v>2.0411829510000001</v>
      </c>
      <c r="M26">
        <f>IF(ISNUMBER('ProteinCopies-forFig1B'!K26),'ProteinCopies-forFig1B'!K26/'ProteinCopies-forFig1B'!$C26,"")</f>
        <v>8.5584340000000002E-3</v>
      </c>
      <c r="N26">
        <f>IF(ISNUMBER('ProteinCopies-forFig1B'!L26),'ProteinCopies-forFig1B'!L26/'ProteinCopies-forFig1B'!$C26,"")</f>
        <v>2.0134687480000002</v>
      </c>
      <c r="O26">
        <f>IF(ISNUMBER('ProteinCopies-forFig1B'!M26),'ProteinCopies-forFig1B'!M26/'ProteinCopies-forFig1B'!$C26,"")</f>
        <v>7.5803763999999996E-2</v>
      </c>
      <c r="P26">
        <f>IF(ISNUMBER('ProteinCopies-forFig1B'!N26),'ProteinCopies-forFig1B'!N26/'ProteinCopies-forFig1B'!$C26,"")</f>
        <v>0.65360073149999998</v>
      </c>
      <c r="Q26">
        <f>IF(ISNUMBER('ProteinCopies-forFig1B'!O26),'ProteinCopies-forFig1B'!O26/'ProteinCopies-forFig1B'!$C26,"")</f>
        <v>4.2346517E-2</v>
      </c>
      <c r="R26">
        <f>IF(ISNUMBER('ProteinCopies-forFig1B'!P26),'ProteinCopies-forFig1B'!P26/'ProteinCopies-forFig1B'!$C26,"")</f>
        <v>12.996129375000001</v>
      </c>
      <c r="S26">
        <f>IF(ISNUMBER('ProteinCopies-forFig1B'!Q26),'ProteinCopies-forFig1B'!Q26/'ProteinCopies-forFig1B'!$C26,"")</f>
        <v>9.2733949649999996</v>
      </c>
      <c r="T26" t="str">
        <f>IF(ISNUMBER('ProteinCopies-forFig1B'!R26),'ProteinCopies-forFig1B'!R26/'ProteinCopies-forFig1B'!$C26,"")</f>
        <v/>
      </c>
      <c r="U26" t="str">
        <f>IF(ISNUMBER('ProteinCopies-forFig1B'!S26),'ProteinCopies-forFig1B'!S26/'ProteinCopies-forFig1B'!$C26,"")</f>
        <v/>
      </c>
      <c r="V26">
        <f>IF(ISNUMBER('ProteinCopies-forFig1B'!T26),'ProteinCopies-forFig1B'!T26/'ProteinCopies-forFig1B'!$C26,"")</f>
        <v>3.0018587855000001</v>
      </c>
      <c r="W26">
        <f>IF(ISNUMBER('ProteinCopies-forFig1B'!U26),'ProteinCopies-forFig1B'!U26/'ProteinCopies-forFig1B'!$C26,"")</f>
        <v>0.53536715599999996</v>
      </c>
      <c r="X26" t="str">
        <f>IF(ISNUMBER('ProteinCopies-forFig1B'!V26),'ProteinCopies-forFig1B'!V26/'ProteinCopies-forFig1B'!$C26,"")</f>
        <v/>
      </c>
      <c r="Z26">
        <f t="array" ref="Z26">MEDIAN(IF(F26:X26&lt;&gt;0, F26:X26))</f>
        <v>2.0411829510000001</v>
      </c>
    </row>
    <row r="27" spans="1:26" x14ac:dyDescent="0.75">
      <c r="A27" t="s">
        <v>71</v>
      </c>
      <c r="B27" t="s">
        <v>72</v>
      </c>
      <c r="C27">
        <v>2</v>
      </c>
      <c r="D27">
        <v>299.836894866889</v>
      </c>
      <c r="F27">
        <f>IF(ISNUMBER('ProteinCopies-forFig1B'!D27),'ProteinCopies-forFig1B'!D27/'ProteinCopies-forFig1B'!$C27,"")</f>
        <v>273.09588850391447</v>
      </c>
      <c r="G27">
        <f>IF(ISNUMBER('ProteinCopies-forFig1B'!E27),'ProteinCopies-forFig1B'!E27/'ProteinCopies-forFig1B'!$C27,"")</f>
        <v>432.97053850005727</v>
      </c>
      <c r="H27">
        <f>IF(ISNUMBER('ProteinCopies-forFig1B'!F27),'ProteinCopies-forFig1B'!F27/'ProteinCopies-forFig1B'!$C27,"")</f>
        <v>356.06602049656408</v>
      </c>
      <c r="I27">
        <f>IF(ISNUMBER('ProteinCopies-forFig1B'!G27),'ProteinCopies-forFig1B'!G27/'ProteinCopies-forFig1B'!$C27,"")</f>
        <v>221.9027702908663</v>
      </c>
      <c r="J27">
        <f>IF(ISNUMBER('ProteinCopies-forFig1B'!H27),'ProteinCopies-forFig1B'!H27/'ProteinCopies-forFig1B'!$C27,"")</f>
        <v>299.836894866889</v>
      </c>
      <c r="K27">
        <f>IF(ISNUMBER('ProteinCopies-forFig1B'!I27),'ProteinCopies-forFig1B'!I27/'ProteinCopies-forFig1B'!$C27,"")</f>
        <v>331.71302042870695</v>
      </c>
      <c r="L27">
        <f>IF(ISNUMBER('ProteinCopies-forFig1B'!J27),'ProteinCopies-forFig1B'!J27/'ProteinCopies-forFig1B'!$C27,"")</f>
        <v>281.96025339856038</v>
      </c>
      <c r="M27">
        <f>IF(ISNUMBER('ProteinCopies-forFig1B'!K27),'ProteinCopies-forFig1B'!K27/'ProteinCopies-forFig1B'!$C27,"")</f>
        <v>273.53230276756983</v>
      </c>
      <c r="N27">
        <f>IF(ISNUMBER('ProteinCopies-forFig1B'!L27),'ProteinCopies-forFig1B'!L27/'ProteinCopies-forFig1B'!$C27,"")</f>
        <v>276.45896110778403</v>
      </c>
      <c r="O27">
        <f>IF(ISNUMBER('ProteinCopies-forFig1B'!M27),'ProteinCopies-forFig1B'!M27/'ProteinCopies-forFig1B'!$C27,"")</f>
        <v>257.8201623972077</v>
      </c>
      <c r="P27">
        <f>IF(ISNUMBER('ProteinCopies-forFig1B'!N27),'ProteinCopies-forFig1B'!N27/'ProteinCopies-forFig1B'!$C27,"")</f>
        <v>215.29637547911361</v>
      </c>
      <c r="Q27">
        <f>IF(ISNUMBER('ProteinCopies-forFig1B'!O27),'ProteinCopies-forFig1B'!O27/'ProteinCopies-forFig1B'!$C27,"")</f>
        <v>213.73120706990551</v>
      </c>
      <c r="R27">
        <f>IF(ISNUMBER('ProteinCopies-forFig1B'!P27),'ProteinCopies-forFig1B'!P27/'ProteinCopies-forFig1B'!$C27,"")</f>
        <v>346.14422545469</v>
      </c>
      <c r="S27">
        <f>IF(ISNUMBER('ProteinCopies-forFig1B'!Q27),'ProteinCopies-forFig1B'!Q27/'ProteinCopies-forFig1B'!$C27,"")</f>
        <v>307.73076831829945</v>
      </c>
      <c r="T27">
        <f>IF(ISNUMBER('ProteinCopies-forFig1B'!R27),'ProteinCopies-forFig1B'!R27/'ProteinCopies-forFig1B'!$C27,"")</f>
        <v>302.34356448917237</v>
      </c>
      <c r="U27">
        <f>IF(ISNUMBER('ProteinCopies-forFig1B'!S27),'ProteinCopies-forFig1B'!S27/'ProteinCopies-forFig1B'!$C27,"")</f>
        <v>320.32505930959456</v>
      </c>
      <c r="V27">
        <f>IF(ISNUMBER('ProteinCopies-forFig1B'!T27),'ProteinCopies-forFig1B'!T27/'ProteinCopies-forFig1B'!$C27,"")</f>
        <v>285.78480736177369</v>
      </c>
      <c r="W27">
        <f>IF(ISNUMBER('ProteinCopies-forFig1B'!U27),'ProteinCopies-forFig1B'!U27/'ProteinCopies-forFig1B'!$C27,"")</f>
        <v>332.75246588400546</v>
      </c>
      <c r="X27">
        <f>IF(ISNUMBER('ProteinCopies-forFig1B'!V27),'ProteinCopies-forFig1B'!V27/'ProteinCopies-forFig1B'!$C27,"")</f>
        <v>355.24728327820151</v>
      </c>
      <c r="Z27">
        <f t="array" ref="Z27">MEDIAN(IF(F27:X27&lt;&gt;0, F27:X27))</f>
        <v>299.836894866889</v>
      </c>
    </row>
    <row r="28" spans="1:26" x14ac:dyDescent="0.75">
      <c r="A28" t="s">
        <v>73</v>
      </c>
      <c r="B28" t="s">
        <v>74</v>
      </c>
      <c r="C28">
        <v>2</v>
      </c>
      <c r="D28">
        <v>5.6484054199999996</v>
      </c>
      <c r="F28">
        <f>IF(ISNUMBER('ProteinCopies-forFig1B'!D28),'ProteinCopies-forFig1B'!D28/'ProteinCopies-forFig1B'!$C28,"")</f>
        <v>8.6500206899999998</v>
      </c>
      <c r="G28">
        <f>IF(ISNUMBER('ProteinCopies-forFig1B'!E28),'ProteinCopies-forFig1B'!E28/'ProteinCopies-forFig1B'!$C28,"")</f>
        <v>57.426175350000001</v>
      </c>
      <c r="H28" t="str">
        <f>IF(ISNUMBER('ProteinCopies-forFig1B'!F28),'ProteinCopies-forFig1B'!F28/'ProteinCopies-forFig1B'!$C28,"")</f>
        <v/>
      </c>
      <c r="I28">
        <f>IF(ISNUMBER('ProteinCopies-forFig1B'!G28),'ProteinCopies-forFig1B'!G28/'ProteinCopies-forFig1B'!$C28,"")</f>
        <v>2.2204793330000001</v>
      </c>
      <c r="J28">
        <f>IF(ISNUMBER('ProteinCopies-forFig1B'!H28),'ProteinCopies-forFig1B'!H28/'ProteinCopies-forFig1B'!$C28,"")</f>
        <v>5.6484054199999996</v>
      </c>
      <c r="K28">
        <f>IF(ISNUMBER('ProteinCopies-forFig1B'!I28),'ProteinCopies-forFig1B'!I28/'ProteinCopies-forFig1B'!$C28,"")</f>
        <v>3.9883500774999998</v>
      </c>
      <c r="L28">
        <f>IF(ISNUMBER('ProteinCopies-forFig1B'!J28),'ProteinCopies-forFig1B'!J28/'ProteinCopies-forFig1B'!$C28,"")</f>
        <v>11.106189730000001</v>
      </c>
      <c r="M28">
        <f>IF(ISNUMBER('ProteinCopies-forFig1B'!K28),'ProteinCopies-forFig1B'!K28/'ProteinCopies-forFig1B'!$C28,"")</f>
        <v>7.5189603050000002</v>
      </c>
      <c r="N28">
        <f>IF(ISNUMBER('ProteinCopies-forFig1B'!L28),'ProteinCopies-forFig1B'!L28/'ProteinCopies-forFig1B'!$C28,"")</f>
        <v>5.0443417400000001</v>
      </c>
      <c r="O28">
        <f>IF(ISNUMBER('ProteinCopies-forFig1B'!M28),'ProteinCopies-forFig1B'!M28/'ProteinCopies-forFig1B'!$C28,"")</f>
        <v>4.3826512290000004</v>
      </c>
      <c r="P28">
        <f>IF(ISNUMBER('ProteinCopies-forFig1B'!N28),'ProteinCopies-forFig1B'!N28/'ProteinCopies-forFig1B'!$C28,"")</f>
        <v>16.052333619999999</v>
      </c>
      <c r="Q28">
        <f>IF(ISNUMBER('ProteinCopies-forFig1B'!O28),'ProteinCopies-forFig1B'!O28/'ProteinCopies-forFig1B'!$C28,"")</f>
        <v>2.7205033580000002</v>
      </c>
      <c r="R28">
        <f>IF(ISNUMBER('ProteinCopies-forFig1B'!P28),'ProteinCopies-forFig1B'!P28/'ProteinCopies-forFig1B'!$C28,"")</f>
        <v>50.69050335</v>
      </c>
      <c r="S28">
        <f>IF(ISNUMBER('ProteinCopies-forFig1B'!Q28),'ProteinCopies-forFig1B'!Q28/'ProteinCopies-forFig1B'!$C28,"")</f>
        <v>2.3766975184999999</v>
      </c>
      <c r="T28" t="str">
        <f>IF(ISNUMBER('ProteinCopies-forFig1B'!R28),'ProteinCopies-forFig1B'!R28/'ProteinCopies-forFig1B'!$C28,"")</f>
        <v/>
      </c>
      <c r="U28" t="str">
        <f>IF(ISNUMBER('ProteinCopies-forFig1B'!S28),'ProteinCopies-forFig1B'!S28/'ProteinCopies-forFig1B'!$C28,"")</f>
        <v/>
      </c>
      <c r="V28">
        <f>IF(ISNUMBER('ProteinCopies-forFig1B'!T28),'ProteinCopies-forFig1B'!T28/'ProteinCopies-forFig1B'!$C28,"")</f>
        <v>2.6999858945000001</v>
      </c>
      <c r="W28">
        <f>IF(ISNUMBER('ProteinCopies-forFig1B'!U28),'ProteinCopies-forFig1B'!U28/'ProteinCopies-forFig1B'!$C28,"")</f>
        <v>7.1037285299999997</v>
      </c>
      <c r="X28" t="str">
        <f>IF(ISNUMBER('ProteinCopies-forFig1B'!V28),'ProteinCopies-forFig1B'!V28/'ProteinCopies-forFig1B'!$C28,"")</f>
        <v/>
      </c>
      <c r="Z28">
        <f t="array" ref="Z28">MEDIAN(IF(F28:X28&lt;&gt;0, F28:X28))</f>
        <v>5.6484054199999996</v>
      </c>
    </row>
    <row r="29" spans="1:26" x14ac:dyDescent="0.75">
      <c r="A29" t="s">
        <v>75</v>
      </c>
      <c r="B29" t="s">
        <v>76</v>
      </c>
      <c r="C29">
        <v>2</v>
      </c>
      <c r="D29">
        <v>6.4534231650000002</v>
      </c>
      <c r="F29">
        <f>IF(ISNUMBER('ProteinCopies-forFig1B'!D29),'ProteinCopies-forFig1B'!D29/'ProteinCopies-forFig1B'!$C29,"")</f>
        <v>22.446224279999999</v>
      </c>
      <c r="G29">
        <f>IF(ISNUMBER('ProteinCopies-forFig1B'!E29),'ProteinCopies-forFig1B'!E29/'ProteinCopies-forFig1B'!$C29,"")</f>
        <v>7.7379985949999996</v>
      </c>
      <c r="H29" t="str">
        <f>IF(ISNUMBER('ProteinCopies-forFig1B'!F29),'ProteinCopies-forFig1B'!F29/'ProteinCopies-forFig1B'!$C29,"")</f>
        <v/>
      </c>
      <c r="I29">
        <f>IF(ISNUMBER('ProteinCopies-forFig1B'!G29),'ProteinCopies-forFig1B'!G29/'ProteinCopies-forFig1B'!$C29,"")</f>
        <v>10.506220880000001</v>
      </c>
      <c r="J29">
        <f>IF(ISNUMBER('ProteinCopies-forFig1B'!H29),'ProteinCopies-forFig1B'!H29/'ProteinCopies-forFig1B'!$C29,"")</f>
        <v>9.8575520149999996</v>
      </c>
      <c r="K29">
        <f>IF(ISNUMBER('ProteinCopies-forFig1B'!I29),'ProteinCopies-forFig1B'!I29/'ProteinCopies-forFig1B'!$C29,"")</f>
        <v>6.4534231650000002</v>
      </c>
      <c r="L29">
        <f>IF(ISNUMBER('ProteinCopies-forFig1B'!J29),'ProteinCopies-forFig1B'!J29/'ProteinCopies-forFig1B'!$C29,"")</f>
        <v>4.2333384799999996</v>
      </c>
      <c r="M29">
        <f>IF(ISNUMBER('ProteinCopies-forFig1B'!K29),'ProteinCopies-forFig1B'!K29/'ProteinCopies-forFig1B'!$C29,"")</f>
        <v>7.7092525250000001</v>
      </c>
      <c r="N29">
        <f>IF(ISNUMBER('ProteinCopies-forFig1B'!L29),'ProteinCopies-forFig1B'!L29/'ProteinCopies-forFig1B'!$C29,"")</f>
        <v>6.3010827550000004</v>
      </c>
      <c r="O29">
        <f>IF(ISNUMBER('ProteinCopies-forFig1B'!M29),'ProteinCopies-forFig1B'!M29/'ProteinCopies-forFig1B'!$C29,"")</f>
        <v>20.477780249999999</v>
      </c>
      <c r="P29">
        <f>IF(ISNUMBER('ProteinCopies-forFig1B'!N29),'ProteinCopies-forFig1B'!N29/'ProteinCopies-forFig1B'!$C29,"")</f>
        <v>2.2221907655000002</v>
      </c>
      <c r="Q29">
        <f>IF(ISNUMBER('ProteinCopies-forFig1B'!O29),'ProteinCopies-forFig1B'!O29/'ProteinCopies-forFig1B'!$C29,"")</f>
        <v>5.0994459000000001</v>
      </c>
      <c r="R29">
        <f>IF(ISNUMBER('ProteinCopies-forFig1B'!P29),'ProteinCopies-forFig1B'!P29/'ProteinCopies-forFig1B'!$C29,"")</f>
        <v>5.1927991550000003</v>
      </c>
      <c r="S29">
        <f>IF(ISNUMBER('ProteinCopies-forFig1B'!Q29),'ProteinCopies-forFig1B'!Q29/'ProteinCopies-forFig1B'!$C29,"")</f>
        <v>2.3295496170000001</v>
      </c>
      <c r="T29" t="str">
        <f>IF(ISNUMBER('ProteinCopies-forFig1B'!R29),'ProteinCopies-forFig1B'!R29/'ProteinCopies-forFig1B'!$C29,"")</f>
        <v/>
      </c>
      <c r="U29" t="str">
        <f>IF(ISNUMBER('ProteinCopies-forFig1B'!S29),'ProteinCopies-forFig1B'!S29/'ProteinCopies-forFig1B'!$C29,"")</f>
        <v/>
      </c>
      <c r="V29">
        <f>IF(ISNUMBER('ProteinCopies-forFig1B'!T29),'ProteinCopies-forFig1B'!T29/'ProteinCopies-forFig1B'!$C29,"")</f>
        <v>4.1665419159999999</v>
      </c>
      <c r="W29">
        <f>IF(ISNUMBER('ProteinCopies-forFig1B'!U29),'ProteinCopies-forFig1B'!U29/'ProteinCopies-forFig1B'!$C29,"")</f>
        <v>6.6001843999999998</v>
      </c>
      <c r="X29" t="str">
        <f>IF(ISNUMBER('ProteinCopies-forFig1B'!V29),'ProteinCopies-forFig1B'!V29/'ProteinCopies-forFig1B'!$C29,"")</f>
        <v/>
      </c>
      <c r="Z29">
        <f t="array" ref="Z29">MEDIAN(IF(F29:X29&lt;&gt;0, F29:X29))</f>
        <v>6.4534231650000002</v>
      </c>
    </row>
    <row r="30" spans="1:26" x14ac:dyDescent="0.75">
      <c r="A30" t="s">
        <v>77</v>
      </c>
      <c r="B30" t="s">
        <v>78</v>
      </c>
      <c r="C30">
        <v>2</v>
      </c>
      <c r="D30">
        <v>12.703521415000001</v>
      </c>
      <c r="F30">
        <f>IF(ISNUMBER('ProteinCopies-forFig1B'!D30),'ProteinCopies-forFig1B'!D30/'ProteinCopies-forFig1B'!$C30,"")</f>
        <v>14.92956631</v>
      </c>
      <c r="G30">
        <f>IF(ISNUMBER('ProteinCopies-forFig1B'!E30),'ProteinCopies-forFig1B'!E30/'ProteinCopies-forFig1B'!$C30,"")</f>
        <v>21.83820124</v>
      </c>
      <c r="H30" t="str">
        <f>IF(ISNUMBER('ProteinCopies-forFig1B'!F30),'ProteinCopies-forFig1B'!F30/'ProteinCopies-forFig1B'!$C30,"")</f>
        <v/>
      </c>
      <c r="I30">
        <f>IF(ISNUMBER('ProteinCopies-forFig1B'!G30),'ProteinCopies-forFig1B'!G30/'ProteinCopies-forFig1B'!$C30,"")</f>
        <v>10.99550732</v>
      </c>
      <c r="J30">
        <f>IF(ISNUMBER('ProteinCopies-forFig1B'!H30),'ProteinCopies-forFig1B'!H30/'ProteinCopies-forFig1B'!$C30,"")</f>
        <v>16.453197305</v>
      </c>
      <c r="K30">
        <f>IF(ISNUMBER('ProteinCopies-forFig1B'!I30),'ProteinCopies-forFig1B'!I30/'ProteinCopies-forFig1B'!$C30,"")</f>
        <v>14.587783535</v>
      </c>
      <c r="L30">
        <f>IF(ISNUMBER('ProteinCopies-forFig1B'!J30),'ProteinCopies-forFig1B'!J30/'ProteinCopies-forFig1B'!$C30,"")</f>
        <v>6.7049307799999998</v>
      </c>
      <c r="M30">
        <f>IF(ISNUMBER('ProteinCopies-forFig1B'!K30),'ProteinCopies-forFig1B'!K30/'ProteinCopies-forFig1B'!$C30,"")</f>
        <v>7.2883611750000004</v>
      </c>
      <c r="N30">
        <f>IF(ISNUMBER('ProteinCopies-forFig1B'!L30),'ProteinCopies-forFig1B'!L30/'ProteinCopies-forFig1B'!$C30,"")</f>
        <v>15.367128265</v>
      </c>
      <c r="O30">
        <f>IF(ISNUMBER('ProteinCopies-forFig1B'!M30),'ProteinCopies-forFig1B'!M30/'ProteinCopies-forFig1B'!$C30,"")</f>
        <v>7.2082179249999996</v>
      </c>
      <c r="P30">
        <f>IF(ISNUMBER('ProteinCopies-forFig1B'!N30),'ProteinCopies-forFig1B'!N30/'ProteinCopies-forFig1B'!$C30,"")</f>
        <v>9.8991980250000005</v>
      </c>
      <c r="Q30">
        <f>IF(ISNUMBER('ProteinCopies-forFig1B'!O30),'ProteinCopies-forFig1B'!O30/'ProteinCopies-forFig1B'!$C30,"")</f>
        <v>11.048993075</v>
      </c>
      <c r="R30">
        <f>IF(ISNUMBER('ProteinCopies-forFig1B'!P30),'ProteinCopies-forFig1B'!P30/'ProteinCopies-forFig1B'!$C30,"")</f>
        <v>12.703521415000001</v>
      </c>
      <c r="S30">
        <f>IF(ISNUMBER('ProteinCopies-forFig1B'!Q30),'ProteinCopies-forFig1B'!Q30/'ProteinCopies-forFig1B'!$C30,"")</f>
        <v>17.39580016</v>
      </c>
      <c r="T30" t="str">
        <f>IF(ISNUMBER('ProteinCopies-forFig1B'!R30),'ProteinCopies-forFig1B'!R30/'ProteinCopies-forFig1B'!$C30,"")</f>
        <v/>
      </c>
      <c r="U30" t="str">
        <f>IF(ISNUMBER('ProteinCopies-forFig1B'!S30),'ProteinCopies-forFig1B'!S30/'ProteinCopies-forFig1B'!$C30,"")</f>
        <v/>
      </c>
      <c r="V30">
        <f>IF(ISNUMBER('ProteinCopies-forFig1B'!T30),'ProteinCopies-forFig1B'!T30/'ProteinCopies-forFig1B'!$C30,"")</f>
        <v>8.2241414200000005</v>
      </c>
      <c r="W30">
        <f>IF(ISNUMBER('ProteinCopies-forFig1B'!U30),'ProteinCopies-forFig1B'!U30/'ProteinCopies-forFig1B'!$C30,"")</f>
        <v>13.154075134999999</v>
      </c>
      <c r="X30" t="str">
        <f>IF(ISNUMBER('ProteinCopies-forFig1B'!V30),'ProteinCopies-forFig1B'!V30/'ProteinCopies-forFig1B'!$C30,"")</f>
        <v/>
      </c>
      <c r="Z30">
        <f t="array" ref="Z30">MEDIAN(IF(F30:X30&lt;&gt;0, F30:X30))</f>
        <v>12.703521415000001</v>
      </c>
    </row>
    <row r="31" spans="1:26" x14ac:dyDescent="0.75">
      <c r="A31" t="s">
        <v>79</v>
      </c>
      <c r="B31" t="s">
        <v>80</v>
      </c>
      <c r="C31">
        <v>2</v>
      </c>
      <c r="D31">
        <v>11.87670318</v>
      </c>
      <c r="F31">
        <f>IF(ISNUMBER('ProteinCopies-forFig1B'!D31),'ProteinCopies-forFig1B'!D31/'ProteinCopies-forFig1B'!$C31,"")</f>
        <v>26.775973265000001</v>
      </c>
      <c r="G31">
        <f>IF(ISNUMBER('ProteinCopies-forFig1B'!E31),'ProteinCopies-forFig1B'!E31/'ProteinCopies-forFig1B'!$C31,"")</f>
        <v>1.5174842150000001</v>
      </c>
      <c r="H31" t="str">
        <f>IF(ISNUMBER('ProteinCopies-forFig1B'!F31),'ProteinCopies-forFig1B'!F31/'ProteinCopies-forFig1B'!$C31,"")</f>
        <v/>
      </c>
      <c r="I31">
        <f>IF(ISNUMBER('ProteinCopies-forFig1B'!G31),'ProteinCopies-forFig1B'!G31/'ProteinCopies-forFig1B'!$C31,"")</f>
        <v>14.994138680000001</v>
      </c>
      <c r="J31">
        <f>IF(ISNUMBER('ProteinCopies-forFig1B'!H31),'ProteinCopies-forFig1B'!H31/'ProteinCopies-forFig1B'!$C31,"")</f>
        <v>9.5983076650000001</v>
      </c>
      <c r="K31">
        <f>IF(ISNUMBER('ProteinCopies-forFig1B'!I31),'ProteinCopies-forFig1B'!I31/'ProteinCopies-forFig1B'!$C31,"")</f>
        <v>17.388843985000001</v>
      </c>
      <c r="L31">
        <f>IF(ISNUMBER('ProteinCopies-forFig1B'!J31),'ProteinCopies-forFig1B'!J31/'ProteinCopies-forFig1B'!$C31,"")</f>
        <v>11.94098799</v>
      </c>
      <c r="M31">
        <f>IF(ISNUMBER('ProteinCopies-forFig1B'!K31),'ProteinCopies-forFig1B'!K31/'ProteinCopies-forFig1B'!$C31,"")</f>
        <v>13.370634709999999</v>
      </c>
      <c r="N31">
        <f>IF(ISNUMBER('ProteinCopies-forFig1B'!L31),'ProteinCopies-forFig1B'!L31/'ProteinCopies-forFig1B'!$C31,"")</f>
        <v>11.005965160000001</v>
      </c>
      <c r="O31">
        <f>IF(ISNUMBER('ProteinCopies-forFig1B'!M31),'ProteinCopies-forFig1B'!M31/'ProteinCopies-forFig1B'!$C31,"")</f>
        <v>11.87670318</v>
      </c>
      <c r="P31">
        <f>IF(ISNUMBER('ProteinCopies-forFig1B'!N31),'ProteinCopies-forFig1B'!N31/'ProteinCopies-forFig1B'!$C31,"")</f>
        <v>0.80231568850000001</v>
      </c>
      <c r="Q31">
        <f>IF(ISNUMBER('ProteinCopies-forFig1B'!O31),'ProteinCopies-forFig1B'!O31/'ProteinCopies-forFig1B'!$C31,"")</f>
        <v>9.0409290500000008</v>
      </c>
      <c r="R31">
        <f>IF(ISNUMBER('ProteinCopies-forFig1B'!P31),'ProteinCopies-forFig1B'!P31/'ProteinCopies-forFig1B'!$C31,"")</f>
        <v>21.915873845</v>
      </c>
      <c r="S31">
        <f>IF(ISNUMBER('ProteinCopies-forFig1B'!Q31),'ProteinCopies-forFig1B'!Q31/'ProteinCopies-forFig1B'!$C31,"")</f>
        <v>12.44496326</v>
      </c>
      <c r="T31" t="str">
        <f>IF(ISNUMBER('ProteinCopies-forFig1B'!R31),'ProteinCopies-forFig1B'!R31/'ProteinCopies-forFig1B'!$C31,"")</f>
        <v/>
      </c>
      <c r="U31" t="str">
        <f>IF(ISNUMBER('ProteinCopies-forFig1B'!S31),'ProteinCopies-forFig1B'!S31/'ProteinCopies-forFig1B'!$C31,"")</f>
        <v/>
      </c>
      <c r="V31">
        <f>IF(ISNUMBER('ProteinCopies-forFig1B'!T31),'ProteinCopies-forFig1B'!T31/'ProteinCopies-forFig1B'!$C31,"")</f>
        <v>5.3993425950000002</v>
      </c>
      <c r="W31">
        <f>IF(ISNUMBER('ProteinCopies-forFig1B'!U31),'ProteinCopies-forFig1B'!U31/'ProteinCopies-forFig1B'!$C31,"")</f>
        <v>8.5890549299999996</v>
      </c>
      <c r="X31" t="str">
        <f>IF(ISNUMBER('ProteinCopies-forFig1B'!V31),'ProteinCopies-forFig1B'!V31/'ProteinCopies-forFig1B'!$C31,"")</f>
        <v/>
      </c>
      <c r="Z31">
        <f t="array" ref="Z31">MEDIAN(IF(F31:X31&lt;&gt;0, F31:X31))</f>
        <v>11.87670318</v>
      </c>
    </row>
    <row r="32" spans="1:26" x14ac:dyDescent="0.75">
      <c r="A32" t="s">
        <v>81</v>
      </c>
      <c r="B32" t="s">
        <v>82</v>
      </c>
      <c r="C32">
        <v>2</v>
      </c>
      <c r="D32">
        <v>31.908930110380886</v>
      </c>
      <c r="F32">
        <f>IF(ISNUMBER('ProteinCopies-forFig1B'!D32),'ProteinCopies-forFig1B'!D32/'ProteinCopies-forFig1B'!$C32,"")</f>
        <v>42.26587569298151</v>
      </c>
      <c r="G32">
        <f>IF(ISNUMBER('ProteinCopies-forFig1B'!E32),'ProteinCopies-forFig1B'!E32/'ProteinCopies-forFig1B'!$C32,"")</f>
        <v>70.162957526865142</v>
      </c>
      <c r="H32">
        <f>IF(ISNUMBER('ProteinCopies-forFig1B'!F32),'ProteinCopies-forFig1B'!F32/'ProteinCopies-forFig1B'!$C32,"")</f>
        <v>48.442822736955634</v>
      </c>
      <c r="I32">
        <f>IF(ISNUMBER('ProteinCopies-forFig1B'!G32),'ProteinCopies-forFig1B'!G32/'ProteinCopies-forFig1B'!$C32,"")</f>
        <v>25.711347272826153</v>
      </c>
      <c r="J32">
        <f>IF(ISNUMBER('ProteinCopies-forFig1B'!H32),'ProteinCopies-forFig1B'!H32/'ProteinCopies-forFig1B'!$C32,"")</f>
        <v>27.454263984600036</v>
      </c>
      <c r="K32">
        <f>IF(ISNUMBER('ProteinCopies-forFig1B'!I32),'ProteinCopies-forFig1B'!I32/'ProteinCopies-forFig1B'!$C32,"")</f>
        <v>33.646595029057686</v>
      </c>
      <c r="L32">
        <f>IF(ISNUMBER('ProteinCopies-forFig1B'!J32),'ProteinCopies-forFig1B'!J32/'ProteinCopies-forFig1B'!$C32,"")</f>
        <v>31.908930110380886</v>
      </c>
      <c r="M32">
        <f>IF(ISNUMBER('ProteinCopies-forFig1B'!K32),'ProteinCopies-forFig1B'!K32/'ProteinCopies-forFig1B'!$C32,"")</f>
        <v>26.331476054544662</v>
      </c>
      <c r="N32">
        <f>IF(ISNUMBER('ProteinCopies-forFig1B'!L32),'ProteinCopies-forFig1B'!L32/'ProteinCopies-forFig1B'!$C32,"")</f>
        <v>34.253599889630678</v>
      </c>
      <c r="O32">
        <f>IF(ISNUMBER('ProteinCopies-forFig1B'!M32),'ProteinCopies-forFig1B'!M32/'ProteinCopies-forFig1B'!$C32,"")</f>
        <v>24.342292916059247</v>
      </c>
      <c r="P32">
        <f>IF(ISNUMBER('ProteinCopies-forFig1B'!N32),'ProteinCopies-forFig1B'!N32/'ProteinCopies-forFig1B'!$C32,"")</f>
        <v>19.434263567081235</v>
      </c>
      <c r="Q32">
        <f>IF(ISNUMBER('ProteinCopies-forFig1B'!O32),'ProteinCopies-forFig1B'!O32/'ProteinCopies-forFig1B'!$C32,"")</f>
        <v>16.311478978913858</v>
      </c>
      <c r="R32">
        <f>IF(ISNUMBER('ProteinCopies-forFig1B'!P32),'ProteinCopies-forFig1B'!P32/'ProteinCopies-forFig1B'!$C32,"")</f>
        <v>60.607035191563952</v>
      </c>
      <c r="S32">
        <f>IF(ISNUMBER('ProteinCopies-forFig1B'!Q32),'ProteinCopies-forFig1B'!Q32/'ProteinCopies-forFig1B'!$C32,"")</f>
        <v>29.761968093207582</v>
      </c>
      <c r="T32">
        <f>IF(ISNUMBER('ProteinCopies-forFig1B'!R32),'ProteinCopies-forFig1B'!R32/'ProteinCopies-forFig1B'!$C32,"")</f>
        <v>50.581391352530979</v>
      </c>
      <c r="U32">
        <f>IF(ISNUMBER('ProteinCopies-forFig1B'!S32),'ProteinCopies-forFig1B'!S32/'ProteinCopies-forFig1B'!$C32,"")</f>
        <v>32.127497182037494</v>
      </c>
      <c r="V32">
        <f>IF(ISNUMBER('ProteinCopies-forFig1B'!T32),'ProteinCopies-forFig1B'!T32/'ProteinCopies-forFig1B'!$C32,"")</f>
        <v>19.76069718150605</v>
      </c>
      <c r="W32">
        <f>IF(ISNUMBER('ProteinCopies-forFig1B'!U32),'ProteinCopies-forFig1B'!U32/'ProteinCopies-forFig1B'!$C32,"")</f>
        <v>27.425148352592164</v>
      </c>
      <c r="X32">
        <f>IF(ISNUMBER('ProteinCopies-forFig1B'!V32),'ProteinCopies-forFig1B'!V32/'ProteinCopies-forFig1B'!$C32,"")</f>
        <v>37.288878581588712</v>
      </c>
      <c r="Z32">
        <f t="array" ref="Z32">MEDIAN(IF(F32:X32&lt;&gt;0, F32:X32))</f>
        <v>31.908930110380886</v>
      </c>
    </row>
    <row r="33" spans="1:26" x14ac:dyDescent="0.75">
      <c r="A33" t="s">
        <v>83</v>
      </c>
      <c r="B33" t="s">
        <v>84</v>
      </c>
      <c r="C33">
        <v>2</v>
      </c>
      <c r="D33">
        <v>166.07070341519426</v>
      </c>
      <c r="F33">
        <f>IF(ISNUMBER('ProteinCopies-forFig1B'!D33),'ProteinCopies-forFig1B'!D33/'ProteinCopies-forFig1B'!$C33,"")</f>
        <v>246.94283316964686</v>
      </c>
      <c r="G33">
        <f>IF(ISNUMBER('ProteinCopies-forFig1B'!E33),'ProteinCopies-forFig1B'!E33/'ProteinCopies-forFig1B'!$C33,"")</f>
        <v>63.426890315510377</v>
      </c>
      <c r="H33">
        <f>IF(ISNUMBER('ProteinCopies-forFig1B'!F33),'ProteinCopies-forFig1B'!F33/'ProteinCopies-forFig1B'!$C33,"")</f>
        <v>166.07070341519426</v>
      </c>
      <c r="I33">
        <f>IF(ISNUMBER('ProteinCopies-forFig1B'!G33),'ProteinCopies-forFig1B'!G33/'ProteinCopies-forFig1B'!$C33,"")</f>
        <v>167.76961647462548</v>
      </c>
      <c r="J33">
        <f>IF(ISNUMBER('ProteinCopies-forFig1B'!H33),'ProteinCopies-forFig1B'!H33/'ProteinCopies-forFig1B'!$C33,"")</f>
        <v>200.38036292005532</v>
      </c>
      <c r="K33">
        <f>IF(ISNUMBER('ProteinCopies-forFig1B'!I33),'ProteinCopies-forFig1B'!I33/'ProteinCopies-forFig1B'!$C33,"")</f>
        <v>197.30224102892373</v>
      </c>
      <c r="L33">
        <f>IF(ISNUMBER('ProteinCopies-forFig1B'!J33),'ProteinCopies-forFig1B'!J33/'ProteinCopies-forFig1B'!$C33,"")</f>
        <v>196.73805995268262</v>
      </c>
      <c r="M33">
        <f>IF(ISNUMBER('ProteinCopies-forFig1B'!K33),'ProteinCopies-forFig1B'!K33/'ProteinCopies-forFig1B'!$C33,"")</f>
        <v>217.34862052353301</v>
      </c>
      <c r="N33">
        <f>IF(ISNUMBER('ProteinCopies-forFig1B'!L33),'ProteinCopies-forFig1B'!L33/'ProteinCopies-forFig1B'!$C33,"")</f>
        <v>129.6679979716115</v>
      </c>
      <c r="O33">
        <f>IF(ISNUMBER('ProteinCopies-forFig1B'!M33),'ProteinCopies-forFig1B'!M33/'ProteinCopies-forFig1B'!$C33,"")</f>
        <v>131.15236945088398</v>
      </c>
      <c r="P33">
        <f>IF(ISNUMBER('ProteinCopies-forFig1B'!N33),'ProteinCopies-forFig1B'!N33/'ProteinCopies-forFig1B'!$C33,"")</f>
        <v>128.34477985734549</v>
      </c>
      <c r="Q33">
        <f>IF(ISNUMBER('ProteinCopies-forFig1B'!O33),'ProteinCopies-forFig1B'!O33/'ProteinCopies-forFig1B'!$C33,"")</f>
        <v>120.53807645700766</v>
      </c>
      <c r="R33">
        <f>IF(ISNUMBER('ProteinCopies-forFig1B'!P33),'ProteinCopies-forFig1B'!P33/'ProteinCopies-forFig1B'!$C33,"")</f>
        <v>240.75098693774603</v>
      </c>
      <c r="S33">
        <f>IF(ISNUMBER('ProteinCopies-forFig1B'!Q33),'ProteinCopies-forFig1B'!Q33/'ProteinCopies-forFig1B'!$C33,"")</f>
        <v>237.8849440542362</v>
      </c>
      <c r="T33">
        <f>IF(ISNUMBER('ProteinCopies-forFig1B'!R33),'ProteinCopies-forFig1B'!R33/'ProteinCopies-forFig1B'!$C33,"")</f>
        <v>168.63489221557978</v>
      </c>
      <c r="U33">
        <f>IF(ISNUMBER('ProteinCopies-forFig1B'!S33),'ProteinCopies-forFig1B'!S33/'ProteinCopies-forFig1B'!$C33,"")</f>
        <v>144.94063004118101</v>
      </c>
      <c r="V33">
        <f>IF(ISNUMBER('ProteinCopies-forFig1B'!T33),'ProteinCopies-forFig1B'!T33/'ProteinCopies-forFig1B'!$C33,"")</f>
        <v>141.2430465276455</v>
      </c>
      <c r="W33">
        <f>IF(ISNUMBER('ProteinCopies-forFig1B'!U33),'ProteinCopies-forFig1B'!U33/'ProteinCopies-forFig1B'!$C33,"")</f>
        <v>145.36280516933533</v>
      </c>
      <c r="X33">
        <f>IF(ISNUMBER('ProteinCopies-forFig1B'!V33),'ProteinCopies-forFig1B'!V33/'ProteinCopies-forFig1B'!$C33,"")</f>
        <v>111.91925980639846</v>
      </c>
      <c r="Z33">
        <f t="array" ref="Z33">MEDIAN(IF(F33:X33&lt;&gt;0, F33:X33))</f>
        <v>166.07070341519426</v>
      </c>
    </row>
    <row r="34" spans="1:26" x14ac:dyDescent="0.75">
      <c r="A34" t="s">
        <v>85</v>
      </c>
      <c r="B34" t="s">
        <v>86</v>
      </c>
      <c r="C34">
        <v>2</v>
      </c>
      <c r="D34">
        <v>3.5857296384043624</v>
      </c>
      <c r="F34">
        <f>IF(ISNUMBER('ProteinCopies-forFig1B'!D34),'ProteinCopies-forFig1B'!D34/'ProteinCopies-forFig1B'!$C34,"")</f>
        <v>2.36777949472161</v>
      </c>
      <c r="G34">
        <f>IF(ISNUMBER('ProteinCopies-forFig1B'!E34),'ProteinCopies-forFig1B'!E34/'ProteinCopies-forFig1B'!$C34,"")</f>
        <v>0.63678039990195223</v>
      </c>
      <c r="H34">
        <f>IF(ISNUMBER('ProteinCopies-forFig1B'!F34),'ProteinCopies-forFig1B'!F34/'ProteinCopies-forFig1B'!$C34,"")</f>
        <v>1.5858849263530856</v>
      </c>
      <c r="I34">
        <f>IF(ISNUMBER('ProteinCopies-forFig1B'!G34),'ProteinCopies-forFig1B'!G34/'ProteinCopies-forFig1B'!$C34,"")</f>
        <v>1.8679467852942409</v>
      </c>
      <c r="J34">
        <f>IF(ISNUMBER('ProteinCopies-forFig1B'!H34),'ProteinCopies-forFig1B'!H34/'ProteinCopies-forFig1B'!$C34,"")</f>
        <v>2.9146555791458564</v>
      </c>
      <c r="K34">
        <f>IF(ISNUMBER('ProteinCopies-forFig1B'!I34),'ProteinCopies-forFig1B'!I34/'ProteinCopies-forFig1B'!$C34,"")</f>
        <v>2.9489824311933162</v>
      </c>
      <c r="L34">
        <f>IF(ISNUMBER('ProteinCopies-forFig1B'!J34),'ProteinCopies-forFig1B'!J34/'ProteinCopies-forFig1B'!$C34,"")</f>
        <v>2.5780639033243462</v>
      </c>
      <c r="M34">
        <f>IF(ISNUMBER('ProteinCopies-forFig1B'!K34),'ProteinCopies-forFig1B'!K34/'ProteinCopies-forFig1B'!$C34,"")</f>
        <v>3.2463197114061813</v>
      </c>
      <c r="N34">
        <f>IF(ISNUMBER('ProteinCopies-forFig1B'!L34),'ProteinCopies-forFig1B'!L34/'ProteinCopies-forFig1B'!$C34,"")</f>
        <v>3.5857296384043624</v>
      </c>
      <c r="O34">
        <f>IF(ISNUMBER('ProteinCopies-forFig1B'!M34),'ProteinCopies-forFig1B'!M34/'ProteinCopies-forFig1B'!$C34,"")</f>
        <v>3.8262517437867327</v>
      </c>
      <c r="P34">
        <f>IF(ISNUMBER('ProteinCopies-forFig1B'!N34),'ProteinCopies-forFig1B'!N34/'ProteinCopies-forFig1B'!$C34,"")</f>
        <v>3.0820644619434483</v>
      </c>
      <c r="Q34">
        <f>IF(ISNUMBER('ProteinCopies-forFig1B'!O34),'ProteinCopies-forFig1B'!O34/'ProteinCopies-forFig1B'!$C34,"")</f>
        <v>3.7573108328560294</v>
      </c>
      <c r="R34">
        <f>IF(ISNUMBER('ProteinCopies-forFig1B'!P34),'ProteinCopies-forFig1B'!P34/'ProteinCopies-forFig1B'!$C34,"")</f>
        <v>5.0900187716698326</v>
      </c>
      <c r="S34">
        <f>IF(ISNUMBER('ProteinCopies-forFig1B'!Q34),'ProteinCopies-forFig1B'!Q34/'ProteinCopies-forFig1B'!$C34,"")</f>
        <v>3.9706689845108474</v>
      </c>
      <c r="T34">
        <f>IF(ISNUMBER('ProteinCopies-forFig1B'!R34),'ProteinCopies-forFig1B'!R34/'ProteinCopies-forFig1B'!$C34,"")</f>
        <v>4.5762014020346644</v>
      </c>
      <c r="U34">
        <f>IF(ISNUMBER('ProteinCopies-forFig1B'!S34),'ProteinCopies-forFig1B'!S34/'ProteinCopies-forFig1B'!$C34,"")</f>
        <v>3.8454229065927796</v>
      </c>
      <c r="V34">
        <f>IF(ISNUMBER('ProteinCopies-forFig1B'!T34),'ProteinCopies-forFig1B'!T34/'ProteinCopies-forFig1B'!$C34,"")</f>
        <v>4.2719809784358649</v>
      </c>
      <c r="W34">
        <f>IF(ISNUMBER('ProteinCopies-forFig1B'!U34),'ProteinCopies-forFig1B'!U34/'ProteinCopies-forFig1B'!$C34,"")</f>
        <v>4.2788705673479219</v>
      </c>
      <c r="X34">
        <f>IF(ISNUMBER('ProteinCopies-forFig1B'!V34),'ProteinCopies-forFig1B'!V34/'ProteinCopies-forFig1B'!$C34,"")</f>
        <v>4.1799564816236439</v>
      </c>
      <c r="Z34">
        <f t="array" ref="Z34">MEDIAN(IF(F34:X34&lt;&gt;0, F34:X34))</f>
        <v>3.5857296384043624</v>
      </c>
    </row>
    <row r="35" spans="1:26" x14ac:dyDescent="0.75">
      <c r="A35" t="s">
        <v>87</v>
      </c>
      <c r="B35" t="s">
        <v>88</v>
      </c>
      <c r="C35">
        <v>2</v>
      </c>
      <c r="D35">
        <v>14.797924693628802</v>
      </c>
      <c r="F35">
        <f>IF(ISNUMBER('ProteinCopies-forFig1B'!D35),'ProteinCopies-forFig1B'!D35/'ProteinCopies-forFig1B'!$C35,"")</f>
        <v>19.736823056317043</v>
      </c>
      <c r="G35">
        <f>IF(ISNUMBER('ProteinCopies-forFig1B'!E35),'ProteinCopies-forFig1B'!E35/'ProteinCopies-forFig1B'!$C35,"")</f>
        <v>31.089027367067075</v>
      </c>
      <c r="H35">
        <f>IF(ISNUMBER('ProteinCopies-forFig1B'!F35),'ProteinCopies-forFig1B'!F35/'ProteinCopies-forFig1B'!$C35,"")</f>
        <v>22.081812406823918</v>
      </c>
      <c r="I35">
        <f>IF(ISNUMBER('ProteinCopies-forFig1B'!G35),'ProteinCopies-forFig1B'!G35/'ProteinCopies-forFig1B'!$C35,"")</f>
        <v>20.281838475474757</v>
      </c>
      <c r="J35">
        <f>IF(ISNUMBER('ProteinCopies-forFig1B'!H35),'ProteinCopies-forFig1B'!H35/'ProteinCopies-forFig1B'!$C35,"")</f>
        <v>17.829189761437565</v>
      </c>
      <c r="K35">
        <f>IF(ISNUMBER('ProteinCopies-forFig1B'!I35),'ProteinCopies-forFig1B'!I35/'ProteinCopies-forFig1B'!$C35,"")</f>
        <v>17.85524054844025</v>
      </c>
      <c r="L35">
        <f>IF(ISNUMBER('ProteinCopies-forFig1B'!J35),'ProteinCopies-forFig1B'!J35/'ProteinCopies-forFig1B'!$C35,"")</f>
        <v>18.586483612933669</v>
      </c>
      <c r="M35">
        <f>IF(ISNUMBER('ProteinCopies-forFig1B'!K35),'ProteinCopies-forFig1B'!K35/'ProteinCopies-forFig1B'!$C35,"")</f>
        <v>16.206275021313118</v>
      </c>
      <c r="N35">
        <f>IF(ISNUMBER('ProteinCopies-forFig1B'!L35),'ProteinCopies-forFig1B'!L35/'ProteinCopies-forFig1B'!$C35,"")</f>
        <v>14.569363621507309</v>
      </c>
      <c r="O35">
        <f>IF(ISNUMBER('ProteinCopies-forFig1B'!M35),'ProteinCopies-forFig1B'!M35/'ProteinCopies-forFig1B'!$C35,"")</f>
        <v>13.707638830659455</v>
      </c>
      <c r="P35">
        <f>IF(ISNUMBER('ProteinCopies-forFig1B'!N35),'ProteinCopies-forFig1B'!N35/'ProteinCopies-forFig1B'!$C35,"")</f>
        <v>12.752120400645547</v>
      </c>
      <c r="Q35">
        <f>IF(ISNUMBER('ProteinCopies-forFig1B'!O35),'ProteinCopies-forFig1B'!O35/'ProteinCopies-forFig1B'!$C35,"")</f>
        <v>10.591826287841585</v>
      </c>
      <c r="R35">
        <f>IF(ISNUMBER('ProteinCopies-forFig1B'!P35),'ProteinCopies-forFig1B'!P35/'ProteinCopies-forFig1B'!$C35,"")</f>
        <v>13.152266227585296</v>
      </c>
      <c r="S35">
        <f>IF(ISNUMBER('ProteinCopies-forFig1B'!Q35),'ProteinCopies-forFig1B'!Q35/'ProteinCopies-forFig1B'!$C35,"")</f>
        <v>8.3806836264589482</v>
      </c>
      <c r="T35">
        <f>IF(ISNUMBER('ProteinCopies-forFig1B'!R35),'ProteinCopies-forFig1B'!R35/'ProteinCopies-forFig1B'!$C35,"")</f>
        <v>14.797924693628802</v>
      </c>
      <c r="U35">
        <f>IF(ISNUMBER('ProteinCopies-forFig1B'!S35),'ProteinCopies-forFig1B'!S35/'ProteinCopies-forFig1B'!$C35,"")</f>
        <v>16.829168343746126</v>
      </c>
      <c r="V35">
        <f>IF(ISNUMBER('ProteinCopies-forFig1B'!T35),'ProteinCopies-forFig1B'!T35/'ProteinCopies-forFig1B'!$C35,"")</f>
        <v>13.129759923956607</v>
      </c>
      <c r="W35">
        <f>IF(ISNUMBER('ProteinCopies-forFig1B'!U35),'ProteinCopies-forFig1B'!U35/'ProteinCopies-forFig1B'!$C35,"")</f>
        <v>3.0795028879892121</v>
      </c>
      <c r="X35">
        <f>IF(ISNUMBER('ProteinCopies-forFig1B'!V35),'ProteinCopies-forFig1B'!V35/'ProteinCopies-forFig1B'!$C35,"")</f>
        <v>11.49839004585397</v>
      </c>
      <c r="Z35">
        <f t="array" ref="Z35">MEDIAN(IF(F35:X35&lt;&gt;0, F35:X35))</f>
        <v>14.797924693628802</v>
      </c>
    </row>
    <row r="36" spans="1:26" x14ac:dyDescent="0.75">
      <c r="A36" t="s">
        <v>89</v>
      </c>
      <c r="B36" t="s">
        <v>90</v>
      </c>
      <c r="C36">
        <v>2</v>
      </c>
      <c r="D36">
        <v>45.960485060000003</v>
      </c>
      <c r="F36">
        <f>IF(ISNUMBER('ProteinCopies-forFig1B'!D36),'ProteinCopies-forFig1B'!D36/'ProteinCopies-forFig1B'!$C36,"")</f>
        <v>69.33828595</v>
      </c>
      <c r="G36">
        <f>IF(ISNUMBER('ProteinCopies-forFig1B'!E36),'ProteinCopies-forFig1B'!E36/'ProteinCopies-forFig1B'!$C36,"")</f>
        <v>69.954389599999999</v>
      </c>
      <c r="H36" t="str">
        <f>IF(ISNUMBER('ProteinCopies-forFig1B'!F36),'ProteinCopies-forFig1B'!F36/'ProteinCopies-forFig1B'!$C36,"")</f>
        <v/>
      </c>
      <c r="I36">
        <f>IF(ISNUMBER('ProteinCopies-forFig1B'!G36),'ProteinCopies-forFig1B'!G36/'ProteinCopies-forFig1B'!$C36,"")</f>
        <v>36.922359544999999</v>
      </c>
      <c r="J36">
        <f>IF(ISNUMBER('ProteinCopies-forFig1B'!H36),'ProteinCopies-forFig1B'!H36/'ProteinCopies-forFig1B'!$C36,"")</f>
        <v>121.55134914999999</v>
      </c>
      <c r="K36">
        <f>IF(ISNUMBER('ProteinCopies-forFig1B'!I36),'ProteinCopies-forFig1B'!I36/'ProteinCopies-forFig1B'!$C36,"")</f>
        <v>60.271151150000001</v>
      </c>
      <c r="L36">
        <f>IF(ISNUMBER('ProteinCopies-forFig1B'!J36),'ProteinCopies-forFig1B'!J36/'ProteinCopies-forFig1B'!$C36,"")</f>
        <v>26.378000719999999</v>
      </c>
      <c r="M36">
        <f>IF(ISNUMBER('ProteinCopies-forFig1B'!K36),'ProteinCopies-forFig1B'!K36/'ProteinCopies-forFig1B'!$C36,"")</f>
        <v>37.878972490000002</v>
      </c>
      <c r="N36">
        <f>IF(ISNUMBER('ProteinCopies-forFig1B'!L36),'ProteinCopies-forFig1B'!L36/'ProteinCopies-forFig1B'!$C36,"")</f>
        <v>34.282189105</v>
      </c>
      <c r="O36">
        <f>IF(ISNUMBER('ProteinCopies-forFig1B'!M36),'ProteinCopies-forFig1B'!M36/'ProteinCopies-forFig1B'!$C36,"")</f>
        <v>267.53400975</v>
      </c>
      <c r="P36">
        <f>IF(ISNUMBER('ProteinCopies-forFig1B'!N36),'ProteinCopies-forFig1B'!N36/'ProteinCopies-forFig1B'!$C36,"")</f>
        <v>4.835275845</v>
      </c>
      <c r="Q36">
        <f>IF(ISNUMBER('ProteinCopies-forFig1B'!O36),'ProteinCopies-forFig1B'!O36/'ProteinCopies-forFig1B'!$C36,"")</f>
        <v>216.71614009999999</v>
      </c>
      <c r="R36">
        <f>IF(ISNUMBER('ProteinCopies-forFig1B'!P36),'ProteinCopies-forFig1B'!P36/'ProteinCopies-forFig1B'!$C36,"")</f>
        <v>45.960485060000003</v>
      </c>
      <c r="S36">
        <f>IF(ISNUMBER('ProteinCopies-forFig1B'!Q36),'ProteinCopies-forFig1B'!Q36/'ProteinCopies-forFig1B'!$C36,"")</f>
        <v>26.330530634999999</v>
      </c>
      <c r="T36" t="str">
        <f>IF(ISNUMBER('ProteinCopies-forFig1B'!R36),'ProteinCopies-forFig1B'!R36/'ProteinCopies-forFig1B'!$C36,"")</f>
        <v/>
      </c>
      <c r="U36" t="str">
        <f>IF(ISNUMBER('ProteinCopies-forFig1B'!S36),'ProteinCopies-forFig1B'!S36/'ProteinCopies-forFig1B'!$C36,"")</f>
        <v/>
      </c>
      <c r="V36">
        <f>IF(ISNUMBER('ProteinCopies-forFig1B'!T36),'ProteinCopies-forFig1B'!T36/'ProteinCopies-forFig1B'!$C36,"")</f>
        <v>37.913354290000001</v>
      </c>
      <c r="W36">
        <f>IF(ISNUMBER('ProteinCopies-forFig1B'!U36),'ProteinCopies-forFig1B'!U36/'ProteinCopies-forFig1B'!$C36,"")</f>
        <v>48.639898799999997</v>
      </c>
      <c r="X36" t="str">
        <f>IF(ISNUMBER('ProteinCopies-forFig1B'!V36),'ProteinCopies-forFig1B'!V36/'ProteinCopies-forFig1B'!$C36,"")</f>
        <v/>
      </c>
      <c r="Z36">
        <f t="array" ref="Z36">MEDIAN(IF(F36:X36&lt;&gt;0, F36:X36))</f>
        <v>45.960485060000003</v>
      </c>
    </row>
    <row r="37" spans="1:26" x14ac:dyDescent="0.75">
      <c r="A37" t="s">
        <v>91</v>
      </c>
      <c r="B37" t="s">
        <v>92</v>
      </c>
      <c r="C37">
        <v>2</v>
      </c>
      <c r="D37">
        <v>27.767240090855118</v>
      </c>
      <c r="F37">
        <f>IF(ISNUMBER('ProteinCopies-forFig1B'!D37),'ProteinCopies-forFig1B'!D37/'ProteinCopies-forFig1B'!$C37,"")</f>
        <v>40.475734208193778</v>
      </c>
      <c r="G37">
        <f>IF(ISNUMBER('ProteinCopies-forFig1B'!E37),'ProteinCopies-forFig1B'!E37/'ProteinCopies-forFig1B'!$C37,"")</f>
        <v>44.21390152392199</v>
      </c>
      <c r="H37">
        <f>IF(ISNUMBER('ProteinCopies-forFig1B'!F37),'ProteinCopies-forFig1B'!F37/'ProteinCopies-forFig1B'!$C37,"")</f>
        <v>36.335236610494171</v>
      </c>
      <c r="I37">
        <f>IF(ISNUMBER('ProteinCopies-forFig1B'!G37),'ProteinCopies-forFig1B'!G37/'ProteinCopies-forFig1B'!$C37,"")</f>
        <v>21.440059214651299</v>
      </c>
      <c r="J37">
        <f>IF(ISNUMBER('ProteinCopies-forFig1B'!H37),'ProteinCopies-forFig1B'!H37/'ProteinCopies-forFig1B'!$C37,"")</f>
        <v>22.973647153284951</v>
      </c>
      <c r="K37">
        <f>IF(ISNUMBER('ProteinCopies-forFig1B'!I37),'ProteinCopies-forFig1B'!I37/'ProteinCopies-forFig1B'!$C37,"")</f>
        <v>27.591778883879051</v>
      </c>
      <c r="L37">
        <f>IF(ISNUMBER('ProteinCopies-forFig1B'!J37),'ProteinCopies-forFig1B'!J37/'ProteinCopies-forFig1B'!$C37,"")</f>
        <v>24.581876685206993</v>
      </c>
      <c r="M37">
        <f>IF(ISNUMBER('ProteinCopies-forFig1B'!K37),'ProteinCopies-forFig1B'!K37/'ProteinCopies-forFig1B'!$C37,"")</f>
        <v>29.212972015313376</v>
      </c>
      <c r="N37">
        <f>IF(ISNUMBER('ProteinCopies-forFig1B'!L37),'ProteinCopies-forFig1B'!L37/'ProteinCopies-forFig1B'!$C37,"")</f>
        <v>21.5196420008598</v>
      </c>
      <c r="O37">
        <f>IF(ISNUMBER('ProteinCopies-forFig1B'!M37),'ProteinCopies-forFig1B'!M37/'ProteinCopies-forFig1B'!$C37,"")</f>
        <v>19.71161532159363</v>
      </c>
      <c r="P37">
        <f>IF(ISNUMBER('ProteinCopies-forFig1B'!N37),'ProteinCopies-forFig1B'!N37/'ProteinCopies-forFig1B'!$C37,"")</f>
        <v>13.727809336718334</v>
      </c>
      <c r="Q37">
        <f>IF(ISNUMBER('ProteinCopies-forFig1B'!O37),'ProteinCopies-forFig1B'!O37/'ProteinCopies-forFig1B'!$C37,"")</f>
        <v>11.701199414461552</v>
      </c>
      <c r="R37">
        <f>IF(ISNUMBER('ProteinCopies-forFig1B'!P37),'ProteinCopies-forFig1B'!P37/'ProteinCopies-forFig1B'!$C37,"")</f>
        <v>36.841451817782421</v>
      </c>
      <c r="S37">
        <f>IF(ISNUMBER('ProteinCopies-forFig1B'!Q37),'ProteinCopies-forFig1B'!Q37/'ProteinCopies-forFig1B'!$C37,"")</f>
        <v>47.012266156083129</v>
      </c>
      <c r="T37">
        <f>IF(ISNUMBER('ProteinCopies-forFig1B'!R37),'ProteinCopies-forFig1B'!R37/'ProteinCopies-forFig1B'!$C37,"")</f>
        <v>30.943648180241492</v>
      </c>
      <c r="U37">
        <f>IF(ISNUMBER('ProteinCopies-forFig1B'!S37),'ProteinCopies-forFig1B'!S37/'ProteinCopies-forFig1B'!$C37,"")</f>
        <v>32.202395668397898</v>
      </c>
      <c r="V37">
        <f>IF(ISNUMBER('ProteinCopies-forFig1B'!T37),'ProteinCopies-forFig1B'!T37/'ProteinCopies-forFig1B'!$C37,"")</f>
        <v>8.3107992411964506</v>
      </c>
      <c r="W37">
        <f>IF(ISNUMBER('ProteinCopies-forFig1B'!U37),'ProteinCopies-forFig1B'!U37/'ProteinCopies-forFig1B'!$C37,"")</f>
        <v>27.767240090855118</v>
      </c>
      <c r="X37">
        <f>IF(ISNUMBER('ProteinCopies-forFig1B'!V37),'ProteinCopies-forFig1B'!V37/'ProteinCopies-forFig1B'!$C37,"")</f>
        <v>37.225954922943203</v>
      </c>
      <c r="Z37">
        <f t="array" ref="Z37">MEDIAN(IF(F37:X37&lt;&gt;0, F37:X37))</f>
        <v>27.767240090855118</v>
      </c>
    </row>
    <row r="38" spans="1:26" x14ac:dyDescent="0.75">
      <c r="A38" t="s">
        <v>93</v>
      </c>
      <c r="B38" t="s">
        <v>94</v>
      </c>
      <c r="C38">
        <v>2</v>
      </c>
      <c r="D38">
        <v>0.38425870400000001</v>
      </c>
      <c r="F38">
        <f>IF(ISNUMBER('ProteinCopies-forFig1B'!D38),'ProteinCopies-forFig1B'!D38/'ProteinCopies-forFig1B'!$C38,"")</f>
        <v>27.755182415</v>
      </c>
      <c r="G38">
        <f>IF(ISNUMBER('ProteinCopies-forFig1B'!E38),'ProteinCopies-forFig1B'!E38/'ProteinCopies-forFig1B'!$C38,"")</f>
        <v>0.38425870400000001</v>
      </c>
      <c r="H38" t="str">
        <f>IF(ISNUMBER('ProteinCopies-forFig1B'!F38),'ProteinCopies-forFig1B'!F38/'ProteinCopies-forFig1B'!$C38,"")</f>
        <v/>
      </c>
      <c r="I38">
        <f>IF(ISNUMBER('ProteinCopies-forFig1B'!G38),'ProteinCopies-forFig1B'!G38/'ProteinCopies-forFig1B'!$C38,"")</f>
        <v>9.7755372500000007E-2</v>
      </c>
      <c r="J38">
        <f>IF(ISNUMBER('ProteinCopies-forFig1B'!H38),'ProteinCopies-forFig1B'!H38/'ProteinCopies-forFig1B'!$C38,"")</f>
        <v>4.0568590205000001</v>
      </c>
      <c r="K38">
        <f>IF(ISNUMBER('ProteinCopies-forFig1B'!I38),'ProteinCopies-forFig1B'!I38/'ProteinCopies-forFig1B'!$C38,"")</f>
        <v>0.38525956449999998</v>
      </c>
      <c r="L38">
        <f>IF(ISNUMBER('ProteinCopies-forFig1B'!J38),'ProteinCopies-forFig1B'!J38/'ProteinCopies-forFig1B'!$C38,"")</f>
        <v>0.223020199</v>
      </c>
      <c r="M38">
        <f>IF(ISNUMBER('ProteinCopies-forFig1B'!K38),'ProteinCopies-forFig1B'!K38/'ProteinCopies-forFig1B'!$C38,"")</f>
        <v>0.1170465245</v>
      </c>
      <c r="N38">
        <f>IF(ISNUMBER('ProteinCopies-forFig1B'!L38),'ProteinCopies-forFig1B'!L38/'ProteinCopies-forFig1B'!$C38,"")</f>
        <v>0.240536585</v>
      </c>
      <c r="O38">
        <f>IF(ISNUMBER('ProteinCopies-forFig1B'!M38),'ProteinCopies-forFig1B'!M38/'ProteinCopies-forFig1B'!$C38,"")</f>
        <v>0.2657522175</v>
      </c>
      <c r="P38">
        <f>IF(ISNUMBER('ProteinCopies-forFig1B'!N38),'ProteinCopies-forFig1B'!N38/'ProteinCopies-forFig1B'!$C38,"")</f>
        <v>0.25662372900000002</v>
      </c>
      <c r="Q38">
        <f>IF(ISNUMBER('ProteinCopies-forFig1B'!O38),'ProteinCopies-forFig1B'!O38/'ProteinCopies-forFig1B'!$C38,"")</f>
        <v>0.73479858050000002</v>
      </c>
      <c r="R38">
        <f>IF(ISNUMBER('ProteinCopies-forFig1B'!P38),'ProteinCopies-forFig1B'!P38/'ProteinCopies-forFig1B'!$C38,"")</f>
        <v>1.8389314320000001</v>
      </c>
      <c r="S38">
        <f>IF(ISNUMBER('ProteinCopies-forFig1B'!Q38),'ProteinCopies-forFig1B'!Q38/'ProteinCopies-forFig1B'!$C38,"")</f>
        <v>2.8290379479999999</v>
      </c>
      <c r="T38" t="str">
        <f>IF(ISNUMBER('ProteinCopies-forFig1B'!R38),'ProteinCopies-forFig1B'!R38/'ProteinCopies-forFig1B'!$C38,"")</f>
        <v/>
      </c>
      <c r="U38" t="str">
        <f>IF(ISNUMBER('ProteinCopies-forFig1B'!S38),'ProteinCopies-forFig1B'!S38/'ProteinCopies-forFig1B'!$C38,"")</f>
        <v/>
      </c>
      <c r="V38">
        <f>IF(ISNUMBER('ProteinCopies-forFig1B'!T38),'ProteinCopies-forFig1B'!T38/'ProteinCopies-forFig1B'!$C38,"")</f>
        <v>9.1826178999999994E-2</v>
      </c>
      <c r="W38">
        <f>IF(ISNUMBER('ProteinCopies-forFig1B'!U38),'ProteinCopies-forFig1B'!U38/'ProteinCopies-forFig1B'!$C38,"")</f>
        <v>0.51868885850000002</v>
      </c>
      <c r="X38" t="str">
        <f>IF(ISNUMBER('ProteinCopies-forFig1B'!V38),'ProteinCopies-forFig1B'!V38/'ProteinCopies-forFig1B'!$C38,"")</f>
        <v/>
      </c>
      <c r="Z38">
        <f t="array" ref="Z38">MEDIAN(IF(F38:X38&lt;&gt;0, F38:X38))</f>
        <v>0.38425870400000001</v>
      </c>
    </row>
    <row r="39" spans="1:26" x14ac:dyDescent="0.75">
      <c r="A39" t="s">
        <v>95</v>
      </c>
      <c r="B39" t="s">
        <v>96</v>
      </c>
      <c r="C39">
        <v>3</v>
      </c>
      <c r="D39">
        <v>60.779032867836456</v>
      </c>
      <c r="F39">
        <f>IF(ISNUMBER('ProteinCopies-forFig1B'!D39),'ProteinCopies-forFig1B'!D39/'ProteinCopies-forFig1B'!$C39,"")</f>
        <v>93.10880288406247</v>
      </c>
      <c r="G39">
        <f>IF(ISNUMBER('ProteinCopies-forFig1B'!E39),'ProteinCopies-forFig1B'!E39/'ProteinCopies-forFig1B'!$C39,"")</f>
        <v>248.1321542384112</v>
      </c>
      <c r="H39">
        <f>IF(ISNUMBER('ProteinCopies-forFig1B'!F39),'ProteinCopies-forFig1B'!F39/'ProteinCopies-forFig1B'!$C39,"")</f>
        <v>97.269142320342112</v>
      </c>
      <c r="I39">
        <f>IF(ISNUMBER('ProteinCopies-forFig1B'!G39),'ProteinCopies-forFig1B'!G39/'ProteinCopies-forFig1B'!$C39,"")</f>
        <v>47.142933352248967</v>
      </c>
      <c r="J39">
        <f>IF(ISNUMBER('ProteinCopies-forFig1B'!H39),'ProteinCopies-forFig1B'!H39/'ProteinCopies-forFig1B'!$C39,"")</f>
        <v>60.779032867836456</v>
      </c>
      <c r="K39">
        <f>IF(ISNUMBER('ProteinCopies-forFig1B'!I39),'ProteinCopies-forFig1B'!I39/'ProteinCopies-forFig1B'!$C39,"")</f>
        <v>67.322785260124675</v>
      </c>
      <c r="L39">
        <f>IF(ISNUMBER('ProteinCopies-forFig1B'!J39),'ProteinCopies-forFig1B'!J39/'ProteinCopies-forFig1B'!$C39,"")</f>
        <v>76.529559565163638</v>
      </c>
      <c r="M39">
        <f>IF(ISNUMBER('ProteinCopies-forFig1B'!K39),'ProteinCopies-forFig1B'!K39/'ProteinCopies-forFig1B'!$C39,"")</f>
        <v>41.218967828920114</v>
      </c>
      <c r="N39">
        <f>IF(ISNUMBER('ProteinCopies-forFig1B'!L39),'ProteinCopies-forFig1B'!L39/'ProteinCopies-forFig1B'!$C39,"")</f>
        <v>67.11515522493174</v>
      </c>
      <c r="O39">
        <f>IF(ISNUMBER('ProteinCopies-forFig1B'!M39),'ProteinCopies-forFig1B'!M39/'ProteinCopies-forFig1B'!$C39,"")</f>
        <v>58.943231254032945</v>
      </c>
      <c r="P39">
        <f>IF(ISNUMBER('ProteinCopies-forFig1B'!N39),'ProteinCopies-forFig1B'!N39/'ProteinCopies-forFig1B'!$C39,"")</f>
        <v>46.364283053891818</v>
      </c>
      <c r="Q39">
        <f>IF(ISNUMBER('ProteinCopies-forFig1B'!O39),'ProteinCopies-forFig1B'!O39/'ProteinCopies-forFig1B'!$C39,"")</f>
        <v>44.155173573402685</v>
      </c>
      <c r="R39">
        <f>IF(ISNUMBER('ProteinCopies-forFig1B'!P39),'ProteinCopies-forFig1B'!P39/'ProteinCopies-forFig1B'!$C39,"")</f>
        <v>165.2631603728239</v>
      </c>
      <c r="S39">
        <f>IF(ISNUMBER('ProteinCopies-forFig1B'!Q39),'ProteinCopies-forFig1B'!Q39/'ProteinCopies-forFig1B'!$C39,"")</f>
        <v>80.721077127894389</v>
      </c>
      <c r="T39">
        <f>IF(ISNUMBER('ProteinCopies-forFig1B'!R39),'ProteinCopies-forFig1B'!R39/'ProteinCopies-forFig1B'!$C39,"")</f>
        <v>70.99440747339186</v>
      </c>
      <c r="U39">
        <f>IF(ISNUMBER('ProteinCopies-forFig1B'!S39),'ProteinCopies-forFig1B'!S39/'ProteinCopies-forFig1B'!$C39,"")</f>
        <v>45.610560092237783</v>
      </c>
      <c r="V39">
        <f>IF(ISNUMBER('ProteinCopies-forFig1B'!T39),'ProteinCopies-forFig1B'!T39/'ProteinCopies-forFig1B'!$C39,"")</f>
        <v>49.419129737584626</v>
      </c>
      <c r="W39">
        <f>IF(ISNUMBER('ProteinCopies-forFig1B'!U39),'ProteinCopies-forFig1B'!U39/'ProteinCopies-forFig1B'!$C39,"")</f>
        <v>40.220450167981191</v>
      </c>
      <c r="X39">
        <f>IF(ISNUMBER('ProteinCopies-forFig1B'!V39),'ProteinCopies-forFig1B'!V39/'ProteinCopies-forFig1B'!$C39,"")</f>
        <v>55.116542583661499</v>
      </c>
      <c r="Z39">
        <f t="array" ref="Z39">MEDIAN(IF(F39:X39&lt;&gt;0, F39:X39))</f>
        <v>60.779032867836456</v>
      </c>
    </row>
    <row r="40" spans="1:26" x14ac:dyDescent="0.75">
      <c r="A40" t="s">
        <v>97</v>
      </c>
      <c r="B40" t="s">
        <v>98</v>
      </c>
      <c r="C40">
        <v>3</v>
      </c>
      <c r="D40">
        <v>1.7639448903822854</v>
      </c>
      <c r="F40">
        <f>IF(ISNUMBER('ProteinCopies-forFig1B'!D40),'ProteinCopies-forFig1B'!D40/'ProteinCopies-forFig1B'!$C40,"")</f>
        <v>2.5185606014348005</v>
      </c>
      <c r="G40">
        <f>IF(ISNUMBER('ProteinCopies-forFig1B'!E40),'ProteinCopies-forFig1B'!E40/'ProteinCopies-forFig1B'!$C40,"")</f>
        <v>3.2509682215744786</v>
      </c>
      <c r="H40">
        <f>IF(ISNUMBER('ProteinCopies-forFig1B'!F40),'ProteinCopies-forFig1B'!F40/'ProteinCopies-forFig1B'!$C40,"")</f>
        <v>2.7768000009435085</v>
      </c>
      <c r="I40">
        <f>IF(ISNUMBER('ProteinCopies-forFig1B'!G40),'ProteinCopies-forFig1B'!G40/'ProteinCopies-forFig1B'!$C40,"")</f>
        <v>2.4110483184707006</v>
      </c>
      <c r="J40">
        <f>IF(ISNUMBER('ProteinCopies-forFig1B'!H40),'ProteinCopies-forFig1B'!H40/'ProteinCopies-forFig1B'!$C40,"")</f>
        <v>2.3361294269866284</v>
      </c>
      <c r="K40">
        <f>IF(ISNUMBER('ProteinCopies-forFig1B'!I40),'ProteinCopies-forFig1B'!I40/'ProteinCopies-forFig1B'!$C40,"")</f>
        <v>1.5825263371927865</v>
      </c>
      <c r="L40">
        <f>IF(ISNUMBER('ProteinCopies-forFig1B'!J40),'ProteinCopies-forFig1B'!J40/'ProteinCopies-forFig1B'!$C40,"")</f>
        <v>1.9187459502998037</v>
      </c>
      <c r="M40">
        <f>IF(ISNUMBER('ProteinCopies-forFig1B'!K40),'ProteinCopies-forFig1B'!K40/'ProteinCopies-forFig1B'!$C40,"")</f>
        <v>1.8269980337963994</v>
      </c>
      <c r="N40">
        <f>IF(ISNUMBER('ProteinCopies-forFig1B'!L40),'ProteinCopies-forFig1B'!L40/'ProteinCopies-forFig1B'!$C40,"")</f>
        <v>1.9858123300641044</v>
      </c>
      <c r="O40">
        <f>IF(ISNUMBER('ProteinCopies-forFig1B'!M40),'ProteinCopies-forFig1B'!M40/'ProteinCopies-forFig1B'!$C40,"")</f>
        <v>1.7639448903822854</v>
      </c>
      <c r="P40">
        <f>IF(ISNUMBER('ProteinCopies-forFig1B'!N40),'ProteinCopies-forFig1B'!N40/'ProteinCopies-forFig1B'!$C40,"")</f>
        <v>1.9209843801507114</v>
      </c>
      <c r="Q40">
        <f>IF(ISNUMBER('ProteinCopies-forFig1B'!O40),'ProteinCopies-forFig1B'!O40/'ProteinCopies-forFig1B'!$C40,"")</f>
        <v>1.7440967134676377</v>
      </c>
      <c r="R40">
        <f>IF(ISNUMBER('ProteinCopies-forFig1B'!P40),'ProteinCopies-forFig1B'!P40/'ProteinCopies-forFig1B'!$C40,"")</f>
        <v>0.37732749938440807</v>
      </c>
      <c r="S40">
        <f>IF(ISNUMBER('ProteinCopies-forFig1B'!Q40),'ProteinCopies-forFig1B'!Q40/'ProteinCopies-forFig1B'!$C40,"")</f>
        <v>0.21414342968552014</v>
      </c>
      <c r="T40">
        <f>IF(ISNUMBER('ProteinCopies-forFig1B'!R40),'ProteinCopies-forFig1B'!R40/'ProteinCopies-forFig1B'!$C40,"")</f>
        <v>9.5155635334506924E-2</v>
      </c>
      <c r="U40">
        <f>IF(ISNUMBER('ProteinCopies-forFig1B'!S40),'ProteinCopies-forFig1B'!S40/'ProteinCopies-forFig1B'!$C40,"")</f>
        <v>6.1797945187991081E-2</v>
      </c>
      <c r="V40">
        <f>IF(ISNUMBER('ProteinCopies-forFig1B'!T40),'ProteinCopies-forFig1B'!T40/'ProteinCopies-forFig1B'!$C40,"")</f>
        <v>1.4361424659242401E-2</v>
      </c>
      <c r="W40">
        <f>IF(ISNUMBER('ProteinCopies-forFig1B'!U40),'ProteinCopies-forFig1B'!U40/'ProteinCopies-forFig1B'!$C40,"")</f>
        <v>0.58667214901908193</v>
      </c>
      <c r="X40">
        <f>IF(ISNUMBER('ProteinCopies-forFig1B'!V40),'ProteinCopies-forFig1B'!V40/'ProteinCopies-forFig1B'!$C40,"")</f>
        <v>0.85903658506067904</v>
      </c>
      <c r="Z40">
        <f t="array" ref="Z40">MEDIAN(IF(F40:X40&lt;&gt;0, F40:X40))</f>
        <v>1.7639448903822854</v>
      </c>
    </row>
    <row r="41" spans="1:26" x14ac:dyDescent="0.75">
      <c r="A41" t="s">
        <v>99</v>
      </c>
      <c r="B41" t="s">
        <v>100</v>
      </c>
      <c r="C41">
        <v>3</v>
      </c>
      <c r="D41">
        <v>15.514892289163855</v>
      </c>
      <c r="F41">
        <f>IF(ISNUMBER('ProteinCopies-forFig1B'!D41),'ProteinCopies-forFig1B'!D41/'ProteinCopies-forFig1B'!$C41,"")</f>
        <v>16.251528935584076</v>
      </c>
      <c r="G41">
        <f>IF(ISNUMBER('ProteinCopies-forFig1B'!E41),'ProteinCopies-forFig1B'!E41/'ProteinCopies-forFig1B'!$C41,"")</f>
        <v>34.359399679561498</v>
      </c>
      <c r="H41">
        <f>IF(ISNUMBER('ProteinCopies-forFig1B'!F41),'ProteinCopies-forFig1B'!F41/'ProteinCopies-forFig1B'!$C41,"")</f>
        <v>22.870075478257945</v>
      </c>
      <c r="I41">
        <f>IF(ISNUMBER('ProteinCopies-forFig1B'!G41),'ProteinCopies-forFig1B'!G41/'ProteinCopies-forFig1B'!$C41,"")</f>
        <v>17.587633860767671</v>
      </c>
      <c r="J41">
        <f>IF(ISNUMBER('ProteinCopies-forFig1B'!H41),'ProteinCopies-forFig1B'!H41/'ProteinCopies-forFig1B'!$C41,"")</f>
        <v>15.455988454389285</v>
      </c>
      <c r="K41">
        <f>IF(ISNUMBER('ProteinCopies-forFig1B'!I41),'ProteinCopies-forFig1B'!I41/'ProteinCopies-forFig1B'!$C41,"")</f>
        <v>17.421245317396966</v>
      </c>
      <c r="L41">
        <f>IF(ISNUMBER('ProteinCopies-forFig1B'!J41),'ProteinCopies-forFig1B'!J41/'ProteinCopies-forFig1B'!$C41,"")</f>
        <v>15.514892289163855</v>
      </c>
      <c r="M41">
        <f>IF(ISNUMBER('ProteinCopies-forFig1B'!K41),'ProteinCopies-forFig1B'!K41/'ProteinCopies-forFig1B'!$C41,"")</f>
        <v>12.287732523371105</v>
      </c>
      <c r="N41">
        <f>IF(ISNUMBER('ProteinCopies-forFig1B'!L41),'ProteinCopies-forFig1B'!L41/'ProteinCopies-forFig1B'!$C41,"")</f>
        <v>15.278421741373846</v>
      </c>
      <c r="O41">
        <f>IF(ISNUMBER('ProteinCopies-forFig1B'!M41),'ProteinCopies-forFig1B'!M41/'ProteinCopies-forFig1B'!$C41,"")</f>
        <v>14.588230254654206</v>
      </c>
      <c r="P41">
        <f>IF(ISNUMBER('ProteinCopies-forFig1B'!N41),'ProteinCopies-forFig1B'!N41/'ProteinCopies-forFig1B'!$C41,"")</f>
        <v>13.718060623811473</v>
      </c>
      <c r="Q41">
        <f>IF(ISNUMBER('ProteinCopies-forFig1B'!O41),'ProteinCopies-forFig1B'!O41/'ProteinCopies-forFig1B'!$C41,"")</f>
        <v>12.01376207960408</v>
      </c>
      <c r="R41">
        <f>IF(ISNUMBER('ProteinCopies-forFig1B'!P41),'ProteinCopies-forFig1B'!P41/'ProteinCopies-forFig1B'!$C41,"")</f>
        <v>19.151036894191197</v>
      </c>
      <c r="S41">
        <f>IF(ISNUMBER('ProteinCopies-forFig1B'!Q41),'ProteinCopies-forFig1B'!Q41/'ProteinCopies-forFig1B'!$C41,"")</f>
        <v>1.7214640994100783</v>
      </c>
      <c r="T41">
        <f>IF(ISNUMBER('ProteinCopies-forFig1B'!R41),'ProteinCopies-forFig1B'!R41/'ProteinCopies-forFig1B'!$C41,"")</f>
        <v>10.407918479236782</v>
      </c>
      <c r="U41">
        <f>IF(ISNUMBER('ProteinCopies-forFig1B'!S41),'ProteinCopies-forFig1B'!S41/'ProteinCopies-forFig1B'!$C41,"")</f>
        <v>20.46682849943538</v>
      </c>
      <c r="V41">
        <f>IF(ISNUMBER('ProteinCopies-forFig1B'!T41),'ProteinCopies-forFig1B'!T41/'ProteinCopies-forFig1B'!$C41,"")</f>
        <v>19.613839182664783</v>
      </c>
      <c r="W41">
        <f>IF(ISNUMBER('ProteinCopies-forFig1B'!U41),'ProteinCopies-forFig1B'!U41/'ProteinCopies-forFig1B'!$C41,"")</f>
        <v>17.253634509971594</v>
      </c>
      <c r="X41">
        <f>IF(ISNUMBER('ProteinCopies-forFig1B'!V41),'ProteinCopies-forFig1B'!V41/'ProteinCopies-forFig1B'!$C41,"")</f>
        <v>7.0602057002811378</v>
      </c>
      <c r="Z41">
        <f t="array" ref="Z41">MEDIAN(IF(F41:X41&lt;&gt;0, F41:X41))</f>
        <v>15.514892289163855</v>
      </c>
    </row>
    <row r="42" spans="1:26" x14ac:dyDescent="0.75">
      <c r="A42" t="s">
        <v>101</v>
      </c>
      <c r="B42" t="s">
        <v>102</v>
      </c>
      <c r="C42">
        <v>3</v>
      </c>
      <c r="D42">
        <v>241.02388199925042</v>
      </c>
      <c r="F42">
        <f>IF(ISNUMBER('ProteinCopies-forFig1B'!D42),'ProteinCopies-forFig1B'!D42/'ProteinCopies-forFig1B'!$C42,"")</f>
        <v>309.5594078384442</v>
      </c>
      <c r="G42">
        <f>IF(ISNUMBER('ProteinCopies-forFig1B'!E42),'ProteinCopies-forFig1B'!E42/'ProteinCopies-forFig1B'!$C42,"")</f>
        <v>17.796889666130529</v>
      </c>
      <c r="H42">
        <f>IF(ISNUMBER('ProteinCopies-forFig1B'!F42),'ProteinCopies-forFig1B'!F42/'ProteinCopies-forFig1B'!$C42,"")</f>
        <v>22.887965998029205</v>
      </c>
      <c r="I42">
        <f>IF(ISNUMBER('ProteinCopies-forFig1B'!G42),'ProteinCopies-forFig1B'!G42/'ProteinCopies-forFig1B'!$C42,"")</f>
        <v>295.36780543112769</v>
      </c>
      <c r="J42">
        <f>IF(ISNUMBER('ProteinCopies-forFig1B'!H42),'ProteinCopies-forFig1B'!H42/'ProteinCopies-forFig1B'!$C42,"")</f>
        <v>326.5614554513927</v>
      </c>
      <c r="K42">
        <f>IF(ISNUMBER('ProteinCopies-forFig1B'!I42),'ProteinCopies-forFig1B'!I42/'ProteinCopies-forFig1B'!$C42,"")</f>
        <v>102.75797389160205</v>
      </c>
      <c r="L42">
        <f>IF(ISNUMBER('ProteinCopies-forFig1B'!J42),'ProteinCopies-forFig1B'!J42/'ProteinCopies-forFig1B'!$C42,"")</f>
        <v>352.9727964986584</v>
      </c>
      <c r="M42">
        <f>IF(ISNUMBER('ProteinCopies-forFig1B'!K42),'ProteinCopies-forFig1B'!K42/'ProteinCopies-forFig1B'!$C42,"")</f>
        <v>248.01860455549902</v>
      </c>
      <c r="N42">
        <f>IF(ISNUMBER('ProteinCopies-forFig1B'!L42),'ProteinCopies-forFig1B'!L42/'ProteinCopies-forFig1B'!$C42,"")</f>
        <v>180.31305611307391</v>
      </c>
      <c r="O42">
        <f>IF(ISNUMBER('ProteinCopies-forFig1B'!M42),'ProteinCopies-forFig1B'!M42/'ProteinCopies-forFig1B'!$C42,"")</f>
        <v>149.68814258140696</v>
      </c>
      <c r="P42">
        <f>IF(ISNUMBER('ProteinCopies-forFig1B'!N42),'ProteinCopies-forFig1B'!N42/'ProteinCopies-forFig1B'!$C42,"")</f>
        <v>116.21741245913442</v>
      </c>
      <c r="Q42">
        <f>IF(ISNUMBER('ProteinCopies-forFig1B'!O42),'ProteinCopies-forFig1B'!O42/'ProteinCopies-forFig1B'!$C42,"")</f>
        <v>111.98396473159198</v>
      </c>
      <c r="R42">
        <f>IF(ISNUMBER('ProteinCopies-forFig1B'!P42),'ProteinCopies-forFig1B'!P42/'ProteinCopies-forFig1B'!$C42,"")</f>
        <v>241.02388199925042</v>
      </c>
      <c r="S42">
        <f>IF(ISNUMBER('ProteinCopies-forFig1B'!Q42),'ProteinCopies-forFig1B'!Q42/'ProteinCopies-forFig1B'!$C42,"")</f>
        <v>127.94621173900391</v>
      </c>
      <c r="T42">
        <f>IF(ISNUMBER('ProteinCopies-forFig1B'!R42),'ProteinCopies-forFig1B'!R42/'ProteinCopies-forFig1B'!$C42,"")</f>
        <v>168.48749402458398</v>
      </c>
      <c r="U42">
        <f>IF(ISNUMBER('ProteinCopies-forFig1B'!S42),'ProteinCopies-forFig1B'!S42/'ProteinCopies-forFig1B'!$C42,"")</f>
        <v>316.39887554611011</v>
      </c>
      <c r="V42">
        <f>IF(ISNUMBER('ProteinCopies-forFig1B'!T42),'ProteinCopies-forFig1B'!T42/'ProteinCopies-forFig1B'!$C42,"")</f>
        <v>363.71055689662063</v>
      </c>
      <c r="W42">
        <f>IF(ISNUMBER('ProteinCopies-forFig1B'!U42),'ProteinCopies-forFig1B'!U42/'ProteinCopies-forFig1B'!$C42,"")</f>
        <v>289.80601345583108</v>
      </c>
      <c r="X42">
        <f>IF(ISNUMBER('ProteinCopies-forFig1B'!V42),'ProteinCopies-forFig1B'!V42/'ProteinCopies-forFig1B'!$C42,"")</f>
        <v>326.93210930346487</v>
      </c>
      <c r="Z42">
        <f t="array" ref="Z42">MEDIAN(IF(F42:X42&lt;&gt;0, F42:X42))</f>
        <v>241.02388199925042</v>
      </c>
    </row>
    <row r="43" spans="1:26" x14ac:dyDescent="0.75">
      <c r="A43" t="s">
        <v>103</v>
      </c>
      <c r="B43" t="s">
        <v>104</v>
      </c>
      <c r="C43">
        <v>3</v>
      </c>
      <c r="D43">
        <v>1.8743842923333334</v>
      </c>
      <c r="F43">
        <f>IF(ISNUMBER('ProteinCopies-forFig1B'!D43),'ProteinCopies-forFig1B'!D43/'ProteinCopies-forFig1B'!$C43,"")</f>
        <v>3.2614105623333334</v>
      </c>
      <c r="G43">
        <f>IF(ISNUMBER('ProteinCopies-forFig1B'!E43),'ProteinCopies-forFig1B'!E43/'ProteinCopies-forFig1B'!$C43,"")</f>
        <v>0.35855218966666663</v>
      </c>
      <c r="H43" t="str">
        <f>IF(ISNUMBER('ProteinCopies-forFig1B'!F43),'ProteinCopies-forFig1B'!F43/'ProteinCopies-forFig1B'!$C43,"")</f>
        <v/>
      </c>
      <c r="I43">
        <f>IF(ISNUMBER('ProteinCopies-forFig1B'!G43),'ProteinCopies-forFig1B'!G43/'ProteinCopies-forFig1B'!$C43,"")</f>
        <v>1.7556484576666669</v>
      </c>
      <c r="J43">
        <f>IF(ISNUMBER('ProteinCopies-forFig1B'!H43),'ProteinCopies-forFig1B'!H43/'ProteinCopies-forFig1B'!$C43,"")</f>
        <v>0.83224889466666674</v>
      </c>
      <c r="K43">
        <f>IF(ISNUMBER('ProteinCopies-forFig1B'!I43),'ProteinCopies-forFig1B'!I43/'ProteinCopies-forFig1B'!$C43,"")</f>
        <v>7.769014536666667</v>
      </c>
      <c r="L43">
        <f>IF(ISNUMBER('ProteinCopies-forFig1B'!J43),'ProteinCopies-forFig1B'!J43/'ProteinCopies-forFig1B'!$C43,"")</f>
        <v>1.8743842923333334</v>
      </c>
      <c r="M43">
        <f>IF(ISNUMBER('ProteinCopies-forFig1B'!K43),'ProteinCopies-forFig1B'!K43/'ProteinCopies-forFig1B'!$C43,"")</f>
        <v>5.5335828833333336</v>
      </c>
      <c r="N43">
        <f>IF(ISNUMBER('ProteinCopies-forFig1B'!L43),'ProteinCopies-forFig1B'!L43/'ProteinCopies-forFig1B'!$C43,"")</f>
        <v>4.3462426299999999</v>
      </c>
      <c r="O43">
        <f>IF(ISNUMBER('ProteinCopies-forFig1B'!M43),'ProteinCopies-forFig1B'!M43/'ProteinCopies-forFig1B'!$C43,"")</f>
        <v>5.9463833166666662</v>
      </c>
      <c r="P43">
        <f>IF(ISNUMBER('ProteinCopies-forFig1B'!N43),'ProteinCopies-forFig1B'!N43/'ProteinCopies-forFig1B'!$C43,"")</f>
        <v>5.2843327433333336</v>
      </c>
      <c r="Q43">
        <f>IF(ISNUMBER('ProteinCopies-forFig1B'!O43),'ProteinCopies-forFig1B'!O43/'ProteinCopies-forFig1B'!$C43,"")</f>
        <v>0.74703554033333341</v>
      </c>
      <c r="R43">
        <f>IF(ISNUMBER('ProteinCopies-forFig1B'!P43),'ProteinCopies-forFig1B'!P43/'ProteinCopies-forFig1B'!$C43,"")</f>
        <v>1.7911013613333333</v>
      </c>
      <c r="S43">
        <f>IF(ISNUMBER('ProteinCopies-forFig1B'!Q43),'ProteinCopies-forFig1B'!Q43/'ProteinCopies-forFig1B'!$C43,"")</f>
        <v>0.30161454599999998</v>
      </c>
      <c r="T43" t="str">
        <f>IF(ISNUMBER('ProteinCopies-forFig1B'!R43),'ProteinCopies-forFig1B'!R43/'ProteinCopies-forFig1B'!$C43,"")</f>
        <v/>
      </c>
      <c r="U43" t="str">
        <f>IF(ISNUMBER('ProteinCopies-forFig1B'!S43),'ProteinCopies-forFig1B'!S43/'ProteinCopies-forFig1B'!$C43,"")</f>
        <v/>
      </c>
      <c r="V43">
        <f>IF(ISNUMBER('ProteinCopies-forFig1B'!T43),'ProteinCopies-forFig1B'!T43/'ProteinCopies-forFig1B'!$C43,"")</f>
        <v>1.3979448283333333</v>
      </c>
      <c r="W43">
        <f>IF(ISNUMBER('ProteinCopies-forFig1B'!U43),'ProteinCopies-forFig1B'!U43/'ProteinCopies-forFig1B'!$C43,"")</f>
        <v>5.2572447566666662</v>
      </c>
      <c r="X43" t="str">
        <f>IF(ISNUMBER('ProteinCopies-forFig1B'!V43),'ProteinCopies-forFig1B'!V43/'ProteinCopies-forFig1B'!$C43,"")</f>
        <v/>
      </c>
      <c r="Z43">
        <f t="array" ref="Z43">MEDIAN(IF(F43:X43&lt;&gt;0, F43:X43))</f>
        <v>1.8743842923333334</v>
      </c>
    </row>
    <row r="44" spans="1:26" x14ac:dyDescent="0.75">
      <c r="A44" t="s">
        <v>105</v>
      </c>
      <c r="B44" t="s">
        <v>106</v>
      </c>
      <c r="C44">
        <v>3</v>
      </c>
      <c r="D44">
        <v>3.4629919033333336</v>
      </c>
      <c r="F44">
        <f>IF(ISNUMBER('ProteinCopies-forFig1B'!D44),'ProteinCopies-forFig1B'!D44/'ProteinCopies-forFig1B'!$C44,"")</f>
        <v>7.5960929099999994</v>
      </c>
      <c r="G44">
        <f>IF(ISNUMBER('ProteinCopies-forFig1B'!E44),'ProteinCopies-forFig1B'!E44/'ProteinCopies-forFig1B'!$C44,"")</f>
        <v>1.5585258929999999</v>
      </c>
      <c r="H44" t="str">
        <f>IF(ISNUMBER('ProteinCopies-forFig1B'!F44),'ProteinCopies-forFig1B'!F44/'ProteinCopies-forFig1B'!$C44,"")</f>
        <v/>
      </c>
      <c r="I44">
        <f>IF(ISNUMBER('ProteinCopies-forFig1B'!G44),'ProteinCopies-forFig1B'!G44/'ProteinCopies-forFig1B'!$C44,"")</f>
        <v>2.9220876320000002</v>
      </c>
      <c r="J44">
        <f>IF(ISNUMBER('ProteinCopies-forFig1B'!H44),'ProteinCopies-forFig1B'!H44/'ProteinCopies-forFig1B'!$C44,"")</f>
        <v>9.4282570466666673</v>
      </c>
      <c r="K44">
        <f>IF(ISNUMBER('ProteinCopies-forFig1B'!I44),'ProteinCopies-forFig1B'!I44/'ProteinCopies-forFig1B'!$C44,"")</f>
        <v>5.8467279400000001</v>
      </c>
      <c r="L44">
        <f>IF(ISNUMBER('ProteinCopies-forFig1B'!J44),'ProteinCopies-forFig1B'!J44/'ProteinCopies-forFig1B'!$C44,"")</f>
        <v>3.4629919033333336</v>
      </c>
      <c r="M44">
        <f>IF(ISNUMBER('ProteinCopies-forFig1B'!K44),'ProteinCopies-forFig1B'!K44/'ProteinCopies-forFig1B'!$C44,"")</f>
        <v>4.4530519966666668</v>
      </c>
      <c r="N44">
        <f>IF(ISNUMBER('ProteinCopies-forFig1B'!L44),'ProteinCopies-forFig1B'!L44/'ProteinCopies-forFig1B'!$C44,"")</f>
        <v>3.241301806333333</v>
      </c>
      <c r="O44">
        <f>IF(ISNUMBER('ProteinCopies-forFig1B'!M44),'ProteinCopies-forFig1B'!M44/'ProteinCopies-forFig1B'!$C44,"")</f>
        <v>7.8862006666666664</v>
      </c>
      <c r="P44">
        <f>IF(ISNUMBER('ProteinCopies-forFig1B'!N44),'ProteinCopies-forFig1B'!N44/'ProteinCopies-forFig1B'!$C44,"")</f>
        <v>2.2511302936666664</v>
      </c>
      <c r="Q44">
        <f>IF(ISNUMBER('ProteinCopies-forFig1B'!O44),'ProteinCopies-forFig1B'!O44/'ProteinCopies-forFig1B'!$C44,"")</f>
        <v>1.0643855063333334</v>
      </c>
      <c r="R44">
        <f>IF(ISNUMBER('ProteinCopies-forFig1B'!P44),'ProteinCopies-forFig1B'!P44/'ProteinCopies-forFig1B'!$C44,"")</f>
        <v>2.1563841453333334</v>
      </c>
      <c r="S44">
        <f>IF(ISNUMBER('ProteinCopies-forFig1B'!Q44),'ProteinCopies-forFig1B'!Q44/'ProteinCopies-forFig1B'!$C44,"")</f>
        <v>4.1746967666666661</v>
      </c>
      <c r="T44" t="str">
        <f>IF(ISNUMBER('ProteinCopies-forFig1B'!R44),'ProteinCopies-forFig1B'!R44/'ProteinCopies-forFig1B'!$C44,"")</f>
        <v/>
      </c>
      <c r="U44" t="str">
        <f>IF(ISNUMBER('ProteinCopies-forFig1B'!S44),'ProteinCopies-forFig1B'!S44/'ProteinCopies-forFig1B'!$C44,"")</f>
        <v/>
      </c>
      <c r="V44">
        <f>IF(ISNUMBER('ProteinCopies-forFig1B'!T44),'ProteinCopies-forFig1B'!T44/'ProteinCopies-forFig1B'!$C44,"")</f>
        <v>3.0276030573333332</v>
      </c>
      <c r="W44">
        <f>IF(ISNUMBER('ProteinCopies-forFig1B'!U44),'ProteinCopies-forFig1B'!U44/'ProteinCopies-forFig1B'!$C44,"")</f>
        <v>4.7474955333333329</v>
      </c>
      <c r="X44" t="str">
        <f>IF(ISNUMBER('ProteinCopies-forFig1B'!V44),'ProteinCopies-forFig1B'!V44/'ProteinCopies-forFig1B'!$C44,"")</f>
        <v/>
      </c>
      <c r="Z44">
        <f t="array" ref="Z44">MEDIAN(IF(F44:X44&lt;&gt;0, F44:X44))</f>
        <v>3.4629919033333336</v>
      </c>
    </row>
    <row r="45" spans="1:26" x14ac:dyDescent="0.75">
      <c r="A45" t="s">
        <v>107</v>
      </c>
      <c r="B45" t="s">
        <v>108</v>
      </c>
      <c r="C45">
        <v>3</v>
      </c>
      <c r="D45">
        <v>253.94628158973364</v>
      </c>
      <c r="F45">
        <f>IF(ISNUMBER('ProteinCopies-forFig1B'!D45),'ProteinCopies-forFig1B'!D45/'ProteinCopies-forFig1B'!$C45,"")</f>
        <v>361.62103388558012</v>
      </c>
      <c r="G45">
        <f>IF(ISNUMBER('ProteinCopies-forFig1B'!E45),'ProteinCopies-forFig1B'!E45/'ProteinCopies-forFig1B'!$C45,"")</f>
        <v>578.23258457538395</v>
      </c>
      <c r="H45">
        <f>IF(ISNUMBER('ProteinCopies-forFig1B'!F45),'ProteinCopies-forFig1B'!F45/'ProteinCopies-forFig1B'!$C45,"")</f>
        <v>458.98696925473467</v>
      </c>
      <c r="I45">
        <f>IF(ISNUMBER('ProteinCopies-forFig1B'!G45),'ProteinCopies-forFig1B'!G45/'ProteinCopies-forFig1B'!$C45,"")</f>
        <v>188.66561736739618</v>
      </c>
      <c r="J45">
        <f>IF(ISNUMBER('ProteinCopies-forFig1B'!H45),'ProteinCopies-forFig1B'!H45/'ProteinCopies-forFig1B'!$C45,"")</f>
        <v>237.09746622806597</v>
      </c>
      <c r="K45">
        <f>IF(ISNUMBER('ProteinCopies-forFig1B'!I45),'ProteinCopies-forFig1B'!I45/'ProteinCopies-forFig1B'!$C45,"")</f>
        <v>174.61145192743075</v>
      </c>
      <c r="L45">
        <f>IF(ISNUMBER('ProteinCopies-forFig1B'!J45),'ProteinCopies-forFig1B'!J45/'ProteinCopies-forFig1B'!$C45,"")</f>
        <v>253.94628158973364</v>
      </c>
      <c r="M45">
        <f>IF(ISNUMBER('ProteinCopies-forFig1B'!K45),'ProteinCopies-forFig1B'!K45/'ProteinCopies-forFig1B'!$C45,"")</f>
        <v>270.51385371223461</v>
      </c>
      <c r="N45">
        <f>IF(ISNUMBER('ProteinCopies-forFig1B'!L45),'ProteinCopies-forFig1B'!L45/'ProteinCopies-forFig1B'!$C45,"")</f>
        <v>227.34518988373284</v>
      </c>
      <c r="O45">
        <f>IF(ISNUMBER('ProteinCopies-forFig1B'!M45),'ProteinCopies-forFig1B'!M45/'ProteinCopies-forFig1B'!$C45,"")</f>
        <v>136.83656481006639</v>
      </c>
      <c r="P45">
        <f>IF(ISNUMBER('ProteinCopies-forFig1B'!N45),'ProteinCopies-forFig1B'!N45/'ProteinCopies-forFig1B'!$C45,"")</f>
        <v>85.304008184797212</v>
      </c>
      <c r="Q45">
        <f>IF(ISNUMBER('ProteinCopies-forFig1B'!O45),'ProteinCopies-forFig1B'!O45/'ProteinCopies-forFig1B'!$C45,"")</f>
        <v>58.14560908597317</v>
      </c>
      <c r="R45">
        <f>IF(ISNUMBER('ProteinCopies-forFig1B'!P45),'ProteinCopies-forFig1B'!P45/'ProteinCopies-forFig1B'!$C45,"")</f>
        <v>779.50800346544384</v>
      </c>
      <c r="S45">
        <f>IF(ISNUMBER('ProteinCopies-forFig1B'!Q45),'ProteinCopies-forFig1B'!Q45/'ProteinCopies-forFig1B'!$C45,"")</f>
        <v>255.97646769619203</v>
      </c>
      <c r="T45">
        <f>IF(ISNUMBER('ProteinCopies-forFig1B'!R45),'ProteinCopies-forFig1B'!R45/'ProteinCopies-forFig1B'!$C45,"")</f>
        <v>430.52778956553158</v>
      </c>
      <c r="U45">
        <f>IF(ISNUMBER('ProteinCopies-forFig1B'!S45),'ProteinCopies-forFig1B'!S45/'ProteinCopies-forFig1B'!$C45,"")</f>
        <v>239.2113005576995</v>
      </c>
      <c r="V45">
        <f>IF(ISNUMBER('ProteinCopies-forFig1B'!T45),'ProteinCopies-forFig1B'!T45/'ProteinCopies-forFig1B'!$C45,"")</f>
        <v>121.32290136624789</v>
      </c>
      <c r="W45">
        <f>IF(ISNUMBER('ProteinCopies-forFig1B'!U45),'ProteinCopies-forFig1B'!U45/'ProteinCopies-forFig1B'!$C45,"")</f>
        <v>304.44351670665202</v>
      </c>
      <c r="X45">
        <f>IF(ISNUMBER('ProteinCopies-forFig1B'!V45),'ProteinCopies-forFig1B'!V45/'ProteinCopies-forFig1B'!$C45,"")</f>
        <v>371.66041550704921</v>
      </c>
      <c r="Z45">
        <f t="array" ref="Z45">MEDIAN(IF(F45:X45&lt;&gt;0, F45:X45))</f>
        <v>253.94628158973364</v>
      </c>
    </row>
    <row r="46" spans="1:26" x14ac:dyDescent="0.75">
      <c r="A46" t="s">
        <v>109</v>
      </c>
      <c r="B46" t="s">
        <v>110</v>
      </c>
      <c r="C46">
        <v>3</v>
      </c>
      <c r="D46">
        <v>0.84434376833333336</v>
      </c>
      <c r="F46">
        <f>IF(ISNUMBER('ProteinCopies-forFig1B'!D46),'ProteinCopies-forFig1B'!D46/'ProteinCopies-forFig1B'!$C46,"")</f>
        <v>1.6098780673333335</v>
      </c>
      <c r="G46">
        <f>IF(ISNUMBER('ProteinCopies-forFig1B'!E46),'ProteinCopies-forFig1B'!E46/'ProteinCopies-forFig1B'!$C46,"")</f>
        <v>4.5838332399999997</v>
      </c>
      <c r="H46" t="str">
        <f>IF(ISNUMBER('ProteinCopies-forFig1B'!F46),'ProteinCopies-forFig1B'!F46/'ProteinCopies-forFig1B'!$C46,"")</f>
        <v/>
      </c>
      <c r="I46">
        <f>IF(ISNUMBER('ProteinCopies-forFig1B'!G46),'ProteinCopies-forFig1B'!G46/'ProteinCopies-forFig1B'!$C46,"")</f>
        <v>0.84434376833333336</v>
      </c>
      <c r="J46">
        <f>IF(ISNUMBER('ProteinCopies-forFig1B'!H46),'ProteinCopies-forFig1B'!H46/'ProteinCopies-forFig1B'!$C46,"")</f>
        <v>4.0121173766666667</v>
      </c>
      <c r="K46">
        <f>IF(ISNUMBER('ProteinCopies-forFig1B'!I46),'ProteinCopies-forFig1B'!I46/'ProteinCopies-forFig1B'!$C46,"")</f>
        <v>1.5825387386666667</v>
      </c>
      <c r="L46">
        <f>IF(ISNUMBER('ProteinCopies-forFig1B'!J46),'ProteinCopies-forFig1B'!J46/'ProteinCopies-forFig1B'!$C46,"")</f>
        <v>4.9698795999999996E-2</v>
      </c>
      <c r="M46">
        <f>IF(ISNUMBER('ProteinCopies-forFig1B'!K46),'ProteinCopies-forFig1B'!K46/'ProteinCopies-forFig1B'!$C46,"")</f>
        <v>40.285513266666662</v>
      </c>
      <c r="N46">
        <f>IF(ISNUMBER('ProteinCopies-forFig1B'!L46),'ProteinCopies-forFig1B'!L46/'ProteinCopies-forFig1B'!$C46,"")</f>
        <v>1.0947165163333332</v>
      </c>
      <c r="O46">
        <f>IF(ISNUMBER('ProteinCopies-forFig1B'!M46),'ProteinCopies-forFig1B'!M46/'ProteinCopies-forFig1B'!$C46,"")</f>
        <v>0.33951181766666666</v>
      </c>
      <c r="P46">
        <f>IF(ISNUMBER('ProteinCopies-forFig1B'!N46),'ProteinCopies-forFig1B'!N46/'ProteinCopies-forFig1B'!$C46,"")</f>
        <v>2.4795788823333331</v>
      </c>
      <c r="Q46">
        <f>IF(ISNUMBER('ProteinCopies-forFig1B'!O46),'ProteinCopies-forFig1B'!O46/'ProteinCopies-forFig1B'!$C46,"")</f>
        <v>0.23284263866666666</v>
      </c>
      <c r="R46">
        <f>IF(ISNUMBER('ProteinCopies-forFig1B'!P46),'ProteinCopies-forFig1B'!P46/'ProteinCopies-forFig1B'!$C46,"")</f>
        <v>0.50984887633333331</v>
      </c>
      <c r="S46">
        <f>IF(ISNUMBER('ProteinCopies-forFig1B'!Q46),'ProteinCopies-forFig1B'!Q46/'ProteinCopies-forFig1B'!$C46,"")</f>
        <v>0.15561639199999999</v>
      </c>
      <c r="T46" t="str">
        <f>IF(ISNUMBER('ProteinCopies-forFig1B'!R46),'ProteinCopies-forFig1B'!R46/'ProteinCopies-forFig1B'!$C46,"")</f>
        <v/>
      </c>
      <c r="U46" t="str">
        <f>IF(ISNUMBER('ProteinCopies-forFig1B'!S46),'ProteinCopies-forFig1B'!S46/'ProteinCopies-forFig1B'!$C46,"")</f>
        <v/>
      </c>
      <c r="V46">
        <f>IF(ISNUMBER('ProteinCopies-forFig1B'!T46),'ProteinCopies-forFig1B'!T46/'ProteinCopies-forFig1B'!$C46,"")</f>
        <v>0.47037749533333334</v>
      </c>
      <c r="W46">
        <f>IF(ISNUMBER('ProteinCopies-forFig1B'!U46),'ProteinCopies-forFig1B'!U46/'ProteinCopies-forFig1B'!$C46,"")</f>
        <v>0.78781319000000005</v>
      </c>
      <c r="X46" t="str">
        <f>IF(ISNUMBER('ProteinCopies-forFig1B'!V46),'ProteinCopies-forFig1B'!V46/'ProteinCopies-forFig1B'!$C46,"")</f>
        <v/>
      </c>
      <c r="Z46">
        <f t="array" ref="Z46">MEDIAN(IF(F46:X46&lt;&gt;0, F46:X46))</f>
        <v>0.84434376833333336</v>
      </c>
    </row>
    <row r="47" spans="1:26" x14ac:dyDescent="0.75">
      <c r="A47" t="s">
        <v>111</v>
      </c>
      <c r="B47" t="s">
        <v>112</v>
      </c>
      <c r="C47">
        <v>3</v>
      </c>
      <c r="D47">
        <v>5.4519610632972837</v>
      </c>
      <c r="F47">
        <f>IF(ISNUMBER('ProteinCopies-forFig1B'!D47),'ProteinCopies-forFig1B'!D47/'ProteinCopies-forFig1B'!$C47,"")</f>
        <v>5.2372979313646217</v>
      </c>
      <c r="G47">
        <f>IF(ISNUMBER('ProteinCopies-forFig1B'!E47),'ProteinCopies-forFig1B'!E47/'ProteinCopies-forFig1B'!$C47,"")</f>
        <v>5.1383613306817875</v>
      </c>
      <c r="H47">
        <f>IF(ISNUMBER('ProteinCopies-forFig1B'!F47),'ProteinCopies-forFig1B'!F47/'ProteinCopies-forFig1B'!$C47,"")</f>
        <v>3.5291147158122098</v>
      </c>
      <c r="I47">
        <f>IF(ISNUMBER('ProteinCopies-forFig1B'!G47),'ProteinCopies-forFig1B'!G47/'ProteinCopies-forFig1B'!$C47,"")</f>
        <v>2.9270185533186339</v>
      </c>
      <c r="J47">
        <f>IF(ISNUMBER('ProteinCopies-forFig1B'!H47),'ProteinCopies-forFig1B'!H47/'ProteinCopies-forFig1B'!$C47,"")</f>
        <v>4.6043947113324704</v>
      </c>
      <c r="K47">
        <f>IF(ISNUMBER('ProteinCopies-forFig1B'!I47),'ProteinCopies-forFig1B'!I47/'ProteinCopies-forFig1B'!$C47,"")</f>
        <v>6.4843466188462502</v>
      </c>
      <c r="L47">
        <f>IF(ISNUMBER('ProteinCopies-forFig1B'!J47),'ProteinCopies-forFig1B'!J47/'ProteinCopies-forFig1B'!$C47,"")</f>
        <v>5.8432717000769117</v>
      </c>
      <c r="M47">
        <f>IF(ISNUMBER('ProteinCopies-forFig1B'!K47),'ProteinCopies-forFig1B'!K47/'ProteinCopies-forFig1B'!$C47,"")</f>
        <v>5.4649922577704215</v>
      </c>
      <c r="N47">
        <f>IF(ISNUMBER('ProteinCopies-forFig1B'!L47),'ProteinCopies-forFig1B'!L47/'ProteinCopies-forFig1B'!$C47,"")</f>
        <v>7.7549005700821629</v>
      </c>
      <c r="O47">
        <f>IF(ISNUMBER('ProteinCopies-forFig1B'!M47),'ProteinCopies-forFig1B'!M47/'ProteinCopies-forFig1B'!$C47,"")</f>
        <v>6.6779375431213799</v>
      </c>
      <c r="P47">
        <f>IF(ISNUMBER('ProteinCopies-forFig1B'!N47),'ProteinCopies-forFig1B'!N47/'ProteinCopies-forFig1B'!$C47,"")</f>
        <v>6.8901800035149279</v>
      </c>
      <c r="Q47">
        <f>IF(ISNUMBER('ProteinCopies-forFig1B'!O47),'ProteinCopies-forFig1B'!O47/'ProteinCopies-forFig1B'!$C47,"")</f>
        <v>7.2757201334402843</v>
      </c>
      <c r="R47">
        <f>IF(ISNUMBER('ProteinCopies-forFig1B'!P47),'ProteinCopies-forFig1B'!P47/'ProteinCopies-forFig1B'!$C47,"")</f>
        <v>4.9829785619472204</v>
      </c>
      <c r="S47">
        <f>IF(ISNUMBER('ProteinCopies-forFig1B'!Q47),'ProteinCopies-forFig1B'!Q47/'ProteinCopies-forFig1B'!$C47,"")</f>
        <v>4.7018557247195885</v>
      </c>
      <c r="T47">
        <f>IF(ISNUMBER('ProteinCopies-forFig1B'!R47),'ProteinCopies-forFig1B'!R47/'ProteinCopies-forFig1B'!$C47,"")</f>
        <v>5.3398086581354178</v>
      </c>
      <c r="U47">
        <f>IF(ISNUMBER('ProteinCopies-forFig1B'!S47),'ProteinCopies-forFig1B'!S47/'ProteinCopies-forFig1B'!$C47,"")</f>
        <v>5.4519610632972837</v>
      </c>
      <c r="V47">
        <f>IF(ISNUMBER('ProteinCopies-forFig1B'!T47),'ProteinCopies-forFig1B'!T47/'ProteinCopies-forFig1B'!$C47,"")</f>
        <v>7.163164970638177</v>
      </c>
      <c r="W47">
        <f>IF(ISNUMBER('ProteinCopies-forFig1B'!U47),'ProteinCopies-forFig1B'!U47/'ProteinCopies-forFig1B'!$C47,"")</f>
        <v>4.7103656186742109</v>
      </c>
      <c r="X47">
        <f>IF(ISNUMBER('ProteinCopies-forFig1B'!V47),'ProteinCopies-forFig1B'!V47/'ProteinCopies-forFig1B'!$C47,"")</f>
        <v>6.1283868242954993</v>
      </c>
      <c r="Z47">
        <f t="array" ref="Z47">MEDIAN(IF(F47:X47&lt;&gt;0, F47:X47))</f>
        <v>5.4519610632972837</v>
      </c>
    </row>
    <row r="48" spans="1:26" x14ac:dyDescent="0.75">
      <c r="A48" t="s">
        <v>113</v>
      </c>
      <c r="B48" t="s">
        <v>114</v>
      </c>
      <c r="C48">
        <v>3</v>
      </c>
      <c r="D48">
        <v>10.196695118260283</v>
      </c>
      <c r="F48">
        <f>IF(ISNUMBER('ProteinCopies-forFig1B'!D48),'ProteinCopies-forFig1B'!D48/'ProteinCopies-forFig1B'!$C48,"")</f>
        <v>3.6865190293873114</v>
      </c>
      <c r="G48">
        <f>IF(ISNUMBER('ProteinCopies-forFig1B'!E48),'ProteinCopies-forFig1B'!E48/'ProteinCopies-forFig1B'!$C48,"")</f>
        <v>10.656979740197182</v>
      </c>
      <c r="H48">
        <f>IF(ISNUMBER('ProteinCopies-forFig1B'!F48),'ProteinCopies-forFig1B'!F48/'ProteinCopies-forFig1B'!$C48,"")</f>
        <v>10.196695118260283</v>
      </c>
      <c r="I48">
        <f>IF(ISNUMBER('ProteinCopies-forFig1B'!G48),'ProteinCopies-forFig1B'!G48/'ProteinCopies-forFig1B'!$C48,"")</f>
        <v>8.459536117339276</v>
      </c>
      <c r="J48">
        <f>IF(ISNUMBER('ProteinCopies-forFig1B'!H48),'ProteinCopies-forFig1B'!H48/'ProteinCopies-forFig1B'!$C48,"")</f>
        <v>12.059883204459355</v>
      </c>
      <c r="K48">
        <f>IF(ISNUMBER('ProteinCopies-forFig1B'!I48),'ProteinCopies-forFig1B'!I48/'ProteinCopies-forFig1B'!$C48,"")</f>
        <v>6.4987148950507079</v>
      </c>
      <c r="L48">
        <f>IF(ISNUMBER('ProteinCopies-forFig1B'!J48),'ProteinCopies-forFig1B'!J48/'ProteinCopies-forFig1B'!$C48,"")</f>
        <v>6.032065747509475</v>
      </c>
      <c r="M48">
        <f>IF(ISNUMBER('ProteinCopies-forFig1B'!K48),'ProteinCopies-forFig1B'!K48/'ProteinCopies-forFig1B'!$C48,"")</f>
        <v>8.5805344086347191</v>
      </c>
      <c r="N48">
        <f>IF(ISNUMBER('ProteinCopies-forFig1B'!L48),'ProteinCopies-forFig1B'!L48/'ProteinCopies-forFig1B'!$C48,"")</f>
        <v>15.628309078140319</v>
      </c>
      <c r="O48">
        <f>IF(ISNUMBER('ProteinCopies-forFig1B'!M48),'ProteinCopies-forFig1B'!M48/'ProteinCopies-forFig1B'!$C48,"")</f>
        <v>23.255027575819188</v>
      </c>
      <c r="P48">
        <f>IF(ISNUMBER('ProteinCopies-forFig1B'!N48),'ProteinCopies-forFig1B'!N48/'ProteinCopies-forFig1B'!$C48,"")</f>
        <v>21.524189218975419</v>
      </c>
      <c r="Q48">
        <f>IF(ISNUMBER('ProteinCopies-forFig1B'!O48),'ProteinCopies-forFig1B'!O48/'ProteinCopies-forFig1B'!$C48,"")</f>
        <v>21.359957545798164</v>
      </c>
      <c r="R48">
        <f>IF(ISNUMBER('ProteinCopies-forFig1B'!P48),'ProteinCopies-forFig1B'!P48/'ProteinCopies-forFig1B'!$C48,"")</f>
        <v>5.9854565292790625</v>
      </c>
      <c r="S48">
        <f>IF(ISNUMBER('ProteinCopies-forFig1B'!Q48),'ProteinCopies-forFig1B'!Q48/'ProteinCopies-forFig1B'!$C48,"")</f>
        <v>4.2350135671328779</v>
      </c>
      <c r="T48">
        <f>IF(ISNUMBER('ProteinCopies-forFig1B'!R48),'ProteinCopies-forFig1B'!R48/'ProteinCopies-forFig1B'!$C48,"")</f>
        <v>3.6188554270250211</v>
      </c>
      <c r="U48">
        <f>IF(ISNUMBER('ProteinCopies-forFig1B'!S48),'ProteinCopies-forFig1B'!S48/'ProteinCopies-forFig1B'!$C48,"")</f>
        <v>9.4933954417755722</v>
      </c>
      <c r="V48">
        <f>IF(ISNUMBER('ProteinCopies-forFig1B'!T48),'ProteinCopies-forFig1B'!T48/'ProteinCopies-forFig1B'!$C48,"")</f>
        <v>13.103016708514529</v>
      </c>
      <c r="W48">
        <f>IF(ISNUMBER('ProteinCopies-forFig1B'!U48),'ProteinCopies-forFig1B'!U48/'ProteinCopies-forFig1B'!$C48,"")</f>
        <v>13.233207701353512</v>
      </c>
      <c r="X48">
        <f>IF(ISNUMBER('ProteinCopies-forFig1B'!V48),'ProteinCopies-forFig1B'!V48/'ProteinCopies-forFig1B'!$C48,"")</f>
        <v>10.909484932686402</v>
      </c>
      <c r="Z48">
        <f t="array" ref="Z48">MEDIAN(IF(F48:X48&lt;&gt;0, F48:X48))</f>
        <v>10.196695118260283</v>
      </c>
    </row>
    <row r="49" spans="1:26" x14ac:dyDescent="0.75">
      <c r="A49" t="s">
        <v>115</v>
      </c>
      <c r="B49" t="s">
        <v>116</v>
      </c>
      <c r="C49">
        <v>3</v>
      </c>
      <c r="D49">
        <v>389.38509087320011</v>
      </c>
      <c r="F49">
        <f>IF(ISNUMBER('ProteinCopies-forFig1B'!D49),'ProteinCopies-forFig1B'!D49/'ProteinCopies-forFig1B'!$C49,"")</f>
        <v>358.50366031940251</v>
      </c>
      <c r="G49">
        <f>IF(ISNUMBER('ProteinCopies-forFig1B'!E49),'ProteinCopies-forFig1B'!E49/'ProteinCopies-forFig1B'!$C49,"")</f>
        <v>558.23468380505335</v>
      </c>
      <c r="H49">
        <f>IF(ISNUMBER('ProteinCopies-forFig1B'!F49),'ProteinCopies-forFig1B'!F49/'ProteinCopies-forFig1B'!$C49,"")</f>
        <v>334.37918905407082</v>
      </c>
      <c r="I49">
        <f>IF(ISNUMBER('ProteinCopies-forFig1B'!G49),'ProteinCopies-forFig1B'!G49/'ProteinCopies-forFig1B'!$C49,"")</f>
        <v>236.67890082684411</v>
      </c>
      <c r="J49">
        <f>IF(ISNUMBER('ProteinCopies-forFig1B'!H49),'ProteinCopies-forFig1B'!H49/'ProteinCopies-forFig1B'!$C49,"")</f>
        <v>331.79610166525578</v>
      </c>
      <c r="K49">
        <f>IF(ISNUMBER('ProteinCopies-forFig1B'!I49),'ProteinCopies-forFig1B'!I49/'ProteinCopies-forFig1B'!$C49,"")</f>
        <v>391.73636444179942</v>
      </c>
      <c r="L49">
        <f>IF(ISNUMBER('ProteinCopies-forFig1B'!J49),'ProteinCopies-forFig1B'!J49/'ProteinCopies-forFig1B'!$C49,"")</f>
        <v>390.30815466682128</v>
      </c>
      <c r="M49">
        <f>IF(ISNUMBER('ProteinCopies-forFig1B'!K49),'ProteinCopies-forFig1B'!K49/'ProteinCopies-forFig1B'!$C49,"")</f>
        <v>396.92912319385823</v>
      </c>
      <c r="N49">
        <f>IF(ISNUMBER('ProteinCopies-forFig1B'!L49),'ProteinCopies-forFig1B'!L49/'ProteinCopies-forFig1B'!$C49,"")</f>
        <v>550.86811080723658</v>
      </c>
      <c r="O49">
        <f>IF(ISNUMBER('ProteinCopies-forFig1B'!M49),'ProteinCopies-forFig1B'!M49/'ProteinCopies-forFig1B'!$C49,"")</f>
        <v>489.54355509834255</v>
      </c>
      <c r="P49">
        <f>IF(ISNUMBER('ProteinCopies-forFig1B'!N49),'ProteinCopies-forFig1B'!N49/'ProteinCopies-forFig1B'!$C49,"")</f>
        <v>442.84357631667996</v>
      </c>
      <c r="Q49">
        <f>IF(ISNUMBER('ProteinCopies-forFig1B'!O49),'ProteinCopies-forFig1B'!O49/'ProteinCopies-forFig1B'!$C49,"")</f>
        <v>413.02800604410101</v>
      </c>
      <c r="R49">
        <f>IF(ISNUMBER('ProteinCopies-forFig1B'!P49),'ProteinCopies-forFig1B'!P49/'ProteinCopies-forFig1B'!$C49,"")</f>
        <v>389.38509087320011</v>
      </c>
      <c r="S49">
        <f>IF(ISNUMBER('ProteinCopies-forFig1B'!Q49),'ProteinCopies-forFig1B'!Q49/'ProteinCopies-forFig1B'!$C49,"")</f>
        <v>322.71996085371535</v>
      </c>
      <c r="T49">
        <f>IF(ISNUMBER('ProteinCopies-forFig1B'!R49),'ProteinCopies-forFig1B'!R49/'ProteinCopies-forFig1B'!$C49,"")</f>
        <v>381.20191229608787</v>
      </c>
      <c r="U49">
        <f>IF(ISNUMBER('ProteinCopies-forFig1B'!S49),'ProteinCopies-forFig1B'!S49/'ProteinCopies-forFig1B'!$C49,"")</f>
        <v>343.81357337477863</v>
      </c>
      <c r="V49">
        <f>IF(ISNUMBER('ProteinCopies-forFig1B'!T49),'ProteinCopies-forFig1B'!T49/'ProteinCopies-forFig1B'!$C49,"")</f>
        <v>307.35977100155623</v>
      </c>
      <c r="W49">
        <f>IF(ISNUMBER('ProteinCopies-forFig1B'!U49),'ProteinCopies-forFig1B'!U49/'ProteinCopies-forFig1B'!$C49,"")</f>
        <v>292.4608302765335</v>
      </c>
      <c r="X49">
        <f>IF(ISNUMBER('ProteinCopies-forFig1B'!V49),'ProteinCopies-forFig1B'!V49/'ProteinCopies-forFig1B'!$C49,"")</f>
        <v>407.32340755118457</v>
      </c>
      <c r="Z49">
        <f t="array" ref="Z49">MEDIAN(IF(F49:X49&lt;&gt;0, F49:X49))</f>
        <v>389.38509087320011</v>
      </c>
    </row>
    <row r="50" spans="1:26" x14ac:dyDescent="0.75">
      <c r="A50" t="s">
        <v>117</v>
      </c>
      <c r="B50" t="s">
        <v>118</v>
      </c>
      <c r="C50">
        <v>3</v>
      </c>
      <c r="D50">
        <v>5.5749922983676532</v>
      </c>
      <c r="F50">
        <f>IF(ISNUMBER('ProteinCopies-forFig1B'!D50),'ProteinCopies-forFig1B'!D50/'ProteinCopies-forFig1B'!$C50,"")</f>
        <v>7.3189433456921948</v>
      </c>
      <c r="G50">
        <f>IF(ISNUMBER('ProteinCopies-forFig1B'!E50),'ProteinCopies-forFig1B'!E50/'ProteinCopies-forFig1B'!$C50,"")</f>
        <v>5.7197910118250759</v>
      </c>
      <c r="H50">
        <f>IF(ISNUMBER('ProteinCopies-forFig1B'!F50),'ProteinCopies-forFig1B'!F50/'ProteinCopies-forFig1B'!$C50,"")</f>
        <v>4.6042472469308038</v>
      </c>
      <c r="I50">
        <f>IF(ISNUMBER('ProteinCopies-forFig1B'!G50),'ProteinCopies-forFig1B'!G50/'ProteinCopies-forFig1B'!$C50,"")</f>
        <v>4.1112862372374304</v>
      </c>
      <c r="J50">
        <f>IF(ISNUMBER('ProteinCopies-forFig1B'!H50),'ProteinCopies-forFig1B'!H50/'ProteinCopies-forFig1B'!$C50,"")</f>
        <v>5.5749922983676532</v>
      </c>
      <c r="K50">
        <f>IF(ISNUMBER('ProteinCopies-forFig1B'!I50),'ProteinCopies-forFig1B'!I50/'ProteinCopies-forFig1B'!$C50,"")</f>
        <v>5.0338354386494553</v>
      </c>
      <c r="L50">
        <f>IF(ISNUMBER('ProteinCopies-forFig1B'!J50),'ProteinCopies-forFig1B'!J50/'ProteinCopies-forFig1B'!$C50,"")</f>
        <v>4.8474668985264548</v>
      </c>
      <c r="M50">
        <f>IF(ISNUMBER('ProteinCopies-forFig1B'!K50),'ProteinCopies-forFig1B'!K50/'ProteinCopies-forFig1B'!$C50,"")</f>
        <v>6.4079364408408885</v>
      </c>
      <c r="N50">
        <f>IF(ISNUMBER('ProteinCopies-forFig1B'!L50),'ProteinCopies-forFig1B'!L50/'ProteinCopies-forFig1B'!$C50,"")</f>
        <v>5.1664963435612741</v>
      </c>
      <c r="O50">
        <f>IF(ISNUMBER('ProteinCopies-forFig1B'!M50),'ProteinCopies-forFig1B'!M50/'ProteinCopies-forFig1B'!$C50,"")</f>
        <v>4.9317479128634991</v>
      </c>
      <c r="P50">
        <f>IF(ISNUMBER('ProteinCopies-forFig1B'!N50),'ProteinCopies-forFig1B'!N50/'ProteinCopies-forFig1B'!$C50,"")</f>
        <v>4.327485755795121</v>
      </c>
      <c r="Q50">
        <f>IF(ISNUMBER('ProteinCopies-forFig1B'!O50),'ProteinCopies-forFig1B'!O50/'ProteinCopies-forFig1B'!$C50,"")</f>
        <v>4.0897242892501291</v>
      </c>
      <c r="R50">
        <f>IF(ISNUMBER('ProteinCopies-forFig1B'!P50),'ProteinCopies-forFig1B'!P50/'ProteinCopies-forFig1B'!$C50,"")</f>
        <v>6.2370007814882413</v>
      </c>
      <c r="S50">
        <f>IF(ISNUMBER('ProteinCopies-forFig1B'!Q50),'ProteinCopies-forFig1B'!Q50/'ProteinCopies-forFig1B'!$C50,"")</f>
        <v>5.79837643062426</v>
      </c>
      <c r="T50">
        <f>IF(ISNUMBER('ProteinCopies-forFig1B'!R50),'ProteinCopies-forFig1B'!R50/'ProteinCopies-forFig1B'!$C50,"")</f>
        <v>5.8140665904768243</v>
      </c>
      <c r="U50">
        <f>IF(ISNUMBER('ProteinCopies-forFig1B'!S50),'ProteinCopies-forFig1B'!S50/'ProteinCopies-forFig1B'!$C50,"")</f>
        <v>6.4385980297606622</v>
      </c>
      <c r="V50">
        <f>IF(ISNUMBER('ProteinCopies-forFig1B'!T50),'ProteinCopies-forFig1B'!T50/'ProteinCopies-forFig1B'!$C50,"")</f>
        <v>4.1390005721179701</v>
      </c>
      <c r="W50">
        <f>IF(ISNUMBER('ProteinCopies-forFig1B'!U50),'ProteinCopies-forFig1B'!U50/'ProteinCopies-forFig1B'!$C50,"")</f>
        <v>6.0809824919526898</v>
      </c>
      <c r="X50">
        <f>IF(ISNUMBER('ProteinCopies-forFig1B'!V50),'ProteinCopies-forFig1B'!V50/'ProteinCopies-forFig1B'!$C50,"")</f>
        <v>5.6833914118157507</v>
      </c>
      <c r="Z50">
        <f t="array" ref="Z50">MEDIAN(IF(F50:X50&lt;&gt;0, F50:X50))</f>
        <v>5.5749922983676532</v>
      </c>
    </row>
    <row r="51" spans="1:26" x14ac:dyDescent="0.75">
      <c r="A51" t="s">
        <v>119</v>
      </c>
      <c r="B51" t="s">
        <v>120</v>
      </c>
      <c r="C51">
        <v>3</v>
      </c>
      <c r="D51">
        <v>34.820611453865915</v>
      </c>
      <c r="F51">
        <f>IF(ISNUMBER('ProteinCopies-forFig1B'!D51),'ProteinCopies-forFig1B'!D51/'ProteinCopies-forFig1B'!$C51,"")</f>
        <v>23.392487627965195</v>
      </c>
      <c r="G51">
        <f>IF(ISNUMBER('ProteinCopies-forFig1B'!E51),'ProteinCopies-forFig1B'!E51/'ProteinCopies-forFig1B'!$C51,"")</f>
        <v>43.30304075822513</v>
      </c>
      <c r="H51">
        <f>IF(ISNUMBER('ProteinCopies-forFig1B'!F51),'ProteinCopies-forFig1B'!F51/'ProteinCopies-forFig1B'!$C51,"")</f>
        <v>43.43309196762155</v>
      </c>
      <c r="I51">
        <f>IF(ISNUMBER('ProteinCopies-forFig1B'!G51),'ProteinCopies-forFig1B'!G51/'ProteinCopies-forFig1B'!$C51,"")</f>
        <v>30.053300422368835</v>
      </c>
      <c r="J51">
        <f>IF(ISNUMBER('ProteinCopies-forFig1B'!H51),'ProteinCopies-forFig1B'!H51/'ProteinCopies-forFig1B'!$C51,"")</f>
        <v>32.268451365445564</v>
      </c>
      <c r="K51">
        <f>IF(ISNUMBER('ProteinCopies-forFig1B'!I51),'ProteinCopies-forFig1B'!I51/'ProteinCopies-forFig1B'!$C51,"")</f>
        <v>43.077379011293665</v>
      </c>
      <c r="L51">
        <f>IF(ISNUMBER('ProteinCopies-forFig1B'!J51),'ProteinCopies-forFig1B'!J51/'ProteinCopies-forFig1B'!$C51,"")</f>
        <v>34.173893911821914</v>
      </c>
      <c r="M51">
        <f>IF(ISNUMBER('ProteinCopies-forFig1B'!K51),'ProteinCopies-forFig1B'!K51/'ProteinCopies-forFig1B'!$C51,"")</f>
        <v>45.804353276906568</v>
      </c>
      <c r="N51">
        <f>IF(ISNUMBER('ProteinCopies-forFig1B'!L51),'ProteinCopies-forFig1B'!L51/'ProteinCopies-forFig1B'!$C51,"")</f>
        <v>47.090407358923244</v>
      </c>
      <c r="O51">
        <f>IF(ISNUMBER('ProteinCopies-forFig1B'!M51),'ProteinCopies-forFig1B'!M51/'ProteinCopies-forFig1B'!$C51,"")</f>
        <v>40.173602948906826</v>
      </c>
      <c r="P51">
        <f>IF(ISNUMBER('ProteinCopies-forFig1B'!N51),'ProteinCopies-forFig1B'!N51/'ProteinCopies-forFig1B'!$C51,"")</f>
        <v>39.934073939318274</v>
      </c>
      <c r="Q51">
        <f>IF(ISNUMBER('ProteinCopies-forFig1B'!O51),'ProteinCopies-forFig1B'!O51/'ProteinCopies-forFig1B'!$C51,"")</f>
        <v>38.355944518980955</v>
      </c>
      <c r="R51">
        <f>IF(ISNUMBER('ProteinCopies-forFig1B'!P51),'ProteinCopies-forFig1B'!P51/'ProteinCopies-forFig1B'!$C51,"")</f>
        <v>16.460121991496177</v>
      </c>
      <c r="S51">
        <f>IF(ISNUMBER('ProteinCopies-forFig1B'!Q51),'ProteinCopies-forFig1B'!Q51/'ProteinCopies-forFig1B'!$C51,"")</f>
        <v>24.65054146871157</v>
      </c>
      <c r="T51">
        <f>IF(ISNUMBER('ProteinCopies-forFig1B'!R51),'ProteinCopies-forFig1B'!R51/'ProteinCopies-forFig1B'!$C51,"")</f>
        <v>25.318335822742068</v>
      </c>
      <c r="U51">
        <f>IF(ISNUMBER('ProteinCopies-forFig1B'!S51),'ProteinCopies-forFig1B'!S51/'ProteinCopies-forFig1B'!$C51,"")</f>
        <v>34.820611453865915</v>
      </c>
      <c r="V51">
        <f>IF(ISNUMBER('ProteinCopies-forFig1B'!T51),'ProteinCopies-forFig1B'!T51/'ProteinCopies-forFig1B'!$C51,"")</f>
        <v>45.375696582946382</v>
      </c>
      <c r="W51">
        <f>IF(ISNUMBER('ProteinCopies-forFig1B'!U51),'ProteinCopies-forFig1B'!U51/'ProteinCopies-forFig1B'!$C51,"")</f>
        <v>28.607602111472286</v>
      </c>
      <c r="X51">
        <f>IF(ISNUMBER('ProteinCopies-forFig1B'!V51),'ProteinCopies-forFig1B'!V51/'ProteinCopies-forFig1B'!$C51,"")</f>
        <v>30.289940759451628</v>
      </c>
      <c r="Z51">
        <f t="array" ref="Z51">MEDIAN(IF(F51:X51&lt;&gt;0, F51:X51))</f>
        <v>34.820611453865915</v>
      </c>
    </row>
    <row r="52" spans="1:26" x14ac:dyDescent="0.75">
      <c r="A52" t="s">
        <v>121</v>
      </c>
      <c r="B52" t="s">
        <v>122</v>
      </c>
      <c r="C52">
        <v>4</v>
      </c>
      <c r="D52">
        <v>12.9524855275</v>
      </c>
      <c r="F52">
        <f>IF(ISNUMBER('ProteinCopies-forFig1B'!D52),'ProteinCopies-forFig1B'!D52/'ProteinCopies-forFig1B'!$C52,"")</f>
        <v>28.530360300000002</v>
      </c>
      <c r="G52">
        <f>IF(ISNUMBER('ProteinCopies-forFig1B'!E52),'ProteinCopies-forFig1B'!E52/'ProteinCopies-forFig1B'!$C52,"")</f>
        <v>28.9823095</v>
      </c>
      <c r="H52" t="str">
        <f>IF(ISNUMBER('ProteinCopies-forFig1B'!F52),'ProteinCopies-forFig1B'!F52/'ProteinCopies-forFig1B'!$C52,"")</f>
        <v/>
      </c>
      <c r="I52">
        <f>IF(ISNUMBER('ProteinCopies-forFig1B'!G52),'ProteinCopies-forFig1B'!G52/'ProteinCopies-forFig1B'!$C52,"")</f>
        <v>8.7280621074999996</v>
      </c>
      <c r="J52">
        <f>IF(ISNUMBER('ProteinCopies-forFig1B'!H52),'ProteinCopies-forFig1B'!H52/'ProteinCopies-forFig1B'!$C52,"")</f>
        <v>3.5676291175000001</v>
      </c>
      <c r="K52">
        <f>IF(ISNUMBER('ProteinCopies-forFig1B'!I52),'ProteinCopies-forFig1B'!I52/'ProteinCopies-forFig1B'!$C52,"")</f>
        <v>18.472824772500001</v>
      </c>
      <c r="L52">
        <f>IF(ISNUMBER('ProteinCopies-forFig1B'!J52),'ProteinCopies-forFig1B'!J52/'ProteinCopies-forFig1B'!$C52,"")</f>
        <v>12.9524855275</v>
      </c>
      <c r="M52">
        <f>IF(ISNUMBER('ProteinCopies-forFig1B'!K52),'ProteinCopies-forFig1B'!K52/'ProteinCopies-forFig1B'!$C52,"")</f>
        <v>11.0861485675</v>
      </c>
      <c r="N52">
        <f>IF(ISNUMBER('ProteinCopies-forFig1B'!L52),'ProteinCopies-forFig1B'!L52/'ProteinCopies-forFig1B'!$C52,"")</f>
        <v>13.207456154999999</v>
      </c>
      <c r="O52">
        <f>IF(ISNUMBER('ProteinCopies-forFig1B'!M52),'ProteinCopies-forFig1B'!M52/'ProteinCopies-forFig1B'!$C52,"")</f>
        <v>18.069508379999998</v>
      </c>
      <c r="P52">
        <f>IF(ISNUMBER('ProteinCopies-forFig1B'!N52),'ProteinCopies-forFig1B'!N52/'ProteinCopies-forFig1B'!$C52,"")</f>
        <v>12.712734812500001</v>
      </c>
      <c r="Q52">
        <f>IF(ISNUMBER('ProteinCopies-forFig1B'!O52),'ProteinCopies-forFig1B'!O52/'ProteinCopies-forFig1B'!$C52,"")</f>
        <v>3.0186295649999999</v>
      </c>
      <c r="R52">
        <f>IF(ISNUMBER('ProteinCopies-forFig1B'!P52),'ProteinCopies-forFig1B'!P52/'ProteinCopies-forFig1B'!$C52,"")</f>
        <v>13.770776357500001</v>
      </c>
      <c r="S52">
        <f>IF(ISNUMBER('ProteinCopies-forFig1B'!Q52),'ProteinCopies-forFig1B'!Q52/'ProteinCopies-forFig1B'!$C52,"")</f>
        <v>10.5602111875</v>
      </c>
      <c r="T52" t="str">
        <f>IF(ISNUMBER('ProteinCopies-forFig1B'!R52),'ProteinCopies-forFig1B'!R52/'ProteinCopies-forFig1B'!$C52,"")</f>
        <v/>
      </c>
      <c r="U52" t="str">
        <f>IF(ISNUMBER('ProteinCopies-forFig1B'!S52),'ProteinCopies-forFig1B'!S52/'ProteinCopies-forFig1B'!$C52,"")</f>
        <v/>
      </c>
      <c r="V52">
        <f>IF(ISNUMBER('ProteinCopies-forFig1B'!T52),'ProteinCopies-forFig1B'!T52/'ProteinCopies-forFig1B'!$C52,"")</f>
        <v>8.094167745</v>
      </c>
      <c r="W52">
        <f>IF(ISNUMBER('ProteinCopies-forFig1B'!U52),'ProteinCopies-forFig1B'!U52/'ProteinCopies-forFig1B'!$C52,"")</f>
        <v>14.449307579999999</v>
      </c>
      <c r="X52" t="str">
        <f>IF(ISNUMBER('ProteinCopies-forFig1B'!V52),'ProteinCopies-forFig1B'!V52/'ProteinCopies-forFig1B'!$C52,"")</f>
        <v/>
      </c>
      <c r="Z52">
        <f t="array" ref="Z52">MEDIAN(IF(F52:X52&lt;&gt;0, F52:X52))</f>
        <v>12.9524855275</v>
      </c>
    </row>
    <row r="53" spans="1:26" x14ac:dyDescent="0.75">
      <c r="A53" t="s">
        <v>123</v>
      </c>
      <c r="B53" t="s">
        <v>124</v>
      </c>
      <c r="C53">
        <v>4</v>
      </c>
      <c r="D53">
        <v>45.209552347279498</v>
      </c>
      <c r="F53">
        <f>IF(ISNUMBER('ProteinCopies-forFig1B'!D53),'ProteinCopies-forFig1B'!D53/'ProteinCopies-forFig1B'!$C53,"")</f>
        <v>69.076138681158113</v>
      </c>
      <c r="G53">
        <f>IF(ISNUMBER('ProteinCopies-forFig1B'!E53),'ProteinCopies-forFig1B'!E53/'ProteinCopies-forFig1B'!$C53,"")</f>
        <v>47.019168659063915</v>
      </c>
      <c r="H53">
        <f>IF(ISNUMBER('ProteinCopies-forFig1B'!F53),'ProteinCopies-forFig1B'!F53/'ProteinCopies-forFig1B'!$C53,"")</f>
        <v>54.207866360792657</v>
      </c>
      <c r="I53">
        <f>IF(ISNUMBER('ProteinCopies-forFig1B'!G53),'ProteinCopies-forFig1B'!G53/'ProteinCopies-forFig1B'!$C53,"")</f>
        <v>41.084102908630257</v>
      </c>
      <c r="J53">
        <f>IF(ISNUMBER('ProteinCopies-forFig1B'!H53),'ProteinCopies-forFig1B'!H53/'ProteinCopies-forFig1B'!$C53,"")</f>
        <v>42.672517769744545</v>
      </c>
      <c r="K53">
        <f>IF(ISNUMBER('ProteinCopies-forFig1B'!I53),'ProteinCopies-forFig1B'!I53/'ProteinCopies-forFig1B'!$C53,"")</f>
        <v>48.172438599140534</v>
      </c>
      <c r="L53">
        <f>IF(ISNUMBER('ProteinCopies-forFig1B'!J53),'ProteinCopies-forFig1B'!J53/'ProteinCopies-forFig1B'!$C53,"")</f>
        <v>45.209552347279498</v>
      </c>
      <c r="M53">
        <f>IF(ISNUMBER('ProteinCopies-forFig1B'!K53),'ProteinCopies-forFig1B'!K53/'ProteinCopies-forFig1B'!$C53,"")</f>
        <v>32.845970419016467</v>
      </c>
      <c r="N53">
        <f>IF(ISNUMBER('ProteinCopies-forFig1B'!L53),'ProteinCopies-forFig1B'!L53/'ProteinCopies-forFig1B'!$C53,"")</f>
        <v>33.961997639885702</v>
      </c>
      <c r="O53">
        <f>IF(ISNUMBER('ProteinCopies-forFig1B'!M53),'ProteinCopies-forFig1B'!M53/'ProteinCopies-forFig1B'!$C53,"")</f>
        <v>29.404492722121301</v>
      </c>
      <c r="P53">
        <f>IF(ISNUMBER('ProteinCopies-forFig1B'!N53),'ProteinCopies-forFig1B'!N53/'ProteinCopies-forFig1B'!$C53,"")</f>
        <v>28.353083864530898</v>
      </c>
      <c r="Q53">
        <f>IF(ISNUMBER('ProteinCopies-forFig1B'!O53),'ProteinCopies-forFig1B'!O53/'ProteinCopies-forFig1B'!$C53,"")</f>
        <v>22.540799854715768</v>
      </c>
      <c r="R53">
        <f>IF(ISNUMBER('ProteinCopies-forFig1B'!P53),'ProteinCopies-forFig1B'!P53/'ProteinCopies-forFig1B'!$C53,"")</f>
        <v>108.64194496627388</v>
      </c>
      <c r="S53">
        <f>IF(ISNUMBER('ProteinCopies-forFig1B'!Q53),'ProteinCopies-forFig1B'!Q53/'ProteinCopies-forFig1B'!$C53,"")</f>
        <v>79.138864786916955</v>
      </c>
      <c r="T53">
        <f>IF(ISNUMBER('ProteinCopies-forFig1B'!R53),'ProteinCopies-forFig1B'!R53/'ProteinCopies-forFig1B'!$C53,"")</f>
        <v>68.015287585554915</v>
      </c>
      <c r="U53">
        <f>IF(ISNUMBER('ProteinCopies-forFig1B'!S53),'ProteinCopies-forFig1B'!S53/'ProteinCopies-forFig1B'!$C53,"")</f>
        <v>44.889009164823896</v>
      </c>
      <c r="V53">
        <f>IF(ISNUMBER('ProteinCopies-forFig1B'!T53),'ProteinCopies-forFig1B'!T53/'ProteinCopies-forFig1B'!$C53,"")</f>
        <v>48.943653112084753</v>
      </c>
      <c r="W53">
        <f>IF(ISNUMBER('ProteinCopies-forFig1B'!U53),'ProteinCopies-forFig1B'!U53/'ProteinCopies-forFig1B'!$C53,"")</f>
        <v>37.945767216165102</v>
      </c>
      <c r="X53">
        <f>IF(ISNUMBER('ProteinCopies-forFig1B'!V53),'ProteinCopies-forFig1B'!V53/'ProteinCopies-forFig1B'!$C53,"")</f>
        <v>54.421081373686199</v>
      </c>
      <c r="Z53">
        <f t="array" ref="Z53">MEDIAN(IF(F53:X53&lt;&gt;0, F53:X53))</f>
        <v>45.209552347279498</v>
      </c>
    </row>
    <row r="54" spans="1:26" x14ac:dyDescent="0.75">
      <c r="A54" t="s">
        <v>125</v>
      </c>
      <c r="B54" t="s">
        <v>126</v>
      </c>
      <c r="C54">
        <v>4</v>
      </c>
      <c r="D54">
        <v>249.23153266269483</v>
      </c>
      <c r="F54">
        <f>IF(ISNUMBER('ProteinCopies-forFig1B'!D54),'ProteinCopies-forFig1B'!D54/'ProteinCopies-forFig1B'!$C54,"")</f>
        <v>593.76332554892952</v>
      </c>
      <c r="G54">
        <f>IF(ISNUMBER('ProteinCopies-forFig1B'!E54),'ProteinCopies-forFig1B'!E54/'ProteinCopies-forFig1B'!$C54,"")</f>
        <v>1860.9322657835562</v>
      </c>
      <c r="H54">
        <f>IF(ISNUMBER('ProteinCopies-forFig1B'!F54),'ProteinCopies-forFig1B'!F54/'ProteinCopies-forFig1B'!$C54,"")</f>
        <v>406.91798394094809</v>
      </c>
      <c r="I54">
        <f>IF(ISNUMBER('ProteinCopies-forFig1B'!G54),'ProteinCopies-forFig1B'!G54/'ProteinCopies-forFig1B'!$C54,"")</f>
        <v>170.83082136919859</v>
      </c>
      <c r="J54">
        <f>IF(ISNUMBER('ProteinCopies-forFig1B'!H54),'ProteinCopies-forFig1B'!H54/'ProteinCopies-forFig1B'!$C54,"")</f>
        <v>361.32312308699454</v>
      </c>
      <c r="K54">
        <f>IF(ISNUMBER('ProteinCopies-forFig1B'!I54),'ProteinCopies-forFig1B'!I54/'ProteinCopies-forFig1B'!$C54,"")</f>
        <v>285.61151522339412</v>
      </c>
      <c r="L54">
        <f>IF(ISNUMBER('ProteinCopies-forFig1B'!J54),'ProteinCopies-forFig1B'!J54/'ProteinCopies-forFig1B'!$C54,"")</f>
        <v>220.09652240726331</v>
      </c>
      <c r="M54">
        <f>IF(ISNUMBER('ProteinCopies-forFig1B'!K54),'ProteinCopies-forFig1B'!K54/'ProteinCopies-forFig1B'!$C54,"")</f>
        <v>214.11694882557399</v>
      </c>
      <c r="N54">
        <f>IF(ISNUMBER('ProteinCopies-forFig1B'!L54),'ProteinCopies-forFig1B'!L54/'ProteinCopies-forFig1B'!$C54,"")</f>
        <v>161.46932534157253</v>
      </c>
      <c r="O54">
        <f>IF(ISNUMBER('ProteinCopies-forFig1B'!M54),'ProteinCopies-forFig1B'!M54/'ProteinCopies-forFig1B'!$C54,"")</f>
        <v>111.99645279748822</v>
      </c>
      <c r="P54">
        <f>IF(ISNUMBER('ProteinCopies-forFig1B'!N54),'ProteinCopies-forFig1B'!N54/'ProteinCopies-forFig1B'!$C54,"")</f>
        <v>84.983523255082389</v>
      </c>
      <c r="Q54">
        <f>IF(ISNUMBER('ProteinCopies-forFig1B'!O54),'ProteinCopies-forFig1B'!O54/'ProteinCopies-forFig1B'!$C54,"")</f>
        <v>73.982399167265797</v>
      </c>
      <c r="R54">
        <f>IF(ISNUMBER('ProteinCopies-forFig1B'!P54),'ProteinCopies-forFig1B'!P54/'ProteinCopies-forFig1B'!$C54,"")</f>
        <v>336.78896575187605</v>
      </c>
      <c r="S54">
        <f>IF(ISNUMBER('ProteinCopies-forFig1B'!Q54),'ProteinCopies-forFig1B'!Q54/'ProteinCopies-forFig1B'!$C54,"")</f>
        <v>253.32981356148073</v>
      </c>
      <c r="T54">
        <f>IF(ISNUMBER('ProteinCopies-forFig1B'!R54),'ProteinCopies-forFig1B'!R54/'ProteinCopies-forFig1B'!$C54,"")</f>
        <v>361.52722476122244</v>
      </c>
      <c r="U54">
        <f>IF(ISNUMBER('ProteinCopies-forFig1B'!S54),'ProteinCopies-forFig1B'!S54/'ProteinCopies-forFig1B'!$C54,"")</f>
        <v>229.66267068991968</v>
      </c>
      <c r="V54">
        <f>IF(ISNUMBER('ProteinCopies-forFig1B'!T54),'ProteinCopies-forFig1B'!T54/'ProteinCopies-forFig1B'!$C54,"")</f>
        <v>177.49393042553652</v>
      </c>
      <c r="W54">
        <f>IF(ISNUMBER('ProteinCopies-forFig1B'!U54),'ProteinCopies-forFig1B'!U54/'ProteinCopies-forFig1B'!$C54,"")</f>
        <v>249.23153266269483</v>
      </c>
      <c r="X54">
        <f>IF(ISNUMBER('ProteinCopies-forFig1B'!V54),'ProteinCopies-forFig1B'!V54/'ProteinCopies-forFig1B'!$C54,"")</f>
        <v>298.65872264022221</v>
      </c>
      <c r="Z54">
        <f t="array" ref="Z54">MEDIAN(IF(F54:X54&lt;&gt;0, F54:X54))</f>
        <v>249.23153266269483</v>
      </c>
    </row>
    <row r="55" spans="1:26" x14ac:dyDescent="0.75">
      <c r="A55" t="s">
        <v>127</v>
      </c>
      <c r="B55" t="s">
        <v>128</v>
      </c>
      <c r="C55">
        <v>4</v>
      </c>
      <c r="D55">
        <v>0.1045347085</v>
      </c>
      <c r="F55">
        <f>IF(ISNUMBER('ProteinCopies-forFig1B'!D55),'ProteinCopies-forFig1B'!D55/'ProteinCopies-forFig1B'!$C55,"")</f>
        <v>0.89912383350000002</v>
      </c>
      <c r="G55">
        <f>IF(ISNUMBER('ProteinCopies-forFig1B'!E55),'ProteinCopies-forFig1B'!E55/'ProteinCopies-forFig1B'!$C55,"")</f>
        <v>0.66434415999999996</v>
      </c>
      <c r="H55" t="str">
        <f>IF(ISNUMBER('ProteinCopies-forFig1B'!F55),'ProteinCopies-forFig1B'!F55/'ProteinCopies-forFig1B'!$C55,"")</f>
        <v/>
      </c>
      <c r="I55">
        <f>IF(ISNUMBER('ProteinCopies-forFig1B'!G55),'ProteinCopies-forFig1B'!G55/'ProteinCopies-forFig1B'!$C55,"")</f>
        <v>1.124743275E-2</v>
      </c>
      <c r="J55">
        <f>IF(ISNUMBER('ProteinCopies-forFig1B'!H55),'ProteinCopies-forFig1B'!H55/'ProteinCopies-forFig1B'!$C55,"")</f>
        <v>1.9766993932500001</v>
      </c>
      <c r="K55">
        <f>IF(ISNUMBER('ProteinCopies-forFig1B'!I55),'ProteinCopies-forFig1B'!I55/'ProteinCopies-forFig1B'!$C55,"")</f>
        <v>0.22834664275</v>
      </c>
      <c r="L55">
        <f>IF(ISNUMBER('ProteinCopies-forFig1B'!J55),'ProteinCopies-forFig1B'!J55/'ProteinCopies-forFig1B'!$C55,"")</f>
        <v>0.12001938500000001</v>
      </c>
      <c r="M55">
        <f>IF(ISNUMBER('ProteinCopies-forFig1B'!K55),'ProteinCopies-forFig1B'!K55/'ProteinCopies-forFig1B'!$C55,"")</f>
        <v>7.1152572750000004E-2</v>
      </c>
      <c r="N55">
        <f>IF(ISNUMBER('ProteinCopies-forFig1B'!L55),'ProteinCopies-forFig1B'!L55/'ProteinCopies-forFig1B'!$C55,"")</f>
        <v>9.0239824750000003E-2</v>
      </c>
      <c r="O55">
        <f>IF(ISNUMBER('ProteinCopies-forFig1B'!M55),'ProteinCopies-forFig1B'!M55/'ProteinCopies-forFig1B'!$C55,"")</f>
        <v>4.1900123999999997E-2</v>
      </c>
      <c r="P55">
        <f>IF(ISNUMBER('ProteinCopies-forFig1B'!N55),'ProteinCopies-forFig1B'!N55/'ProteinCopies-forFig1B'!$C55,"")</f>
        <v>0.1045347085</v>
      </c>
      <c r="Q55">
        <f>IF(ISNUMBER('ProteinCopies-forFig1B'!O55),'ProteinCopies-forFig1B'!O55/'ProteinCopies-forFig1B'!$C55,"")</f>
        <v>7.0416592500000003E-3</v>
      </c>
      <c r="R55">
        <f>IF(ISNUMBER('ProteinCopies-forFig1B'!P55),'ProteinCopies-forFig1B'!P55/'ProteinCopies-forFig1B'!$C55,"")</f>
        <v>0.80517722000000003</v>
      </c>
      <c r="S55">
        <f>IF(ISNUMBER('ProteinCopies-forFig1B'!Q55),'ProteinCopies-forFig1B'!Q55/'ProteinCopies-forFig1B'!$C55,"")</f>
        <v>3.5949690249999999E-2</v>
      </c>
      <c r="T55" t="str">
        <f>IF(ISNUMBER('ProteinCopies-forFig1B'!R55),'ProteinCopies-forFig1B'!R55/'ProteinCopies-forFig1B'!$C55,"")</f>
        <v/>
      </c>
      <c r="U55" t="str">
        <f>IF(ISNUMBER('ProteinCopies-forFig1B'!S55),'ProteinCopies-forFig1B'!S55/'ProteinCopies-forFig1B'!$C55,"")</f>
        <v/>
      </c>
      <c r="V55">
        <f>IF(ISNUMBER('ProteinCopies-forFig1B'!T55),'ProteinCopies-forFig1B'!T55/'ProteinCopies-forFig1B'!$C55,"")</f>
        <v>5.2479632499999998E-2</v>
      </c>
      <c r="W55">
        <f>IF(ISNUMBER('ProteinCopies-forFig1B'!U55),'ProteinCopies-forFig1B'!U55/'ProteinCopies-forFig1B'!$C55,"")</f>
        <v>1.0682855295</v>
      </c>
      <c r="X55" t="str">
        <f>IF(ISNUMBER('ProteinCopies-forFig1B'!V55),'ProteinCopies-forFig1B'!V55/'ProteinCopies-forFig1B'!$C55,"")</f>
        <v/>
      </c>
      <c r="Z55">
        <f t="array" ref="Z55">MEDIAN(IF(F55:X55&lt;&gt;0, F55:X55))</f>
        <v>0.1045347085</v>
      </c>
    </row>
    <row r="56" spans="1:26" x14ac:dyDescent="0.75">
      <c r="A56" t="s">
        <v>129</v>
      </c>
      <c r="B56" t="s">
        <v>130</v>
      </c>
      <c r="C56">
        <v>4</v>
      </c>
      <c r="D56">
        <v>8.9800749022783783</v>
      </c>
      <c r="F56">
        <f>IF(ISNUMBER('ProteinCopies-forFig1B'!D56),'ProteinCopies-forFig1B'!D56/'ProteinCopies-forFig1B'!$C56,"")</f>
        <v>4.4164061352231707</v>
      </c>
      <c r="G56">
        <f>IF(ISNUMBER('ProteinCopies-forFig1B'!E56),'ProteinCopies-forFig1B'!E56/'ProteinCopies-forFig1B'!$C56,"")</f>
        <v>11.101748581291305</v>
      </c>
      <c r="H56">
        <f>IF(ISNUMBER('ProteinCopies-forFig1B'!F56),'ProteinCopies-forFig1B'!F56/'ProteinCopies-forFig1B'!$C56,"")</f>
        <v>8.393060578480835</v>
      </c>
      <c r="I56">
        <f>IF(ISNUMBER('ProteinCopies-forFig1B'!G56),'ProteinCopies-forFig1B'!G56/'ProteinCopies-forFig1B'!$C56,"")</f>
        <v>3.2895633649274867</v>
      </c>
      <c r="J56">
        <f>IF(ISNUMBER('ProteinCopies-forFig1B'!H56),'ProteinCopies-forFig1B'!H56/'ProteinCopies-forFig1B'!$C56,"")</f>
        <v>11.005680876107043</v>
      </c>
      <c r="K56">
        <f>IF(ISNUMBER('ProteinCopies-forFig1B'!I56),'ProteinCopies-forFig1B'!I56/'ProteinCopies-forFig1B'!$C56,"")</f>
        <v>7.4553164892300767</v>
      </c>
      <c r="L56">
        <f>IF(ISNUMBER('ProteinCopies-forFig1B'!J56),'ProteinCopies-forFig1B'!J56/'ProteinCopies-forFig1B'!$C56,"")</f>
        <v>8.9800749022783783</v>
      </c>
      <c r="M56">
        <f>IF(ISNUMBER('ProteinCopies-forFig1B'!K56),'ProteinCopies-forFig1B'!K56/'ProteinCopies-forFig1B'!$C56,"")</f>
        <v>11.820388317683742</v>
      </c>
      <c r="N56">
        <f>IF(ISNUMBER('ProteinCopies-forFig1B'!L56),'ProteinCopies-forFig1B'!L56/'ProteinCopies-forFig1B'!$C56,"")</f>
        <v>10.755056959318537</v>
      </c>
      <c r="O56">
        <f>IF(ISNUMBER('ProteinCopies-forFig1B'!M56),'ProteinCopies-forFig1B'!M56/'ProteinCopies-forFig1B'!$C56,"")</f>
        <v>9.4300584883035796</v>
      </c>
      <c r="P56">
        <f>IF(ISNUMBER('ProteinCopies-forFig1B'!N56),'ProteinCopies-forFig1B'!N56/'ProteinCopies-forFig1B'!$C56,"")</f>
        <v>9.3595379072042384</v>
      </c>
      <c r="Q56">
        <f>IF(ISNUMBER('ProteinCopies-forFig1B'!O56),'ProteinCopies-forFig1B'!O56/'ProteinCopies-forFig1B'!$C56,"")</f>
        <v>13.365969862122913</v>
      </c>
      <c r="R56">
        <f>IF(ISNUMBER('ProteinCopies-forFig1B'!P56),'ProteinCopies-forFig1B'!P56/'ProteinCopies-forFig1B'!$C56,"")</f>
        <v>8.2389377035872506</v>
      </c>
      <c r="S56">
        <f>IF(ISNUMBER('ProteinCopies-forFig1B'!Q56),'ProteinCopies-forFig1B'!Q56/'ProteinCopies-forFig1B'!$C56,"")</f>
        <v>0.4390615541989174</v>
      </c>
      <c r="T56">
        <f>IF(ISNUMBER('ProteinCopies-forFig1B'!R56),'ProteinCopies-forFig1B'!R56/'ProteinCopies-forFig1B'!$C56,"")</f>
        <v>4.7233228815497199</v>
      </c>
      <c r="U56">
        <f>IF(ISNUMBER('ProteinCopies-forFig1B'!S56),'ProteinCopies-forFig1B'!S56/'ProteinCopies-forFig1B'!$C56,"")</f>
        <v>9.4437066168113422</v>
      </c>
      <c r="V56">
        <f>IF(ISNUMBER('ProteinCopies-forFig1B'!T56),'ProteinCopies-forFig1B'!T56/'ProteinCopies-forFig1B'!$C56,"")</f>
        <v>8.3698377793093428</v>
      </c>
      <c r="W56">
        <f>IF(ISNUMBER('ProteinCopies-forFig1B'!U56),'ProteinCopies-forFig1B'!U56/'ProteinCopies-forFig1B'!$C56,"")</f>
        <v>11.37892217935666</v>
      </c>
      <c r="X56">
        <f>IF(ISNUMBER('ProteinCopies-forFig1B'!V56),'ProteinCopies-forFig1B'!V56/'ProteinCopies-forFig1B'!$C56,"")</f>
        <v>7.7265480950724603</v>
      </c>
      <c r="Z56">
        <f t="array" ref="Z56">MEDIAN(IF(F56:X56&lt;&gt;0, F56:X56))</f>
        <v>8.9800749022783783</v>
      </c>
    </row>
    <row r="57" spans="1:26" x14ac:dyDescent="0.75">
      <c r="A57" t="s">
        <v>131</v>
      </c>
      <c r="B57" t="s">
        <v>132</v>
      </c>
      <c r="C57">
        <v>4</v>
      </c>
      <c r="D57">
        <v>30.153797960568525</v>
      </c>
      <c r="F57">
        <f>IF(ISNUMBER('ProteinCopies-forFig1B'!D57),'ProteinCopies-forFig1B'!D57/'ProteinCopies-forFig1B'!$C57,"")</f>
        <v>27.771161708161522</v>
      </c>
      <c r="G57">
        <f>IF(ISNUMBER('ProteinCopies-forFig1B'!E57),'ProteinCopies-forFig1B'!E57/'ProteinCopies-forFig1B'!$C57,"")</f>
        <v>37.288035122909754</v>
      </c>
      <c r="H57">
        <f>IF(ISNUMBER('ProteinCopies-forFig1B'!F57),'ProteinCopies-forFig1B'!F57/'ProteinCopies-forFig1B'!$C57,"")</f>
        <v>42.580264616203777</v>
      </c>
      <c r="I57">
        <f>IF(ISNUMBER('ProteinCopies-forFig1B'!G57),'ProteinCopies-forFig1B'!G57/'ProteinCopies-forFig1B'!$C57,"")</f>
        <v>17.491664487761572</v>
      </c>
      <c r="J57">
        <f>IF(ISNUMBER('ProteinCopies-forFig1B'!H57),'ProteinCopies-forFig1B'!H57/'ProteinCopies-forFig1B'!$C57,"")</f>
        <v>29.919798437340116</v>
      </c>
      <c r="K57">
        <f>IF(ISNUMBER('ProteinCopies-forFig1B'!I57),'ProteinCopies-forFig1B'!I57/'ProteinCopies-forFig1B'!$C57,"")</f>
        <v>50.26257746157021</v>
      </c>
      <c r="L57">
        <f>IF(ISNUMBER('ProteinCopies-forFig1B'!J57),'ProteinCopies-forFig1B'!J57/'ProteinCopies-forFig1B'!$C57,"")</f>
        <v>22.522853549277926</v>
      </c>
      <c r="M57">
        <f>IF(ISNUMBER('ProteinCopies-forFig1B'!K57),'ProteinCopies-forFig1B'!K57/'ProteinCopies-forFig1B'!$C57,"")</f>
        <v>19.632961037956502</v>
      </c>
      <c r="N57">
        <f>IF(ISNUMBER('ProteinCopies-forFig1B'!L57),'ProteinCopies-forFig1B'!L57/'ProteinCopies-forFig1B'!$C57,"")</f>
        <v>38.32893484555607</v>
      </c>
      <c r="O57">
        <f>IF(ISNUMBER('ProteinCopies-forFig1B'!M57),'ProteinCopies-forFig1B'!M57/'ProteinCopies-forFig1B'!$C57,"")</f>
        <v>55.781657380759576</v>
      </c>
      <c r="P57">
        <f>IF(ISNUMBER('ProteinCopies-forFig1B'!N57),'ProteinCopies-forFig1B'!N57/'ProteinCopies-forFig1B'!$C57,"")</f>
        <v>33.161787807873921</v>
      </c>
      <c r="Q57">
        <f>IF(ISNUMBER('ProteinCopies-forFig1B'!O57),'ProteinCopies-forFig1B'!O57/'ProteinCopies-forFig1B'!$C57,"")</f>
        <v>19.649436134555405</v>
      </c>
      <c r="R57">
        <f>IF(ISNUMBER('ProteinCopies-forFig1B'!P57),'ProteinCopies-forFig1B'!P57/'ProteinCopies-forFig1B'!$C57,"")</f>
        <v>28.681298215753479</v>
      </c>
      <c r="S57">
        <f>IF(ISNUMBER('ProteinCopies-forFig1B'!Q57),'ProteinCopies-forFig1B'!Q57/'ProteinCopies-forFig1B'!$C57,"")</f>
        <v>21.058971527592426</v>
      </c>
      <c r="T57">
        <f>IF(ISNUMBER('ProteinCopies-forFig1B'!R57),'ProteinCopies-forFig1B'!R57/'ProteinCopies-forFig1B'!$C57,"")</f>
        <v>39.378168855823667</v>
      </c>
      <c r="U57">
        <f>IF(ISNUMBER('ProteinCopies-forFig1B'!S57),'ProteinCopies-forFig1B'!S57/'ProteinCopies-forFig1B'!$C57,"")</f>
        <v>53.400600518556374</v>
      </c>
      <c r="V57">
        <f>IF(ISNUMBER('ProteinCopies-forFig1B'!T57),'ProteinCopies-forFig1B'!T57/'ProteinCopies-forFig1B'!$C57,"")</f>
        <v>22.125042680618236</v>
      </c>
      <c r="W57">
        <f>IF(ISNUMBER('ProteinCopies-forFig1B'!U57),'ProteinCopies-forFig1B'!U57/'ProteinCopies-forFig1B'!$C57,"")</f>
        <v>30.153797960568525</v>
      </c>
      <c r="X57">
        <f>IF(ISNUMBER('ProteinCopies-forFig1B'!V57),'ProteinCopies-forFig1B'!V57/'ProteinCopies-forFig1B'!$C57,"")</f>
        <v>50.707241883944228</v>
      </c>
      <c r="Z57">
        <f t="array" ref="Z57">MEDIAN(IF(F57:X57&lt;&gt;0, F57:X57))</f>
        <v>30.153797960568525</v>
      </c>
    </row>
    <row r="58" spans="1:26" x14ac:dyDescent="0.75">
      <c r="A58" t="s">
        <v>133</v>
      </c>
      <c r="B58" t="s">
        <v>134</v>
      </c>
      <c r="C58">
        <v>4</v>
      </c>
      <c r="D58">
        <v>46.885390296423417</v>
      </c>
      <c r="F58">
        <f>IF(ISNUMBER('ProteinCopies-forFig1B'!D58),'ProteinCopies-forFig1B'!D58/'ProteinCopies-forFig1B'!$C58,"")</f>
        <v>60.738152436604267</v>
      </c>
      <c r="G58">
        <f>IF(ISNUMBER('ProteinCopies-forFig1B'!E58),'ProteinCopies-forFig1B'!E58/'ProteinCopies-forFig1B'!$C58,"")</f>
        <v>69.490551169770697</v>
      </c>
      <c r="H58">
        <f>IF(ISNUMBER('ProteinCopies-forFig1B'!F58),'ProteinCopies-forFig1B'!F58/'ProteinCopies-forFig1B'!$C58,"")</f>
        <v>73.652819675813674</v>
      </c>
      <c r="I58">
        <f>IF(ISNUMBER('ProteinCopies-forFig1B'!G58),'ProteinCopies-forFig1B'!G58/'ProteinCopies-forFig1B'!$C58,"")</f>
        <v>43.804733858449879</v>
      </c>
      <c r="J58">
        <f>IF(ISNUMBER('ProteinCopies-forFig1B'!H58),'ProteinCopies-forFig1B'!H58/'ProteinCopies-forFig1B'!$C58,"")</f>
        <v>45.666854445810941</v>
      </c>
      <c r="K58">
        <f>IF(ISNUMBER('ProteinCopies-forFig1B'!I58),'ProteinCopies-forFig1B'!I58/'ProteinCopies-forFig1B'!$C58,"")</f>
        <v>33.642983236104712</v>
      </c>
      <c r="L58">
        <f>IF(ISNUMBER('ProteinCopies-forFig1B'!J58),'ProteinCopies-forFig1B'!J58/'ProteinCopies-forFig1B'!$C58,"")</f>
        <v>55.151888909765589</v>
      </c>
      <c r="M58">
        <f>IF(ISNUMBER('ProteinCopies-forFig1B'!K58),'ProteinCopies-forFig1B'!K58/'ProteinCopies-forFig1B'!$C58,"")</f>
        <v>61.924677853907149</v>
      </c>
      <c r="N58">
        <f>IF(ISNUMBER('ProteinCopies-forFig1B'!L58),'ProteinCopies-forFig1B'!L58/'ProteinCopies-forFig1B'!$C58,"")</f>
        <v>29.62119768697346</v>
      </c>
      <c r="O58">
        <f>IF(ISNUMBER('ProteinCopies-forFig1B'!M58),'ProteinCopies-forFig1B'!M58/'ProteinCopies-forFig1B'!$C58,"")</f>
        <v>29.994182039676051</v>
      </c>
      <c r="P58">
        <f>IF(ISNUMBER('ProteinCopies-forFig1B'!N58),'ProteinCopies-forFig1B'!N58/'ProteinCopies-forFig1B'!$C58,"")</f>
        <v>23.286074777450168</v>
      </c>
      <c r="Q58">
        <f>IF(ISNUMBER('ProteinCopies-forFig1B'!O58),'ProteinCopies-forFig1B'!O58/'ProteinCopies-forFig1B'!$C58,"")</f>
        <v>26.526664635222357</v>
      </c>
      <c r="R58">
        <f>IF(ISNUMBER('ProteinCopies-forFig1B'!P58),'ProteinCopies-forFig1B'!P58/'ProteinCopies-forFig1B'!$C58,"")</f>
        <v>48.458726255656842</v>
      </c>
      <c r="S58">
        <f>IF(ISNUMBER('ProteinCopies-forFig1B'!Q58),'ProteinCopies-forFig1B'!Q58/'ProteinCopies-forFig1B'!$C58,"")</f>
        <v>66.003915411491178</v>
      </c>
      <c r="T58">
        <f>IF(ISNUMBER('ProteinCopies-forFig1B'!R58),'ProteinCopies-forFig1B'!R58/'ProteinCopies-forFig1B'!$C58,"")</f>
        <v>52.632062504415941</v>
      </c>
      <c r="U58">
        <f>IF(ISNUMBER('ProteinCopies-forFig1B'!S58),'ProteinCopies-forFig1B'!S58/'ProteinCopies-forFig1B'!$C58,"")</f>
        <v>38.174826234891214</v>
      </c>
      <c r="V58">
        <f>IF(ISNUMBER('ProteinCopies-forFig1B'!T58),'ProteinCopies-forFig1B'!T58/'ProteinCopies-forFig1B'!$C58,"")</f>
        <v>40.862597152142584</v>
      </c>
      <c r="W58">
        <f>IF(ISNUMBER('ProteinCopies-forFig1B'!U58),'ProteinCopies-forFig1B'!U58/'ProteinCopies-forFig1B'!$C58,"")</f>
        <v>46.885390296423417</v>
      </c>
      <c r="X58">
        <f>IF(ISNUMBER('ProteinCopies-forFig1B'!V58),'ProteinCopies-forFig1B'!V58/'ProteinCopies-forFig1B'!$C58,"")</f>
        <v>235.91485587715221</v>
      </c>
      <c r="Z58">
        <f t="array" ref="Z58">MEDIAN(IF(F58:X58&lt;&gt;0, F58:X58))</f>
        <v>46.885390296423417</v>
      </c>
    </row>
    <row r="59" spans="1:26" x14ac:dyDescent="0.75">
      <c r="A59" t="s">
        <v>135</v>
      </c>
      <c r="B59" t="s">
        <v>136</v>
      </c>
      <c r="C59">
        <v>4</v>
      </c>
      <c r="D59">
        <v>2.1204839997499998</v>
      </c>
      <c r="F59">
        <f>IF(ISNUMBER('ProteinCopies-forFig1B'!D59),'ProteinCopies-forFig1B'!D59/'ProteinCopies-forFig1B'!$C59,"")</f>
        <v>3.649684025</v>
      </c>
      <c r="G59">
        <f>IF(ISNUMBER('ProteinCopies-forFig1B'!E59),'ProteinCopies-forFig1B'!E59/'ProteinCopies-forFig1B'!$C59,"")</f>
        <v>2.1801676495</v>
      </c>
      <c r="H59" t="str">
        <f>IF(ISNUMBER('ProteinCopies-forFig1B'!F59),'ProteinCopies-forFig1B'!F59/'ProteinCopies-forFig1B'!$C59,"")</f>
        <v/>
      </c>
      <c r="I59">
        <f>IF(ISNUMBER('ProteinCopies-forFig1B'!G59),'ProteinCopies-forFig1B'!G59/'ProteinCopies-forFig1B'!$C59,"")</f>
        <v>2.1204839997499998</v>
      </c>
      <c r="J59">
        <f>IF(ISNUMBER('ProteinCopies-forFig1B'!H59),'ProteinCopies-forFig1B'!H59/'ProteinCopies-forFig1B'!$C59,"")</f>
        <v>6.5526897899999996</v>
      </c>
      <c r="K59">
        <f>IF(ISNUMBER('ProteinCopies-forFig1B'!I59),'ProteinCopies-forFig1B'!I59/'ProteinCopies-forFig1B'!$C59,"")</f>
        <v>3.4006290575000002</v>
      </c>
      <c r="L59">
        <f>IF(ISNUMBER('ProteinCopies-forFig1B'!J59),'ProteinCopies-forFig1B'!J59/'ProteinCopies-forFig1B'!$C59,"")</f>
        <v>2.0348651714999999</v>
      </c>
      <c r="M59">
        <f>IF(ISNUMBER('ProteinCopies-forFig1B'!K59),'ProteinCopies-forFig1B'!K59/'ProteinCopies-forFig1B'!$C59,"")</f>
        <v>1.5075800635000001</v>
      </c>
      <c r="N59">
        <f>IF(ISNUMBER('ProteinCopies-forFig1B'!L59),'ProteinCopies-forFig1B'!L59/'ProteinCopies-forFig1B'!$C59,"")</f>
        <v>3.0554335799999999</v>
      </c>
      <c r="O59">
        <f>IF(ISNUMBER('ProteinCopies-forFig1B'!M59),'ProteinCopies-forFig1B'!M59/'ProteinCopies-forFig1B'!$C59,"")</f>
        <v>4.7603442749999996</v>
      </c>
      <c r="P59">
        <f>IF(ISNUMBER('ProteinCopies-forFig1B'!N59),'ProteinCopies-forFig1B'!N59/'ProteinCopies-forFig1B'!$C59,"")</f>
        <v>0.22331801600000001</v>
      </c>
      <c r="Q59">
        <f>IF(ISNUMBER('ProteinCopies-forFig1B'!O59),'ProteinCopies-forFig1B'!O59/'ProteinCopies-forFig1B'!$C59,"")</f>
        <v>0.45969401124999998</v>
      </c>
      <c r="R59">
        <f>IF(ISNUMBER('ProteinCopies-forFig1B'!P59),'ProteinCopies-forFig1B'!P59/'ProteinCopies-forFig1B'!$C59,"")</f>
        <v>0.97201019975000003</v>
      </c>
      <c r="S59">
        <f>IF(ISNUMBER('ProteinCopies-forFig1B'!Q59),'ProteinCopies-forFig1B'!Q59/'ProteinCopies-forFig1B'!$C59,"")</f>
        <v>2.0720747457500002</v>
      </c>
      <c r="T59" t="str">
        <f>IF(ISNUMBER('ProteinCopies-forFig1B'!R59),'ProteinCopies-forFig1B'!R59/'ProteinCopies-forFig1B'!$C59,"")</f>
        <v/>
      </c>
      <c r="U59" t="str">
        <f>IF(ISNUMBER('ProteinCopies-forFig1B'!S59),'ProteinCopies-forFig1B'!S59/'ProteinCopies-forFig1B'!$C59,"")</f>
        <v/>
      </c>
      <c r="V59">
        <f>IF(ISNUMBER('ProteinCopies-forFig1B'!T59),'ProteinCopies-forFig1B'!T59/'ProteinCopies-forFig1B'!$C59,"")</f>
        <v>1.6294589077499999</v>
      </c>
      <c r="W59">
        <f>IF(ISNUMBER('ProteinCopies-forFig1B'!U59),'ProteinCopies-forFig1B'!U59/'ProteinCopies-forFig1B'!$C59,"")</f>
        <v>3.6286687999999998</v>
      </c>
      <c r="X59" t="str">
        <f>IF(ISNUMBER('ProteinCopies-forFig1B'!V59),'ProteinCopies-forFig1B'!V59/'ProteinCopies-forFig1B'!$C59,"")</f>
        <v/>
      </c>
      <c r="Z59">
        <f t="array" ref="Z59">MEDIAN(IF(F59:X59&lt;&gt;0, F59:X59))</f>
        <v>2.1204839997499998</v>
      </c>
    </row>
    <row r="60" spans="1:26" x14ac:dyDescent="0.75">
      <c r="A60" t="s">
        <v>137</v>
      </c>
      <c r="B60" t="s">
        <v>138</v>
      </c>
      <c r="C60">
        <v>4</v>
      </c>
      <c r="D60">
        <v>5.646429848383085</v>
      </c>
      <c r="F60">
        <f>IF(ISNUMBER('ProteinCopies-forFig1B'!D60),'ProteinCopies-forFig1B'!D60/'ProteinCopies-forFig1B'!$C60,"")</f>
        <v>7.7692627209743472</v>
      </c>
      <c r="G60">
        <f>IF(ISNUMBER('ProteinCopies-forFig1B'!E60),'ProteinCopies-forFig1B'!E60/'ProteinCopies-forFig1B'!$C60,"")</f>
        <v>13.645371647035669</v>
      </c>
      <c r="H60">
        <f>IF(ISNUMBER('ProteinCopies-forFig1B'!F60),'ProteinCopies-forFig1B'!F60/'ProteinCopies-forFig1B'!$C60,"")</f>
        <v>9.4691350215130488</v>
      </c>
      <c r="I60">
        <f>IF(ISNUMBER('ProteinCopies-forFig1B'!G60),'ProteinCopies-forFig1B'!G60/'ProteinCopies-forFig1B'!$C60,"")</f>
        <v>4.2502920220996954</v>
      </c>
      <c r="J60">
        <f>IF(ISNUMBER('ProteinCopies-forFig1B'!H60),'ProteinCopies-forFig1B'!H60/'ProteinCopies-forFig1B'!$C60,"")</f>
        <v>7.0211580264930973</v>
      </c>
      <c r="K60">
        <f>IF(ISNUMBER('ProteinCopies-forFig1B'!I60),'ProteinCopies-forFig1B'!I60/'ProteinCopies-forFig1B'!$C60,"")</f>
        <v>5.0290867600788989</v>
      </c>
      <c r="L60">
        <f>IF(ISNUMBER('ProteinCopies-forFig1B'!J60),'ProteinCopies-forFig1B'!J60/'ProteinCopies-forFig1B'!$C60,"")</f>
        <v>7.4256301917913774</v>
      </c>
      <c r="M60">
        <f>IF(ISNUMBER('ProteinCopies-forFig1B'!K60),'ProteinCopies-forFig1B'!K60/'ProteinCopies-forFig1B'!$C60,"")</f>
        <v>9.0041292573597591</v>
      </c>
      <c r="N60">
        <f>IF(ISNUMBER('ProteinCopies-forFig1B'!L60),'ProteinCopies-forFig1B'!L60/'ProteinCopies-forFig1B'!$C60,"")</f>
        <v>5.7432195658959158</v>
      </c>
      <c r="O60">
        <f>IF(ISNUMBER('ProteinCopies-forFig1B'!M60),'ProteinCopies-forFig1B'!M60/'ProteinCopies-forFig1B'!$C60,"")</f>
        <v>4.6056740914561969</v>
      </c>
      <c r="P60">
        <f>IF(ISNUMBER('ProteinCopies-forFig1B'!N60),'ProteinCopies-forFig1B'!N60/'ProteinCopies-forFig1B'!$C60,"")</f>
        <v>5.6736098313489549</v>
      </c>
      <c r="Q60">
        <f>IF(ISNUMBER('ProteinCopies-forFig1B'!O60),'ProteinCopies-forFig1B'!O60/'ProteinCopies-forFig1B'!$C60,"")</f>
        <v>4.9060478447691125</v>
      </c>
      <c r="R60">
        <f>IF(ISNUMBER('ProteinCopies-forFig1B'!P60),'ProteinCopies-forFig1B'!P60/'ProteinCopies-forFig1B'!$C60,"")</f>
        <v>2.9154583294564831</v>
      </c>
      <c r="S60">
        <f>IF(ISNUMBER('ProteinCopies-forFig1B'!Q60),'ProteinCopies-forFig1B'!Q60/'ProteinCopies-forFig1B'!$C60,"")</f>
        <v>1.156116885472577</v>
      </c>
      <c r="T60">
        <f>IF(ISNUMBER('ProteinCopies-forFig1B'!R60),'ProteinCopies-forFig1B'!R60/'ProteinCopies-forFig1B'!$C60,"")</f>
        <v>5.646429848383085</v>
      </c>
      <c r="U60">
        <f>IF(ISNUMBER('ProteinCopies-forFig1B'!S60),'ProteinCopies-forFig1B'!S60/'ProteinCopies-forFig1B'!$C60,"")</f>
        <v>5.8633548659297992</v>
      </c>
      <c r="V60">
        <f>IF(ISNUMBER('ProteinCopies-forFig1B'!T60),'ProteinCopies-forFig1B'!T60/'ProteinCopies-forFig1B'!$C60,"")</f>
        <v>2.2684946137182078</v>
      </c>
      <c r="W60">
        <f>IF(ISNUMBER('ProteinCopies-forFig1B'!U60),'ProteinCopies-forFig1B'!U60/'ProteinCopies-forFig1B'!$C60,"")</f>
        <v>5.1032147662230383</v>
      </c>
      <c r="X60">
        <f>IF(ISNUMBER('ProteinCopies-forFig1B'!V60),'ProteinCopies-forFig1B'!V60/'ProteinCopies-forFig1B'!$C60,"")</f>
        <v>2.9288828509895537</v>
      </c>
      <c r="Z60">
        <f t="array" ref="Z60">MEDIAN(IF(F60:X60&lt;&gt;0, F60:X60))</f>
        <v>5.646429848383085</v>
      </c>
    </row>
    <row r="61" spans="1:26" x14ac:dyDescent="0.75">
      <c r="A61" t="s">
        <v>139</v>
      </c>
      <c r="B61" t="s">
        <v>140</v>
      </c>
      <c r="C61">
        <v>5</v>
      </c>
      <c r="D61">
        <v>1.8908495028679169</v>
      </c>
      <c r="F61">
        <f>IF(ISNUMBER('ProteinCopies-forFig1B'!D61),'ProteinCopies-forFig1B'!D61/'ProteinCopies-forFig1B'!$C61,"")</f>
        <v>4.1737064476262518</v>
      </c>
      <c r="G61">
        <f>IF(ISNUMBER('ProteinCopies-forFig1B'!E61),'ProteinCopies-forFig1B'!E61/'ProteinCopies-forFig1B'!$C61,"")</f>
        <v>8.0665651888292764</v>
      </c>
      <c r="H61">
        <f>IF(ISNUMBER('ProteinCopies-forFig1B'!F61),'ProteinCopies-forFig1B'!F61/'ProteinCopies-forFig1B'!$C61,"")</f>
        <v>5.0884769883249836</v>
      </c>
      <c r="I61">
        <f>IF(ISNUMBER('ProteinCopies-forFig1B'!G61),'ProteinCopies-forFig1B'!G61/'ProteinCopies-forFig1B'!$C61,"")</f>
        <v>1.8908495028679169</v>
      </c>
      <c r="J61">
        <f>IF(ISNUMBER('ProteinCopies-forFig1B'!H61),'ProteinCopies-forFig1B'!H61/'ProteinCopies-forFig1B'!$C61,"")</f>
        <v>2.8995907488269745</v>
      </c>
      <c r="K61">
        <f>IF(ISNUMBER('ProteinCopies-forFig1B'!I61),'ProteinCopies-forFig1B'!I61/'ProteinCopies-forFig1B'!$C61,"")</f>
        <v>2.8433494204101759</v>
      </c>
      <c r="L61">
        <f>IF(ISNUMBER('ProteinCopies-forFig1B'!J61),'ProteinCopies-forFig1B'!J61/'ProteinCopies-forFig1B'!$C61,"")</f>
        <v>3.5790774420691145</v>
      </c>
      <c r="M61">
        <f>IF(ISNUMBER('ProteinCopies-forFig1B'!K61),'ProteinCopies-forFig1B'!K61/'ProteinCopies-forFig1B'!$C61,"")</f>
        <v>3.0362205183729918</v>
      </c>
      <c r="N61">
        <f>IF(ISNUMBER('ProteinCopies-forFig1B'!L61),'ProteinCopies-forFig1B'!L61/'ProteinCopies-forFig1B'!$C61,"")</f>
        <v>2.7263341244603949</v>
      </c>
      <c r="O61">
        <f>IF(ISNUMBER('ProteinCopies-forFig1B'!M61),'ProteinCopies-forFig1B'!M61/'ProteinCopies-forFig1B'!$C61,"")</f>
        <v>1.5780890948046802</v>
      </c>
      <c r="P61">
        <f>IF(ISNUMBER('ProteinCopies-forFig1B'!N61),'ProteinCopies-forFig1B'!N61/'ProteinCopies-forFig1B'!$C61,"")</f>
        <v>2.3906275615049823</v>
      </c>
      <c r="Q61">
        <f>IF(ISNUMBER('ProteinCopies-forFig1B'!O61),'ProteinCopies-forFig1B'!O61/'ProteinCopies-forFig1B'!$C61,"")</f>
        <v>0.9146461116146124</v>
      </c>
      <c r="R61">
        <f>IF(ISNUMBER('ProteinCopies-forFig1B'!P61),'ProteinCopies-forFig1B'!P61/'ProteinCopies-forFig1B'!$C61,"")</f>
        <v>0.20934520399104004</v>
      </c>
      <c r="S61">
        <f>IF(ISNUMBER('ProteinCopies-forFig1B'!Q61),'ProteinCopies-forFig1B'!Q61/'ProteinCopies-forFig1B'!$C61,"")</f>
        <v>1.4110404980448677E-2</v>
      </c>
      <c r="T61">
        <f>IF(ISNUMBER('ProteinCopies-forFig1B'!R61),'ProteinCopies-forFig1B'!R61/'ProteinCopies-forFig1B'!$C61,"")</f>
        <v>0.41643822093491389</v>
      </c>
      <c r="U61">
        <f>IF(ISNUMBER('ProteinCopies-forFig1B'!S61),'ProteinCopies-forFig1B'!S61/'ProteinCopies-forFig1B'!$C61,"")</f>
        <v>1.5324018891854585E-2</v>
      </c>
      <c r="V61">
        <f>IF(ISNUMBER('ProteinCopies-forFig1B'!T61),'ProteinCopies-forFig1B'!T61/'ProteinCopies-forFig1B'!$C61,"")</f>
        <v>1.4899668334354004</v>
      </c>
      <c r="W61">
        <f>IF(ISNUMBER('ProteinCopies-forFig1B'!U61),'ProteinCopies-forFig1B'!U61/'ProteinCopies-forFig1B'!$C61,"")</f>
        <v>7.3943559331644565E-2</v>
      </c>
      <c r="X61">
        <f>IF(ISNUMBER('ProteinCopies-forFig1B'!V61),'ProteinCopies-forFig1B'!V61/'ProteinCopies-forFig1B'!$C61,"")</f>
        <v>1.8056656635236586E-2</v>
      </c>
      <c r="Z61">
        <f t="array" ref="Z61">MEDIAN(IF(F61:X61&lt;&gt;0, F61:X61))</f>
        <v>1.8908495028679169</v>
      </c>
    </row>
    <row r="62" spans="1:26" x14ac:dyDescent="0.75">
      <c r="A62" t="s">
        <v>141</v>
      </c>
      <c r="B62" t="s">
        <v>142</v>
      </c>
      <c r="C62">
        <v>5</v>
      </c>
      <c r="D62">
        <v>8.4686313781850053</v>
      </c>
      <c r="F62">
        <f>IF(ISNUMBER('ProteinCopies-forFig1B'!D62),'ProteinCopies-forFig1B'!D62/'ProteinCopies-forFig1B'!$C62,"")</f>
        <v>9.0369322875207168</v>
      </c>
      <c r="G62">
        <f>IF(ISNUMBER('ProteinCopies-forFig1B'!E62),'ProteinCopies-forFig1B'!E62/'ProteinCopies-forFig1B'!$C62,"")</f>
        <v>7.6140681686941063</v>
      </c>
      <c r="H62">
        <f>IF(ISNUMBER('ProteinCopies-forFig1B'!F62),'ProteinCopies-forFig1B'!F62/'ProteinCopies-forFig1B'!$C62,"")</f>
        <v>11.177618219375422</v>
      </c>
      <c r="I62">
        <f>IF(ISNUMBER('ProteinCopies-forFig1B'!G62),'ProteinCopies-forFig1B'!G62/'ProteinCopies-forFig1B'!$C62,"")</f>
        <v>16.645231239039436</v>
      </c>
      <c r="J62">
        <f>IF(ISNUMBER('ProteinCopies-forFig1B'!H62),'ProteinCopies-forFig1B'!H62/'ProteinCopies-forFig1B'!$C62,"")</f>
        <v>15.146575461483616</v>
      </c>
      <c r="K62">
        <f>IF(ISNUMBER('ProteinCopies-forFig1B'!I62),'ProteinCopies-forFig1B'!I62/'ProteinCopies-forFig1B'!$C62,"")</f>
        <v>6.2014216703637066</v>
      </c>
      <c r="L62">
        <f>IF(ISNUMBER('ProteinCopies-forFig1B'!J62),'ProteinCopies-forFig1B'!J62/'ProteinCopies-forFig1B'!$C62,"")</f>
        <v>5.6231321657484701</v>
      </c>
      <c r="M62">
        <f>IF(ISNUMBER('ProteinCopies-forFig1B'!K62),'ProteinCopies-forFig1B'!K62/'ProteinCopies-forFig1B'!$C62,"")</f>
        <v>9.2972918895754297</v>
      </c>
      <c r="N62">
        <f>IF(ISNUMBER('ProteinCopies-forFig1B'!L62),'ProteinCopies-forFig1B'!L62/'ProteinCopies-forFig1B'!$C62,"")</f>
        <v>8.2954086529475184</v>
      </c>
      <c r="O62">
        <f>IF(ISNUMBER('ProteinCopies-forFig1B'!M62),'ProteinCopies-forFig1B'!M62/'ProteinCopies-forFig1B'!$C62,"")</f>
        <v>7.9496279008614179</v>
      </c>
      <c r="P62">
        <f>IF(ISNUMBER('ProteinCopies-forFig1B'!N62),'ProteinCopies-forFig1B'!N62/'ProteinCopies-forFig1B'!$C62,"")</f>
        <v>7.2046143224868455</v>
      </c>
      <c r="Q62">
        <f>IF(ISNUMBER('ProteinCopies-forFig1B'!O62),'ProteinCopies-forFig1B'!O62/'ProteinCopies-forFig1B'!$C62,"")</f>
        <v>8.3916318822602509</v>
      </c>
      <c r="R62">
        <f>IF(ISNUMBER('ProteinCopies-forFig1B'!P62),'ProteinCopies-forFig1B'!P62/'ProteinCopies-forFig1B'!$C62,"")</f>
        <v>5.815188844359243</v>
      </c>
      <c r="S62">
        <f>IF(ISNUMBER('ProteinCopies-forFig1B'!Q62),'ProteinCopies-forFig1B'!Q62/'ProteinCopies-forFig1B'!$C62,"")</f>
        <v>6.7711201104963497</v>
      </c>
      <c r="T62">
        <f>IF(ISNUMBER('ProteinCopies-forFig1B'!R62),'ProteinCopies-forFig1B'!R62/'ProteinCopies-forFig1B'!$C62,"")</f>
        <v>10.093577437260466</v>
      </c>
      <c r="U62">
        <f>IF(ISNUMBER('ProteinCopies-forFig1B'!S62),'ProteinCopies-forFig1B'!S62/'ProteinCopies-forFig1B'!$C62,"")</f>
        <v>9.7343843917521919</v>
      </c>
      <c r="V62">
        <f>IF(ISNUMBER('ProteinCopies-forFig1B'!T62),'ProteinCopies-forFig1B'!T62/'ProteinCopies-forFig1B'!$C62,"")</f>
        <v>9.3230458118491324</v>
      </c>
      <c r="W62">
        <f>IF(ISNUMBER('ProteinCopies-forFig1B'!U62),'ProteinCopies-forFig1B'!U62/'ProteinCopies-forFig1B'!$C62,"")</f>
        <v>9.5870487035647596</v>
      </c>
      <c r="X62">
        <f>IF(ISNUMBER('ProteinCopies-forFig1B'!V62),'ProteinCopies-forFig1B'!V62/'ProteinCopies-forFig1B'!$C62,"")</f>
        <v>8.4686313781850053</v>
      </c>
      <c r="Z62">
        <f t="array" ref="Z62">MEDIAN(IF(F62:X62&lt;&gt;0, F62:X62))</f>
        <v>8.4686313781850053</v>
      </c>
    </row>
    <row r="63" spans="1:26" x14ac:dyDescent="0.75">
      <c r="A63" t="s">
        <v>143</v>
      </c>
      <c r="B63" t="s">
        <v>144</v>
      </c>
      <c r="C63">
        <v>5</v>
      </c>
      <c r="D63">
        <v>25.673065489227024</v>
      </c>
      <c r="F63">
        <f>IF(ISNUMBER('ProteinCopies-forFig1B'!D63),'ProteinCopies-forFig1B'!D63/'ProteinCopies-forFig1B'!$C63,"")</f>
        <v>25.673065489227024</v>
      </c>
      <c r="G63">
        <f>IF(ISNUMBER('ProteinCopies-forFig1B'!E63),'ProteinCopies-forFig1B'!E63/'ProteinCopies-forFig1B'!$C63,"")</f>
        <v>302.52352377311854</v>
      </c>
      <c r="H63">
        <f>IF(ISNUMBER('ProteinCopies-forFig1B'!F63),'ProteinCopies-forFig1B'!F63/'ProteinCopies-forFig1B'!$C63,"")</f>
        <v>174.5164208971249</v>
      </c>
      <c r="I63">
        <f>IF(ISNUMBER('ProteinCopies-forFig1B'!G63),'ProteinCopies-forFig1B'!G63/'ProteinCopies-forFig1B'!$C63,"")</f>
        <v>23.434524889670509</v>
      </c>
      <c r="J63">
        <f>IF(ISNUMBER('ProteinCopies-forFig1B'!H63),'ProteinCopies-forFig1B'!H63/'ProteinCopies-forFig1B'!$C63,"")</f>
        <v>24.635843488942424</v>
      </c>
      <c r="K63">
        <f>IF(ISNUMBER('ProteinCopies-forFig1B'!I63),'ProteinCopies-forFig1B'!I63/'ProteinCopies-forFig1B'!$C63,"")</f>
        <v>34.467638580868723</v>
      </c>
      <c r="L63">
        <f>IF(ISNUMBER('ProteinCopies-forFig1B'!J63),'ProteinCopies-forFig1B'!J63/'ProteinCopies-forFig1B'!$C63,"")</f>
        <v>26.882195917889938</v>
      </c>
      <c r="M63">
        <f>IF(ISNUMBER('ProteinCopies-forFig1B'!K63),'ProteinCopies-forFig1B'!K63/'ProteinCopies-forFig1B'!$C63,"")</f>
        <v>23.999564682679555</v>
      </c>
      <c r="N63">
        <f>IF(ISNUMBER('ProteinCopies-forFig1B'!L63),'ProteinCopies-forFig1B'!L63/'ProteinCopies-forFig1B'!$C63,"")</f>
        <v>33.769373896881312</v>
      </c>
      <c r="O63">
        <f>IF(ISNUMBER('ProteinCopies-forFig1B'!M63),'ProteinCopies-forFig1B'!M63/'ProteinCopies-forFig1B'!$C63,"")</f>
        <v>30.124705276388909</v>
      </c>
      <c r="P63">
        <f>IF(ISNUMBER('ProteinCopies-forFig1B'!N63),'ProteinCopies-forFig1B'!N63/'ProteinCopies-forFig1B'!$C63,"")</f>
        <v>21.551262585440458</v>
      </c>
      <c r="Q63">
        <f>IF(ISNUMBER('ProteinCopies-forFig1B'!O63),'ProteinCopies-forFig1B'!O63/'ProteinCopies-forFig1B'!$C63,"")</f>
        <v>19.045590001955723</v>
      </c>
      <c r="R63">
        <f>IF(ISNUMBER('ProteinCopies-forFig1B'!P63),'ProteinCopies-forFig1B'!P63/'ProteinCopies-forFig1B'!$C63,"")</f>
        <v>22.547748673406911</v>
      </c>
      <c r="S63">
        <f>IF(ISNUMBER('ProteinCopies-forFig1B'!Q63),'ProteinCopies-forFig1B'!Q63/'ProteinCopies-forFig1B'!$C63,"")</f>
        <v>35.697246857340403</v>
      </c>
      <c r="T63">
        <f>IF(ISNUMBER('ProteinCopies-forFig1B'!R63),'ProteinCopies-forFig1B'!R63/'ProteinCopies-forFig1B'!$C63,"")</f>
        <v>33.030191342868314</v>
      </c>
      <c r="U63">
        <f>IF(ISNUMBER('ProteinCopies-forFig1B'!S63),'ProteinCopies-forFig1B'!S63/'ProteinCopies-forFig1B'!$C63,"")</f>
        <v>22.743911645810723</v>
      </c>
      <c r="V63">
        <f>IF(ISNUMBER('ProteinCopies-forFig1B'!T63),'ProteinCopies-forFig1B'!T63/'ProteinCopies-forFig1B'!$C63,"")</f>
        <v>15.447282819266073</v>
      </c>
      <c r="W63">
        <f>IF(ISNUMBER('ProteinCopies-forFig1B'!U63),'ProteinCopies-forFig1B'!U63/'ProteinCopies-forFig1B'!$C63,"")</f>
        <v>22.824853357732799</v>
      </c>
      <c r="X63">
        <f>IF(ISNUMBER('ProteinCopies-forFig1B'!V63),'ProteinCopies-forFig1B'!V63/'ProteinCopies-forFig1B'!$C63,"")</f>
        <v>27.203466558420967</v>
      </c>
      <c r="Z63">
        <f t="array" ref="Z63">MEDIAN(IF(F63:X63&lt;&gt;0, F63:X63))</f>
        <v>25.673065489227024</v>
      </c>
    </row>
    <row r="64" spans="1:26" x14ac:dyDescent="0.75">
      <c r="A64" t="s">
        <v>145</v>
      </c>
      <c r="B64" t="s">
        <v>146</v>
      </c>
      <c r="C64">
        <v>5</v>
      </c>
      <c r="D64">
        <v>585.10815448048174</v>
      </c>
      <c r="F64">
        <f>IF(ISNUMBER('ProteinCopies-forFig1B'!D64),'ProteinCopies-forFig1B'!D64/'ProteinCopies-forFig1B'!$C64,"")</f>
        <v>1372.502104568305</v>
      </c>
      <c r="G64">
        <f>IF(ISNUMBER('ProteinCopies-forFig1B'!E64),'ProteinCopies-forFig1B'!E64/'ProteinCopies-forFig1B'!$C64,"")</f>
        <v>1048.2408203999003</v>
      </c>
      <c r="H64">
        <f>IF(ISNUMBER('ProteinCopies-forFig1B'!F64),'ProteinCopies-forFig1B'!F64/'ProteinCopies-forFig1B'!$C64,"")</f>
        <v>548.61714106249906</v>
      </c>
      <c r="I64">
        <f>IF(ISNUMBER('ProteinCopies-forFig1B'!G64),'ProteinCopies-forFig1B'!G64/'ProteinCopies-forFig1B'!$C64,"")</f>
        <v>424.22836408447063</v>
      </c>
      <c r="J64">
        <f>IF(ISNUMBER('ProteinCopies-forFig1B'!H64),'ProteinCopies-forFig1B'!H64/'ProteinCopies-forFig1B'!$C64,"")</f>
        <v>571.21113451043641</v>
      </c>
      <c r="K64">
        <f>IF(ISNUMBER('ProteinCopies-forFig1B'!I64),'ProteinCopies-forFig1B'!I64/'ProteinCopies-forFig1B'!$C64,"")</f>
        <v>785.64764788974662</v>
      </c>
      <c r="L64">
        <f>IF(ISNUMBER('ProteinCopies-forFig1B'!J64),'ProteinCopies-forFig1B'!J64/'ProteinCopies-forFig1B'!$C64,"")</f>
        <v>500.10657237048338</v>
      </c>
      <c r="M64">
        <f>IF(ISNUMBER('ProteinCopies-forFig1B'!K64),'ProteinCopies-forFig1B'!K64/'ProteinCopies-forFig1B'!$C64,"")</f>
        <v>379.66994190147619</v>
      </c>
      <c r="N64">
        <f>IF(ISNUMBER('ProteinCopies-forFig1B'!L64),'ProteinCopies-forFig1B'!L64/'ProteinCopies-forFig1B'!$C64,"")</f>
        <v>621.29490916529085</v>
      </c>
      <c r="O64">
        <f>IF(ISNUMBER('ProteinCopies-forFig1B'!M64),'ProteinCopies-forFig1B'!M64/'ProteinCopies-forFig1B'!$C64,"")</f>
        <v>450.35658586574772</v>
      </c>
      <c r="P64">
        <f>IF(ISNUMBER('ProteinCopies-forFig1B'!N64),'ProteinCopies-forFig1B'!N64/'ProteinCopies-forFig1B'!$C64,"")</f>
        <v>283.1183510593807</v>
      </c>
      <c r="Q64">
        <f>IF(ISNUMBER('ProteinCopies-forFig1B'!O64),'ProteinCopies-forFig1B'!O64/'ProteinCopies-forFig1B'!$C64,"")</f>
        <v>180.70325163448564</v>
      </c>
      <c r="R64">
        <f>IF(ISNUMBER('ProteinCopies-forFig1B'!P64),'ProteinCopies-forFig1B'!P64/'ProteinCopies-forFig1B'!$C64,"")</f>
        <v>2825.0333644523189</v>
      </c>
      <c r="S64">
        <f>IF(ISNUMBER('ProteinCopies-forFig1B'!Q64),'ProteinCopies-forFig1B'!Q64/'ProteinCopies-forFig1B'!$C64,"")</f>
        <v>1076.6998699669118</v>
      </c>
      <c r="T64">
        <f>IF(ISNUMBER('ProteinCopies-forFig1B'!R64),'ProteinCopies-forFig1B'!R64/'ProteinCopies-forFig1B'!$C64,"")</f>
        <v>759.42760876867999</v>
      </c>
      <c r="U64">
        <f>IF(ISNUMBER('ProteinCopies-forFig1B'!S64),'ProteinCopies-forFig1B'!S64/'ProteinCopies-forFig1B'!$C64,"")</f>
        <v>585.10815448048174</v>
      </c>
      <c r="V64">
        <f>IF(ISNUMBER('ProteinCopies-forFig1B'!T64),'ProteinCopies-forFig1B'!T64/'ProteinCopies-forFig1B'!$C64,"")</f>
        <v>437.92382246535834</v>
      </c>
      <c r="W64">
        <f>IF(ISNUMBER('ProteinCopies-forFig1B'!U64),'ProteinCopies-forFig1B'!U64/'ProteinCopies-forFig1B'!$C64,"")</f>
        <v>628.77113055901032</v>
      </c>
      <c r="X64">
        <f>IF(ISNUMBER('ProteinCopies-forFig1B'!V64),'ProteinCopies-forFig1B'!V64/'ProteinCopies-forFig1B'!$C64,"")</f>
        <v>720.24316958234112</v>
      </c>
      <c r="Z64">
        <f t="array" ref="Z64">MEDIAN(IF(F64:X64&lt;&gt;0, F64:X64))</f>
        <v>585.10815448048174</v>
      </c>
    </row>
    <row r="65" spans="1:26" x14ac:dyDescent="0.75">
      <c r="A65" t="s">
        <v>147</v>
      </c>
      <c r="B65" t="s">
        <v>148</v>
      </c>
      <c r="C65">
        <v>5</v>
      </c>
      <c r="D65">
        <v>18.3355686740843</v>
      </c>
      <c r="F65">
        <f>IF(ISNUMBER('ProteinCopies-forFig1B'!D65),'ProteinCopies-forFig1B'!D65/'ProteinCopies-forFig1B'!$C65,"")</f>
        <v>24.564247229856782</v>
      </c>
      <c r="G65">
        <f>IF(ISNUMBER('ProteinCopies-forFig1B'!E65),'ProteinCopies-forFig1B'!E65/'ProteinCopies-forFig1B'!$C65,"")</f>
        <v>36.745573042090044</v>
      </c>
      <c r="H65">
        <f>IF(ISNUMBER('ProteinCopies-forFig1B'!F65),'ProteinCopies-forFig1B'!F65/'ProteinCopies-forFig1B'!$C65,"")</f>
        <v>29.393095592157589</v>
      </c>
      <c r="I65">
        <f>IF(ISNUMBER('ProteinCopies-forFig1B'!G65),'ProteinCopies-forFig1B'!G65/'ProteinCopies-forFig1B'!$C65,"")</f>
        <v>12.996028675331402</v>
      </c>
      <c r="J65">
        <f>IF(ISNUMBER('ProteinCopies-forFig1B'!H65),'ProteinCopies-forFig1B'!H65/'ProteinCopies-forFig1B'!$C65,"")</f>
        <v>17.55927228092693</v>
      </c>
      <c r="K65">
        <f>IF(ISNUMBER('ProteinCopies-forFig1B'!I65),'ProteinCopies-forFig1B'!I65/'ProteinCopies-forFig1B'!$C65,"")</f>
        <v>20.615899917507537</v>
      </c>
      <c r="L65">
        <f>IF(ISNUMBER('ProteinCopies-forFig1B'!J65),'ProteinCopies-forFig1B'!J65/'ProteinCopies-forFig1B'!$C65,"")</f>
        <v>23.405252938758075</v>
      </c>
      <c r="M65">
        <f>IF(ISNUMBER('ProteinCopies-forFig1B'!K65),'ProteinCopies-forFig1B'!K65/'ProteinCopies-forFig1B'!$C65,"")</f>
        <v>18.3355686740843</v>
      </c>
      <c r="N65">
        <f>IF(ISNUMBER('ProteinCopies-forFig1B'!L65),'ProteinCopies-forFig1B'!L65/'ProteinCopies-forFig1B'!$C65,"")</f>
        <v>19.845287330224142</v>
      </c>
      <c r="O65">
        <f>IF(ISNUMBER('ProteinCopies-forFig1B'!M65),'ProteinCopies-forFig1B'!M65/'ProteinCopies-forFig1B'!$C65,"")</f>
        <v>12.907981340507281</v>
      </c>
      <c r="P65">
        <f>IF(ISNUMBER('ProteinCopies-forFig1B'!N65),'ProteinCopies-forFig1B'!N65/'ProteinCopies-forFig1B'!$C65,"")</f>
        <v>12.902835432510903</v>
      </c>
      <c r="Q65">
        <f>IF(ISNUMBER('ProteinCopies-forFig1B'!O65),'ProteinCopies-forFig1B'!O65/'ProteinCopies-forFig1B'!$C65,"")</f>
        <v>7.0315234590899349</v>
      </c>
      <c r="R65">
        <f>IF(ISNUMBER('ProteinCopies-forFig1B'!P65),'ProteinCopies-forFig1B'!P65/'ProteinCopies-forFig1B'!$C65,"")</f>
        <v>24.408104438294153</v>
      </c>
      <c r="S65">
        <f>IF(ISNUMBER('ProteinCopies-forFig1B'!Q65),'ProteinCopies-forFig1B'!Q65/'ProteinCopies-forFig1B'!$C65,"")</f>
        <v>15.296232185909457</v>
      </c>
      <c r="T65">
        <f>IF(ISNUMBER('ProteinCopies-forFig1B'!R65),'ProteinCopies-forFig1B'!R65/'ProteinCopies-forFig1B'!$C65,"")</f>
        <v>22.602006134693884</v>
      </c>
      <c r="U65">
        <f>IF(ISNUMBER('ProteinCopies-forFig1B'!S65),'ProteinCopies-forFig1B'!S65/'ProteinCopies-forFig1B'!$C65,"")</f>
        <v>18.168567260185757</v>
      </c>
      <c r="V65">
        <f>IF(ISNUMBER('ProteinCopies-forFig1B'!T65),'ProteinCopies-forFig1B'!T65/'ProteinCopies-forFig1B'!$C65,"")</f>
        <v>10.819143616735326</v>
      </c>
      <c r="W65">
        <f>IF(ISNUMBER('ProteinCopies-forFig1B'!U65),'ProteinCopies-forFig1B'!U65/'ProteinCopies-forFig1B'!$C65,"")</f>
        <v>15.634181254388745</v>
      </c>
      <c r="X65">
        <f>IF(ISNUMBER('ProteinCopies-forFig1B'!V65),'ProteinCopies-forFig1B'!V65/'ProteinCopies-forFig1B'!$C65,"")</f>
        <v>24.878719152693595</v>
      </c>
      <c r="Z65">
        <f t="array" ref="Z65">MEDIAN(IF(F65:X65&lt;&gt;0, F65:X65))</f>
        <v>18.3355686740843</v>
      </c>
    </row>
    <row r="66" spans="1:26" x14ac:dyDescent="0.75">
      <c r="A66" t="s">
        <v>149</v>
      </c>
      <c r="B66" t="s">
        <v>150</v>
      </c>
      <c r="C66">
        <v>6</v>
      </c>
      <c r="D66">
        <v>0.76880530434591909</v>
      </c>
      <c r="F66">
        <f>IF(ISNUMBER('ProteinCopies-forFig1B'!D66),'ProteinCopies-forFig1B'!D66/'ProteinCopies-forFig1B'!$C66,"")</f>
        <v>0.13881834819703218</v>
      </c>
      <c r="G66">
        <f>IF(ISNUMBER('ProteinCopies-forFig1B'!E66),'ProteinCopies-forFig1B'!E66/'ProteinCopies-forFig1B'!$C66,"")</f>
        <v>0.90787163225027179</v>
      </c>
      <c r="H66">
        <f>IF(ISNUMBER('ProteinCopies-forFig1B'!F66),'ProteinCopies-forFig1B'!F66/'ProteinCopies-forFig1B'!$C66,"")</f>
        <v>0.30185725537422875</v>
      </c>
      <c r="I66">
        <f>IF(ISNUMBER('ProteinCopies-forFig1B'!G66),'ProteinCopies-forFig1B'!G66/'ProteinCopies-forFig1B'!$C66,"")</f>
        <v>0.6933724306689335</v>
      </c>
      <c r="J66">
        <f>IF(ISNUMBER('ProteinCopies-forFig1B'!H66),'ProteinCopies-forFig1B'!H66/'ProteinCopies-forFig1B'!$C66,"")</f>
        <v>1.0878859815325737</v>
      </c>
      <c r="K66">
        <f>IF(ISNUMBER('ProteinCopies-forFig1B'!I66),'ProteinCopies-forFig1B'!I66/'ProteinCopies-forFig1B'!$C66,"")</f>
        <v>0.39916448276587513</v>
      </c>
      <c r="L66">
        <f>IF(ISNUMBER('ProteinCopies-forFig1B'!J66),'ProteinCopies-forFig1B'!J66/'ProteinCopies-forFig1B'!$C66,"")</f>
        <v>0.76880530434591909</v>
      </c>
      <c r="M66">
        <f>IF(ISNUMBER('ProteinCopies-forFig1B'!K66),'ProteinCopies-forFig1B'!K66/'ProteinCopies-forFig1B'!$C66,"")</f>
        <v>0.91120109230493185</v>
      </c>
      <c r="N66">
        <f>IF(ISNUMBER('ProteinCopies-forFig1B'!L66),'ProteinCopies-forFig1B'!L66/'ProteinCopies-forFig1B'!$C66,"")</f>
        <v>0.64357479197323475</v>
      </c>
      <c r="O66">
        <f>IF(ISNUMBER('ProteinCopies-forFig1B'!M66),'ProteinCopies-forFig1B'!M66/'ProteinCopies-forFig1B'!$C66,"")</f>
        <v>1.01160028473811</v>
      </c>
      <c r="P66">
        <f>IF(ISNUMBER('ProteinCopies-forFig1B'!N66),'ProteinCopies-forFig1B'!N66/'ProteinCopies-forFig1B'!$C66,"")</f>
        <v>1.1266071597619998</v>
      </c>
      <c r="Q66">
        <f>IF(ISNUMBER('ProteinCopies-forFig1B'!O66),'ProteinCopies-forFig1B'!O66/'ProteinCopies-forFig1B'!$C66,"")</f>
        <v>1.958195335686443</v>
      </c>
      <c r="R66">
        <f>IF(ISNUMBER('ProteinCopies-forFig1B'!P66),'ProteinCopies-forFig1B'!P66/'ProteinCopies-forFig1B'!$C66,"")</f>
        <v>0.15051830437650637</v>
      </c>
      <c r="S66">
        <f>IF(ISNUMBER('ProteinCopies-forFig1B'!Q66),'ProteinCopies-forFig1B'!Q66/'ProteinCopies-forFig1B'!$C66,"")</f>
        <v>9.058212426380563E-2</v>
      </c>
      <c r="T66">
        <f>IF(ISNUMBER('ProteinCopies-forFig1B'!R66),'ProteinCopies-forFig1B'!R66/'ProteinCopies-forFig1B'!$C66,"")</f>
        <v>0.39231477731292969</v>
      </c>
      <c r="U66">
        <f>IF(ISNUMBER('ProteinCopies-forFig1B'!S66),'ProteinCopies-forFig1B'!S66/'ProteinCopies-forFig1B'!$C66,"")</f>
        <v>1.5837088097205776</v>
      </c>
      <c r="V66">
        <f>IF(ISNUMBER('ProteinCopies-forFig1B'!T66),'ProteinCopies-forFig1B'!T66/'ProteinCopies-forFig1B'!$C66,"")</f>
        <v>1.9329197393808437</v>
      </c>
      <c r="W66">
        <f>IF(ISNUMBER('ProteinCopies-forFig1B'!U66),'ProteinCopies-forFig1B'!U66/'ProteinCopies-forFig1B'!$C66,"")</f>
        <v>1.3140380840035464</v>
      </c>
      <c r="X66">
        <f>IF(ISNUMBER('ProteinCopies-forFig1B'!V66),'ProteinCopies-forFig1B'!V66/'ProteinCopies-forFig1B'!$C66,"")</f>
        <v>0.5025113791553607</v>
      </c>
      <c r="Z66">
        <f t="array" ref="Z66">MEDIAN(IF(F66:X66&lt;&gt;0, F66:X66))</f>
        <v>0.76880530434591909</v>
      </c>
    </row>
    <row r="67" spans="1:26" x14ac:dyDescent="0.75">
      <c r="A67" t="s">
        <v>151</v>
      </c>
      <c r="B67" t="s">
        <v>152</v>
      </c>
      <c r="C67">
        <v>6</v>
      </c>
      <c r="D67">
        <v>1.3805807342991419</v>
      </c>
      <c r="F67">
        <f>IF(ISNUMBER('ProteinCopies-forFig1B'!D67),'ProteinCopies-forFig1B'!D67/'ProteinCopies-forFig1B'!$C67,"")</f>
        <v>0.91408583825558409</v>
      </c>
      <c r="G67">
        <f>IF(ISNUMBER('ProteinCopies-forFig1B'!E67),'ProteinCopies-forFig1B'!E67/'ProteinCopies-forFig1B'!$C67,"")</f>
        <v>0.64646756456576571</v>
      </c>
      <c r="H67">
        <f>IF(ISNUMBER('ProteinCopies-forFig1B'!F67),'ProteinCopies-forFig1B'!F67/'ProteinCopies-forFig1B'!$C67,"")</f>
        <v>1.0899115613940829</v>
      </c>
      <c r="I67">
        <f>IF(ISNUMBER('ProteinCopies-forFig1B'!G67),'ProteinCopies-forFig1B'!G67/'ProteinCopies-forFig1B'!$C67,"")</f>
        <v>0.71070743340569431</v>
      </c>
      <c r="J67">
        <f>IF(ISNUMBER('ProteinCopies-forFig1B'!H67),'ProteinCopies-forFig1B'!H67/'ProteinCopies-forFig1B'!$C67,"")</f>
        <v>1.3805807342991419</v>
      </c>
      <c r="K67">
        <f>IF(ISNUMBER('ProteinCopies-forFig1B'!I67),'ProteinCopies-forFig1B'!I67/'ProteinCopies-forFig1B'!$C67,"")</f>
        <v>1.6691511245983259</v>
      </c>
      <c r="L67">
        <f>IF(ISNUMBER('ProteinCopies-forFig1B'!J67),'ProteinCopies-forFig1B'!J67/'ProteinCopies-forFig1B'!$C67,"")</f>
        <v>1.1537033913021875</v>
      </c>
      <c r="M67">
        <f>IF(ISNUMBER('ProteinCopies-forFig1B'!K67),'ProteinCopies-forFig1B'!K67/'ProteinCopies-forFig1B'!$C67,"")</f>
        <v>1.1553246277994134</v>
      </c>
      <c r="N67">
        <f>IF(ISNUMBER('ProteinCopies-forFig1B'!L67),'ProteinCopies-forFig1B'!L67/'ProteinCopies-forFig1B'!$C67,"")</f>
        <v>2.4860650389520416</v>
      </c>
      <c r="O67">
        <f>IF(ISNUMBER('ProteinCopies-forFig1B'!M67),'ProteinCopies-forFig1B'!M67/'ProteinCopies-forFig1B'!$C67,"")</f>
        <v>2.3146822812397931</v>
      </c>
      <c r="P67">
        <f>IF(ISNUMBER('ProteinCopies-forFig1B'!N67),'ProteinCopies-forFig1B'!N67/'ProteinCopies-forFig1B'!$C67,"")</f>
        <v>2.3122544799483116</v>
      </c>
      <c r="Q67">
        <f>IF(ISNUMBER('ProteinCopies-forFig1B'!O67),'ProteinCopies-forFig1B'!O67/'ProteinCopies-forFig1B'!$C67,"")</f>
        <v>2.4704333047060767</v>
      </c>
      <c r="R67">
        <f>IF(ISNUMBER('ProteinCopies-forFig1B'!P67),'ProteinCopies-forFig1B'!P67/'ProteinCopies-forFig1B'!$C67,"")</f>
        <v>1.6685355065423231</v>
      </c>
      <c r="S67">
        <f>IF(ISNUMBER('ProteinCopies-forFig1B'!Q67),'ProteinCopies-forFig1B'!Q67/'ProteinCopies-forFig1B'!$C67,"")</f>
        <v>1.4779281939211952</v>
      </c>
      <c r="T67">
        <f>IF(ISNUMBER('ProteinCopies-forFig1B'!R67),'ProteinCopies-forFig1B'!R67/'ProteinCopies-forFig1B'!$C67,"")</f>
        <v>1.4644696232157857</v>
      </c>
      <c r="U67">
        <f>IF(ISNUMBER('ProteinCopies-forFig1B'!S67),'ProteinCopies-forFig1B'!S67/'ProteinCopies-forFig1B'!$C67,"")</f>
        <v>1.5910326685165896</v>
      </c>
      <c r="V67">
        <f>IF(ISNUMBER('ProteinCopies-forFig1B'!T67),'ProteinCopies-forFig1B'!T67/'ProteinCopies-forFig1B'!$C67,"")</f>
        <v>1.1255179556184982</v>
      </c>
      <c r="W67">
        <f>IF(ISNUMBER('ProteinCopies-forFig1B'!U67),'ProteinCopies-forFig1B'!U67/'ProteinCopies-forFig1B'!$C67,"")</f>
        <v>1.1702875476277741</v>
      </c>
      <c r="X67">
        <f>IF(ISNUMBER('ProteinCopies-forFig1B'!V67),'ProteinCopies-forFig1B'!V67/'ProteinCopies-forFig1B'!$C67,"")</f>
        <v>1.1040772387296529</v>
      </c>
      <c r="Z67">
        <f t="array" ref="Z67">MEDIAN(IF(F67:X67&lt;&gt;0, F67:X67))</f>
        <v>1.3805807342991419</v>
      </c>
    </row>
    <row r="68" spans="1:26" x14ac:dyDescent="0.75">
      <c r="A68" t="s">
        <v>153</v>
      </c>
      <c r="B68" t="s">
        <v>154</v>
      </c>
      <c r="C68">
        <v>6</v>
      </c>
      <c r="D68">
        <v>20.871010848984564</v>
      </c>
      <c r="F68">
        <f>IF(ISNUMBER('ProteinCopies-forFig1B'!D68),'ProteinCopies-forFig1B'!D68/'ProteinCopies-forFig1B'!$C68,"")</f>
        <v>24.726938306419328</v>
      </c>
      <c r="G68">
        <f>IF(ISNUMBER('ProteinCopies-forFig1B'!E68),'ProteinCopies-forFig1B'!E68/'ProteinCopies-forFig1B'!$C68,"")</f>
        <v>37.217461724980922</v>
      </c>
      <c r="H68">
        <f>IF(ISNUMBER('ProteinCopies-forFig1B'!F68),'ProteinCopies-forFig1B'!F68/'ProteinCopies-forFig1B'!$C68,"")</f>
        <v>31.349485162379619</v>
      </c>
      <c r="I68">
        <f>IF(ISNUMBER('ProteinCopies-forFig1B'!G68),'ProteinCopies-forFig1B'!G68/'ProteinCopies-forFig1B'!$C68,"")</f>
        <v>15.206990983435359</v>
      </c>
      <c r="J68">
        <f>IF(ISNUMBER('ProteinCopies-forFig1B'!H68),'ProteinCopies-forFig1B'!H68/'ProteinCopies-forFig1B'!$C68,"")</f>
        <v>21.156037603787283</v>
      </c>
      <c r="K68">
        <f>IF(ISNUMBER('ProteinCopies-forFig1B'!I68),'ProteinCopies-forFig1B'!I68/'ProteinCopies-forFig1B'!$C68,"")</f>
        <v>21.657637416834874</v>
      </c>
      <c r="L68">
        <f>IF(ISNUMBER('ProteinCopies-forFig1B'!J68),'ProteinCopies-forFig1B'!J68/'ProteinCopies-forFig1B'!$C68,"")</f>
        <v>18.275471603240781</v>
      </c>
      <c r="M68">
        <f>IF(ISNUMBER('ProteinCopies-forFig1B'!K68),'ProteinCopies-forFig1B'!K68/'ProteinCopies-forFig1B'!$C68,"")</f>
        <v>21.362904997946941</v>
      </c>
      <c r="N68">
        <f>IF(ISNUMBER('ProteinCopies-forFig1B'!L68),'ProteinCopies-forFig1B'!L68/'ProteinCopies-forFig1B'!$C68,"")</f>
        <v>19.328261994683796</v>
      </c>
      <c r="O68">
        <f>IF(ISNUMBER('ProteinCopies-forFig1B'!M68),'ProteinCopies-forFig1B'!M68/'ProteinCopies-forFig1B'!$C68,"")</f>
        <v>15.967391607370432</v>
      </c>
      <c r="P68">
        <f>IF(ISNUMBER('ProteinCopies-forFig1B'!N68),'ProteinCopies-forFig1B'!N68/'ProteinCopies-forFig1B'!$C68,"")</f>
        <v>13.852810647769331</v>
      </c>
      <c r="Q68">
        <f>IF(ISNUMBER('ProteinCopies-forFig1B'!O68),'ProteinCopies-forFig1B'!O68/'ProteinCopies-forFig1B'!$C68,"")</f>
        <v>10.98390970494078</v>
      </c>
      <c r="R68">
        <f>IF(ISNUMBER('ProteinCopies-forFig1B'!P68),'ProteinCopies-forFig1B'!P68/'ProteinCopies-forFig1B'!$C68,"")</f>
        <v>17.631089323393255</v>
      </c>
      <c r="S68">
        <f>IF(ISNUMBER('ProteinCopies-forFig1B'!Q68),'ProteinCopies-forFig1B'!Q68/'ProteinCopies-forFig1B'!$C68,"")</f>
        <v>31.188874270734718</v>
      </c>
      <c r="T68">
        <f>IF(ISNUMBER('ProteinCopies-forFig1B'!R68),'ProteinCopies-forFig1B'!R68/'ProteinCopies-forFig1B'!$C68,"")</f>
        <v>25.301164254408263</v>
      </c>
      <c r="U68">
        <f>IF(ISNUMBER('ProteinCopies-forFig1B'!S68),'ProteinCopies-forFig1B'!S68/'ProteinCopies-forFig1B'!$C68,"")</f>
        <v>20.871010848984564</v>
      </c>
      <c r="V68">
        <f>IF(ISNUMBER('ProteinCopies-forFig1B'!T68),'ProteinCopies-forFig1B'!T68/'ProteinCopies-forFig1B'!$C68,"")</f>
        <v>11.272764051678378</v>
      </c>
      <c r="W68">
        <f>IF(ISNUMBER('ProteinCopies-forFig1B'!U68),'ProteinCopies-forFig1B'!U68/'ProteinCopies-forFig1B'!$C68,"")</f>
        <v>19.781026633156042</v>
      </c>
      <c r="X68">
        <f>IF(ISNUMBER('ProteinCopies-forFig1B'!V68),'ProteinCopies-forFig1B'!V68/'ProteinCopies-forFig1B'!$C68,"")</f>
        <v>22.207999052995159</v>
      </c>
      <c r="Z68">
        <f t="array" ref="Z68">MEDIAN(IF(F68:X68&lt;&gt;0, F68:X68))</f>
        <v>20.871010848984564</v>
      </c>
    </row>
    <row r="69" spans="1:26" x14ac:dyDescent="0.75">
      <c r="A69" t="s">
        <v>155</v>
      </c>
      <c r="B69" t="s">
        <v>156</v>
      </c>
      <c r="C69">
        <v>6</v>
      </c>
      <c r="D69">
        <v>22.700907184922432</v>
      </c>
      <c r="F69">
        <f>IF(ISNUMBER('ProteinCopies-forFig1B'!D69),'ProteinCopies-forFig1B'!D69/'ProteinCopies-forFig1B'!$C69,"")</f>
        <v>24.618947926235453</v>
      </c>
      <c r="G69">
        <f>IF(ISNUMBER('ProteinCopies-forFig1B'!E69),'ProteinCopies-forFig1B'!E69/'ProteinCopies-forFig1B'!$C69,"")</f>
        <v>14.171261860113985</v>
      </c>
      <c r="H69">
        <f>IF(ISNUMBER('ProteinCopies-forFig1B'!F69),'ProteinCopies-forFig1B'!F69/'ProteinCopies-forFig1B'!$C69,"")</f>
        <v>18.183151283214951</v>
      </c>
      <c r="I69">
        <f>IF(ISNUMBER('ProteinCopies-forFig1B'!G69),'ProteinCopies-forFig1B'!G69/'ProteinCopies-forFig1B'!$C69,"")</f>
        <v>25.584401448337278</v>
      </c>
      <c r="J69">
        <f>IF(ISNUMBER('ProteinCopies-forFig1B'!H69),'ProteinCopies-forFig1B'!H69/'ProteinCopies-forFig1B'!$C69,"")</f>
        <v>24.626496702622845</v>
      </c>
      <c r="K69">
        <f>IF(ISNUMBER('ProteinCopies-forFig1B'!I69),'ProteinCopies-forFig1B'!I69/'ProteinCopies-forFig1B'!$C69,"")</f>
        <v>20.786995525571474</v>
      </c>
      <c r="L69">
        <f>IF(ISNUMBER('ProteinCopies-forFig1B'!J69),'ProteinCopies-forFig1B'!J69/'ProteinCopies-forFig1B'!$C69,"")</f>
        <v>22.700907184922432</v>
      </c>
      <c r="M69">
        <f>IF(ISNUMBER('ProteinCopies-forFig1B'!K69),'ProteinCopies-forFig1B'!K69/'ProteinCopies-forFig1B'!$C69,"")</f>
        <v>27.076058392541885</v>
      </c>
      <c r="N69">
        <f>IF(ISNUMBER('ProteinCopies-forFig1B'!L69),'ProteinCopies-forFig1B'!L69/'ProteinCopies-forFig1B'!$C69,"")</f>
        <v>22.727062859565734</v>
      </c>
      <c r="O69">
        <f>IF(ISNUMBER('ProteinCopies-forFig1B'!M69),'ProteinCopies-forFig1B'!M69/'ProteinCopies-forFig1B'!$C69,"")</f>
        <v>17.551745029741028</v>
      </c>
      <c r="P69">
        <f>IF(ISNUMBER('ProteinCopies-forFig1B'!N69),'ProteinCopies-forFig1B'!N69/'ProteinCopies-forFig1B'!$C69,"")</f>
        <v>16.29262194708549</v>
      </c>
      <c r="Q69">
        <f>IF(ISNUMBER('ProteinCopies-forFig1B'!O69),'ProteinCopies-forFig1B'!O69/'ProteinCopies-forFig1B'!$C69,"")</f>
        <v>18.627487105198547</v>
      </c>
      <c r="R69">
        <f>IF(ISNUMBER('ProteinCopies-forFig1B'!P69),'ProteinCopies-forFig1B'!P69/'ProteinCopies-forFig1B'!$C69,"")</f>
        <v>28.533565479941402</v>
      </c>
      <c r="S69">
        <f>IF(ISNUMBER('ProteinCopies-forFig1B'!Q69),'ProteinCopies-forFig1B'!Q69/'ProteinCopies-forFig1B'!$C69,"")</f>
        <v>30.015700442324469</v>
      </c>
      <c r="T69">
        <f>IF(ISNUMBER('ProteinCopies-forFig1B'!R69),'ProteinCopies-forFig1B'!R69/'ProteinCopies-forFig1B'!$C69,"")</f>
        <v>25.623739220814517</v>
      </c>
      <c r="U69">
        <f>IF(ISNUMBER('ProteinCopies-forFig1B'!S69),'ProteinCopies-forFig1B'!S69/'ProteinCopies-forFig1B'!$C69,"")</f>
        <v>16.568182166719897</v>
      </c>
      <c r="V69">
        <f>IF(ISNUMBER('ProteinCopies-forFig1B'!T69),'ProteinCopies-forFig1B'!T69/'ProteinCopies-forFig1B'!$C69,"")</f>
        <v>26.391574444698701</v>
      </c>
      <c r="W69">
        <f>IF(ISNUMBER('ProteinCopies-forFig1B'!U69),'ProteinCopies-forFig1B'!U69/'ProteinCopies-forFig1B'!$C69,"")</f>
        <v>15.752487213238146</v>
      </c>
      <c r="X69">
        <f>IF(ISNUMBER('ProteinCopies-forFig1B'!V69),'ProteinCopies-forFig1B'!V69/'ProteinCopies-forFig1B'!$C69,"")</f>
        <v>19.641417961730294</v>
      </c>
      <c r="Z69">
        <f t="array" ref="Z69">MEDIAN(IF(F69:X69&lt;&gt;0, F69:X69))</f>
        <v>22.700907184922432</v>
      </c>
    </row>
    <row r="70" spans="1:26" x14ac:dyDescent="0.75">
      <c r="A70" t="s">
        <v>157</v>
      </c>
      <c r="B70" t="s">
        <v>158</v>
      </c>
      <c r="C70">
        <v>6</v>
      </c>
      <c r="D70">
        <v>35.492377088635628</v>
      </c>
      <c r="F70">
        <f>IF(ISNUMBER('ProteinCopies-forFig1B'!D70),'ProteinCopies-forFig1B'!D70/'ProteinCopies-forFig1B'!$C70,"")</f>
        <v>35.169447076620749</v>
      </c>
      <c r="G70">
        <f>IF(ISNUMBER('ProteinCopies-forFig1B'!E70),'ProteinCopies-forFig1B'!E70/'ProteinCopies-forFig1B'!$C70,"")</f>
        <v>37.299721204531672</v>
      </c>
      <c r="H70">
        <f>IF(ISNUMBER('ProteinCopies-forFig1B'!F70),'ProteinCopies-forFig1B'!F70/'ProteinCopies-forFig1B'!$C70,"")</f>
        <v>35.63998192224485</v>
      </c>
      <c r="I70">
        <f>IF(ISNUMBER('ProteinCopies-forFig1B'!G70),'ProteinCopies-forFig1B'!G70/'ProteinCopies-forFig1B'!$C70,"")</f>
        <v>27.269466172716704</v>
      </c>
      <c r="J70">
        <f>IF(ISNUMBER('ProteinCopies-forFig1B'!H70),'ProteinCopies-forFig1B'!H70/'ProteinCopies-forFig1B'!$C70,"")</f>
        <v>35.492377088635628</v>
      </c>
      <c r="K70">
        <f>IF(ISNUMBER('ProteinCopies-forFig1B'!I70),'ProteinCopies-forFig1B'!I70/'ProteinCopies-forFig1B'!$C70,"")</f>
        <v>35.6917951493161</v>
      </c>
      <c r="L70">
        <f>IF(ISNUMBER('ProteinCopies-forFig1B'!J70),'ProteinCopies-forFig1B'!J70/'ProteinCopies-forFig1B'!$C70,"")</f>
        <v>41.104421933646179</v>
      </c>
      <c r="M70">
        <f>IF(ISNUMBER('ProteinCopies-forFig1B'!K70),'ProteinCopies-forFig1B'!K70/'ProteinCopies-forFig1B'!$C70,"")</f>
        <v>36.904977491710973</v>
      </c>
      <c r="N70">
        <f>IF(ISNUMBER('ProteinCopies-forFig1B'!L70),'ProteinCopies-forFig1B'!L70/'ProteinCopies-forFig1B'!$C70,"")</f>
        <v>29.745121368672489</v>
      </c>
      <c r="O70">
        <f>IF(ISNUMBER('ProteinCopies-forFig1B'!M70),'ProteinCopies-forFig1B'!M70/'ProteinCopies-forFig1B'!$C70,"")</f>
        <v>22.077455927270552</v>
      </c>
      <c r="P70">
        <f>IF(ISNUMBER('ProteinCopies-forFig1B'!N70),'ProteinCopies-forFig1B'!N70/'ProteinCopies-forFig1B'!$C70,"")</f>
        <v>19.506217573088506</v>
      </c>
      <c r="Q70">
        <f>IF(ISNUMBER('ProteinCopies-forFig1B'!O70),'ProteinCopies-forFig1B'!O70/'ProteinCopies-forFig1B'!$C70,"")</f>
        <v>16.536101396944947</v>
      </c>
      <c r="R70">
        <f>IF(ISNUMBER('ProteinCopies-forFig1B'!P70),'ProteinCopies-forFig1B'!P70/'ProteinCopies-forFig1B'!$C70,"")</f>
        <v>58.627797976349463</v>
      </c>
      <c r="S70">
        <f>IF(ISNUMBER('ProteinCopies-forFig1B'!Q70),'ProteinCopies-forFig1B'!Q70/'ProteinCopies-forFig1B'!$C70,"")</f>
        <v>43.655340843180163</v>
      </c>
      <c r="T70">
        <f>IF(ISNUMBER('ProteinCopies-forFig1B'!R70),'ProteinCopies-forFig1B'!R70/'ProteinCopies-forFig1B'!$C70,"")</f>
        <v>40.160927642836121</v>
      </c>
      <c r="U70">
        <f>IF(ISNUMBER('ProteinCopies-forFig1B'!S70),'ProteinCopies-forFig1B'!S70/'ProteinCopies-forFig1B'!$C70,"")</f>
        <v>26.652181801842911</v>
      </c>
      <c r="V70">
        <f>IF(ISNUMBER('ProteinCopies-forFig1B'!T70),'ProteinCopies-forFig1B'!T70/'ProteinCopies-forFig1B'!$C70,"")</f>
        <v>18.72158434015947</v>
      </c>
      <c r="W70">
        <f>IF(ISNUMBER('ProteinCopies-forFig1B'!U70),'ProteinCopies-forFig1B'!U70/'ProteinCopies-forFig1B'!$C70,"")</f>
        <v>23.373152126679347</v>
      </c>
      <c r="X70">
        <f>IF(ISNUMBER('ProteinCopies-forFig1B'!V70),'ProteinCopies-forFig1B'!V70/'ProteinCopies-forFig1B'!$C70,"")</f>
        <v>39.443786668630871</v>
      </c>
      <c r="Z70">
        <f t="array" ref="Z70">MEDIAN(IF(F70:X70&lt;&gt;0, F70:X70))</f>
        <v>35.492377088635628</v>
      </c>
    </row>
    <row r="71" spans="1:26" x14ac:dyDescent="0.75">
      <c r="A71" t="s">
        <v>159</v>
      </c>
      <c r="B71" t="s">
        <v>160</v>
      </c>
      <c r="C71">
        <v>6</v>
      </c>
      <c r="D71">
        <v>8.8980785366666666</v>
      </c>
      <c r="F71">
        <f>IF(ISNUMBER('ProteinCopies-forFig1B'!D71),'ProteinCopies-forFig1B'!D71/'ProteinCopies-forFig1B'!$C71,"")</f>
        <v>11.727039075</v>
      </c>
      <c r="G71">
        <f>IF(ISNUMBER('ProteinCopies-forFig1B'!E71),'ProteinCopies-forFig1B'!E71/'ProteinCopies-forFig1B'!$C71,"")</f>
        <v>44.862784849999997</v>
      </c>
      <c r="H71" t="str">
        <f>IF(ISNUMBER('ProteinCopies-forFig1B'!F71),'ProteinCopies-forFig1B'!F71/'ProteinCopies-forFig1B'!$C71,"")</f>
        <v/>
      </c>
      <c r="I71">
        <f>IF(ISNUMBER('ProteinCopies-forFig1B'!G71),'ProteinCopies-forFig1B'!G71/'ProteinCopies-forFig1B'!$C71,"")</f>
        <v>6.9553742716666669</v>
      </c>
      <c r="J71">
        <f>IF(ISNUMBER('ProteinCopies-forFig1B'!H71),'ProteinCopies-forFig1B'!H71/'ProteinCopies-forFig1B'!$C71,"")</f>
        <v>4.5434833066666664</v>
      </c>
      <c r="K71">
        <f>IF(ISNUMBER('ProteinCopies-forFig1B'!I71),'ProteinCopies-forFig1B'!I71/'ProteinCopies-forFig1B'!$C71,"")</f>
        <v>13.915935033333334</v>
      </c>
      <c r="L71">
        <f>IF(ISNUMBER('ProteinCopies-forFig1B'!J71),'ProteinCopies-forFig1B'!J71/'ProteinCopies-forFig1B'!$C71,"")</f>
        <v>10.034346579999999</v>
      </c>
      <c r="M71">
        <f>IF(ISNUMBER('ProteinCopies-forFig1B'!K71),'ProteinCopies-forFig1B'!K71/'ProteinCopies-forFig1B'!$C71,"")</f>
        <v>4.4903904700000004</v>
      </c>
      <c r="N71">
        <f>IF(ISNUMBER('ProteinCopies-forFig1B'!L71),'ProteinCopies-forFig1B'!L71/'ProteinCopies-forFig1B'!$C71,"")</f>
        <v>4.7718269649999998</v>
      </c>
      <c r="O71">
        <f>IF(ISNUMBER('ProteinCopies-forFig1B'!M71),'ProteinCopies-forFig1B'!M71/'ProteinCopies-forFig1B'!$C71,"")</f>
        <v>13.915877195</v>
      </c>
      <c r="P71">
        <f>IF(ISNUMBER('ProteinCopies-forFig1B'!N71),'ProteinCopies-forFig1B'!N71/'ProteinCopies-forFig1B'!$C71,"")</f>
        <v>16.215939236666667</v>
      </c>
      <c r="Q71">
        <f>IF(ISNUMBER('ProteinCopies-forFig1B'!O71),'ProteinCopies-forFig1B'!O71/'ProteinCopies-forFig1B'!$C71,"")</f>
        <v>4.2472734133333327</v>
      </c>
      <c r="R71">
        <f>IF(ISNUMBER('ProteinCopies-forFig1B'!P71),'ProteinCopies-forFig1B'!P71/'ProteinCopies-forFig1B'!$C71,"")</f>
        <v>8.8980785366666666</v>
      </c>
      <c r="S71">
        <f>IF(ISNUMBER('ProteinCopies-forFig1B'!Q71),'ProteinCopies-forFig1B'!Q71/'ProteinCopies-forFig1B'!$C71,"")</f>
        <v>9.0053903399999999</v>
      </c>
      <c r="T71" t="str">
        <f>IF(ISNUMBER('ProteinCopies-forFig1B'!R71),'ProteinCopies-forFig1B'!R71/'ProteinCopies-forFig1B'!$C71,"")</f>
        <v/>
      </c>
      <c r="U71" t="str">
        <f>IF(ISNUMBER('ProteinCopies-forFig1B'!S71),'ProteinCopies-forFig1B'!S71/'ProteinCopies-forFig1B'!$C71,"")</f>
        <v/>
      </c>
      <c r="V71">
        <f>IF(ISNUMBER('ProteinCopies-forFig1B'!T71),'ProteinCopies-forFig1B'!T71/'ProteinCopies-forFig1B'!$C71,"")</f>
        <v>5.0389488866666667</v>
      </c>
      <c r="W71">
        <f>IF(ISNUMBER('ProteinCopies-forFig1B'!U71),'ProteinCopies-forFig1B'!U71/'ProteinCopies-forFig1B'!$C71,"")</f>
        <v>7.1578703949999998</v>
      </c>
      <c r="X71" t="str">
        <f>IF(ISNUMBER('ProteinCopies-forFig1B'!V71),'ProteinCopies-forFig1B'!V71/'ProteinCopies-forFig1B'!$C71,"")</f>
        <v/>
      </c>
      <c r="Z71">
        <f t="array" ref="Z71">MEDIAN(IF(F71:X71&lt;&gt;0, F71:X71))</f>
        <v>8.8980785366666666</v>
      </c>
    </row>
    <row r="72" spans="1:26" x14ac:dyDescent="0.75">
      <c r="A72" t="s">
        <v>161</v>
      </c>
      <c r="B72" t="s">
        <v>162</v>
      </c>
      <c r="C72">
        <v>7</v>
      </c>
      <c r="D72">
        <v>3.7623935502273134</v>
      </c>
      <c r="F72">
        <f>IF(ISNUMBER('ProteinCopies-forFig1B'!D72),'ProteinCopies-forFig1B'!D72/'ProteinCopies-forFig1B'!$C72,"")</f>
        <v>2.7579437790117476</v>
      </c>
      <c r="G72">
        <f>IF(ISNUMBER('ProteinCopies-forFig1B'!E72),'ProteinCopies-forFig1B'!E72/'ProteinCopies-forFig1B'!$C72,"")</f>
        <v>7.9162226858898768</v>
      </c>
      <c r="H72">
        <f>IF(ISNUMBER('ProteinCopies-forFig1B'!F72),'ProteinCopies-forFig1B'!F72/'ProteinCopies-forFig1B'!$C72,"")</f>
        <v>4.5416363768922157</v>
      </c>
      <c r="I72">
        <f>IF(ISNUMBER('ProteinCopies-forFig1B'!G72),'ProteinCopies-forFig1B'!G72/'ProteinCopies-forFig1B'!$C72,"")</f>
        <v>2.9307426564151515</v>
      </c>
      <c r="J72">
        <f>IF(ISNUMBER('ProteinCopies-forFig1B'!H72),'ProteinCopies-forFig1B'!H72/'ProteinCopies-forFig1B'!$C72,"")</f>
        <v>3.990332845894152</v>
      </c>
      <c r="K72">
        <f>IF(ISNUMBER('ProteinCopies-forFig1B'!I72),'ProteinCopies-forFig1B'!I72/'ProteinCopies-forFig1B'!$C72,"")</f>
        <v>7.1730675597396409</v>
      </c>
      <c r="L72">
        <f>IF(ISNUMBER('ProteinCopies-forFig1B'!J72),'ProteinCopies-forFig1B'!J72/'ProteinCopies-forFig1B'!$C72,"")</f>
        <v>3.0007220253201154</v>
      </c>
      <c r="M72">
        <f>IF(ISNUMBER('ProteinCopies-forFig1B'!K72),'ProteinCopies-forFig1B'!K72/'ProteinCopies-forFig1B'!$C72,"")</f>
        <v>3.7623935502273134</v>
      </c>
      <c r="N72">
        <f>IF(ISNUMBER('ProteinCopies-forFig1B'!L72),'ProteinCopies-forFig1B'!L72/'ProteinCopies-forFig1B'!$C72,"")</f>
        <v>9.0723361768567692</v>
      </c>
      <c r="O72">
        <f>IF(ISNUMBER('ProteinCopies-forFig1B'!M72),'ProteinCopies-forFig1B'!M72/'ProteinCopies-forFig1B'!$C72,"")</f>
        <v>13.88193376668444</v>
      </c>
      <c r="P72">
        <f>IF(ISNUMBER('ProteinCopies-forFig1B'!N72),'ProteinCopies-forFig1B'!N72/'ProteinCopies-forFig1B'!$C72,"")</f>
        <v>11.425515722391378</v>
      </c>
      <c r="Q72">
        <f>IF(ISNUMBER('ProteinCopies-forFig1B'!O72),'ProteinCopies-forFig1B'!O72/'ProteinCopies-forFig1B'!$C72,"")</f>
        <v>9.7784880006731978</v>
      </c>
      <c r="R72">
        <f>IF(ISNUMBER('ProteinCopies-forFig1B'!P72),'ProteinCopies-forFig1B'!P72/'ProteinCopies-forFig1B'!$C72,"")</f>
        <v>2.1776117986715264</v>
      </c>
      <c r="S72">
        <f>IF(ISNUMBER('ProteinCopies-forFig1B'!Q72),'ProteinCopies-forFig1B'!Q72/'ProteinCopies-forFig1B'!$C72,"")</f>
        <v>2.1949466908420048</v>
      </c>
      <c r="T72">
        <f>IF(ISNUMBER('ProteinCopies-forFig1B'!R72),'ProteinCopies-forFig1B'!R72/'ProteinCopies-forFig1B'!$C72,"")</f>
        <v>1.0044732356995447</v>
      </c>
      <c r="U72">
        <f>IF(ISNUMBER('ProteinCopies-forFig1B'!S72),'ProteinCopies-forFig1B'!S72/'ProteinCopies-forFig1B'!$C72,"")</f>
        <v>4.7386274004824767</v>
      </c>
      <c r="V72">
        <f>IF(ISNUMBER('ProteinCopies-forFig1B'!T72),'ProteinCopies-forFig1B'!T72/'ProteinCopies-forFig1B'!$C72,"")</f>
        <v>2.7049937105601707</v>
      </c>
      <c r="W72">
        <f>IF(ISNUMBER('ProteinCopies-forFig1B'!U72),'ProteinCopies-forFig1B'!U72/'ProteinCopies-forFig1B'!$C72,"")</f>
        <v>3.4407461338421723</v>
      </c>
      <c r="X72">
        <f>IF(ISNUMBER('ProteinCopies-forFig1B'!V72),'ProteinCopies-forFig1B'!V72/'ProteinCopies-forFig1B'!$C72,"")</f>
        <v>2.2719027370226006</v>
      </c>
      <c r="Z72">
        <f t="array" ref="Z72">MEDIAN(IF(F72:X72&lt;&gt;0, F72:X72))</f>
        <v>3.7623935502273134</v>
      </c>
    </row>
    <row r="73" spans="1:26" x14ac:dyDescent="0.75">
      <c r="A73" t="s">
        <v>163</v>
      </c>
      <c r="B73" t="s">
        <v>164</v>
      </c>
      <c r="C73">
        <v>7</v>
      </c>
      <c r="D73">
        <v>0.38563274000000003</v>
      </c>
      <c r="F73">
        <f>IF(ISNUMBER('ProteinCopies-forFig1B'!D73),'ProteinCopies-forFig1B'!D73/'ProteinCopies-forFig1B'!$C73,"")</f>
        <v>1.1185328271428572</v>
      </c>
      <c r="G73">
        <f>IF(ISNUMBER('ProteinCopies-forFig1B'!E73),'ProteinCopies-forFig1B'!E73/'ProteinCopies-forFig1B'!$C73,"")</f>
        <v>15.936959871428572</v>
      </c>
      <c r="H73" t="str">
        <f>IF(ISNUMBER('ProteinCopies-forFig1B'!F73),'ProteinCopies-forFig1B'!F73/'ProteinCopies-forFig1B'!$C73,"")</f>
        <v/>
      </c>
      <c r="I73">
        <f>IF(ISNUMBER('ProteinCopies-forFig1B'!G73),'ProteinCopies-forFig1B'!G73/'ProteinCopies-forFig1B'!$C73,"")</f>
        <v>1.088912605142857</v>
      </c>
      <c r="J73">
        <f>IF(ISNUMBER('ProteinCopies-forFig1B'!H73),'ProteinCopies-forFig1B'!H73/'ProteinCopies-forFig1B'!$C73,"")</f>
        <v>9.1564184428571421E-2</v>
      </c>
      <c r="K73">
        <f>IF(ISNUMBER('ProteinCopies-forFig1B'!I73),'ProteinCopies-forFig1B'!I73/'ProteinCopies-forFig1B'!$C73,"")</f>
        <v>0.88968942142857144</v>
      </c>
      <c r="L73">
        <f>IF(ISNUMBER('ProteinCopies-forFig1B'!J73),'ProteinCopies-forFig1B'!J73/'ProteinCopies-forFig1B'!$C73,"")</f>
        <v>0.95991048657142852</v>
      </c>
      <c r="M73">
        <f>IF(ISNUMBER('ProteinCopies-forFig1B'!K73),'ProteinCopies-forFig1B'!K73/'ProteinCopies-forFig1B'!$C73,"")</f>
        <v>0.18140438171428572</v>
      </c>
      <c r="N73">
        <f>IF(ISNUMBER('ProteinCopies-forFig1B'!L73),'ProteinCopies-forFig1B'!L73/'ProteinCopies-forFig1B'!$C73,"")</f>
        <v>0.92752592500000008</v>
      </c>
      <c r="O73">
        <f>IF(ISNUMBER('ProteinCopies-forFig1B'!M73),'ProteinCopies-forFig1B'!M73/'ProteinCopies-forFig1B'!$C73,"")</f>
        <v>3.7610875714285713E-3</v>
      </c>
      <c r="P73">
        <f>IF(ISNUMBER('ProteinCopies-forFig1B'!N73),'ProteinCopies-forFig1B'!N73/'ProteinCopies-forFig1B'!$C73,"")</f>
        <v>0.13138458114285714</v>
      </c>
      <c r="Q73">
        <f>IF(ISNUMBER('ProteinCopies-forFig1B'!O73),'ProteinCopies-forFig1B'!O73/'ProteinCopies-forFig1B'!$C73,"")</f>
        <v>4.5898832285714286E-2</v>
      </c>
      <c r="R73">
        <f>IF(ISNUMBER('ProteinCopies-forFig1B'!P73),'ProteinCopies-forFig1B'!P73/'ProteinCopies-forFig1B'!$C73,"")</f>
        <v>0.38563274000000003</v>
      </c>
      <c r="S73">
        <f>IF(ISNUMBER('ProteinCopies-forFig1B'!Q73),'ProteinCopies-forFig1B'!Q73/'ProteinCopies-forFig1B'!$C73,"")</f>
        <v>9.5635817428571426E-2</v>
      </c>
      <c r="T73" t="str">
        <f>IF(ISNUMBER('ProteinCopies-forFig1B'!R73),'ProteinCopies-forFig1B'!R73/'ProteinCopies-forFig1B'!$C73,"")</f>
        <v/>
      </c>
      <c r="U73" t="str">
        <f>IF(ISNUMBER('ProteinCopies-forFig1B'!S73),'ProteinCopies-forFig1B'!S73/'ProteinCopies-forFig1B'!$C73,"")</f>
        <v/>
      </c>
      <c r="V73">
        <f>IF(ISNUMBER('ProteinCopies-forFig1B'!T73),'ProteinCopies-forFig1B'!T73/'ProteinCopies-forFig1B'!$C73,"")</f>
        <v>0.13962658042857143</v>
      </c>
      <c r="W73">
        <f>IF(ISNUMBER('ProteinCopies-forFig1B'!U73),'ProteinCopies-forFig1B'!U73/'ProteinCopies-forFig1B'!$C73,"")</f>
        <v>1.3402127902857142</v>
      </c>
      <c r="X73" t="str">
        <f>IF(ISNUMBER('ProteinCopies-forFig1B'!V73),'ProteinCopies-forFig1B'!V73/'ProteinCopies-forFig1B'!$C73,"")</f>
        <v/>
      </c>
      <c r="Z73">
        <f t="array" ref="Z73">MEDIAN(IF(F73:X73&lt;&gt;0, F73:X73))</f>
        <v>0.38563274000000003</v>
      </c>
    </row>
    <row r="74" spans="1:26" x14ac:dyDescent="0.75">
      <c r="A74" t="s">
        <v>165</v>
      </c>
      <c r="B74" t="s">
        <v>166</v>
      </c>
      <c r="C74">
        <v>8</v>
      </c>
      <c r="D74">
        <v>2.6412844123544814</v>
      </c>
      <c r="F74">
        <f>IF(ISNUMBER('ProteinCopies-forFig1B'!D74),'ProteinCopies-forFig1B'!D74/'ProteinCopies-forFig1B'!$C74,"")</f>
        <v>1.6786880880935493</v>
      </c>
      <c r="G74">
        <f>IF(ISNUMBER('ProteinCopies-forFig1B'!E74),'ProteinCopies-forFig1B'!E74/'ProteinCopies-forFig1B'!$C74,"")</f>
        <v>2.6412844123544814</v>
      </c>
      <c r="H74">
        <f>IF(ISNUMBER('ProteinCopies-forFig1B'!F74),'ProteinCopies-forFig1B'!F74/'ProteinCopies-forFig1B'!$C74,"")</f>
        <v>1.3223824705938791</v>
      </c>
      <c r="I74">
        <f>IF(ISNUMBER('ProteinCopies-forFig1B'!G74),'ProteinCopies-forFig1B'!G74/'ProteinCopies-forFig1B'!$C74,"")</f>
        <v>1.5060862539239559</v>
      </c>
      <c r="J74">
        <f>IF(ISNUMBER('ProteinCopies-forFig1B'!H74),'ProteinCopies-forFig1B'!H74/'ProteinCopies-forFig1B'!$C74,"")</f>
        <v>4.1611117765718308</v>
      </c>
      <c r="K74">
        <f>IF(ISNUMBER('ProteinCopies-forFig1B'!I74),'ProteinCopies-forFig1B'!I74/'ProteinCopies-forFig1B'!$C74,"")</f>
        <v>1.6226878348849656</v>
      </c>
      <c r="L74">
        <f>IF(ISNUMBER('ProteinCopies-forFig1B'!J74),'ProteinCopies-forFig1B'!J74/'ProteinCopies-forFig1B'!$C74,"")</f>
        <v>5.3426494450889939</v>
      </c>
      <c r="M74">
        <f>IF(ISNUMBER('ProteinCopies-forFig1B'!K74),'ProteinCopies-forFig1B'!K74/'ProteinCopies-forFig1B'!$C74,"")</f>
        <v>3.3689823865927924</v>
      </c>
      <c r="N74">
        <f>IF(ISNUMBER('ProteinCopies-forFig1B'!L74),'ProteinCopies-forFig1B'!L74/'ProteinCopies-forFig1B'!$C74,"")</f>
        <v>2.3980882760089002</v>
      </c>
      <c r="O74">
        <f>IF(ISNUMBER('ProteinCopies-forFig1B'!M74),'ProteinCopies-forFig1B'!M74/'ProteinCopies-forFig1B'!$C74,"")</f>
        <v>2.922738785995505</v>
      </c>
      <c r="P74">
        <f>IF(ISNUMBER('ProteinCopies-forFig1B'!N74),'ProteinCopies-forFig1B'!N74/'ProteinCopies-forFig1B'!$C74,"")</f>
        <v>2.8215132028580259</v>
      </c>
      <c r="Q74">
        <f>IF(ISNUMBER('ProteinCopies-forFig1B'!O74),'ProteinCopies-forFig1B'!O74/'ProteinCopies-forFig1B'!$C74,"")</f>
        <v>4.0021696821288044</v>
      </c>
      <c r="R74">
        <f>IF(ISNUMBER('ProteinCopies-forFig1B'!P74),'ProteinCopies-forFig1B'!P74/'ProteinCopies-forFig1B'!$C74,"")</f>
        <v>1.4151358662594795</v>
      </c>
      <c r="S74">
        <f>IF(ISNUMBER('ProteinCopies-forFig1B'!Q74),'ProteinCopies-forFig1B'!Q74/'ProteinCopies-forFig1B'!$C74,"")</f>
        <v>1.898578092314388</v>
      </c>
      <c r="T74">
        <f>IF(ISNUMBER('ProteinCopies-forFig1B'!R74),'ProteinCopies-forFig1B'!R74/'ProteinCopies-forFig1B'!$C74,"")</f>
        <v>3.0281331850026474</v>
      </c>
      <c r="U74">
        <f>IF(ISNUMBER('ProteinCopies-forFig1B'!S74),'ProteinCopies-forFig1B'!S74/'ProteinCopies-forFig1B'!$C74,"")</f>
        <v>3.0269542540398113</v>
      </c>
      <c r="V74">
        <f>IF(ISNUMBER('ProteinCopies-forFig1B'!T74),'ProteinCopies-forFig1B'!T74/'ProteinCopies-forFig1B'!$C74,"")</f>
        <v>5.5956874353777071</v>
      </c>
      <c r="W74">
        <f>IF(ISNUMBER('ProteinCopies-forFig1B'!U74),'ProteinCopies-forFig1B'!U74/'ProteinCopies-forFig1B'!$C74,"")</f>
        <v>2.6218668749680853</v>
      </c>
      <c r="X74">
        <f>IF(ISNUMBER('ProteinCopies-forFig1B'!V74),'ProteinCopies-forFig1B'!V74/'ProteinCopies-forFig1B'!$C74,"")</f>
        <v>2.1444427129911401</v>
      </c>
      <c r="Z74">
        <f t="array" ref="Z74">MEDIAN(IF(F74:X74&lt;&gt;0, F74:X74))</f>
        <v>2.6412844123544814</v>
      </c>
    </row>
    <row r="75" spans="1:26" x14ac:dyDescent="0.75">
      <c r="A75" t="s">
        <v>167</v>
      </c>
      <c r="B75" t="s">
        <v>168</v>
      </c>
      <c r="C75">
        <v>8</v>
      </c>
      <c r="D75">
        <v>4.2376605043823528</v>
      </c>
      <c r="F75">
        <f>IF(ISNUMBER('ProteinCopies-forFig1B'!D75),'ProteinCopies-forFig1B'!D75/'ProteinCopies-forFig1B'!$C75,"")</f>
        <v>3.2959841565962691</v>
      </c>
      <c r="G75">
        <f>IF(ISNUMBER('ProteinCopies-forFig1B'!E75),'ProteinCopies-forFig1B'!E75/'ProteinCopies-forFig1B'!$C75,"")</f>
        <v>4.268460440990018</v>
      </c>
      <c r="H75">
        <f>IF(ISNUMBER('ProteinCopies-forFig1B'!F75),'ProteinCopies-forFig1B'!F75/'ProteinCopies-forFig1B'!$C75,"")</f>
        <v>3.6821548873900793</v>
      </c>
      <c r="I75">
        <f>IF(ISNUMBER('ProteinCopies-forFig1B'!G75),'ProteinCopies-forFig1B'!G75/'ProteinCopies-forFig1B'!$C75,"")</f>
        <v>2.9118703479376986</v>
      </c>
      <c r="J75">
        <f>IF(ISNUMBER('ProteinCopies-forFig1B'!H75),'ProteinCopies-forFig1B'!H75/'ProteinCopies-forFig1B'!$C75,"")</f>
        <v>3.4677881006184617</v>
      </c>
      <c r="K75">
        <f>IF(ISNUMBER('ProteinCopies-forFig1B'!I75),'ProteinCopies-forFig1B'!I75/'ProteinCopies-forFig1B'!$C75,"")</f>
        <v>4.5214609906635177</v>
      </c>
      <c r="L75">
        <f>IF(ISNUMBER('ProteinCopies-forFig1B'!J75),'ProteinCopies-forFig1B'!J75/'ProteinCopies-forFig1B'!$C75,"")</f>
        <v>4.2376605043823528</v>
      </c>
      <c r="M75">
        <f>IF(ISNUMBER('ProteinCopies-forFig1B'!K75),'ProteinCopies-forFig1B'!K75/'ProteinCopies-forFig1B'!$C75,"")</f>
        <v>3.924158156780583</v>
      </c>
      <c r="N75">
        <f>IF(ISNUMBER('ProteinCopies-forFig1B'!L75),'ProteinCopies-forFig1B'!L75/'ProteinCopies-forFig1B'!$C75,"")</f>
        <v>5.6795745002474076</v>
      </c>
      <c r="O75">
        <f>IF(ISNUMBER('ProteinCopies-forFig1B'!M75),'ProteinCopies-forFig1B'!M75/'ProteinCopies-forFig1B'!$C75,"")</f>
        <v>4.3643409617797122</v>
      </c>
      <c r="P75">
        <f>IF(ISNUMBER('ProteinCopies-forFig1B'!N75),'ProteinCopies-forFig1B'!N75/'ProteinCopies-forFig1B'!$C75,"")</f>
        <v>5.2076267960627263</v>
      </c>
      <c r="Q75">
        <f>IF(ISNUMBER('ProteinCopies-forFig1B'!O75),'ProteinCopies-forFig1B'!O75/'ProteinCopies-forFig1B'!$C75,"")</f>
        <v>4.4751666654318543</v>
      </c>
      <c r="R75">
        <f>IF(ISNUMBER('ProteinCopies-forFig1B'!P75),'ProteinCopies-forFig1B'!P75/'ProteinCopies-forFig1B'!$C75,"")</f>
        <v>5.512959265699684</v>
      </c>
      <c r="S75">
        <f>IF(ISNUMBER('ProteinCopies-forFig1B'!Q75),'ProteinCopies-forFig1B'!Q75/'ProteinCopies-forFig1B'!$C75,"")</f>
        <v>2.9850554752199501</v>
      </c>
      <c r="T75">
        <f>IF(ISNUMBER('ProteinCopies-forFig1B'!R75),'ProteinCopies-forFig1B'!R75/'ProteinCopies-forFig1B'!$C75,"")</f>
        <v>3.7307154684796489</v>
      </c>
      <c r="U75">
        <f>IF(ISNUMBER('ProteinCopies-forFig1B'!S75),'ProteinCopies-forFig1B'!S75/'ProteinCopies-forFig1B'!$C75,"")</f>
        <v>3.7792318175990589</v>
      </c>
      <c r="V75">
        <f>IF(ISNUMBER('ProteinCopies-forFig1B'!T75),'ProteinCopies-forFig1B'!T75/'ProteinCopies-forFig1B'!$C75,"")</f>
        <v>2.0572839733648802</v>
      </c>
      <c r="W75">
        <f>IF(ISNUMBER('ProteinCopies-forFig1B'!U75),'ProteinCopies-forFig1B'!U75/'ProteinCopies-forFig1B'!$C75,"")</f>
        <v>4.4028235208768161</v>
      </c>
      <c r="X75">
        <f>IF(ISNUMBER('ProteinCopies-forFig1B'!V75),'ProteinCopies-forFig1B'!V75/'ProteinCopies-forFig1B'!$C75,"")</f>
        <v>6.1724192305185763</v>
      </c>
      <c r="Z75">
        <f t="array" ref="Z75">MEDIAN(IF(F75:X75&lt;&gt;0, F75:X75))</f>
        <v>4.2376605043823528</v>
      </c>
    </row>
    <row r="76" spans="1:26" x14ac:dyDescent="0.75">
      <c r="A76" t="s">
        <v>169</v>
      </c>
      <c r="B76" t="s">
        <v>170</v>
      </c>
      <c r="C76">
        <v>8</v>
      </c>
      <c r="D76">
        <v>0.49688645100000001</v>
      </c>
      <c r="F76">
        <f>IF(ISNUMBER('ProteinCopies-forFig1B'!D76),'ProteinCopies-forFig1B'!D76/'ProteinCopies-forFig1B'!$C76,"")</f>
        <v>1.0001885397500001</v>
      </c>
      <c r="G76">
        <f>IF(ISNUMBER('ProteinCopies-forFig1B'!E76),'ProteinCopies-forFig1B'!E76/'ProteinCopies-forFig1B'!$C76,"")</f>
        <v>9.8302608624999996E-2</v>
      </c>
      <c r="H76" t="str">
        <f>IF(ISNUMBER('ProteinCopies-forFig1B'!F76),'ProteinCopies-forFig1B'!F76/'ProteinCopies-forFig1B'!$C76,"")</f>
        <v/>
      </c>
      <c r="I76">
        <f>IF(ISNUMBER('ProteinCopies-forFig1B'!G76),'ProteinCopies-forFig1B'!G76/'ProteinCopies-forFig1B'!$C76,"")</f>
        <v>0.49688645100000001</v>
      </c>
      <c r="J76">
        <f>IF(ISNUMBER('ProteinCopies-forFig1B'!H76),'ProteinCopies-forFig1B'!H76/'ProteinCopies-forFig1B'!$C76,"")</f>
        <v>1.042275353125</v>
      </c>
      <c r="K76">
        <f>IF(ISNUMBER('ProteinCopies-forFig1B'!I76),'ProteinCopies-forFig1B'!I76/'ProteinCopies-forFig1B'!$C76,"")</f>
        <v>0.76576707924999998</v>
      </c>
      <c r="L76">
        <f>IF(ISNUMBER('ProteinCopies-forFig1B'!J76),'ProteinCopies-forFig1B'!J76/'ProteinCopies-forFig1B'!$C76,"")</f>
        <v>0.29165629199999998</v>
      </c>
      <c r="M76">
        <f>IF(ISNUMBER('ProteinCopies-forFig1B'!K76),'ProteinCopies-forFig1B'!K76/'ProteinCopies-forFig1B'!$C76,"")</f>
        <v>0.1087936265</v>
      </c>
      <c r="N76">
        <f>IF(ISNUMBER('ProteinCopies-forFig1B'!L76),'ProteinCopies-forFig1B'!L76/'ProteinCopies-forFig1B'!$C76,"")</f>
        <v>0.89581651237500004</v>
      </c>
      <c r="O76">
        <f>IF(ISNUMBER('ProteinCopies-forFig1B'!M76),'ProteinCopies-forFig1B'!M76/'ProteinCopies-forFig1B'!$C76,"")</f>
        <v>0.116027206625</v>
      </c>
      <c r="P76">
        <f>IF(ISNUMBER('ProteinCopies-forFig1B'!N76),'ProteinCopies-forFig1B'!N76/'ProteinCopies-forFig1B'!$C76,"")</f>
        <v>0.55402347562499998</v>
      </c>
      <c r="Q76">
        <f>IF(ISNUMBER('ProteinCopies-forFig1B'!O76),'ProteinCopies-forFig1B'!O76/'ProteinCopies-forFig1B'!$C76,"")</f>
        <v>0.3492641675</v>
      </c>
      <c r="R76">
        <f>IF(ISNUMBER('ProteinCopies-forFig1B'!P76),'ProteinCopies-forFig1B'!P76/'ProteinCopies-forFig1B'!$C76,"")</f>
        <v>0.68251757324999995</v>
      </c>
      <c r="S76">
        <f>IF(ISNUMBER('ProteinCopies-forFig1B'!Q76),'ProteinCopies-forFig1B'!Q76/'ProteinCopies-forFig1B'!$C76,"")</f>
        <v>1.9567847524999999</v>
      </c>
      <c r="T76" t="str">
        <f>IF(ISNUMBER('ProteinCopies-forFig1B'!R76),'ProteinCopies-forFig1B'!R76/'ProteinCopies-forFig1B'!$C76,"")</f>
        <v/>
      </c>
      <c r="U76" t="str">
        <f>IF(ISNUMBER('ProteinCopies-forFig1B'!S76),'ProteinCopies-forFig1B'!S76/'ProteinCopies-forFig1B'!$C76,"")</f>
        <v/>
      </c>
      <c r="V76">
        <f>IF(ISNUMBER('ProteinCopies-forFig1B'!T76),'ProteinCopies-forFig1B'!T76/'ProteinCopies-forFig1B'!$C76,"")</f>
        <v>0.41258866762500002</v>
      </c>
      <c r="W76">
        <f>IF(ISNUMBER('ProteinCopies-forFig1B'!U76),'ProteinCopies-forFig1B'!U76/'ProteinCopies-forFig1B'!$C76,"")</f>
        <v>0.231867663</v>
      </c>
      <c r="X76" t="str">
        <f>IF(ISNUMBER('ProteinCopies-forFig1B'!V76),'ProteinCopies-forFig1B'!V76/'ProteinCopies-forFig1B'!$C76,"")</f>
        <v/>
      </c>
      <c r="Z76">
        <f t="array" ref="Z76">MEDIAN(IF(F76:X76&lt;&gt;0, F76:X76))</f>
        <v>0.49688645100000001</v>
      </c>
    </row>
    <row r="77" spans="1:26" x14ac:dyDescent="0.75">
      <c r="A77" t="s">
        <v>171</v>
      </c>
      <c r="B77" t="s">
        <v>172</v>
      </c>
      <c r="C77">
        <v>8</v>
      </c>
      <c r="D77">
        <v>0.56913954914079556</v>
      </c>
      <c r="F77">
        <f>IF(ISNUMBER('ProteinCopies-forFig1B'!D77),'ProteinCopies-forFig1B'!D77/'ProteinCopies-forFig1B'!$C77,"")</f>
        <v>0.81989540505987879</v>
      </c>
      <c r="G77">
        <f>IF(ISNUMBER('ProteinCopies-forFig1B'!E77),'ProteinCopies-forFig1B'!E77/'ProteinCopies-forFig1B'!$C77,"")</f>
        <v>1.6932216400863833</v>
      </c>
      <c r="H77">
        <f>IF(ISNUMBER('ProteinCopies-forFig1B'!F77),'ProteinCopies-forFig1B'!F77/'ProteinCopies-forFig1B'!$C77,"")</f>
        <v>0.62765826025497329</v>
      </c>
      <c r="I77">
        <f>IF(ISNUMBER('ProteinCopies-forFig1B'!G77),'ProteinCopies-forFig1B'!G77/'ProteinCopies-forFig1B'!$C77,"")</f>
        <v>0.10990048809324912</v>
      </c>
      <c r="J77">
        <f>IF(ISNUMBER('ProteinCopies-forFig1B'!H77),'ProteinCopies-forFig1B'!H77/'ProteinCopies-forFig1B'!$C77,"")</f>
        <v>1.2783737298240072</v>
      </c>
      <c r="K77">
        <f>IF(ISNUMBER('ProteinCopies-forFig1B'!I77),'ProteinCopies-forFig1B'!I77/'ProteinCopies-forFig1B'!$C77,"")</f>
        <v>0.68230375568601542</v>
      </c>
      <c r="L77">
        <f>IF(ISNUMBER('ProteinCopies-forFig1B'!J77),'ProteinCopies-forFig1B'!J77/'ProteinCopies-forFig1B'!$C77,"")</f>
        <v>0.95964051510963089</v>
      </c>
      <c r="M77">
        <f>IF(ISNUMBER('ProteinCopies-forFig1B'!K77),'ProteinCopies-forFig1B'!K77/'ProteinCopies-forFig1B'!$C77,"")</f>
        <v>1.3657092779811768</v>
      </c>
      <c r="N77">
        <f>IF(ISNUMBER('ProteinCopies-forFig1B'!L77),'ProteinCopies-forFig1B'!L77/'ProteinCopies-forFig1B'!$C77,"")</f>
        <v>1.028023658809492</v>
      </c>
      <c r="O77">
        <f>IF(ISNUMBER('ProteinCopies-forFig1B'!M77),'ProteinCopies-forFig1B'!M77/'ProteinCopies-forFig1B'!$C77,"")</f>
        <v>0.22982731513964133</v>
      </c>
      <c r="P77">
        <f>IF(ISNUMBER('ProteinCopies-forFig1B'!N77),'ProteinCopies-forFig1B'!N77/'ProteinCopies-forFig1B'!$C77,"")</f>
        <v>0.32073713516599606</v>
      </c>
      <c r="Q77">
        <f>IF(ISNUMBER('ProteinCopies-forFig1B'!O77),'ProteinCopies-forFig1B'!O77/'ProteinCopies-forFig1B'!$C77,"")</f>
        <v>0.18489129089698847</v>
      </c>
      <c r="R77">
        <f>IF(ISNUMBER('ProteinCopies-forFig1B'!P77),'ProteinCopies-forFig1B'!P77/'ProteinCopies-forFig1B'!$C77,"")</f>
        <v>0.35901053699182606</v>
      </c>
      <c r="S77">
        <f>IF(ISNUMBER('ProteinCopies-forFig1B'!Q77),'ProteinCopies-forFig1B'!Q77/'ProteinCopies-forFig1B'!$C77,"")</f>
        <v>0.56913954914079556</v>
      </c>
      <c r="T77">
        <f>IF(ISNUMBER('ProteinCopies-forFig1B'!R77),'ProteinCopies-forFig1B'!R77/'ProteinCopies-forFig1B'!$C77,"")</f>
        <v>0.27335405127773454</v>
      </c>
      <c r="U77">
        <f>IF(ISNUMBER('ProteinCopies-forFig1B'!S77),'ProteinCopies-forFig1B'!S77/'ProteinCopies-forFig1B'!$C77,"")</f>
        <v>0.33598499473539101</v>
      </c>
      <c r="V77">
        <f>IF(ISNUMBER('ProteinCopies-forFig1B'!T77),'ProteinCopies-forFig1B'!T77/'ProteinCopies-forFig1B'!$C77,"")</f>
        <v>0.58134305308222856</v>
      </c>
      <c r="W77">
        <f>IF(ISNUMBER('ProteinCopies-forFig1B'!U77),'ProteinCopies-forFig1B'!U77/'ProteinCopies-forFig1B'!$C77,"")</f>
        <v>0.48946498011776812</v>
      </c>
      <c r="X77">
        <f>IF(ISNUMBER('ProteinCopies-forFig1B'!V77),'ProteinCopies-forFig1B'!V77/'ProteinCopies-forFig1B'!$C77,"")</f>
        <v>0.47963013318340497</v>
      </c>
      <c r="Z77">
        <f t="array" ref="Z77">MEDIAN(IF(F77:X77&lt;&gt;0, F77:X77))</f>
        <v>0.56913954914079556</v>
      </c>
    </row>
    <row r="78" spans="1:26" x14ac:dyDescent="0.75">
      <c r="A78" t="s">
        <v>173</v>
      </c>
      <c r="B78" t="s">
        <v>174</v>
      </c>
      <c r="C78">
        <v>8</v>
      </c>
      <c r="D78">
        <v>12.019491125121126</v>
      </c>
      <c r="F78">
        <f>IF(ISNUMBER('ProteinCopies-forFig1B'!D78),'ProteinCopies-forFig1B'!D78/'ProteinCopies-forFig1B'!$C78,"")</f>
        <v>16.869918837786827</v>
      </c>
      <c r="G78">
        <f>IF(ISNUMBER('ProteinCopies-forFig1B'!E78),'ProteinCopies-forFig1B'!E78/'ProteinCopies-forFig1B'!$C78,"")</f>
        <v>38.757367243399926</v>
      </c>
      <c r="H78">
        <f>IF(ISNUMBER('ProteinCopies-forFig1B'!F78),'ProteinCopies-forFig1B'!F78/'ProteinCopies-forFig1B'!$C78,"")</f>
        <v>24.605360696511546</v>
      </c>
      <c r="I78">
        <f>IF(ISNUMBER('ProteinCopies-forFig1B'!G78),'ProteinCopies-forFig1B'!G78/'ProteinCopies-forFig1B'!$C78,"")</f>
        <v>11.151695483975457</v>
      </c>
      <c r="J78">
        <f>IF(ISNUMBER('ProteinCopies-forFig1B'!H78),'ProteinCopies-forFig1B'!H78/'ProteinCopies-forFig1B'!$C78,"")</f>
        <v>12.019491125121126</v>
      </c>
      <c r="K78">
        <f>IF(ISNUMBER('ProteinCopies-forFig1B'!I78),'ProteinCopies-forFig1B'!I78/'ProteinCopies-forFig1B'!$C78,"")</f>
        <v>15.086047111048012</v>
      </c>
      <c r="L78">
        <f>IF(ISNUMBER('ProteinCopies-forFig1B'!J78),'ProteinCopies-forFig1B'!J78/'ProteinCopies-forFig1B'!$C78,"")</f>
        <v>11.877407095189318</v>
      </c>
      <c r="M78">
        <f>IF(ISNUMBER('ProteinCopies-forFig1B'!K78),'ProteinCopies-forFig1B'!K78/'ProteinCopies-forFig1B'!$C78,"")</f>
        <v>12.579870180723264</v>
      </c>
      <c r="N78">
        <f>IF(ISNUMBER('ProteinCopies-forFig1B'!L78),'ProteinCopies-forFig1B'!L78/'ProteinCopies-forFig1B'!$C78,"")</f>
        <v>10.07239512451876</v>
      </c>
      <c r="O78">
        <f>IF(ISNUMBER('ProteinCopies-forFig1B'!M78),'ProteinCopies-forFig1B'!M78/'ProteinCopies-forFig1B'!$C78,"")</f>
        <v>9.6198520205991542</v>
      </c>
      <c r="P78">
        <f>IF(ISNUMBER('ProteinCopies-forFig1B'!N78),'ProteinCopies-forFig1B'!N78/'ProteinCopies-forFig1B'!$C78,"")</f>
        <v>9.1244478538840621</v>
      </c>
      <c r="Q78">
        <f>IF(ISNUMBER('ProteinCopies-forFig1B'!O78),'ProteinCopies-forFig1B'!O78/'ProteinCopies-forFig1B'!$C78,"")</f>
        <v>8.8935640504686706</v>
      </c>
      <c r="R78">
        <f>IF(ISNUMBER('ProteinCopies-forFig1B'!P78),'ProteinCopies-forFig1B'!P78/'ProteinCopies-forFig1B'!$C78,"")</f>
        <v>12.608954497337859</v>
      </c>
      <c r="S78">
        <f>IF(ISNUMBER('ProteinCopies-forFig1B'!Q78),'ProteinCopies-forFig1B'!Q78/'ProteinCopies-forFig1B'!$C78,"")</f>
        <v>12.329552012414064</v>
      </c>
      <c r="T78">
        <f>IF(ISNUMBER('ProteinCopies-forFig1B'!R78),'ProteinCopies-forFig1B'!R78/'ProteinCopies-forFig1B'!$C78,"")</f>
        <v>13.296790417335629</v>
      </c>
      <c r="U78">
        <f>IF(ISNUMBER('ProteinCopies-forFig1B'!S78),'ProteinCopies-forFig1B'!S78/'ProteinCopies-forFig1B'!$C78,"")</f>
        <v>8.4220941723424065</v>
      </c>
      <c r="V78">
        <f>IF(ISNUMBER('ProteinCopies-forFig1B'!T78),'ProteinCopies-forFig1B'!T78/'ProteinCopies-forFig1B'!$C78,"")</f>
        <v>9.3205433611943569</v>
      </c>
      <c r="W78">
        <f>IF(ISNUMBER('ProteinCopies-forFig1B'!U78),'ProteinCopies-forFig1B'!U78/'ProteinCopies-forFig1B'!$C78,"")</f>
        <v>7.7645343798796906</v>
      </c>
      <c r="X78">
        <f>IF(ISNUMBER('ProteinCopies-forFig1B'!V78),'ProteinCopies-forFig1B'!V78/'ProteinCopies-forFig1B'!$C78,"")</f>
        <v>12.194830766751581</v>
      </c>
      <c r="Z78">
        <f t="array" ref="Z78">MEDIAN(IF(F78:X78&lt;&gt;0, F78:X78))</f>
        <v>12.019491125121126</v>
      </c>
    </row>
    <row r="79" spans="1:26" x14ac:dyDescent="0.75">
      <c r="A79" t="s">
        <v>175</v>
      </c>
      <c r="B79" t="s">
        <v>176</v>
      </c>
      <c r="C79">
        <v>8</v>
      </c>
      <c r="D79">
        <v>1.4227647064110265</v>
      </c>
      <c r="F79">
        <f>IF(ISNUMBER('ProteinCopies-forFig1B'!D79),'ProteinCopies-forFig1B'!D79/'ProteinCopies-forFig1B'!$C79,"")</f>
        <v>0.98129147877841294</v>
      </c>
      <c r="G79">
        <f>IF(ISNUMBER('ProteinCopies-forFig1B'!E79),'ProteinCopies-forFig1B'!E79/'ProteinCopies-forFig1B'!$C79,"")</f>
        <v>1.4367249365677228</v>
      </c>
      <c r="H79">
        <f>IF(ISNUMBER('ProteinCopies-forFig1B'!F79),'ProteinCopies-forFig1B'!F79/'ProteinCopies-forFig1B'!$C79,"")</f>
        <v>1.4227647064110265</v>
      </c>
      <c r="I79">
        <f>IF(ISNUMBER('ProteinCopies-forFig1B'!G79),'ProteinCopies-forFig1B'!G79/'ProteinCopies-forFig1B'!$C79,"")</f>
        <v>1.0990942356310911</v>
      </c>
      <c r="J79">
        <f>IF(ISNUMBER('ProteinCopies-forFig1B'!H79),'ProteinCopies-forFig1B'!H79/'ProteinCopies-forFig1B'!$C79,"")</f>
        <v>1.274121681195916</v>
      </c>
      <c r="K79">
        <f>IF(ISNUMBER('ProteinCopies-forFig1B'!I79),'ProteinCopies-forFig1B'!I79/'ProteinCopies-forFig1B'!$C79,"")</f>
        <v>1.1418974029671589</v>
      </c>
      <c r="L79">
        <f>IF(ISNUMBER('ProteinCopies-forFig1B'!J79),'ProteinCopies-forFig1B'!J79/'ProteinCopies-forFig1B'!$C79,"")</f>
        <v>1.2192934819994556</v>
      </c>
      <c r="M79">
        <f>IF(ISNUMBER('ProteinCopies-forFig1B'!K79),'ProteinCopies-forFig1B'!K79/'ProteinCopies-forFig1B'!$C79,"")</f>
        <v>1.3037133070835958</v>
      </c>
      <c r="N79">
        <f>IF(ISNUMBER('ProteinCopies-forFig1B'!L79),'ProteinCopies-forFig1B'!L79/'ProteinCopies-forFig1B'!$C79,"")</f>
        <v>1.1130971300296562</v>
      </c>
      <c r="O79">
        <f>IF(ISNUMBER('ProteinCopies-forFig1B'!M79),'ProteinCopies-forFig1B'!M79/'ProteinCopies-forFig1B'!$C79,"")</f>
        <v>1.4241625581345876</v>
      </c>
      <c r="P79">
        <f>IF(ISNUMBER('ProteinCopies-forFig1B'!N79),'ProteinCopies-forFig1B'!N79/'ProteinCopies-forFig1B'!$C79,"")</f>
        <v>0.84447130026257</v>
      </c>
      <c r="Q79">
        <f>IF(ISNUMBER('ProteinCopies-forFig1B'!O79),'ProteinCopies-forFig1B'!O79/'ProteinCopies-forFig1B'!$C79,"")</f>
        <v>1.0638411286908576</v>
      </c>
      <c r="R79">
        <f>IF(ISNUMBER('ProteinCopies-forFig1B'!P79),'ProteinCopies-forFig1B'!P79/'ProteinCopies-forFig1B'!$C79,"")</f>
        <v>3.9725485533829779</v>
      </c>
      <c r="S79">
        <f>IF(ISNUMBER('ProteinCopies-forFig1B'!Q79),'ProteinCopies-forFig1B'!Q79/'ProteinCopies-forFig1B'!$C79,"")</f>
        <v>2.9588297070191505</v>
      </c>
      <c r="T79">
        <f>IF(ISNUMBER('ProteinCopies-forFig1B'!R79),'ProteinCopies-forFig1B'!R79/'ProteinCopies-forFig1B'!$C79,"")</f>
        <v>1.5533625950181775</v>
      </c>
      <c r="U79">
        <f>IF(ISNUMBER('ProteinCopies-forFig1B'!S79),'ProteinCopies-forFig1B'!S79/'ProteinCopies-forFig1B'!$C79,"")</f>
        <v>1.593989174797297</v>
      </c>
      <c r="V79">
        <f>IF(ISNUMBER('ProteinCopies-forFig1B'!T79),'ProteinCopies-forFig1B'!T79/'ProteinCopies-forFig1B'!$C79,"")</f>
        <v>1.6742358960423502</v>
      </c>
      <c r="W79">
        <f>IF(ISNUMBER('ProteinCopies-forFig1B'!U79),'ProteinCopies-forFig1B'!U79/'ProteinCopies-forFig1B'!$C79,"")</f>
        <v>2.7456316059964183</v>
      </c>
      <c r="X79">
        <f>IF(ISNUMBER('ProteinCopies-forFig1B'!V79),'ProteinCopies-forFig1B'!V79/'ProteinCopies-forFig1B'!$C79,"")</f>
        <v>3.5358809152905475</v>
      </c>
      <c r="Z79">
        <f t="array" ref="Z79">MEDIAN(IF(F79:X79&lt;&gt;0, F79:X79))</f>
        <v>1.4227647064110265</v>
      </c>
    </row>
    <row r="80" spans="1:26" x14ac:dyDescent="0.75">
      <c r="A80" t="s">
        <v>177</v>
      </c>
      <c r="B80" t="s">
        <v>178</v>
      </c>
      <c r="C80">
        <v>8</v>
      </c>
      <c r="D80">
        <v>0.11534923239914469</v>
      </c>
      <c r="F80">
        <f>IF(ISNUMBER('ProteinCopies-forFig1B'!D80),'ProteinCopies-forFig1B'!D80/'ProteinCopies-forFig1B'!$C80,"")</f>
        <v>0.15184737420938402</v>
      </c>
      <c r="G80">
        <f>IF(ISNUMBER('ProteinCopies-forFig1B'!E80),'ProteinCopies-forFig1B'!E80/'ProteinCopies-forFig1B'!$C80,"")</f>
        <v>0.98321121503580644</v>
      </c>
      <c r="H80">
        <f>IF(ISNUMBER('ProteinCopies-forFig1B'!F80),'ProteinCopies-forFig1B'!F80/'ProteinCopies-forFig1B'!$C80,"")</f>
        <v>0.56002713639609858</v>
      </c>
      <c r="I80">
        <f>IF(ISNUMBER('ProteinCopies-forFig1B'!G80),'ProteinCopies-forFig1B'!G80/'ProteinCopies-forFig1B'!$C80,"")</f>
        <v>5.9601513409941076E-2</v>
      </c>
      <c r="J80">
        <f>IF(ISNUMBER('ProteinCopies-forFig1B'!H80),'ProteinCopies-forFig1B'!H80/'ProteinCopies-forFig1B'!$C80,"")</f>
        <v>0.10353376423894088</v>
      </c>
      <c r="K80">
        <f>IF(ISNUMBER('ProteinCopies-forFig1B'!I80),'ProteinCopies-forFig1B'!I80/'ProteinCopies-forFig1B'!$C80,"")</f>
        <v>0.13010752056860242</v>
      </c>
      <c r="L80">
        <f>IF(ISNUMBER('ProteinCopies-forFig1B'!J80),'ProteinCopies-forFig1B'!J80/'ProteinCopies-forFig1B'!$C80,"")</f>
        <v>0.11534923239914469</v>
      </c>
      <c r="M80">
        <f>IF(ISNUMBER('ProteinCopies-forFig1B'!K80),'ProteinCopies-forFig1B'!K80/'ProteinCopies-forFig1B'!$C80,"")</f>
        <v>0.25346021525110446</v>
      </c>
      <c r="N80">
        <f>IF(ISNUMBER('ProteinCopies-forFig1B'!L80),'ProteinCopies-forFig1B'!L80/'ProteinCopies-forFig1B'!$C80,"")</f>
        <v>5.7142837558035522E-2</v>
      </c>
      <c r="O80">
        <f>IF(ISNUMBER('ProteinCopies-forFig1B'!M80),'ProteinCopies-forFig1B'!M80/'ProteinCopies-forFig1B'!$C80,"")</f>
        <v>7.0728856031352316E-2</v>
      </c>
      <c r="P80">
        <f>IF(ISNUMBER('ProteinCopies-forFig1B'!N80),'ProteinCopies-forFig1B'!N80/'ProteinCopies-forFig1B'!$C80,"")</f>
        <v>0.12081648640254941</v>
      </c>
      <c r="Q80">
        <f>IF(ISNUMBER('ProteinCopies-forFig1B'!O80),'ProteinCopies-forFig1B'!O80/'ProteinCopies-forFig1B'!$C80,"")</f>
        <v>0.22201219783362394</v>
      </c>
      <c r="R80">
        <f>IF(ISNUMBER('ProteinCopies-forFig1B'!P80),'ProteinCopies-forFig1B'!P80/'ProteinCopies-forFig1B'!$C80,"")</f>
        <v>8.5994832914572994E-2</v>
      </c>
      <c r="S80">
        <f>IF(ISNUMBER('ProteinCopies-forFig1B'!Q80),'ProteinCopies-forFig1B'!Q80/'ProteinCopies-forFig1B'!$C80,"")</f>
        <v>0.1817536544621591</v>
      </c>
      <c r="T80">
        <f>IF(ISNUMBER('ProteinCopies-forFig1B'!R80),'ProteinCopies-forFig1B'!R80/'ProteinCopies-forFig1B'!$C80,"")</f>
        <v>7.1642564619329043</v>
      </c>
      <c r="U80">
        <f>IF(ISNUMBER('ProteinCopies-forFig1B'!S80),'ProteinCopies-forFig1B'!S80/'ProteinCopies-forFig1B'!$C80,"")</f>
        <v>5.6461234434583223E-2</v>
      </c>
      <c r="V80">
        <f>IF(ISNUMBER('ProteinCopies-forFig1B'!T80),'ProteinCopies-forFig1B'!T80/'ProteinCopies-forFig1B'!$C80,"")</f>
        <v>0.10424818231101579</v>
      </c>
      <c r="W80">
        <f>IF(ISNUMBER('ProteinCopies-forFig1B'!U80),'ProteinCopies-forFig1B'!U80/'ProteinCopies-forFig1B'!$C80,"")</f>
        <v>7.4696058995239054E-2</v>
      </c>
      <c r="X80">
        <f>IF(ISNUMBER('ProteinCopies-forFig1B'!V80),'ProteinCopies-forFig1B'!V80/'ProteinCopies-forFig1B'!$C80,"")</f>
        <v>3.5645460616054156E-2</v>
      </c>
      <c r="Z80">
        <f t="array" ref="Z80">MEDIAN(IF(F80:X80&lt;&gt;0, F80:X80))</f>
        <v>0.11534923239914469</v>
      </c>
    </row>
    <row r="81" spans="1:26" x14ac:dyDescent="0.75">
      <c r="A81" t="s">
        <v>179</v>
      </c>
      <c r="B81" t="s">
        <v>180</v>
      </c>
      <c r="C81">
        <v>9</v>
      </c>
      <c r="D81">
        <v>2.2546775733333333</v>
      </c>
      <c r="F81">
        <f>IF(ISNUMBER('ProteinCopies-forFig1B'!D81),'ProteinCopies-forFig1B'!D81/'ProteinCopies-forFig1B'!$C81,"")</f>
        <v>1.8471389966666665</v>
      </c>
      <c r="G81">
        <f>IF(ISNUMBER('ProteinCopies-forFig1B'!E81),'ProteinCopies-forFig1B'!E81/'ProteinCopies-forFig1B'!$C81,"")</f>
        <v>4.9251180922222222</v>
      </c>
      <c r="H81" t="str">
        <f>IF(ISNUMBER('ProteinCopies-forFig1B'!F81),'ProteinCopies-forFig1B'!F81/'ProteinCopies-forFig1B'!$C81,"")</f>
        <v/>
      </c>
      <c r="I81">
        <f>IF(ISNUMBER('ProteinCopies-forFig1B'!G81),'ProteinCopies-forFig1B'!G81/'ProteinCopies-forFig1B'!$C81,"")</f>
        <v>1.4581050766666666</v>
      </c>
      <c r="J81">
        <f>IF(ISNUMBER('ProteinCopies-forFig1B'!H81),'ProteinCopies-forFig1B'!H81/'ProteinCopies-forFig1B'!$C81,"")</f>
        <v>4.9238113122222229</v>
      </c>
      <c r="K81">
        <f>IF(ISNUMBER('ProteinCopies-forFig1B'!I81),'ProteinCopies-forFig1B'!I81/'ProteinCopies-forFig1B'!$C81,"")</f>
        <v>3.6712262577777781</v>
      </c>
      <c r="L81">
        <f>IF(ISNUMBER('ProteinCopies-forFig1B'!J81),'ProteinCopies-forFig1B'!J81/'ProteinCopies-forFig1B'!$C81,"")</f>
        <v>3.3325435577777776</v>
      </c>
      <c r="M81">
        <f>IF(ISNUMBER('ProteinCopies-forFig1B'!K81),'ProteinCopies-forFig1B'!K81/'ProteinCopies-forFig1B'!$C81,"")</f>
        <v>2.6188354922222223</v>
      </c>
      <c r="N81">
        <f>IF(ISNUMBER('ProteinCopies-forFig1B'!L81),'ProteinCopies-forFig1B'!L81/'ProteinCopies-forFig1B'!$C81,"")</f>
        <v>1.5631168600000001</v>
      </c>
      <c r="O81">
        <f>IF(ISNUMBER('ProteinCopies-forFig1B'!M81),'ProteinCopies-forFig1B'!M81/'ProteinCopies-forFig1B'!$C81,"")</f>
        <v>0.6515831431111111</v>
      </c>
      <c r="P81">
        <f>IF(ISNUMBER('ProteinCopies-forFig1B'!N81),'ProteinCopies-forFig1B'!N81/'ProteinCopies-forFig1B'!$C81,"")</f>
        <v>0.93621062677777778</v>
      </c>
      <c r="Q81">
        <f>IF(ISNUMBER('ProteinCopies-forFig1B'!O81),'ProteinCopies-forFig1B'!O81/'ProteinCopies-forFig1B'!$C81,"")</f>
        <v>0.680334628</v>
      </c>
      <c r="R81">
        <f>IF(ISNUMBER('ProteinCopies-forFig1B'!P81),'ProteinCopies-forFig1B'!P81/'ProteinCopies-forFig1B'!$C81,"")</f>
        <v>3.0254805288888891</v>
      </c>
      <c r="S81">
        <f>IF(ISNUMBER('ProteinCopies-forFig1B'!Q81),'ProteinCopies-forFig1B'!Q81/'ProteinCopies-forFig1B'!$C81,"")</f>
        <v>2.5158667233333336</v>
      </c>
      <c r="T81" t="str">
        <f>IF(ISNUMBER('ProteinCopies-forFig1B'!R81),'ProteinCopies-forFig1B'!R81/'ProteinCopies-forFig1B'!$C81,"")</f>
        <v/>
      </c>
      <c r="U81" t="str">
        <f>IF(ISNUMBER('ProteinCopies-forFig1B'!S81),'ProteinCopies-forFig1B'!S81/'ProteinCopies-forFig1B'!$C81,"")</f>
        <v/>
      </c>
      <c r="V81">
        <f>IF(ISNUMBER('ProteinCopies-forFig1B'!T81),'ProteinCopies-forFig1B'!T81/'ProteinCopies-forFig1B'!$C81,"")</f>
        <v>1.5498203966666668</v>
      </c>
      <c r="W81">
        <f>IF(ISNUMBER('ProteinCopies-forFig1B'!U81),'ProteinCopies-forFig1B'!U81/'ProteinCopies-forFig1B'!$C81,"")</f>
        <v>2.2546775733333333</v>
      </c>
      <c r="X81" t="str">
        <f>IF(ISNUMBER('ProteinCopies-forFig1B'!V81),'ProteinCopies-forFig1B'!V81/'ProteinCopies-forFig1B'!$C81,"")</f>
        <v/>
      </c>
      <c r="Z81">
        <f t="array" ref="Z81">MEDIAN(IF(F81:X81&lt;&gt;0, F81:X81))</f>
        <v>2.2546775733333333</v>
      </c>
    </row>
    <row r="82" spans="1:26" x14ac:dyDescent="0.75">
      <c r="A82" t="s">
        <v>181</v>
      </c>
      <c r="B82" t="s">
        <v>182</v>
      </c>
      <c r="C82">
        <v>9</v>
      </c>
      <c r="D82">
        <v>5.0090910438980325</v>
      </c>
      <c r="F82">
        <f>IF(ISNUMBER('ProteinCopies-forFig1B'!D82),'ProteinCopies-forFig1B'!D82/'ProteinCopies-forFig1B'!$C82,"")</f>
        <v>5.7809016431910205</v>
      </c>
      <c r="G82">
        <f>IF(ISNUMBER('ProteinCopies-forFig1B'!E82),'ProteinCopies-forFig1B'!E82/'ProteinCopies-forFig1B'!$C82,"")</f>
        <v>12.854715235979175</v>
      </c>
      <c r="H82">
        <f>IF(ISNUMBER('ProteinCopies-forFig1B'!F82),'ProteinCopies-forFig1B'!F82/'ProteinCopies-forFig1B'!$C82,"")</f>
        <v>7.4541627153458121</v>
      </c>
      <c r="I82">
        <f>IF(ISNUMBER('ProteinCopies-forFig1B'!G82),'ProteinCopies-forFig1B'!G82/'ProteinCopies-forFig1B'!$C82,"")</f>
        <v>7.2807402013268501</v>
      </c>
      <c r="J82">
        <f>IF(ISNUMBER('ProteinCopies-forFig1B'!H82),'ProteinCopies-forFig1B'!H82/'ProteinCopies-forFig1B'!$C82,"")</f>
        <v>2.6119517826500442</v>
      </c>
      <c r="K82">
        <f>IF(ISNUMBER('ProteinCopies-forFig1B'!I82),'ProteinCopies-forFig1B'!I82/'ProteinCopies-forFig1B'!$C82,"")</f>
        <v>3.3826701067061444</v>
      </c>
      <c r="L82">
        <f>IF(ISNUMBER('ProteinCopies-forFig1B'!J82),'ProteinCopies-forFig1B'!J82/'ProteinCopies-forFig1B'!$C82,"")</f>
        <v>1.8728658530307554</v>
      </c>
      <c r="M82">
        <f>IF(ISNUMBER('ProteinCopies-forFig1B'!K82),'ProteinCopies-forFig1B'!K82/'ProteinCopies-forFig1B'!$C82,"")</f>
        <v>4.995561161658447</v>
      </c>
      <c r="N82">
        <f>IF(ISNUMBER('ProteinCopies-forFig1B'!L82),'ProteinCopies-forFig1B'!L82/'ProteinCopies-forFig1B'!$C82,"")</f>
        <v>2.2967676669863439</v>
      </c>
      <c r="O82">
        <f>IF(ISNUMBER('ProteinCopies-forFig1B'!M82),'ProteinCopies-forFig1B'!M82/'ProteinCopies-forFig1B'!$C82,"")</f>
        <v>1.1888258562223042</v>
      </c>
      <c r="P82">
        <f>IF(ISNUMBER('ProteinCopies-forFig1B'!N82),'ProteinCopies-forFig1B'!N82/'ProteinCopies-forFig1B'!$C82,"")</f>
        <v>0.93815777052603244</v>
      </c>
      <c r="Q82">
        <f>IF(ISNUMBER('ProteinCopies-forFig1B'!O82),'ProteinCopies-forFig1B'!O82/'ProteinCopies-forFig1B'!$C82,"")</f>
        <v>0.81858038897170005</v>
      </c>
      <c r="R82">
        <f>IF(ISNUMBER('ProteinCopies-forFig1B'!P82),'ProteinCopies-forFig1B'!P82/'ProteinCopies-forFig1B'!$C82,"")</f>
        <v>5.0090910438980325</v>
      </c>
      <c r="S82">
        <f>IF(ISNUMBER('ProteinCopies-forFig1B'!Q82),'ProteinCopies-forFig1B'!Q82/'ProteinCopies-forFig1B'!$C82,"")</f>
        <v>5.5181041753269131</v>
      </c>
      <c r="T82">
        <f>IF(ISNUMBER('ProteinCopies-forFig1B'!R82),'ProteinCopies-forFig1B'!R82/'ProteinCopies-forFig1B'!$C82,"")</f>
        <v>12.267590271721714</v>
      </c>
      <c r="U82">
        <f>IF(ISNUMBER('ProteinCopies-forFig1B'!S82),'ProteinCopies-forFig1B'!S82/'ProteinCopies-forFig1B'!$C82,"")</f>
        <v>6.1197572814547829</v>
      </c>
      <c r="V82">
        <f>IF(ISNUMBER('ProteinCopies-forFig1B'!T82),'ProteinCopies-forFig1B'!T82/'ProteinCopies-forFig1B'!$C82,"")</f>
        <v>2.490727298559853</v>
      </c>
      <c r="W82">
        <f>IF(ISNUMBER('ProteinCopies-forFig1B'!U82),'ProteinCopies-forFig1B'!U82/'ProteinCopies-forFig1B'!$C82,"")</f>
        <v>5.1404990773681973</v>
      </c>
      <c r="X82">
        <f>IF(ISNUMBER('ProteinCopies-forFig1B'!V82),'ProteinCopies-forFig1B'!V82/'ProteinCopies-forFig1B'!$C82,"")</f>
        <v>9.3459618331491665</v>
      </c>
      <c r="Z82">
        <f t="array" ref="Z82">MEDIAN(IF(F82:X82&lt;&gt;0, F82:X82))</f>
        <v>5.0090910438980325</v>
      </c>
    </row>
    <row r="83" spans="1:26" x14ac:dyDescent="0.75">
      <c r="A83" t="s">
        <v>183</v>
      </c>
      <c r="B83" t="s">
        <v>184</v>
      </c>
      <c r="C83">
        <v>9</v>
      </c>
      <c r="D83">
        <v>12.239400608489639</v>
      </c>
      <c r="F83">
        <f>IF(ISNUMBER('ProteinCopies-forFig1B'!D83),'ProteinCopies-forFig1B'!D83/'ProteinCopies-forFig1B'!$C83,"")</f>
        <v>12.948088944286605</v>
      </c>
      <c r="G83">
        <f>IF(ISNUMBER('ProteinCopies-forFig1B'!E83),'ProteinCopies-forFig1B'!E83/'ProteinCopies-forFig1B'!$C83,"")</f>
        <v>22.40938641326526</v>
      </c>
      <c r="H83">
        <f>IF(ISNUMBER('ProteinCopies-forFig1B'!F83),'ProteinCopies-forFig1B'!F83/'ProteinCopies-forFig1B'!$C83,"")</f>
        <v>12.407221506640841</v>
      </c>
      <c r="I83">
        <f>IF(ISNUMBER('ProteinCopies-forFig1B'!G83),'ProteinCopies-forFig1B'!G83/'ProteinCopies-forFig1B'!$C83,"")</f>
        <v>8.7082921601078649</v>
      </c>
      <c r="J83">
        <f>IF(ISNUMBER('ProteinCopies-forFig1B'!H83),'ProteinCopies-forFig1B'!H83/'ProteinCopies-forFig1B'!$C83,"")</f>
        <v>10.491605921619485</v>
      </c>
      <c r="K83">
        <f>IF(ISNUMBER('ProteinCopies-forFig1B'!I83),'ProteinCopies-forFig1B'!I83/'ProteinCopies-forFig1B'!$C83,"")</f>
        <v>15.537229561168727</v>
      </c>
      <c r="L83">
        <f>IF(ISNUMBER('ProteinCopies-forFig1B'!J83),'ProteinCopies-forFig1B'!J83/'ProteinCopies-forFig1B'!$C83,"")</f>
        <v>10.272816636866326</v>
      </c>
      <c r="M83">
        <f>IF(ISNUMBER('ProteinCopies-forFig1B'!K83),'ProteinCopies-forFig1B'!K83/'ProteinCopies-forFig1B'!$C83,"")</f>
        <v>11.308725552470749</v>
      </c>
      <c r="N83">
        <f>IF(ISNUMBER('ProteinCopies-forFig1B'!L83),'ProteinCopies-forFig1B'!L83/'ProteinCopies-forFig1B'!$C83,"")</f>
        <v>8.2829457898300074</v>
      </c>
      <c r="O83">
        <f>IF(ISNUMBER('ProteinCopies-forFig1B'!M83),'ProteinCopies-forFig1B'!M83/'ProteinCopies-forFig1B'!$C83,"")</f>
        <v>5.9521324590375349</v>
      </c>
      <c r="P83">
        <f>IF(ISNUMBER('ProteinCopies-forFig1B'!N83),'ProteinCopies-forFig1B'!N83/'ProteinCopies-forFig1B'!$C83,"")</f>
        <v>6.3995978492419452</v>
      </c>
      <c r="Q83">
        <f>IF(ISNUMBER('ProteinCopies-forFig1B'!O83),'ProteinCopies-forFig1B'!O83/'ProteinCopies-forFig1B'!$C83,"")</f>
        <v>5.0618433605466642</v>
      </c>
      <c r="R83">
        <f>IF(ISNUMBER('ProteinCopies-forFig1B'!P83),'ProteinCopies-forFig1B'!P83/'ProteinCopies-forFig1B'!$C83,"")</f>
        <v>32.181649330746268</v>
      </c>
      <c r="S83">
        <f>IF(ISNUMBER('ProteinCopies-forFig1B'!Q83),'ProteinCopies-forFig1B'!Q83/'ProteinCopies-forFig1B'!$C83,"")</f>
        <v>14.879195576273766</v>
      </c>
      <c r="T83">
        <f>IF(ISNUMBER('ProteinCopies-forFig1B'!R83),'ProteinCopies-forFig1B'!R83/'ProteinCopies-forFig1B'!$C83,"")</f>
        <v>13.540480937273212</v>
      </c>
      <c r="U83">
        <f>IF(ISNUMBER('ProteinCopies-forFig1B'!S83),'ProteinCopies-forFig1B'!S83/'ProteinCopies-forFig1B'!$C83,"")</f>
        <v>14.347127362952385</v>
      </c>
      <c r="V83">
        <f>IF(ISNUMBER('ProteinCopies-forFig1B'!T83),'ProteinCopies-forFig1B'!T83/'ProteinCopies-forFig1B'!$C83,"")</f>
        <v>10.503255206497826</v>
      </c>
      <c r="W83">
        <f>IF(ISNUMBER('ProteinCopies-forFig1B'!U83),'ProteinCopies-forFig1B'!U83/'ProteinCopies-forFig1B'!$C83,"")</f>
        <v>12.239400608489639</v>
      </c>
      <c r="X83">
        <f>IF(ISNUMBER('ProteinCopies-forFig1B'!V83),'ProteinCopies-forFig1B'!V83/'ProteinCopies-forFig1B'!$C83,"")</f>
        <v>13.238280625181522</v>
      </c>
      <c r="Z83">
        <f t="array" ref="Z83">MEDIAN(IF(F83:X83&lt;&gt;0, F83:X83))</f>
        <v>12.239400608489639</v>
      </c>
    </row>
    <row r="84" spans="1:26" x14ac:dyDescent="0.75">
      <c r="A84" t="s">
        <v>185</v>
      </c>
      <c r="B84" t="s">
        <v>186</v>
      </c>
      <c r="C84">
        <v>9</v>
      </c>
      <c r="D84">
        <v>5.7994226551586756</v>
      </c>
      <c r="F84">
        <f>IF(ISNUMBER('ProteinCopies-forFig1B'!D84),'ProteinCopies-forFig1B'!D84/'ProteinCopies-forFig1B'!$C84,"")</f>
        <v>11.371678945553235</v>
      </c>
      <c r="G84">
        <f>IF(ISNUMBER('ProteinCopies-forFig1B'!E84),'ProteinCopies-forFig1B'!E84/'ProteinCopies-forFig1B'!$C84,"")</f>
        <v>11.756249596183487</v>
      </c>
      <c r="H84">
        <f>IF(ISNUMBER('ProteinCopies-forFig1B'!F84),'ProteinCopies-forFig1B'!F84/'ProteinCopies-forFig1B'!$C84,"")</f>
        <v>5.3298092427379018</v>
      </c>
      <c r="I84">
        <f>IF(ISNUMBER('ProteinCopies-forFig1B'!G84),'ProteinCopies-forFig1B'!G84/'ProteinCopies-forFig1B'!$C84,"")</f>
        <v>5.7994226551586756</v>
      </c>
      <c r="J84">
        <f>IF(ISNUMBER('ProteinCopies-forFig1B'!H84),'ProteinCopies-forFig1B'!H84/'ProteinCopies-forFig1B'!$C84,"")</f>
        <v>9.2230350153988123</v>
      </c>
      <c r="K84">
        <f>IF(ISNUMBER('ProteinCopies-forFig1B'!I84),'ProteinCopies-forFig1B'!I84/'ProteinCopies-forFig1B'!$C84,"")</f>
        <v>4.6121014232479451</v>
      </c>
      <c r="L84">
        <f>IF(ISNUMBER('ProteinCopies-forFig1B'!J84),'ProteinCopies-forFig1B'!J84/'ProteinCopies-forFig1B'!$C84,"")</f>
        <v>5.3357292456932095</v>
      </c>
      <c r="M84">
        <f>IF(ISNUMBER('ProteinCopies-forFig1B'!K84),'ProteinCopies-forFig1B'!K84/'ProteinCopies-forFig1B'!$C84,"")</f>
        <v>36.011018515844029</v>
      </c>
      <c r="N84">
        <f>IF(ISNUMBER('ProteinCopies-forFig1B'!L84),'ProteinCopies-forFig1B'!L84/'ProteinCopies-forFig1B'!$C84,"")</f>
        <v>6.7407500013137271</v>
      </c>
      <c r="O84">
        <f>IF(ISNUMBER('ProteinCopies-forFig1B'!M84),'ProteinCopies-forFig1B'!M84/'ProteinCopies-forFig1B'!$C84,"")</f>
        <v>4.7260945523507276</v>
      </c>
      <c r="P84">
        <f>IF(ISNUMBER('ProteinCopies-forFig1B'!N84),'ProteinCopies-forFig1B'!N84/'ProteinCopies-forFig1B'!$C84,"")</f>
        <v>3.1532823538739172</v>
      </c>
      <c r="Q84">
        <f>IF(ISNUMBER('ProteinCopies-forFig1B'!O84),'ProteinCopies-forFig1B'!O84/'ProteinCopies-forFig1B'!$C84,"")</f>
        <v>3.2145936172993688</v>
      </c>
      <c r="R84">
        <f>IF(ISNUMBER('ProteinCopies-forFig1B'!P84),'ProteinCopies-forFig1B'!P84/'ProteinCopies-forFig1B'!$C84,"")</f>
        <v>9.5095125088465178</v>
      </c>
      <c r="S84">
        <f>IF(ISNUMBER('ProteinCopies-forFig1B'!Q84),'ProteinCopies-forFig1B'!Q84/'ProteinCopies-forFig1B'!$C84,"")</f>
        <v>10.702178665942109</v>
      </c>
      <c r="T84">
        <f>IF(ISNUMBER('ProteinCopies-forFig1B'!R84),'ProteinCopies-forFig1B'!R84/'ProteinCopies-forFig1B'!$C84,"")</f>
        <v>11.549770332026203</v>
      </c>
      <c r="U84">
        <f>IF(ISNUMBER('ProteinCopies-forFig1B'!S84),'ProteinCopies-forFig1B'!S84/'ProteinCopies-forFig1B'!$C84,"")</f>
        <v>4.6943755068507098</v>
      </c>
      <c r="V84">
        <f>IF(ISNUMBER('ProteinCopies-forFig1B'!T84),'ProteinCopies-forFig1B'!T84/'ProteinCopies-forFig1B'!$C84,"")</f>
        <v>2.594265432029724</v>
      </c>
      <c r="W84">
        <f>IF(ISNUMBER('ProteinCopies-forFig1B'!U84),'ProteinCopies-forFig1B'!U84/'ProteinCopies-forFig1B'!$C84,"")</f>
        <v>4.0253844618028713</v>
      </c>
      <c r="X84">
        <f>IF(ISNUMBER('ProteinCopies-forFig1B'!V84),'ProteinCopies-forFig1B'!V84/'ProteinCopies-forFig1B'!$C84,"")</f>
        <v>9.5665310516447573</v>
      </c>
      <c r="Z84">
        <f t="array" ref="Z84">MEDIAN(IF(F84:X84&lt;&gt;0, F84:X84))</f>
        <v>5.7994226551586756</v>
      </c>
    </row>
    <row r="85" spans="1:26" x14ac:dyDescent="0.75">
      <c r="A85" t="s">
        <v>187</v>
      </c>
      <c r="B85" t="s">
        <v>188</v>
      </c>
      <c r="C85">
        <v>10</v>
      </c>
      <c r="D85">
        <v>54.692698207976299</v>
      </c>
      <c r="F85">
        <f>IF(ISNUMBER('ProteinCopies-forFig1B'!D85),'ProteinCopies-forFig1B'!D85/'ProteinCopies-forFig1B'!$C85,"")</f>
        <v>57.725959645880813</v>
      </c>
      <c r="G85">
        <f>IF(ISNUMBER('ProteinCopies-forFig1B'!E85),'ProteinCopies-forFig1B'!E85/'ProteinCopies-forFig1B'!$C85,"")</f>
        <v>97.183678575558289</v>
      </c>
      <c r="H85">
        <f>IF(ISNUMBER('ProteinCopies-forFig1B'!F85),'ProteinCopies-forFig1B'!F85/'ProteinCopies-forFig1B'!$C85,"")</f>
        <v>85.579876909979035</v>
      </c>
      <c r="I85">
        <f>IF(ISNUMBER('ProteinCopies-forFig1B'!G85),'ProteinCopies-forFig1B'!G85/'ProteinCopies-forFig1B'!$C85,"")</f>
        <v>46.067989059204287</v>
      </c>
      <c r="J85">
        <f>IF(ISNUMBER('ProteinCopies-forFig1B'!H85),'ProteinCopies-forFig1B'!H85/'ProteinCopies-forFig1B'!$C85,"")</f>
        <v>48.439868748707838</v>
      </c>
      <c r="K85">
        <f>IF(ISNUMBER('ProteinCopies-forFig1B'!I85),'ProteinCopies-forFig1B'!I85/'ProteinCopies-forFig1B'!$C85,"")</f>
        <v>54.692698207976299</v>
      </c>
      <c r="L85">
        <f>IF(ISNUMBER('ProteinCopies-forFig1B'!J85),'ProteinCopies-forFig1B'!J85/'ProteinCopies-forFig1B'!$C85,"")</f>
        <v>61.209244826680177</v>
      </c>
      <c r="M85">
        <f>IF(ISNUMBER('ProteinCopies-forFig1B'!K85),'ProteinCopies-forFig1B'!K85/'ProteinCopies-forFig1B'!$C85,"")</f>
        <v>42.163936712185638</v>
      </c>
      <c r="N85">
        <f>IF(ISNUMBER('ProteinCopies-forFig1B'!L85),'ProteinCopies-forFig1B'!L85/'ProteinCopies-forFig1B'!$C85,"")</f>
        <v>42.737273489274585</v>
      </c>
      <c r="O85">
        <f>IF(ISNUMBER('ProteinCopies-forFig1B'!M85),'ProteinCopies-forFig1B'!M85/'ProteinCopies-forFig1B'!$C85,"")</f>
        <v>36.257722247823956</v>
      </c>
      <c r="P85">
        <f>IF(ISNUMBER('ProteinCopies-forFig1B'!N85),'ProteinCopies-forFig1B'!N85/'ProteinCopies-forFig1B'!$C85,"")</f>
        <v>34.704366732657491</v>
      </c>
      <c r="Q85">
        <f>IF(ISNUMBER('ProteinCopies-forFig1B'!O85),'ProteinCopies-forFig1B'!O85/'ProteinCopies-forFig1B'!$C85,"")</f>
        <v>39.992662527565486</v>
      </c>
      <c r="R85">
        <f>IF(ISNUMBER('ProteinCopies-forFig1B'!P85),'ProteinCopies-forFig1B'!P85/'ProteinCopies-forFig1B'!$C85,"")</f>
        <v>99.58623370346865</v>
      </c>
      <c r="S85">
        <f>IF(ISNUMBER('ProteinCopies-forFig1B'!Q85),'ProteinCopies-forFig1B'!Q85/'ProteinCopies-forFig1B'!$C85,"")</f>
        <v>65.16416281871318</v>
      </c>
      <c r="T85">
        <f>IF(ISNUMBER('ProteinCopies-forFig1B'!R85),'ProteinCopies-forFig1B'!R85/'ProteinCopies-forFig1B'!$C85,"")</f>
        <v>85.461412572767998</v>
      </c>
      <c r="U85">
        <f>IF(ISNUMBER('ProteinCopies-forFig1B'!S85),'ProteinCopies-forFig1B'!S85/'ProteinCopies-forFig1B'!$C85,"")</f>
        <v>52.477871738481795</v>
      </c>
      <c r="V85">
        <f>IF(ISNUMBER('ProteinCopies-forFig1B'!T85),'ProteinCopies-forFig1B'!T85/'ProteinCopies-forFig1B'!$C85,"")</f>
        <v>58.005110008781095</v>
      </c>
      <c r="W85">
        <f>IF(ISNUMBER('ProteinCopies-forFig1B'!U85),'ProteinCopies-forFig1B'!U85/'ProteinCopies-forFig1B'!$C85,"")</f>
        <v>52.594019545859695</v>
      </c>
      <c r="X85">
        <f>IF(ISNUMBER('ProteinCopies-forFig1B'!V85),'ProteinCopies-forFig1B'!V85/'ProteinCopies-forFig1B'!$C85,"")</f>
        <v>62.545476855823054</v>
      </c>
      <c r="Z85">
        <f t="array" ref="Z85">MEDIAN(IF(F85:X85&lt;&gt;0, F85:X85))</f>
        <v>54.692698207976299</v>
      </c>
    </row>
    <row r="86" spans="1:26" x14ac:dyDescent="0.75">
      <c r="A86" t="s">
        <v>189</v>
      </c>
      <c r="B86" t="s">
        <v>190</v>
      </c>
      <c r="C86">
        <v>10</v>
      </c>
      <c r="D86">
        <v>0.19446283730000002</v>
      </c>
      <c r="F86">
        <f>IF(ISNUMBER('ProteinCopies-forFig1B'!D86),'ProteinCopies-forFig1B'!D86/'ProteinCopies-forFig1B'!$C86,"")</f>
        <v>9.8219642199999999E-2</v>
      </c>
      <c r="G86">
        <f>IF(ISNUMBER('ProteinCopies-forFig1B'!E86),'ProteinCopies-forFig1B'!E86/'ProteinCopies-forFig1B'!$C86,"")</f>
        <v>1.886404524</v>
      </c>
      <c r="H86" t="str">
        <f>IF(ISNUMBER('ProteinCopies-forFig1B'!F86),'ProteinCopies-forFig1B'!F86/'ProteinCopies-forFig1B'!$C86,"")</f>
        <v/>
      </c>
      <c r="I86">
        <f>IF(ISNUMBER('ProteinCopies-forFig1B'!G86),'ProteinCopies-forFig1B'!G86/'ProteinCopies-forFig1B'!$C86,"")</f>
        <v>0.113634342</v>
      </c>
      <c r="J86">
        <f>IF(ISNUMBER('ProteinCopies-forFig1B'!H86),'ProteinCopies-forFig1B'!H86/'ProteinCopies-forFig1B'!$C86,"")</f>
        <v>0.1905063344</v>
      </c>
      <c r="K86">
        <f>IF(ISNUMBER('ProteinCopies-forFig1B'!I86),'ProteinCopies-forFig1B'!I86/'ProteinCopies-forFig1B'!$C86,"")</f>
        <v>0.68336554530000004</v>
      </c>
      <c r="L86">
        <f>IF(ISNUMBER('ProteinCopies-forFig1B'!J86),'ProteinCopies-forFig1B'!J86/'ProteinCopies-forFig1B'!$C86,"")</f>
        <v>2.5693285E-2</v>
      </c>
      <c r="M86">
        <f>IF(ISNUMBER('ProteinCopies-forFig1B'!K86),'ProteinCopies-forFig1B'!K86/'ProteinCopies-forFig1B'!$C86,"")</f>
        <v>0.51733386430000006</v>
      </c>
      <c r="N86">
        <f>IF(ISNUMBER('ProteinCopies-forFig1B'!L86),'ProteinCopies-forFig1B'!L86/'ProteinCopies-forFig1B'!$C86,"")</f>
        <v>6.7729707200000003E-2</v>
      </c>
      <c r="O86">
        <f>IF(ISNUMBER('ProteinCopies-forFig1B'!M86),'ProteinCopies-forFig1B'!M86/'ProteinCopies-forFig1B'!$C86,"")</f>
        <v>0.19841934020000002</v>
      </c>
      <c r="P86">
        <f>IF(ISNUMBER('ProteinCopies-forFig1B'!N86),'ProteinCopies-forFig1B'!N86/'ProteinCopies-forFig1B'!$C86,"")</f>
        <v>0</v>
      </c>
      <c r="Q86">
        <f>IF(ISNUMBER('ProteinCopies-forFig1B'!O86),'ProteinCopies-forFig1B'!O86/'ProteinCopies-forFig1B'!$C86,"")</f>
        <v>0.22273220359999998</v>
      </c>
      <c r="R86">
        <f>IF(ISNUMBER('ProteinCopies-forFig1B'!P86),'ProteinCopies-forFig1B'!P86/'ProteinCopies-forFig1B'!$C86,"")</f>
        <v>0.3861971172</v>
      </c>
      <c r="S86">
        <f>IF(ISNUMBER('ProteinCopies-forFig1B'!Q86),'ProteinCopies-forFig1B'!Q86/'ProteinCopies-forFig1B'!$C86,"")</f>
        <v>0.17998101059999999</v>
      </c>
      <c r="T86" t="str">
        <f>IF(ISNUMBER('ProteinCopies-forFig1B'!R86),'ProteinCopies-forFig1B'!R86/'ProteinCopies-forFig1B'!$C86,"")</f>
        <v/>
      </c>
      <c r="U86" t="str">
        <f>IF(ISNUMBER('ProteinCopies-forFig1B'!S86),'ProteinCopies-forFig1B'!S86/'ProteinCopies-forFig1B'!$C86,"")</f>
        <v/>
      </c>
      <c r="V86">
        <f>IF(ISNUMBER('ProteinCopies-forFig1B'!T86),'ProteinCopies-forFig1B'!T86/'ProteinCopies-forFig1B'!$C86,"")</f>
        <v>4.2385447799999997E-2</v>
      </c>
      <c r="W86">
        <f>IF(ISNUMBER('ProteinCopies-forFig1B'!U86),'ProteinCopies-forFig1B'!U86/'ProteinCopies-forFig1B'!$C86,"")</f>
        <v>0.65179731829999998</v>
      </c>
      <c r="X86" t="str">
        <f>IF(ISNUMBER('ProteinCopies-forFig1B'!V86),'ProteinCopies-forFig1B'!V86/'ProteinCopies-forFig1B'!$C86,"")</f>
        <v/>
      </c>
      <c r="Z86">
        <f t="array" ref="Z86">MEDIAN(IF(F86:X86&lt;&gt;0, F86:X86))</f>
        <v>0.19446283730000002</v>
      </c>
    </row>
    <row r="87" spans="1:26" x14ac:dyDescent="0.75">
      <c r="A87" t="s">
        <v>191</v>
      </c>
      <c r="B87" t="s">
        <v>192</v>
      </c>
      <c r="C87">
        <v>10</v>
      </c>
      <c r="D87">
        <v>16.065985404334903</v>
      </c>
      <c r="F87">
        <f>IF(ISNUMBER('ProteinCopies-forFig1B'!D87),'ProteinCopies-forFig1B'!D87/'ProteinCopies-forFig1B'!$C87,"")</f>
        <v>16.71556467269847</v>
      </c>
      <c r="G87">
        <f>IF(ISNUMBER('ProteinCopies-forFig1B'!E87),'ProteinCopies-forFig1B'!E87/'ProteinCopies-forFig1B'!$C87,"")</f>
        <v>13.482019417058911</v>
      </c>
      <c r="H87">
        <f>IF(ISNUMBER('ProteinCopies-forFig1B'!F87),'ProteinCopies-forFig1B'!F87/'ProteinCopies-forFig1B'!$C87,"")</f>
        <v>8.0983326488276184</v>
      </c>
      <c r="I87">
        <f>IF(ISNUMBER('ProteinCopies-forFig1B'!G87),'ProteinCopies-forFig1B'!G87/'ProteinCopies-forFig1B'!$C87,"")</f>
        <v>12.290828234711849</v>
      </c>
      <c r="J87">
        <f>IF(ISNUMBER('ProteinCopies-forFig1B'!H87),'ProteinCopies-forFig1B'!H87/'ProteinCopies-forFig1B'!$C87,"")</f>
        <v>22.760329753045387</v>
      </c>
      <c r="K87">
        <f>IF(ISNUMBER('ProteinCopies-forFig1B'!I87),'ProteinCopies-forFig1B'!I87/'ProteinCopies-forFig1B'!$C87,"")</f>
        <v>20.927966980764388</v>
      </c>
      <c r="L87">
        <f>IF(ISNUMBER('ProteinCopies-forFig1B'!J87),'ProteinCopies-forFig1B'!J87/'ProteinCopies-forFig1B'!$C87,"")</f>
        <v>16.273915973460085</v>
      </c>
      <c r="M87">
        <f>IF(ISNUMBER('ProteinCopies-forFig1B'!K87),'ProteinCopies-forFig1B'!K87/'ProteinCopies-forFig1B'!$C87,"")</f>
        <v>17.224455440009617</v>
      </c>
      <c r="N87">
        <f>IF(ISNUMBER('ProteinCopies-forFig1B'!L87),'ProteinCopies-forFig1B'!L87/'ProteinCopies-forFig1B'!$C87,"")</f>
        <v>16.211738958010425</v>
      </c>
      <c r="O87">
        <f>IF(ISNUMBER('ProteinCopies-forFig1B'!M87),'ProteinCopies-forFig1B'!M87/'ProteinCopies-forFig1B'!$C87,"")</f>
        <v>15.099522524357843</v>
      </c>
      <c r="P87">
        <f>IF(ISNUMBER('ProteinCopies-forFig1B'!N87),'ProteinCopies-forFig1B'!N87/'ProteinCopies-forFig1B'!$C87,"")</f>
        <v>15.292389179389767</v>
      </c>
      <c r="Q87">
        <f>IF(ISNUMBER('ProteinCopies-forFig1B'!O87),'ProteinCopies-forFig1B'!O87/'ProteinCopies-forFig1B'!$C87,"")</f>
        <v>14.077275601977892</v>
      </c>
      <c r="R87">
        <f>IF(ISNUMBER('ProteinCopies-forFig1B'!P87),'ProteinCopies-forFig1B'!P87/'ProteinCopies-forFig1B'!$C87,"")</f>
        <v>19.895935038752029</v>
      </c>
      <c r="S87">
        <f>IF(ISNUMBER('ProteinCopies-forFig1B'!Q87),'ProteinCopies-forFig1B'!Q87/'ProteinCopies-forFig1B'!$C87,"")</f>
        <v>20.628615154193376</v>
      </c>
      <c r="T87">
        <f>IF(ISNUMBER('ProteinCopies-forFig1B'!R87),'ProteinCopies-forFig1B'!R87/'ProteinCopies-forFig1B'!$C87,"")</f>
        <v>13.488378659102901</v>
      </c>
      <c r="U87">
        <f>IF(ISNUMBER('ProteinCopies-forFig1B'!S87),'ProteinCopies-forFig1B'!S87/'ProteinCopies-forFig1B'!$C87,"")</f>
        <v>16.065985404334903</v>
      </c>
      <c r="V87">
        <f>IF(ISNUMBER('ProteinCopies-forFig1B'!T87),'ProteinCopies-forFig1B'!T87/'ProteinCopies-forFig1B'!$C87,"")</f>
        <v>14.388014480167897</v>
      </c>
      <c r="W87">
        <f>IF(ISNUMBER('ProteinCopies-forFig1B'!U87),'ProteinCopies-forFig1B'!U87/'ProteinCopies-forFig1B'!$C87,"")</f>
        <v>16.37967437629927</v>
      </c>
      <c r="X87">
        <f>IF(ISNUMBER('ProteinCopies-forFig1B'!V87),'ProteinCopies-forFig1B'!V87/'ProteinCopies-forFig1B'!$C87,"")</f>
        <v>13.828871590358265</v>
      </c>
      <c r="Z87">
        <f t="array" ref="Z87">MEDIAN(IF(F87:X87&lt;&gt;0, F87:X87))</f>
        <v>16.065985404334903</v>
      </c>
    </row>
    <row r="88" spans="1:26" x14ac:dyDescent="0.75">
      <c r="A88" t="s">
        <v>193</v>
      </c>
      <c r="B88" t="s">
        <v>194</v>
      </c>
      <c r="C88">
        <v>11</v>
      </c>
      <c r="D88">
        <v>2.4167702732507936</v>
      </c>
      <c r="F88">
        <f>IF(ISNUMBER('ProteinCopies-forFig1B'!D88),'ProteinCopies-forFig1B'!D88/'ProteinCopies-forFig1B'!$C88,"")</f>
        <v>2.6838986087744101</v>
      </c>
      <c r="G88">
        <f>IF(ISNUMBER('ProteinCopies-forFig1B'!E88),'ProteinCopies-forFig1B'!E88/'ProteinCopies-forFig1B'!$C88,"")</f>
        <v>4.8556615821866398</v>
      </c>
      <c r="H88">
        <f>IF(ISNUMBER('ProteinCopies-forFig1B'!F88),'ProteinCopies-forFig1B'!F88/'ProteinCopies-forFig1B'!$C88,"")</f>
        <v>3.3277323942807566</v>
      </c>
      <c r="I88">
        <f>IF(ISNUMBER('ProteinCopies-forFig1B'!G88),'ProteinCopies-forFig1B'!G88/'ProteinCopies-forFig1B'!$C88,"")</f>
        <v>2.591179027115444</v>
      </c>
      <c r="J88">
        <f>IF(ISNUMBER('ProteinCopies-forFig1B'!H88),'ProteinCopies-forFig1B'!H88/'ProteinCopies-forFig1B'!$C88,"")</f>
        <v>2.1258640945813152</v>
      </c>
      <c r="K88">
        <f>IF(ISNUMBER('ProteinCopies-forFig1B'!I88),'ProteinCopies-forFig1B'!I88/'ProteinCopies-forFig1B'!$C88,"")</f>
        <v>2.2367271011906782</v>
      </c>
      <c r="L88">
        <f>IF(ISNUMBER('ProteinCopies-forFig1B'!J88),'ProteinCopies-forFig1B'!J88/'ProteinCopies-forFig1B'!$C88,"")</f>
        <v>2.6944419488487816</v>
      </c>
      <c r="M88">
        <f>IF(ISNUMBER('ProteinCopies-forFig1B'!K88),'ProteinCopies-forFig1B'!K88/'ProteinCopies-forFig1B'!$C88,"")</f>
        <v>2.4167702732507936</v>
      </c>
      <c r="N88">
        <f>IF(ISNUMBER('ProteinCopies-forFig1B'!L88),'ProteinCopies-forFig1B'!L88/'ProteinCopies-forFig1B'!$C88,"")</f>
        <v>2.0542781002318793</v>
      </c>
      <c r="O88">
        <f>IF(ISNUMBER('ProteinCopies-forFig1B'!M88),'ProteinCopies-forFig1B'!M88/'ProteinCopies-forFig1B'!$C88,"")</f>
        <v>2.0869836326756914</v>
      </c>
      <c r="P88">
        <f>IF(ISNUMBER('ProteinCopies-forFig1B'!N88),'ProteinCopies-forFig1B'!N88/'ProteinCopies-forFig1B'!$C88,"")</f>
        <v>2.0067951757262659</v>
      </c>
      <c r="Q88">
        <f>IF(ISNUMBER('ProteinCopies-forFig1B'!O88),'ProteinCopies-forFig1B'!O88/'ProteinCopies-forFig1B'!$C88,"")</f>
        <v>1.4317697056201053</v>
      </c>
      <c r="R88">
        <f>IF(ISNUMBER('ProteinCopies-forFig1B'!P88),'ProteinCopies-forFig1B'!P88/'ProteinCopies-forFig1B'!$C88,"")</f>
        <v>3.8079227058443994</v>
      </c>
      <c r="S88">
        <f>IF(ISNUMBER('ProteinCopies-forFig1B'!Q88),'ProteinCopies-forFig1B'!Q88/'ProteinCopies-forFig1B'!$C88,"")</f>
        <v>2.2033203141516267</v>
      </c>
      <c r="T88">
        <f>IF(ISNUMBER('ProteinCopies-forFig1B'!R88),'ProteinCopies-forFig1B'!R88/'ProteinCopies-forFig1B'!$C88,"")</f>
        <v>2.7128966897714695</v>
      </c>
      <c r="U88">
        <f>IF(ISNUMBER('ProteinCopies-forFig1B'!S88),'ProteinCopies-forFig1B'!S88/'ProteinCopies-forFig1B'!$C88,"")</f>
        <v>3.4742809399101735</v>
      </c>
      <c r="V88">
        <f>IF(ISNUMBER('ProteinCopies-forFig1B'!T88),'ProteinCopies-forFig1B'!T88/'ProteinCopies-forFig1B'!$C88,"")</f>
        <v>2.0069579403378821</v>
      </c>
      <c r="W88">
        <f>IF(ISNUMBER('ProteinCopies-forFig1B'!U88),'ProteinCopies-forFig1B'!U88/'ProteinCopies-forFig1B'!$C88,"")</f>
        <v>2.2106830145698027</v>
      </c>
      <c r="X88">
        <f>IF(ISNUMBER('ProteinCopies-forFig1B'!V88),'ProteinCopies-forFig1B'!V88/'ProteinCopies-forFig1B'!$C88,"")</f>
        <v>3.1116435189717664</v>
      </c>
      <c r="Z88">
        <f t="array" ref="Z88">MEDIAN(IF(F88:X88&lt;&gt;0, F88:X88))</f>
        <v>2.4167702732507936</v>
      </c>
    </row>
    <row r="89" spans="1:26" x14ac:dyDescent="0.75">
      <c r="A89" t="s">
        <v>195</v>
      </c>
      <c r="B89" t="s">
        <v>196</v>
      </c>
      <c r="C89">
        <v>11</v>
      </c>
      <c r="D89">
        <v>4.5214038002784216</v>
      </c>
      <c r="F89">
        <f>IF(ISNUMBER('ProteinCopies-forFig1B'!D89),'ProteinCopies-forFig1B'!D89/'ProteinCopies-forFig1B'!$C89,"")</f>
        <v>4.0177184259871241</v>
      </c>
      <c r="G89">
        <f>IF(ISNUMBER('ProteinCopies-forFig1B'!E89),'ProteinCopies-forFig1B'!E89/'ProteinCopies-forFig1B'!$C89,"")</f>
        <v>8.5520629888579016</v>
      </c>
      <c r="H89">
        <f>IF(ISNUMBER('ProteinCopies-forFig1B'!F89),'ProteinCopies-forFig1B'!F89/'ProteinCopies-forFig1B'!$C89,"")</f>
        <v>5.9484387121928615</v>
      </c>
      <c r="I89">
        <f>IF(ISNUMBER('ProteinCopies-forFig1B'!G89),'ProteinCopies-forFig1B'!G89/'ProteinCopies-forFig1B'!$C89,"")</f>
        <v>3.6674264638175003</v>
      </c>
      <c r="J89">
        <f>IF(ISNUMBER('ProteinCopies-forFig1B'!H89),'ProteinCopies-forFig1B'!H89/'ProteinCopies-forFig1B'!$C89,"")</f>
        <v>4.7832460431775683</v>
      </c>
      <c r="K89">
        <f>IF(ISNUMBER('ProteinCopies-forFig1B'!I89),'ProteinCopies-forFig1B'!I89/'ProteinCopies-forFig1B'!$C89,"")</f>
        <v>5.6900892786802526</v>
      </c>
      <c r="L89">
        <f>IF(ISNUMBER('ProteinCopies-forFig1B'!J89),'ProteinCopies-forFig1B'!J89/'ProteinCopies-forFig1B'!$C89,"")</f>
        <v>4.8390604218380675</v>
      </c>
      <c r="M89">
        <f>IF(ISNUMBER('ProteinCopies-forFig1B'!K89),'ProteinCopies-forFig1B'!K89/'ProteinCopies-forFig1B'!$C89,"")</f>
        <v>3.9774443537666953</v>
      </c>
      <c r="N89">
        <f>IF(ISNUMBER('ProteinCopies-forFig1B'!L89),'ProteinCopies-forFig1B'!L89/'ProteinCopies-forFig1B'!$C89,"")</f>
        <v>4.5214038002784216</v>
      </c>
      <c r="O89">
        <f>IF(ISNUMBER('ProteinCopies-forFig1B'!M89),'ProteinCopies-forFig1B'!M89/'ProteinCopies-forFig1B'!$C89,"")</f>
        <v>4.4518009986615175</v>
      </c>
      <c r="P89">
        <f>IF(ISNUMBER('ProteinCopies-forFig1B'!N89),'ProteinCopies-forFig1B'!N89/'ProteinCopies-forFig1B'!$C89,"")</f>
        <v>3.7514603604430707</v>
      </c>
      <c r="Q89">
        <f>IF(ISNUMBER('ProteinCopies-forFig1B'!O89),'ProteinCopies-forFig1B'!O89/'ProteinCopies-forFig1B'!$C89,"")</f>
        <v>3.8703756963968314</v>
      </c>
      <c r="R89">
        <f>IF(ISNUMBER('ProteinCopies-forFig1B'!P89),'ProteinCopies-forFig1B'!P89/'ProteinCopies-forFig1B'!$C89,"")</f>
        <v>0.77302490829793236</v>
      </c>
      <c r="S89">
        <f>IF(ISNUMBER('ProteinCopies-forFig1B'!Q89),'ProteinCopies-forFig1B'!Q89/'ProteinCopies-forFig1B'!$C89,"")</f>
        <v>3.4257912775865109</v>
      </c>
      <c r="T89">
        <f>IF(ISNUMBER('ProteinCopies-forFig1B'!R89),'ProteinCopies-forFig1B'!R89/'ProteinCopies-forFig1B'!$C89,"")</f>
        <v>6.4704456513695785</v>
      </c>
      <c r="U89">
        <f>IF(ISNUMBER('ProteinCopies-forFig1B'!S89),'ProteinCopies-forFig1B'!S89/'ProteinCopies-forFig1B'!$C89,"")</f>
        <v>5.8632226204039366</v>
      </c>
      <c r="V89">
        <f>IF(ISNUMBER('ProteinCopies-forFig1B'!T89),'ProteinCopies-forFig1B'!T89/'ProteinCopies-forFig1B'!$C89,"")</f>
        <v>4.1522555994160948</v>
      </c>
      <c r="W89">
        <f>IF(ISNUMBER('ProteinCopies-forFig1B'!U89),'ProteinCopies-forFig1B'!U89/'ProteinCopies-forFig1B'!$C89,"")</f>
        <v>5.1764278015591563</v>
      </c>
      <c r="X89">
        <f>IF(ISNUMBER('ProteinCopies-forFig1B'!V89),'ProteinCopies-forFig1B'!V89/'ProteinCopies-forFig1B'!$C89,"")</f>
        <v>6.4045043040594978</v>
      </c>
      <c r="Z89">
        <f t="array" ref="Z89">MEDIAN(IF(F89:X89&lt;&gt;0, F89:X89))</f>
        <v>4.5214038002784216</v>
      </c>
    </row>
    <row r="90" spans="1:26" x14ac:dyDescent="0.75">
      <c r="A90" t="s">
        <v>197</v>
      </c>
      <c r="B90" t="s">
        <v>198</v>
      </c>
      <c r="C90">
        <v>12</v>
      </c>
      <c r="D90">
        <v>3.1009832100000003</v>
      </c>
      <c r="F90">
        <f>IF(ISNUMBER('ProteinCopies-forFig1B'!D90),'ProteinCopies-forFig1B'!D90/'ProteinCopies-forFig1B'!$C90,"")</f>
        <v>5.3732370141666665</v>
      </c>
      <c r="G90">
        <f>IF(ISNUMBER('ProteinCopies-forFig1B'!E90),'ProteinCopies-forFig1B'!E90/'ProteinCopies-forFig1B'!$C90,"")</f>
        <v>8.0910982791666672</v>
      </c>
      <c r="H90" t="str">
        <f>IF(ISNUMBER('ProteinCopies-forFig1B'!F90),'ProteinCopies-forFig1B'!F90/'ProteinCopies-forFig1B'!$C90,"")</f>
        <v/>
      </c>
      <c r="I90">
        <f>IF(ISNUMBER('ProteinCopies-forFig1B'!G90),'ProteinCopies-forFig1B'!G90/'ProteinCopies-forFig1B'!$C90,"")</f>
        <v>3.1009832100000003</v>
      </c>
      <c r="J90">
        <f>IF(ISNUMBER('ProteinCopies-forFig1B'!H90),'ProteinCopies-forFig1B'!H90/'ProteinCopies-forFig1B'!$C90,"")</f>
        <v>4.6672367191666666</v>
      </c>
      <c r="K90">
        <f>IF(ISNUMBER('ProteinCopies-forFig1B'!I90),'ProteinCopies-forFig1B'!I90/'ProteinCopies-forFig1B'!$C90,"")</f>
        <v>4.4217394033333335</v>
      </c>
      <c r="L90">
        <f>IF(ISNUMBER('ProteinCopies-forFig1B'!J90),'ProteinCopies-forFig1B'!J90/'ProteinCopies-forFig1B'!$C90,"")</f>
        <v>5.648872251666667</v>
      </c>
      <c r="M90">
        <f>IF(ISNUMBER('ProteinCopies-forFig1B'!K90),'ProteinCopies-forFig1B'!K90/'ProteinCopies-forFig1B'!$C90,"")</f>
        <v>4.0107757658333334</v>
      </c>
      <c r="N90">
        <f>IF(ISNUMBER('ProteinCopies-forFig1B'!L90),'ProteinCopies-forFig1B'!L90/'ProteinCopies-forFig1B'!$C90,"")</f>
        <v>3.1829737725</v>
      </c>
      <c r="O90">
        <f>IF(ISNUMBER('ProteinCopies-forFig1B'!M90),'ProteinCopies-forFig1B'!M90/'ProteinCopies-forFig1B'!$C90,"")</f>
        <v>2.4308718966666665</v>
      </c>
      <c r="P90">
        <f>IF(ISNUMBER('ProteinCopies-forFig1B'!N90),'ProteinCopies-forFig1B'!N90/'ProteinCopies-forFig1B'!$C90,"")</f>
        <v>0.94862346750000004</v>
      </c>
      <c r="Q90">
        <f>IF(ISNUMBER('ProteinCopies-forFig1B'!O90),'ProteinCopies-forFig1B'!O90/'ProteinCopies-forFig1B'!$C90,"")</f>
        <v>1.3348331425</v>
      </c>
      <c r="R90">
        <f>IF(ISNUMBER('ProteinCopies-forFig1B'!P90),'ProteinCopies-forFig1B'!P90/'ProteinCopies-forFig1B'!$C90,"")</f>
        <v>2.8089564833333331</v>
      </c>
      <c r="S90">
        <f>IF(ISNUMBER('ProteinCopies-forFig1B'!Q90),'ProteinCopies-forFig1B'!Q90/'ProteinCopies-forFig1B'!$C90,"")</f>
        <v>2.9814043008333333</v>
      </c>
      <c r="T90" t="str">
        <f>IF(ISNUMBER('ProteinCopies-forFig1B'!R90),'ProteinCopies-forFig1B'!R90/'ProteinCopies-forFig1B'!$C90,"")</f>
        <v/>
      </c>
      <c r="U90" t="str">
        <f>IF(ISNUMBER('ProteinCopies-forFig1B'!S90),'ProteinCopies-forFig1B'!S90/'ProteinCopies-forFig1B'!$C90,"")</f>
        <v/>
      </c>
      <c r="V90">
        <f>IF(ISNUMBER('ProteinCopies-forFig1B'!T90),'ProteinCopies-forFig1B'!T90/'ProteinCopies-forFig1B'!$C90,"")</f>
        <v>2.1552823258333333</v>
      </c>
      <c r="W90">
        <f>IF(ISNUMBER('ProteinCopies-forFig1B'!U90),'ProteinCopies-forFig1B'!U90/'ProteinCopies-forFig1B'!$C90,"")</f>
        <v>1.9102453366666667</v>
      </c>
      <c r="X90" t="str">
        <f>IF(ISNUMBER('ProteinCopies-forFig1B'!V90),'ProteinCopies-forFig1B'!V90/'ProteinCopies-forFig1B'!$C90,"")</f>
        <v/>
      </c>
      <c r="Z90">
        <f t="array" ref="Z90">MEDIAN(IF(F90:X90&lt;&gt;0, F90:X90))</f>
        <v>3.1009832100000003</v>
      </c>
    </row>
    <row r="91" spans="1:26" x14ac:dyDescent="0.75">
      <c r="A91" t="s">
        <v>199</v>
      </c>
      <c r="B91" t="s">
        <v>200</v>
      </c>
      <c r="C91">
        <v>12</v>
      </c>
      <c r="D91">
        <v>7.3169996156334397E-4</v>
      </c>
      <c r="F91">
        <f>IF(ISNUMBER('ProteinCopies-forFig1B'!D91),'ProteinCopies-forFig1B'!D91/'ProteinCopies-forFig1B'!$C91,"")</f>
        <v>7.0964038091957278E-4</v>
      </c>
      <c r="G91">
        <f>IF(ISNUMBER('ProteinCopies-forFig1B'!E91),'ProteinCopies-forFig1B'!E91/'ProteinCopies-forFig1B'!$C91,"")</f>
        <v>1.0961832386967762E-3</v>
      </c>
      <c r="H91">
        <f>IF(ISNUMBER('ProteinCopies-forFig1B'!F91),'ProteinCopies-forFig1B'!F91/'ProteinCopies-forFig1B'!$C91,"")</f>
        <v>9.7198651350952298E-4</v>
      </c>
      <c r="I91">
        <f>IF(ISNUMBER('ProteinCopies-forFig1B'!G91),'ProteinCopies-forFig1B'!G91/'ProteinCopies-forFig1B'!$C91,"")</f>
        <v>4.159888212169139E-2</v>
      </c>
      <c r="J91">
        <f>IF(ISNUMBER('ProteinCopies-forFig1B'!H91),'ProteinCopies-forFig1B'!H91/'ProteinCopies-forFig1B'!$C91,"")</f>
        <v>6.2721559990621333E-4</v>
      </c>
      <c r="K91">
        <f>IF(ISNUMBER('ProteinCopies-forFig1B'!I91),'ProteinCopies-forFig1B'!I91/'ProteinCopies-forFig1B'!$C91,"")</f>
        <v>6.6050460441798443E-4</v>
      </c>
      <c r="L91">
        <f>IF(ISNUMBER('ProteinCopies-forFig1B'!J91),'ProteinCopies-forFig1B'!J91/'ProteinCopies-forFig1B'!$C91,"")</f>
        <v>6.494288720627977E-4</v>
      </c>
      <c r="M91">
        <f>IF(ISNUMBER('ProteinCopies-forFig1B'!K91),'ProteinCopies-forFig1B'!K91/'ProteinCopies-forFig1B'!$C91,"")</f>
        <v>6.225893263004811E-4</v>
      </c>
      <c r="N91">
        <f>IF(ISNUMBER('ProteinCopies-forFig1B'!L91),'ProteinCopies-forFig1B'!L91/'ProteinCopies-forFig1B'!$C91,"")</f>
        <v>6.7426254954893686E-4</v>
      </c>
      <c r="O91">
        <f>IF(ISNUMBER('ProteinCopies-forFig1B'!M91),'ProteinCopies-forFig1B'!M91/'ProteinCopies-forFig1B'!$C91,"")</f>
        <v>1.0107433454868508E-2</v>
      </c>
      <c r="P91">
        <f>IF(ISNUMBER('ProteinCopies-forFig1B'!N91),'ProteinCopies-forFig1B'!N91/'ProteinCopies-forFig1B'!$C91,"")</f>
        <v>9.484610070911224E-3</v>
      </c>
      <c r="Q91">
        <f>IF(ISNUMBER('ProteinCopies-forFig1B'!O91),'ProteinCopies-forFig1B'!O91/'ProteinCopies-forFig1B'!$C91,"")</f>
        <v>4.6647915072034495E-4</v>
      </c>
      <c r="R91">
        <f>IF(ISNUMBER('ProteinCopies-forFig1B'!P91),'ProteinCopies-forFig1B'!P91/'ProteinCopies-forFig1B'!$C91,"")</f>
        <v>7.4328377297102613E-4</v>
      </c>
      <c r="S91">
        <f>IF(ISNUMBER('ProteinCopies-forFig1B'!Q91),'ProteinCopies-forFig1B'!Q91/'ProteinCopies-forFig1B'!$C91,"")</f>
        <v>7.3169996156334397E-4</v>
      </c>
      <c r="T91">
        <f>IF(ISNUMBER('ProteinCopies-forFig1B'!R91),'ProteinCopies-forFig1B'!R91/'ProteinCopies-forFig1B'!$C91,"")</f>
        <v>7.0113047243220447E-4</v>
      </c>
      <c r="U91">
        <f>IF(ISNUMBER('ProteinCopies-forFig1B'!S91),'ProteinCopies-forFig1B'!S91/'ProteinCopies-forFig1B'!$C91,"")</f>
        <v>6.6727924483723838E-4</v>
      </c>
      <c r="V91">
        <f>IF(ISNUMBER('ProteinCopies-forFig1B'!T91),'ProteinCopies-forFig1B'!T91/'ProteinCopies-forFig1B'!$C91,"")</f>
        <v>0.23315361367126045</v>
      </c>
      <c r="W91">
        <f>IF(ISNUMBER('ProteinCopies-forFig1B'!U91),'ProteinCopies-forFig1B'!U91/'ProteinCopies-forFig1B'!$C91,"")</f>
        <v>1.4322920734876872E-2</v>
      </c>
      <c r="X91">
        <f>IF(ISNUMBER('ProteinCopies-forFig1B'!V91),'ProteinCopies-forFig1B'!V91/'ProteinCopies-forFig1B'!$C91,"")</f>
        <v>7.4366586413463474E-4</v>
      </c>
      <c r="Z91">
        <f t="array" ref="Z91">MEDIAN(IF(F91:X91&lt;&gt;0, F91:X91))</f>
        <v>7.3169996156334397E-4</v>
      </c>
    </row>
    <row r="92" spans="1:26" x14ac:dyDescent="0.75">
      <c r="A92" t="s">
        <v>201</v>
      </c>
      <c r="B92" t="s">
        <v>202</v>
      </c>
      <c r="C92">
        <v>13</v>
      </c>
      <c r="D92">
        <v>401.70128400777571</v>
      </c>
      <c r="F92">
        <f>IF(ISNUMBER('ProteinCopies-forFig1B'!D92),'ProteinCopies-forFig1B'!D92/'ProteinCopies-forFig1B'!$C92,"")</f>
        <v>591.31949042829342</v>
      </c>
      <c r="G92">
        <f>IF(ISNUMBER('ProteinCopies-forFig1B'!E92),'ProteinCopies-forFig1B'!E92/'ProteinCopies-forFig1B'!$C92,"")</f>
        <v>548.29546571738661</v>
      </c>
      <c r="H92">
        <f>IF(ISNUMBER('ProteinCopies-forFig1B'!F92),'ProteinCopies-forFig1B'!F92/'ProteinCopies-forFig1B'!$C92,"")</f>
        <v>899.11470042702194</v>
      </c>
      <c r="I92">
        <f>IF(ISNUMBER('ProteinCopies-forFig1B'!G92),'ProteinCopies-forFig1B'!G92/'ProteinCopies-forFig1B'!$C92,"")</f>
        <v>325.63160105382059</v>
      </c>
      <c r="J92">
        <f>IF(ISNUMBER('ProteinCopies-forFig1B'!H92),'ProteinCopies-forFig1B'!H92/'ProteinCopies-forFig1B'!$C92,"")</f>
        <v>400.55624038658306</v>
      </c>
      <c r="K92">
        <f>IF(ISNUMBER('ProteinCopies-forFig1B'!I92),'ProteinCopies-forFig1B'!I92/'ProteinCopies-forFig1B'!$C92,"")</f>
        <v>421.79698910180156</v>
      </c>
      <c r="L92">
        <f>IF(ISNUMBER('ProteinCopies-forFig1B'!J92),'ProteinCopies-forFig1B'!J92/'ProteinCopies-forFig1B'!$C92,"")</f>
        <v>544.94328851918999</v>
      </c>
      <c r="M92">
        <f>IF(ISNUMBER('ProteinCopies-forFig1B'!K92),'ProteinCopies-forFig1B'!K92/'ProteinCopies-forFig1B'!$C92,"")</f>
        <v>500.75036699035923</v>
      </c>
      <c r="N92">
        <f>IF(ISNUMBER('ProteinCopies-forFig1B'!L92),'ProteinCopies-forFig1B'!L92/'ProteinCopies-forFig1B'!$C92,"")</f>
        <v>552.40447574829625</v>
      </c>
      <c r="O92">
        <f>IF(ISNUMBER('ProteinCopies-forFig1B'!M92),'ProteinCopies-forFig1B'!M92/'ProteinCopies-forFig1B'!$C92,"")</f>
        <v>356.27739703010644</v>
      </c>
      <c r="P92">
        <f>IF(ISNUMBER('ProteinCopies-forFig1B'!N92),'ProteinCopies-forFig1B'!N92/'ProteinCopies-forFig1B'!$C92,"")</f>
        <v>301.2368197795812</v>
      </c>
      <c r="Q92">
        <f>IF(ISNUMBER('ProteinCopies-forFig1B'!O92),'ProteinCopies-forFig1B'!O92/'ProteinCopies-forFig1B'!$C92,"")</f>
        <v>226.67454222500066</v>
      </c>
      <c r="R92">
        <f>IF(ISNUMBER('ProteinCopies-forFig1B'!P92),'ProteinCopies-forFig1B'!P92/'ProteinCopies-forFig1B'!$C92,"")</f>
        <v>307.97366584541487</v>
      </c>
      <c r="S92">
        <f>IF(ISNUMBER('ProteinCopies-forFig1B'!Q92),'ProteinCopies-forFig1B'!Q92/'ProteinCopies-forFig1B'!$C92,"")</f>
        <v>238.25429309001208</v>
      </c>
      <c r="T92">
        <f>IF(ISNUMBER('ProteinCopies-forFig1B'!R92),'ProteinCopies-forFig1B'!R92/'ProteinCopies-forFig1B'!$C92,"")</f>
        <v>608.58463960738993</v>
      </c>
      <c r="U92">
        <f>IF(ISNUMBER('ProteinCopies-forFig1B'!S92),'ProteinCopies-forFig1B'!S92/'ProteinCopies-forFig1B'!$C92,"")</f>
        <v>529.10299636481921</v>
      </c>
      <c r="V92">
        <f>IF(ISNUMBER('ProteinCopies-forFig1B'!T92),'ProteinCopies-forFig1B'!T92/'ProteinCopies-forFig1B'!$C92,"")</f>
        <v>256.09953557187822</v>
      </c>
      <c r="W92">
        <f>IF(ISNUMBER('ProteinCopies-forFig1B'!U92),'ProteinCopies-forFig1B'!U92/'ProteinCopies-forFig1B'!$C92,"")</f>
        <v>266.01092483920627</v>
      </c>
      <c r="X92">
        <f>IF(ISNUMBER('ProteinCopies-forFig1B'!V92),'ProteinCopies-forFig1B'!V92/'ProteinCopies-forFig1B'!$C92,"")</f>
        <v>401.70128400777571</v>
      </c>
      <c r="Z92">
        <f t="array" ref="Z92">MEDIAN(IF(F92:X92&lt;&gt;0, F92:X92))</f>
        <v>401.70128400777571</v>
      </c>
    </row>
    <row r="93" spans="1:26" x14ac:dyDescent="0.75">
      <c r="A93" t="s">
        <v>203</v>
      </c>
      <c r="B93" t="s">
        <v>204</v>
      </c>
      <c r="C93">
        <v>15</v>
      </c>
      <c r="D93">
        <v>2.9579751046949592</v>
      </c>
      <c r="F93">
        <f>IF(ISNUMBER('ProteinCopies-forFig1B'!D93),'ProteinCopies-forFig1B'!D93/'ProteinCopies-forFig1B'!$C93,"")</f>
        <v>1.4058942965552974</v>
      </c>
      <c r="G93">
        <f>IF(ISNUMBER('ProteinCopies-forFig1B'!E93),'ProteinCopies-forFig1B'!E93/'ProteinCopies-forFig1B'!$C93,"")</f>
        <v>5.0251151890191794</v>
      </c>
      <c r="H93">
        <f>IF(ISNUMBER('ProteinCopies-forFig1B'!F93),'ProteinCopies-forFig1B'!F93/'ProteinCopies-forFig1B'!$C93,"")</f>
        <v>3.1263381901605687</v>
      </c>
      <c r="I93">
        <f>IF(ISNUMBER('ProteinCopies-forFig1B'!G93),'ProteinCopies-forFig1B'!G93/'ProteinCopies-forFig1B'!$C93,"")</f>
        <v>1.586702454680623</v>
      </c>
      <c r="J93">
        <f>IF(ISNUMBER('ProteinCopies-forFig1B'!H93),'ProteinCopies-forFig1B'!H93/'ProteinCopies-forFig1B'!$C93,"")</f>
        <v>3.1493176972043933</v>
      </c>
      <c r="K93">
        <f>IF(ISNUMBER('ProteinCopies-forFig1B'!I93),'ProteinCopies-forFig1B'!I93/'ProteinCopies-forFig1B'!$C93,"")</f>
        <v>4.1161913308499196</v>
      </c>
      <c r="L93">
        <f>IF(ISNUMBER('ProteinCopies-forFig1B'!J93),'ProteinCopies-forFig1B'!J93/'ProteinCopies-forFig1B'!$C93,"")</f>
        <v>2.8349284035753266</v>
      </c>
      <c r="M93">
        <f>IF(ISNUMBER('ProteinCopies-forFig1B'!K93),'ProteinCopies-forFig1B'!K93/'ProteinCopies-forFig1B'!$C93,"")</f>
        <v>2.8860154684021682</v>
      </c>
      <c r="N93">
        <f>IF(ISNUMBER('ProteinCopies-forFig1B'!L93),'ProteinCopies-forFig1B'!L93/'ProteinCopies-forFig1B'!$C93,"")</f>
        <v>13.103970410804598</v>
      </c>
      <c r="O93">
        <f>IF(ISNUMBER('ProteinCopies-forFig1B'!M93),'ProteinCopies-forFig1B'!M93/'ProteinCopies-forFig1B'!$C93,"")</f>
        <v>13.094199642241273</v>
      </c>
      <c r="P93">
        <f>IF(ISNUMBER('ProteinCopies-forFig1B'!N93),'ProteinCopies-forFig1B'!N93/'ProteinCopies-forFig1B'!$C93,"")</f>
        <v>10.552432842423379</v>
      </c>
      <c r="Q93">
        <f>IF(ISNUMBER('ProteinCopies-forFig1B'!O93),'ProteinCopies-forFig1B'!O93/'ProteinCopies-forFig1B'!$C93,"")</f>
        <v>7.1227276053215913</v>
      </c>
      <c r="R93">
        <f>IF(ISNUMBER('ProteinCopies-forFig1B'!P93),'ProteinCopies-forFig1B'!P93/'ProteinCopies-forFig1B'!$C93,"")</f>
        <v>0.80041999912785777</v>
      </c>
      <c r="S93">
        <f>IF(ISNUMBER('ProteinCopies-forFig1B'!Q93),'ProteinCopies-forFig1B'!Q93/'ProteinCopies-forFig1B'!$C93,"")</f>
        <v>0.7873761670244247</v>
      </c>
      <c r="T93">
        <f>IF(ISNUMBER('ProteinCopies-forFig1B'!R93),'ProteinCopies-forFig1B'!R93/'ProteinCopies-forFig1B'!$C93,"")</f>
        <v>0.80937401772251705</v>
      </c>
      <c r="U93">
        <f>IF(ISNUMBER('ProteinCopies-forFig1B'!S93),'ProteinCopies-forFig1B'!S93/'ProteinCopies-forFig1B'!$C93,"")</f>
        <v>4.3758522343540811</v>
      </c>
      <c r="V93">
        <f>IF(ISNUMBER('ProteinCopies-forFig1B'!T93),'ProteinCopies-forFig1B'!T93/'ProteinCopies-forFig1B'!$C93,"")</f>
        <v>1.3422784090977722</v>
      </c>
      <c r="W93">
        <f>IF(ISNUMBER('ProteinCopies-forFig1B'!U93),'ProteinCopies-forFig1B'!U93/'ProteinCopies-forFig1B'!$C93,"")</f>
        <v>2.9579751046949592</v>
      </c>
      <c r="X93">
        <f>IF(ISNUMBER('ProteinCopies-forFig1B'!V93),'ProteinCopies-forFig1B'!V93/'ProteinCopies-forFig1B'!$C93,"")</f>
        <v>2.8983609426490635</v>
      </c>
      <c r="Z93">
        <f t="array" ref="Z93">MEDIAN(IF(F93:X93&lt;&gt;0, F93:X93))</f>
        <v>2.9579751046949592</v>
      </c>
    </row>
    <row r="94" spans="1:26" x14ac:dyDescent="0.75">
      <c r="A94" t="s">
        <v>205</v>
      </c>
      <c r="B94" t="s">
        <v>206</v>
      </c>
      <c r="C94">
        <v>18</v>
      </c>
      <c r="D94">
        <v>19.985795349907548</v>
      </c>
      <c r="F94">
        <f>IF(ISNUMBER('ProteinCopies-forFig1B'!D94),'ProteinCopies-forFig1B'!D94/'ProteinCopies-forFig1B'!$C94,"")</f>
        <v>29.074241789585521</v>
      </c>
      <c r="G94">
        <f>IF(ISNUMBER('ProteinCopies-forFig1B'!E94),'ProteinCopies-forFig1B'!E94/'ProteinCopies-forFig1B'!$C94,"")</f>
        <v>34.436757675449265</v>
      </c>
      <c r="H94">
        <f>IF(ISNUMBER('ProteinCopies-forFig1B'!F94),'ProteinCopies-forFig1B'!F94/'ProteinCopies-forFig1B'!$C94,"")</f>
        <v>33.572317633140138</v>
      </c>
      <c r="I94">
        <f>IF(ISNUMBER('ProteinCopies-forFig1B'!G94),'ProteinCopies-forFig1B'!G94/'ProteinCopies-forFig1B'!$C94,"")</f>
        <v>16.846762589336279</v>
      </c>
      <c r="J94">
        <f>IF(ISNUMBER('ProteinCopies-forFig1B'!H94),'ProteinCopies-forFig1B'!H94/'ProteinCopies-forFig1B'!$C94,"")</f>
        <v>22.663489596104359</v>
      </c>
      <c r="K94">
        <f>IF(ISNUMBER('ProteinCopies-forFig1B'!I94),'ProteinCopies-forFig1B'!I94/'ProteinCopies-forFig1B'!$C94,"")</f>
        <v>30.24398064090256</v>
      </c>
      <c r="L94">
        <f>IF(ISNUMBER('ProteinCopies-forFig1B'!J94),'ProteinCopies-forFig1B'!J94/'ProteinCopies-forFig1B'!$C94,"")</f>
        <v>22.3787048175836</v>
      </c>
      <c r="M94">
        <f>IF(ISNUMBER('ProteinCopies-forFig1B'!K94),'ProteinCopies-forFig1B'!K94/'ProteinCopies-forFig1B'!$C94,"")</f>
        <v>18.797304892376985</v>
      </c>
      <c r="N94">
        <f>IF(ISNUMBER('ProteinCopies-forFig1B'!L94),'ProteinCopies-forFig1B'!L94/'ProteinCopies-forFig1B'!$C94,"")</f>
        <v>25.042768188213291</v>
      </c>
      <c r="O94">
        <f>IF(ISNUMBER('ProteinCopies-forFig1B'!M94),'ProteinCopies-forFig1B'!M94/'ProteinCopies-forFig1B'!$C94,"")</f>
        <v>18.470716760019101</v>
      </c>
      <c r="P94">
        <f>IF(ISNUMBER('ProteinCopies-forFig1B'!N94),'ProteinCopies-forFig1B'!N94/'ProteinCopies-forFig1B'!$C94,"")</f>
        <v>14.608048449710092</v>
      </c>
      <c r="Q94">
        <f>IF(ISNUMBER('ProteinCopies-forFig1B'!O94),'ProteinCopies-forFig1B'!O94/'ProteinCopies-forFig1B'!$C94,"")</f>
        <v>13.328269374320156</v>
      </c>
      <c r="R94">
        <f>IF(ISNUMBER('ProteinCopies-forFig1B'!P94),'ProteinCopies-forFig1B'!P94/'ProteinCopies-forFig1B'!$C94,"")</f>
        <v>24.743915479723007</v>
      </c>
      <c r="S94">
        <f>IF(ISNUMBER('ProteinCopies-forFig1B'!Q94),'ProteinCopies-forFig1B'!Q94/'ProteinCopies-forFig1B'!$C94,"")</f>
        <v>26.264736042412633</v>
      </c>
      <c r="T94">
        <f>IF(ISNUMBER('ProteinCopies-forFig1B'!R94),'ProteinCopies-forFig1B'!R94/'ProteinCopies-forFig1B'!$C94,"")</f>
        <v>19.903196756312802</v>
      </c>
      <c r="U94">
        <f>IF(ISNUMBER('ProteinCopies-forFig1B'!S94),'ProteinCopies-forFig1B'!S94/'ProteinCopies-forFig1B'!$C94,"")</f>
        <v>17.595041098355143</v>
      </c>
      <c r="V94">
        <f>IF(ISNUMBER('ProteinCopies-forFig1B'!T94),'ProteinCopies-forFig1B'!T94/'ProteinCopies-forFig1B'!$C94,"")</f>
        <v>15.469373939366847</v>
      </c>
      <c r="W94">
        <f>IF(ISNUMBER('ProteinCopies-forFig1B'!U94),'ProteinCopies-forFig1B'!U94/'ProteinCopies-forFig1B'!$C94,"")</f>
        <v>19.523631694198485</v>
      </c>
      <c r="X94">
        <f>IF(ISNUMBER('ProteinCopies-forFig1B'!V94),'ProteinCopies-forFig1B'!V94/'ProteinCopies-forFig1B'!$C94,"")</f>
        <v>19.985795349907548</v>
      </c>
      <c r="Z94">
        <f t="array" ref="Z94">MEDIAN(IF(F94:X94&lt;&gt;0, F94:X94))</f>
        <v>19.985795349907548</v>
      </c>
    </row>
    <row r="95" spans="1:26" x14ac:dyDescent="0.75">
      <c r="A95" t="s">
        <v>207</v>
      </c>
      <c r="B95" t="s">
        <v>208</v>
      </c>
      <c r="C95">
        <v>18</v>
      </c>
      <c r="D95">
        <v>4.1667836315872693</v>
      </c>
      <c r="F95">
        <f>IF(ISNUMBER('ProteinCopies-forFig1B'!D95),'ProteinCopies-forFig1B'!D95/'ProteinCopies-forFig1B'!$C95,"")</f>
        <v>4.1667836315872693</v>
      </c>
      <c r="G95">
        <f>IF(ISNUMBER('ProteinCopies-forFig1B'!E95),'ProteinCopies-forFig1B'!E95/'ProteinCopies-forFig1B'!$C95,"")</f>
        <v>8.0464142120542874</v>
      </c>
      <c r="H95">
        <f>IF(ISNUMBER('ProteinCopies-forFig1B'!F95),'ProteinCopies-forFig1B'!F95/'ProteinCopies-forFig1B'!$C95,"")</f>
        <v>6.0775653484708512</v>
      </c>
      <c r="I95">
        <f>IF(ISNUMBER('ProteinCopies-forFig1B'!G95),'ProteinCopies-forFig1B'!G95/'ProteinCopies-forFig1B'!$C95,"")</f>
        <v>2.8445157897778106</v>
      </c>
      <c r="J95">
        <f>IF(ISNUMBER('ProteinCopies-forFig1B'!H95),'ProteinCopies-forFig1B'!H95/'ProteinCopies-forFig1B'!$C95,"")</f>
        <v>3.5716500775316109</v>
      </c>
      <c r="K95">
        <f>IF(ISNUMBER('ProteinCopies-forFig1B'!I95),'ProteinCopies-forFig1B'!I95/'ProteinCopies-forFig1B'!$C95,"")</f>
        <v>3.3499500117588621</v>
      </c>
      <c r="L95">
        <f>IF(ISNUMBER('ProteinCopies-forFig1B'!J95),'ProteinCopies-forFig1B'!J95/'ProteinCopies-forFig1B'!$C95,"")</f>
        <v>4.9999803037044073</v>
      </c>
      <c r="M95">
        <f>IF(ISNUMBER('ProteinCopies-forFig1B'!K95),'ProteinCopies-forFig1B'!K95/'ProteinCopies-forFig1B'!$C95,"")</f>
        <v>3.7752306630907264</v>
      </c>
      <c r="N95">
        <f>IF(ISNUMBER('ProteinCopies-forFig1B'!L95),'ProteinCopies-forFig1B'!L95/'ProteinCopies-forFig1B'!$C95,"")</f>
        <v>3.3381991916926874</v>
      </c>
      <c r="O95">
        <f>IF(ISNUMBER('ProteinCopies-forFig1B'!M95),'ProteinCopies-forFig1B'!M95/'ProteinCopies-forFig1B'!$C95,"")</f>
        <v>2.9286161618725504</v>
      </c>
      <c r="P95">
        <f>IF(ISNUMBER('ProteinCopies-forFig1B'!N95),'ProteinCopies-forFig1B'!N95/'ProteinCopies-forFig1B'!$C95,"")</f>
        <v>3.1419642076261693</v>
      </c>
      <c r="Q95">
        <f>IF(ISNUMBER('ProteinCopies-forFig1B'!O95),'ProteinCopies-forFig1B'!O95/'ProteinCopies-forFig1B'!$C95,"")</f>
        <v>2.6763034880935486</v>
      </c>
      <c r="R95">
        <f>IF(ISNUMBER('ProteinCopies-forFig1B'!P95),'ProteinCopies-forFig1B'!P95/'ProteinCopies-forFig1B'!$C95,"")</f>
        <v>7.8650606734827431</v>
      </c>
      <c r="S95">
        <f>IF(ISNUMBER('ProteinCopies-forFig1B'!Q95),'ProteinCopies-forFig1B'!Q95/'ProteinCopies-forFig1B'!$C95,"")</f>
        <v>3.2526893413913087</v>
      </c>
      <c r="T95">
        <f>IF(ISNUMBER('ProteinCopies-forFig1B'!R95),'ProteinCopies-forFig1B'!R95/'ProteinCopies-forFig1B'!$C95,"")</f>
        <v>5.3324229011476723</v>
      </c>
      <c r="U95">
        <f>IF(ISNUMBER('ProteinCopies-forFig1B'!S95),'ProteinCopies-forFig1B'!S95/'ProteinCopies-forFig1B'!$C95,"")</f>
        <v>5.0904051845076079</v>
      </c>
      <c r="V95">
        <f>IF(ISNUMBER('ProteinCopies-forFig1B'!T95),'ProteinCopies-forFig1B'!T95/'ProteinCopies-forFig1B'!$C95,"")</f>
        <v>4.5050588426486859</v>
      </c>
      <c r="W95">
        <f>IF(ISNUMBER('ProteinCopies-forFig1B'!U95),'ProteinCopies-forFig1B'!U95/'ProteinCopies-forFig1B'!$C95,"")</f>
        <v>5.0219161472618055</v>
      </c>
      <c r="X95">
        <f>IF(ISNUMBER('ProteinCopies-forFig1B'!V95),'ProteinCopies-forFig1B'!V95/'ProteinCopies-forFig1B'!$C95,"")</f>
        <v>6.8585244241811747</v>
      </c>
      <c r="Z95">
        <f t="array" ref="Z95">MEDIAN(IF(F95:X95&lt;&gt;0, F95:X95))</f>
        <v>4.1667836315872693</v>
      </c>
    </row>
    <row r="96" spans="1:26" x14ac:dyDescent="0.75">
      <c r="A96" t="s">
        <v>209</v>
      </c>
      <c r="B96" t="s">
        <v>210</v>
      </c>
      <c r="C96">
        <v>18</v>
      </c>
      <c r="D96">
        <v>6.2273110330159902</v>
      </c>
      <c r="F96">
        <f>IF(ISNUMBER('ProteinCopies-forFig1B'!D96),'ProteinCopies-forFig1B'!D96/'ProteinCopies-forFig1B'!$C96,"")</f>
        <v>5.6690313163932373</v>
      </c>
      <c r="G96">
        <f>IF(ISNUMBER('ProteinCopies-forFig1B'!E96),'ProteinCopies-forFig1B'!E96/'ProteinCopies-forFig1B'!$C96,"")</f>
        <v>10.269855676975887</v>
      </c>
      <c r="H96">
        <f>IF(ISNUMBER('ProteinCopies-forFig1B'!F96),'ProteinCopies-forFig1B'!F96/'ProteinCopies-forFig1B'!$C96,"")</f>
        <v>6.2273110330159902</v>
      </c>
      <c r="I96">
        <f>IF(ISNUMBER('ProteinCopies-forFig1B'!G96),'ProteinCopies-forFig1B'!G96/'ProteinCopies-forFig1B'!$C96,"")</f>
        <v>6.362046779155385</v>
      </c>
      <c r="J96">
        <f>IF(ISNUMBER('ProteinCopies-forFig1B'!H96),'ProteinCopies-forFig1B'!H96/'ProteinCopies-forFig1B'!$C96,"")</f>
        <v>6.2941286895098552</v>
      </c>
      <c r="K96">
        <f>IF(ISNUMBER('ProteinCopies-forFig1B'!I96),'ProteinCopies-forFig1B'!I96/'ProteinCopies-forFig1B'!$C96,"")</f>
        <v>5.9909563437493203</v>
      </c>
      <c r="L96">
        <f>IF(ISNUMBER('ProteinCopies-forFig1B'!J96),'ProteinCopies-forFig1B'!J96/'ProteinCopies-forFig1B'!$C96,"")</f>
        <v>6.6284742887691683</v>
      </c>
      <c r="M96">
        <f>IF(ISNUMBER('ProteinCopies-forFig1B'!K96),'ProteinCopies-forFig1B'!K96/'ProteinCopies-forFig1B'!$C96,"")</f>
        <v>5.3933295285916962</v>
      </c>
      <c r="N96">
        <f>IF(ISNUMBER('ProteinCopies-forFig1B'!L96),'ProteinCopies-forFig1B'!L96/'ProteinCopies-forFig1B'!$C96,"")</f>
        <v>7.0209628139447959</v>
      </c>
      <c r="O96">
        <f>IF(ISNUMBER('ProteinCopies-forFig1B'!M96),'ProteinCopies-forFig1B'!M96/'ProteinCopies-forFig1B'!$C96,"")</f>
        <v>7.3127632117840147</v>
      </c>
      <c r="P96">
        <f>IF(ISNUMBER('ProteinCopies-forFig1B'!N96),'ProteinCopies-forFig1B'!N96/'ProteinCopies-forFig1B'!$C96,"")</f>
        <v>7.6141496524841745</v>
      </c>
      <c r="Q96">
        <f>IF(ISNUMBER('ProteinCopies-forFig1B'!O96),'ProteinCopies-forFig1B'!O96/'ProteinCopies-forFig1B'!$C96,"")</f>
        <v>8.7743110103568078</v>
      </c>
      <c r="R96">
        <f>IF(ISNUMBER('ProteinCopies-forFig1B'!P96),'ProteinCopies-forFig1B'!P96/'ProteinCopies-forFig1B'!$C96,"")</f>
        <v>7.4101203462547511</v>
      </c>
      <c r="S96">
        <f>IF(ISNUMBER('ProteinCopies-forFig1B'!Q96),'ProteinCopies-forFig1B'!Q96/'ProteinCopies-forFig1B'!$C96,"")</f>
        <v>6.1776837045201383</v>
      </c>
      <c r="T96">
        <f>IF(ISNUMBER('ProteinCopies-forFig1B'!R96),'ProteinCopies-forFig1B'!R96/'ProteinCopies-forFig1B'!$C96,"")</f>
        <v>3.7177315555507886</v>
      </c>
      <c r="U96">
        <f>IF(ISNUMBER('ProteinCopies-forFig1B'!S96),'ProteinCopies-forFig1B'!S96/'ProteinCopies-forFig1B'!$C96,"")</f>
        <v>4.4475173076550467</v>
      </c>
      <c r="V96">
        <f>IF(ISNUMBER('ProteinCopies-forFig1B'!T96),'ProteinCopies-forFig1B'!T96/'ProteinCopies-forFig1B'!$C96,"")</f>
        <v>4.8669410823221702</v>
      </c>
      <c r="W96">
        <f>IF(ISNUMBER('ProteinCopies-forFig1B'!U96),'ProteinCopies-forFig1B'!U96/'ProteinCopies-forFig1B'!$C96,"")</f>
        <v>3.6150960034179138</v>
      </c>
      <c r="X96">
        <f>IF(ISNUMBER('ProteinCopies-forFig1B'!V96),'ProteinCopies-forFig1B'!V96/'ProteinCopies-forFig1B'!$C96,"")</f>
        <v>4.3723901331592909</v>
      </c>
      <c r="Z96">
        <f t="array" ref="Z96">MEDIAN(IF(F96:X96&lt;&gt;0, F96:X96))</f>
        <v>6.2273110330159902</v>
      </c>
    </row>
    <row r="97" spans="1:26" x14ac:dyDescent="0.75">
      <c r="A97" t="s">
        <v>211</v>
      </c>
      <c r="B97" t="s">
        <v>212</v>
      </c>
      <c r="C97">
        <v>19</v>
      </c>
      <c r="D97">
        <v>40.696898952115838</v>
      </c>
      <c r="F97">
        <f>IF(ISNUMBER('ProteinCopies-forFig1B'!D97),'ProteinCopies-forFig1B'!D97/'ProteinCopies-forFig1B'!$C97,"")</f>
        <v>41.328875448583872</v>
      </c>
      <c r="G97">
        <f>IF(ISNUMBER('ProteinCopies-forFig1B'!E97),'ProteinCopies-forFig1B'!E97/'ProteinCopies-forFig1B'!$C97,"")</f>
        <v>41.242035640617416</v>
      </c>
      <c r="H97">
        <f>IF(ISNUMBER('ProteinCopies-forFig1B'!F97),'ProteinCopies-forFig1B'!F97/'ProteinCopies-forFig1B'!$C97,"")</f>
        <v>36.546784631384526</v>
      </c>
      <c r="I97">
        <f>IF(ISNUMBER('ProteinCopies-forFig1B'!G97),'ProteinCopies-forFig1B'!G97/'ProteinCopies-forFig1B'!$C97,"")</f>
        <v>36.57070807852471</v>
      </c>
      <c r="J97">
        <f>IF(ISNUMBER('ProteinCopies-forFig1B'!H97),'ProteinCopies-forFig1B'!H97/'ProteinCopies-forFig1B'!$C97,"")</f>
        <v>39.961746522200748</v>
      </c>
      <c r="K97">
        <f>IF(ISNUMBER('ProteinCopies-forFig1B'!I97),'ProteinCopies-forFig1B'!I97/'ProteinCopies-forFig1B'!$C97,"")</f>
        <v>41.445152370150957</v>
      </c>
      <c r="L97">
        <f>IF(ISNUMBER('ProteinCopies-forFig1B'!J97),'ProteinCopies-forFig1B'!J97/'ProteinCopies-forFig1B'!$C97,"")</f>
        <v>35.152471842064848</v>
      </c>
      <c r="M97">
        <f>IF(ISNUMBER('ProteinCopies-forFig1B'!K97),'ProteinCopies-forFig1B'!K97/'ProteinCopies-forFig1B'!$C97,"")</f>
        <v>41.353319911299359</v>
      </c>
      <c r="N97">
        <f>IF(ISNUMBER('ProteinCopies-forFig1B'!L97),'ProteinCopies-forFig1B'!L97/'ProteinCopies-forFig1B'!$C97,"")</f>
        <v>47.003214226600335</v>
      </c>
      <c r="O97">
        <f>IF(ISNUMBER('ProteinCopies-forFig1B'!M97),'ProteinCopies-forFig1B'!M97/'ProteinCopies-forFig1B'!$C97,"")</f>
        <v>39.09399449927826</v>
      </c>
      <c r="P97">
        <f>IF(ISNUMBER('ProteinCopies-forFig1B'!N97),'ProteinCopies-forFig1B'!N97/'ProteinCopies-forFig1B'!$C97,"")</f>
        <v>32.339584149223711</v>
      </c>
      <c r="Q97">
        <f>IF(ISNUMBER('ProteinCopies-forFig1B'!O97),'ProteinCopies-forFig1B'!O97/'ProteinCopies-forFig1B'!$C97,"")</f>
        <v>26.802095361153459</v>
      </c>
      <c r="R97">
        <f>IF(ISNUMBER('ProteinCopies-forFig1B'!P97),'ProteinCopies-forFig1B'!P97/'ProteinCopies-forFig1B'!$C97,"")</f>
        <v>67.705799716266029</v>
      </c>
      <c r="S97">
        <f>IF(ISNUMBER('ProteinCopies-forFig1B'!Q97),'ProteinCopies-forFig1B'!Q97/'ProteinCopies-forFig1B'!$C97,"")</f>
        <v>49.188545290673822</v>
      </c>
      <c r="T97">
        <f>IF(ISNUMBER('ProteinCopies-forFig1B'!R97),'ProteinCopies-forFig1B'!R97/'ProteinCopies-forFig1B'!$C97,"")</f>
        <v>48.877306808972023</v>
      </c>
      <c r="U97">
        <f>IF(ISNUMBER('ProteinCopies-forFig1B'!S97),'ProteinCopies-forFig1B'!S97/'ProteinCopies-forFig1B'!$C97,"")</f>
        <v>41.241584654264763</v>
      </c>
      <c r="V97">
        <f>IF(ISNUMBER('ProteinCopies-forFig1B'!T97),'ProteinCopies-forFig1B'!T97/'ProteinCopies-forFig1B'!$C97,"")</f>
        <v>26.686061319259174</v>
      </c>
      <c r="W97">
        <f>IF(ISNUMBER('ProteinCopies-forFig1B'!U97),'ProteinCopies-forFig1B'!U97/'ProteinCopies-forFig1B'!$C97,"")</f>
        <v>40.696898952115838</v>
      </c>
      <c r="X97">
        <f>IF(ISNUMBER('ProteinCopies-forFig1B'!V97),'ProteinCopies-forFig1B'!V97/'ProteinCopies-forFig1B'!$C97,"")</f>
        <v>33.657541987028779</v>
      </c>
      <c r="Z97">
        <f t="array" ref="Z97">MEDIAN(IF(F97:X97&lt;&gt;0, F97:X97))</f>
        <v>40.696898952115838</v>
      </c>
    </row>
    <row r="98" spans="1:26" x14ac:dyDescent="0.75">
      <c r="A98" t="s">
        <v>213</v>
      </c>
      <c r="B98" t="s">
        <v>214</v>
      </c>
      <c r="C98">
        <v>19</v>
      </c>
      <c r="D98">
        <v>7.0923182395532081</v>
      </c>
      <c r="F98">
        <f>IF(ISNUMBER('ProteinCopies-forFig1B'!D98),'ProteinCopies-forFig1B'!D98/'ProteinCopies-forFig1B'!$C98,"")</f>
        <v>6.9636424516725244</v>
      </c>
      <c r="G98">
        <f>IF(ISNUMBER('ProteinCopies-forFig1B'!E98),'ProteinCopies-forFig1B'!E98/'ProteinCopies-forFig1B'!$C98,"")</f>
        <v>11.816170673080652</v>
      </c>
      <c r="H98">
        <f>IF(ISNUMBER('ProteinCopies-forFig1B'!F98),'ProteinCopies-forFig1B'!F98/'ProteinCopies-forFig1B'!$C98,"")</f>
        <v>7.5555367700087404</v>
      </c>
      <c r="I98">
        <f>IF(ISNUMBER('ProteinCopies-forFig1B'!G98),'ProteinCopies-forFig1B'!G98/'ProteinCopies-forFig1B'!$C98,"")</f>
        <v>4.0208125229526299</v>
      </c>
      <c r="J98">
        <f>IF(ISNUMBER('ProteinCopies-forFig1B'!H98),'ProteinCopies-forFig1B'!H98/'ProteinCopies-forFig1B'!$C98,"")</f>
        <v>6.2749891757735297</v>
      </c>
      <c r="K98">
        <f>IF(ISNUMBER('ProteinCopies-forFig1B'!I98),'ProteinCopies-forFig1B'!I98/'ProteinCopies-forFig1B'!$C98,"")</f>
        <v>7.0923182395532081</v>
      </c>
      <c r="L98">
        <f>IF(ISNUMBER('ProteinCopies-forFig1B'!J98),'ProteinCopies-forFig1B'!J98/'ProteinCopies-forFig1B'!$C98,"")</f>
        <v>8.0994777853001256</v>
      </c>
      <c r="M98">
        <f>IF(ISNUMBER('ProteinCopies-forFig1B'!K98),'ProteinCopies-forFig1B'!K98/'ProteinCopies-forFig1B'!$C98,"")</f>
        <v>6.9940472248794547</v>
      </c>
      <c r="N98">
        <f>IF(ISNUMBER('ProteinCopies-forFig1B'!L98),'ProteinCopies-forFig1B'!L98/'ProteinCopies-forFig1B'!$C98,"")</f>
        <v>11.709179191518128</v>
      </c>
      <c r="O98">
        <f>IF(ISNUMBER('ProteinCopies-forFig1B'!M98),'ProteinCopies-forFig1B'!M98/'ProteinCopies-forFig1B'!$C98,"")</f>
        <v>8.6535530016227487</v>
      </c>
      <c r="P98">
        <f>IF(ISNUMBER('ProteinCopies-forFig1B'!N98),'ProteinCopies-forFig1B'!N98/'ProteinCopies-forFig1B'!$C98,"")</f>
        <v>7.9596648890729904</v>
      </c>
      <c r="Q98">
        <f>IF(ISNUMBER('ProteinCopies-forFig1B'!O98),'ProteinCopies-forFig1B'!O98/'ProteinCopies-forFig1B'!$C98,"")</f>
        <v>7.4510789465337943</v>
      </c>
      <c r="R98">
        <f>IF(ISNUMBER('ProteinCopies-forFig1B'!P98),'ProteinCopies-forFig1B'!P98/'ProteinCopies-forFig1B'!$C98,"")</f>
        <v>7.0039611210051413</v>
      </c>
      <c r="S98">
        <f>IF(ISNUMBER('ProteinCopies-forFig1B'!Q98),'ProteinCopies-forFig1B'!Q98/'ProteinCopies-forFig1B'!$C98,"")</f>
        <v>7.4768080932172181</v>
      </c>
      <c r="T98">
        <f>IF(ISNUMBER('ProteinCopies-forFig1B'!R98),'ProteinCopies-forFig1B'!R98/'ProteinCopies-forFig1B'!$C98,"")</f>
        <v>7.3983256105794757</v>
      </c>
      <c r="U98">
        <f>IF(ISNUMBER('ProteinCopies-forFig1B'!S98),'ProteinCopies-forFig1B'!S98/'ProteinCopies-forFig1B'!$C98,"")</f>
        <v>5.1211125834282072</v>
      </c>
      <c r="V98">
        <f>IF(ISNUMBER('ProteinCopies-forFig1B'!T98),'ProteinCopies-forFig1B'!T98/'ProteinCopies-forFig1B'!$C98,"")</f>
        <v>5.0506284059055861</v>
      </c>
      <c r="W98">
        <f>IF(ISNUMBER('ProteinCopies-forFig1B'!U98),'ProteinCopies-forFig1B'!U98/'ProteinCopies-forFig1B'!$C98,"")</f>
        <v>4.2449200038166639</v>
      </c>
      <c r="X98">
        <f>IF(ISNUMBER('ProteinCopies-forFig1B'!V98),'ProteinCopies-forFig1B'!V98/'ProteinCopies-forFig1B'!$C98,"")</f>
        <v>6.9078376191603645</v>
      </c>
      <c r="Z98">
        <f t="array" ref="Z98">MEDIAN(IF(F98:X98&lt;&gt;0, F98:X98))</f>
        <v>7.0923182395532081</v>
      </c>
    </row>
    <row r="99" spans="1:26" x14ac:dyDescent="0.75">
      <c r="A99" t="s">
        <v>215</v>
      </c>
      <c r="B99" t="s">
        <v>216</v>
      </c>
      <c r="C99">
        <v>20</v>
      </c>
      <c r="D99">
        <v>10.76338577089146</v>
      </c>
      <c r="F99">
        <f>IF(ISNUMBER('ProteinCopies-forFig1B'!D99),'ProteinCopies-forFig1B'!D99/'ProteinCopies-forFig1B'!$C99,"")</f>
        <v>9.2955529628755329</v>
      </c>
      <c r="G99">
        <f>IF(ISNUMBER('ProteinCopies-forFig1B'!E99),'ProteinCopies-forFig1B'!E99/'ProteinCopies-forFig1B'!$C99,"")</f>
        <v>21.411131486051715</v>
      </c>
      <c r="H99">
        <f>IF(ISNUMBER('ProteinCopies-forFig1B'!F99),'ProteinCopies-forFig1B'!F99/'ProteinCopies-forFig1B'!$C99,"")</f>
        <v>20.181526177213659</v>
      </c>
      <c r="I99">
        <f>IF(ISNUMBER('ProteinCopies-forFig1B'!G99),'ProteinCopies-forFig1B'!G99/'ProteinCopies-forFig1B'!$C99,"")</f>
        <v>7.3978841946752283</v>
      </c>
      <c r="J99">
        <f>IF(ISNUMBER('ProteinCopies-forFig1B'!H99),'ProteinCopies-forFig1B'!H99/'ProteinCopies-forFig1B'!$C99,"")</f>
        <v>8.9441408436650303</v>
      </c>
      <c r="K99">
        <f>IF(ISNUMBER('ProteinCopies-forFig1B'!I99),'ProteinCopies-forFig1B'!I99/'ProteinCopies-forFig1B'!$C99,"")</f>
        <v>15.396987733347263</v>
      </c>
      <c r="L99">
        <f>IF(ISNUMBER('ProteinCopies-forFig1B'!J99),'ProteinCopies-forFig1B'!J99/'ProteinCopies-forFig1B'!$C99,"")</f>
        <v>10.756891948928338</v>
      </c>
      <c r="M99">
        <f>IF(ISNUMBER('ProteinCopies-forFig1B'!K99),'ProteinCopies-forFig1B'!K99/'ProteinCopies-forFig1B'!$C99,"")</f>
        <v>11.144145911507639</v>
      </c>
      <c r="N99">
        <f>IF(ISNUMBER('ProteinCopies-forFig1B'!L99),'ProteinCopies-forFig1B'!L99/'ProteinCopies-forFig1B'!$C99,"")</f>
        <v>11.682480394429529</v>
      </c>
      <c r="O99">
        <f>IF(ISNUMBER('ProteinCopies-forFig1B'!M99),'ProteinCopies-forFig1B'!M99/'ProteinCopies-forFig1B'!$C99,"")</f>
        <v>10.76338577089146</v>
      </c>
      <c r="P99">
        <f>IF(ISNUMBER('ProteinCopies-forFig1B'!N99),'ProteinCopies-forFig1B'!N99/'ProteinCopies-forFig1B'!$C99,"")</f>
        <v>9.2285761059414373</v>
      </c>
      <c r="Q99">
        <f>IF(ISNUMBER('ProteinCopies-forFig1B'!O99),'ProteinCopies-forFig1B'!O99/'ProteinCopies-forFig1B'!$C99,"")</f>
        <v>9.3706433380651539</v>
      </c>
      <c r="R99">
        <f>IF(ISNUMBER('ProteinCopies-forFig1B'!P99),'ProteinCopies-forFig1B'!P99/'ProteinCopies-forFig1B'!$C99,"")</f>
        <v>7.9143071272719112</v>
      </c>
      <c r="S99">
        <f>IF(ISNUMBER('ProteinCopies-forFig1B'!Q99),'ProteinCopies-forFig1B'!Q99/'ProteinCopies-forFig1B'!$C99,"")</f>
        <v>11.646072814865176</v>
      </c>
      <c r="T99">
        <f>IF(ISNUMBER('ProteinCopies-forFig1B'!R99),'ProteinCopies-forFig1B'!R99/'ProteinCopies-forFig1B'!$C99,"")</f>
        <v>11.595349374230938</v>
      </c>
      <c r="U99">
        <f>IF(ISNUMBER('ProteinCopies-forFig1B'!S99),'ProteinCopies-forFig1B'!S99/'ProteinCopies-forFig1B'!$C99,"")</f>
        <v>11.011810060933952</v>
      </c>
      <c r="V99">
        <f>IF(ISNUMBER('ProteinCopies-forFig1B'!T99),'ProteinCopies-forFig1B'!T99/'ProteinCopies-forFig1B'!$C99,"")</f>
        <v>9.3285454975002828</v>
      </c>
      <c r="W99">
        <f>IF(ISNUMBER('ProteinCopies-forFig1B'!U99),'ProteinCopies-forFig1B'!U99/'ProteinCopies-forFig1B'!$C99,"")</f>
        <v>9.8927906312760676</v>
      </c>
      <c r="X99">
        <f>IF(ISNUMBER('ProteinCopies-forFig1B'!V99),'ProteinCopies-forFig1B'!V99/'ProteinCopies-forFig1B'!$C99,"")</f>
        <v>10.984140033806394</v>
      </c>
      <c r="Z99">
        <f t="array" ref="Z99">MEDIAN(IF(F99:X99&lt;&gt;0, F99:X99))</f>
        <v>10.76338577089146</v>
      </c>
    </row>
    <row r="100" spans="1:26" x14ac:dyDescent="0.75">
      <c r="A100" t="s">
        <v>217</v>
      </c>
      <c r="B100" t="s">
        <v>218</v>
      </c>
      <c r="C100">
        <v>20</v>
      </c>
      <c r="D100">
        <v>6.8604276864139688</v>
      </c>
      <c r="F100">
        <f>IF(ISNUMBER('ProteinCopies-forFig1B'!D100),'ProteinCopies-forFig1B'!D100/'ProteinCopies-forFig1B'!$C100,"")</f>
        <v>6.1949254871307016</v>
      </c>
      <c r="G100">
        <f>IF(ISNUMBER('ProteinCopies-forFig1B'!E100),'ProteinCopies-forFig1B'!E100/'ProteinCopies-forFig1B'!$C100,"")</f>
        <v>11.711509476876641</v>
      </c>
      <c r="H100">
        <f>IF(ISNUMBER('ProteinCopies-forFig1B'!F100),'ProteinCopies-forFig1B'!F100/'ProteinCopies-forFig1B'!$C100,"")</f>
        <v>9.3180562287182394</v>
      </c>
      <c r="I100">
        <f>IF(ISNUMBER('ProteinCopies-forFig1B'!G100),'ProteinCopies-forFig1B'!G100/'ProteinCopies-forFig1B'!$C100,"")</f>
        <v>5.0130641181693374</v>
      </c>
      <c r="J100">
        <f>IF(ISNUMBER('ProteinCopies-forFig1B'!H100),'ProteinCopies-forFig1B'!H100/'ProteinCopies-forFig1B'!$C100,"")</f>
        <v>5.494752644972829</v>
      </c>
      <c r="K100">
        <f>IF(ISNUMBER('ProteinCopies-forFig1B'!I100),'ProteinCopies-forFig1B'!I100/'ProteinCopies-forFig1B'!$C100,"")</f>
        <v>6.8487171022871944</v>
      </c>
      <c r="L100">
        <f>IF(ISNUMBER('ProteinCopies-forFig1B'!J100),'ProteinCopies-forFig1B'!J100/'ProteinCopies-forFig1B'!$C100,"")</f>
        <v>6.1919876587872826</v>
      </c>
      <c r="M100">
        <f>IF(ISNUMBER('ProteinCopies-forFig1B'!K100),'ProteinCopies-forFig1B'!K100/'ProteinCopies-forFig1B'!$C100,"")</f>
        <v>5.1944400289212638</v>
      </c>
      <c r="N100">
        <f>IF(ISNUMBER('ProteinCopies-forFig1B'!L100),'ProteinCopies-forFig1B'!L100/'ProteinCopies-forFig1B'!$C100,"")</f>
        <v>8.0809047388376207</v>
      </c>
      <c r="O100">
        <f>IF(ISNUMBER('ProteinCopies-forFig1B'!M100),'ProteinCopies-forFig1B'!M100/'ProteinCopies-forFig1B'!$C100,"")</f>
        <v>6.8604276864139688</v>
      </c>
      <c r="P100">
        <f>IF(ISNUMBER('ProteinCopies-forFig1B'!N100),'ProteinCopies-forFig1B'!N100/'ProteinCopies-forFig1B'!$C100,"")</f>
        <v>7.1505212714652275</v>
      </c>
      <c r="Q100">
        <f>IF(ISNUMBER('ProteinCopies-forFig1B'!O100),'ProteinCopies-forFig1B'!O100/'ProteinCopies-forFig1B'!$C100,"")</f>
        <v>6.9939625165315835</v>
      </c>
      <c r="R100">
        <f>IF(ISNUMBER('ProteinCopies-forFig1B'!P100),'ProteinCopies-forFig1B'!P100/'ProteinCopies-forFig1B'!$C100,"")</f>
        <v>11.550389627158982</v>
      </c>
      <c r="S100">
        <f>IF(ISNUMBER('ProteinCopies-forFig1B'!Q100),'ProteinCopies-forFig1B'!Q100/'ProteinCopies-forFig1B'!$C100,"")</f>
        <v>6.9139100563359195</v>
      </c>
      <c r="T100">
        <f>IF(ISNUMBER('ProteinCopies-forFig1B'!R100),'ProteinCopies-forFig1B'!R100/'ProteinCopies-forFig1B'!$C100,"")</f>
        <v>7.1619695962911596</v>
      </c>
      <c r="U100">
        <f>IF(ISNUMBER('ProteinCopies-forFig1B'!S100),'ProteinCopies-forFig1B'!S100/'ProteinCopies-forFig1B'!$C100,"")</f>
        <v>5.7377577262392707</v>
      </c>
      <c r="V100">
        <f>IF(ISNUMBER('ProteinCopies-forFig1B'!T100),'ProteinCopies-forFig1B'!T100/'ProteinCopies-forFig1B'!$C100,"")</f>
        <v>8.5859267557398518</v>
      </c>
      <c r="W100">
        <f>IF(ISNUMBER('ProteinCopies-forFig1B'!U100),'ProteinCopies-forFig1B'!U100/'ProteinCopies-forFig1B'!$C100,"")</f>
        <v>4.9002699977778974</v>
      </c>
      <c r="X100">
        <f>IF(ISNUMBER('ProteinCopies-forFig1B'!V100),'ProteinCopies-forFig1B'!V100/'ProteinCopies-forFig1B'!$C100,"")</f>
        <v>6.4383039153037647</v>
      </c>
      <c r="Z100">
        <f t="array" ref="Z100">MEDIAN(IF(F100:X100&lt;&gt;0, F100:X100))</f>
        <v>6.8604276864139688</v>
      </c>
    </row>
    <row r="101" spans="1:26" x14ac:dyDescent="0.75">
      <c r="A101" t="s">
        <v>219</v>
      </c>
      <c r="B101" t="s">
        <v>220</v>
      </c>
      <c r="C101">
        <v>22</v>
      </c>
      <c r="D101">
        <v>23.991189930035361</v>
      </c>
      <c r="F101">
        <f>IF(ISNUMBER('ProteinCopies-forFig1B'!D101),'ProteinCopies-forFig1B'!D101/'ProteinCopies-forFig1B'!$C101,"")</f>
        <v>28.392067807395325</v>
      </c>
      <c r="G101">
        <f>IF(ISNUMBER('ProteinCopies-forFig1B'!E101),'ProteinCopies-forFig1B'!E101/'ProteinCopies-forFig1B'!$C101,"")</f>
        <v>17.760898134477479</v>
      </c>
      <c r="H101">
        <f>IF(ISNUMBER('ProteinCopies-forFig1B'!F101),'ProteinCopies-forFig1B'!F101/'ProteinCopies-forFig1B'!$C101,"")</f>
        <v>19.345197736750432</v>
      </c>
      <c r="I101">
        <f>IF(ISNUMBER('ProteinCopies-forFig1B'!G101),'ProteinCopies-forFig1B'!G101/'ProteinCopies-forFig1B'!$C101,"")</f>
        <v>18.64402051747296</v>
      </c>
      <c r="J101">
        <f>IF(ISNUMBER('ProteinCopies-forFig1B'!H101),'ProteinCopies-forFig1B'!H101/'ProteinCopies-forFig1B'!$C101,"")</f>
        <v>22.509183368904065</v>
      </c>
      <c r="K101">
        <f>IF(ISNUMBER('ProteinCopies-forFig1B'!I101),'ProteinCopies-forFig1B'!I101/'ProteinCopies-forFig1B'!$C101,"")</f>
        <v>24.922226458935565</v>
      </c>
      <c r="L101">
        <f>IF(ISNUMBER('ProteinCopies-forFig1B'!J101),'ProteinCopies-forFig1B'!J101/'ProteinCopies-forFig1B'!$C101,"")</f>
        <v>24.774888849887756</v>
      </c>
      <c r="M101">
        <f>IF(ISNUMBER('ProteinCopies-forFig1B'!K101),'ProteinCopies-forFig1B'!K101/'ProteinCopies-forFig1B'!$C101,"")</f>
        <v>28.420631422987903</v>
      </c>
      <c r="N101">
        <f>IF(ISNUMBER('ProteinCopies-forFig1B'!L101),'ProteinCopies-forFig1B'!L101/'ProteinCopies-forFig1B'!$C101,"")</f>
        <v>18.944888084625909</v>
      </c>
      <c r="O101">
        <f>IF(ISNUMBER('ProteinCopies-forFig1B'!M101),'ProteinCopies-forFig1B'!M101/'ProteinCopies-forFig1B'!$C101,"")</f>
        <v>18.581908687057595</v>
      </c>
      <c r="P101">
        <f>IF(ISNUMBER('ProteinCopies-forFig1B'!N101),'ProteinCopies-forFig1B'!N101/'ProteinCopies-forFig1B'!$C101,"")</f>
        <v>15.252931778391847</v>
      </c>
      <c r="Q101">
        <f>IF(ISNUMBER('ProteinCopies-forFig1B'!O101),'ProteinCopies-forFig1B'!O101/'ProteinCopies-forFig1B'!$C101,"")</f>
        <v>15.078550991327221</v>
      </c>
      <c r="R101">
        <f>IF(ISNUMBER('ProteinCopies-forFig1B'!P101),'ProteinCopies-forFig1B'!P101/'ProteinCopies-forFig1B'!$C101,"")</f>
        <v>31.299708533709971</v>
      </c>
      <c r="S101">
        <f>IF(ISNUMBER('ProteinCopies-forFig1B'!Q101),'ProteinCopies-forFig1B'!Q101/'ProteinCopies-forFig1B'!$C101,"")</f>
        <v>28.398080637330292</v>
      </c>
      <c r="T101">
        <f>IF(ISNUMBER('ProteinCopies-forFig1B'!R101),'ProteinCopies-forFig1B'!R101/'ProteinCopies-forFig1B'!$C101,"")</f>
        <v>30.859095675278944</v>
      </c>
      <c r="U101">
        <f>IF(ISNUMBER('ProteinCopies-forFig1B'!S101),'ProteinCopies-forFig1B'!S101/'ProteinCopies-forFig1B'!$C101,"")</f>
        <v>27.134864810803357</v>
      </c>
      <c r="V101">
        <f>IF(ISNUMBER('ProteinCopies-forFig1B'!T101),'ProteinCopies-forFig1B'!T101/'ProteinCopies-forFig1B'!$C101,"")</f>
        <v>23.991189930035361</v>
      </c>
      <c r="W101">
        <f>IF(ISNUMBER('ProteinCopies-forFig1B'!U101),'ProteinCopies-forFig1B'!U101/'ProteinCopies-forFig1B'!$C101,"")</f>
        <v>20.228659686354479</v>
      </c>
      <c r="X101">
        <f>IF(ISNUMBER('ProteinCopies-forFig1B'!V101),'ProteinCopies-forFig1B'!V101/'ProteinCopies-forFig1B'!$C101,"")</f>
        <v>28.450453688589207</v>
      </c>
      <c r="Z101">
        <f t="array" ref="Z101">MEDIAN(IF(F101:X101&lt;&gt;0, F101:X101))</f>
        <v>23.991189930035361</v>
      </c>
    </row>
    <row r="102" spans="1:26" x14ac:dyDescent="0.75">
      <c r="A102" t="s">
        <v>221</v>
      </c>
      <c r="B102" t="s">
        <v>222</v>
      </c>
      <c r="C102">
        <v>22</v>
      </c>
      <c r="D102">
        <v>11.366401727152558</v>
      </c>
      <c r="F102">
        <f>IF(ISNUMBER('ProteinCopies-forFig1B'!D102),'ProteinCopies-forFig1B'!D102/'ProteinCopies-forFig1B'!$C102,"")</f>
        <v>11.420201402046674</v>
      </c>
      <c r="G102">
        <f>IF(ISNUMBER('ProteinCopies-forFig1B'!E102),'ProteinCopies-forFig1B'!E102/'ProteinCopies-forFig1B'!$C102,"")</f>
        <v>37.070714592831735</v>
      </c>
      <c r="H102">
        <f>IF(ISNUMBER('ProteinCopies-forFig1B'!F102),'ProteinCopies-forFig1B'!F102/'ProteinCopies-forFig1B'!$C102,"")</f>
        <v>19.674684062627588</v>
      </c>
      <c r="I102">
        <f>IF(ISNUMBER('ProteinCopies-forFig1B'!G102),'ProteinCopies-forFig1B'!G102/'ProteinCopies-forFig1B'!$C102,"")</f>
        <v>6.6203105925627286</v>
      </c>
      <c r="J102">
        <f>IF(ISNUMBER('ProteinCopies-forFig1B'!H102),'ProteinCopies-forFig1B'!H102/'ProteinCopies-forFig1B'!$C102,"")</f>
        <v>12.347511938846885</v>
      </c>
      <c r="K102">
        <f>IF(ISNUMBER('ProteinCopies-forFig1B'!I102),'ProteinCopies-forFig1B'!I102/'ProteinCopies-forFig1B'!$C102,"")</f>
        <v>13.736391666401284</v>
      </c>
      <c r="L102">
        <f>IF(ISNUMBER('ProteinCopies-forFig1B'!J102),'ProteinCopies-forFig1B'!J102/'ProteinCopies-forFig1B'!$C102,"")</f>
        <v>11.366401727152558</v>
      </c>
      <c r="M102">
        <f>IF(ISNUMBER('ProteinCopies-forFig1B'!K102),'ProteinCopies-forFig1B'!K102/'ProteinCopies-forFig1B'!$C102,"")</f>
        <v>9.8295294996804454</v>
      </c>
      <c r="N102">
        <f>IF(ISNUMBER('ProteinCopies-forFig1B'!L102),'ProteinCopies-forFig1B'!L102/'ProteinCopies-forFig1B'!$C102,"")</f>
        <v>8.0238442937277377</v>
      </c>
      <c r="O102">
        <f>IF(ISNUMBER('ProteinCopies-forFig1B'!M102),'ProteinCopies-forFig1B'!M102/'ProteinCopies-forFig1B'!$C102,"")</f>
        <v>8.263932984368985</v>
      </c>
      <c r="P102">
        <f>IF(ISNUMBER('ProteinCopies-forFig1B'!N102),'ProteinCopies-forFig1B'!N102/'ProteinCopies-forFig1B'!$C102,"")</f>
        <v>6.8702592662743989</v>
      </c>
      <c r="Q102">
        <f>IF(ISNUMBER('ProteinCopies-forFig1B'!O102),'ProteinCopies-forFig1B'!O102/'ProteinCopies-forFig1B'!$C102,"")</f>
        <v>5.6358910184681532</v>
      </c>
      <c r="R102">
        <f>IF(ISNUMBER('ProteinCopies-forFig1B'!P102),'ProteinCopies-forFig1B'!P102/'ProteinCopies-forFig1B'!$C102,"")</f>
        <v>13.686237476016062</v>
      </c>
      <c r="S102">
        <f>IF(ISNUMBER('ProteinCopies-forFig1B'!Q102),'ProteinCopies-forFig1B'!Q102/'ProteinCopies-forFig1B'!$C102,"")</f>
        <v>8.3196281227543789</v>
      </c>
      <c r="T102">
        <f>IF(ISNUMBER('ProteinCopies-forFig1B'!R102),'ProteinCopies-forFig1B'!R102/'ProteinCopies-forFig1B'!$C102,"")</f>
        <v>9.5259050856151291</v>
      </c>
      <c r="U102">
        <f>IF(ISNUMBER('ProteinCopies-forFig1B'!S102),'ProteinCopies-forFig1B'!S102/'ProteinCopies-forFig1B'!$C102,"")</f>
        <v>12.619788383644112</v>
      </c>
      <c r="V102">
        <f>IF(ISNUMBER('ProteinCopies-forFig1B'!T102),'ProteinCopies-forFig1B'!T102/'ProteinCopies-forFig1B'!$C102,"")</f>
        <v>9.7107050816534741</v>
      </c>
      <c r="W102">
        <f>IF(ISNUMBER('ProteinCopies-forFig1B'!U102),'ProteinCopies-forFig1B'!U102/'ProteinCopies-forFig1B'!$C102,"")</f>
        <v>14.50516861061384</v>
      </c>
      <c r="X102">
        <f>IF(ISNUMBER('ProteinCopies-forFig1B'!V102),'ProteinCopies-forFig1B'!V102/'ProteinCopies-forFig1B'!$C102,"")</f>
        <v>12.47846719312941</v>
      </c>
      <c r="Z102">
        <f t="array" ref="Z102">MEDIAN(IF(F102:X102&lt;&gt;0, F102:X102))</f>
        <v>11.366401727152558</v>
      </c>
    </row>
    <row r="103" spans="1:26" x14ac:dyDescent="0.75">
      <c r="A103" t="s">
        <v>223</v>
      </c>
      <c r="B103" t="s">
        <v>224</v>
      </c>
      <c r="C103">
        <v>22</v>
      </c>
      <c r="D103">
        <v>33.814107664349621</v>
      </c>
      <c r="F103">
        <f>IF(ISNUMBER('ProteinCopies-forFig1B'!D103),'ProteinCopies-forFig1B'!D103/'ProteinCopies-forFig1B'!$C103,"")</f>
        <v>37.566697073927394</v>
      </c>
      <c r="G103">
        <f>IF(ISNUMBER('ProteinCopies-forFig1B'!E103),'ProteinCopies-forFig1B'!E103/'ProteinCopies-forFig1B'!$C103,"")</f>
        <v>29.339173893133786</v>
      </c>
      <c r="H103">
        <f>IF(ISNUMBER('ProteinCopies-forFig1B'!F103),'ProteinCopies-forFig1B'!F103/'ProteinCopies-forFig1B'!$C103,"")</f>
        <v>41.713805351968951</v>
      </c>
      <c r="I103">
        <f>IF(ISNUMBER('ProteinCopies-forFig1B'!G103),'ProteinCopies-forFig1B'!G103/'ProteinCopies-forFig1B'!$C103,"")</f>
        <v>24.838714901785128</v>
      </c>
      <c r="J103">
        <f>IF(ISNUMBER('ProteinCopies-forFig1B'!H103),'ProteinCopies-forFig1B'!H103/'ProteinCopies-forFig1B'!$C103,"")</f>
        <v>33.814107664349621</v>
      </c>
      <c r="K103">
        <f>IF(ISNUMBER('ProteinCopies-forFig1B'!I103),'ProteinCopies-forFig1B'!I103/'ProteinCopies-forFig1B'!$C103,"")</f>
        <v>34.857421043113135</v>
      </c>
      <c r="L103">
        <f>IF(ISNUMBER('ProteinCopies-forFig1B'!J103),'ProteinCopies-forFig1B'!J103/'ProteinCopies-forFig1B'!$C103,"")</f>
        <v>30.549680376046567</v>
      </c>
      <c r="M103">
        <f>IF(ISNUMBER('ProteinCopies-forFig1B'!K103),'ProteinCopies-forFig1B'!K103/'ProteinCopies-forFig1B'!$C103,"")</f>
        <v>35.957202083813549</v>
      </c>
      <c r="N103">
        <f>IF(ISNUMBER('ProteinCopies-forFig1B'!L103),'ProteinCopies-forFig1B'!L103/'ProteinCopies-forFig1B'!$C103,"")</f>
        <v>38.698029770159785</v>
      </c>
      <c r="O103">
        <f>IF(ISNUMBER('ProteinCopies-forFig1B'!M103),'ProteinCopies-forFig1B'!M103/'ProteinCopies-forFig1B'!$C103,"")</f>
        <v>36.203360954324708</v>
      </c>
      <c r="P103">
        <f>IF(ISNUMBER('ProteinCopies-forFig1B'!N103),'ProteinCopies-forFig1B'!N103/'ProteinCopies-forFig1B'!$C103,"")</f>
        <v>30.891452051397003</v>
      </c>
      <c r="Q103">
        <f>IF(ISNUMBER('ProteinCopies-forFig1B'!O103),'ProteinCopies-forFig1B'!O103/'ProteinCopies-forFig1B'!$C103,"")</f>
        <v>31.759975164981885</v>
      </c>
      <c r="R103">
        <f>IF(ISNUMBER('ProteinCopies-forFig1B'!P103),'ProteinCopies-forFig1B'!P103/'ProteinCopies-forFig1B'!$C103,"")</f>
        <v>48.190388450833659</v>
      </c>
      <c r="S103">
        <f>IF(ISNUMBER('ProteinCopies-forFig1B'!Q103),'ProteinCopies-forFig1B'!Q103/'ProteinCopies-forFig1B'!$C103,"")</f>
        <v>30.50579715923827</v>
      </c>
      <c r="T103">
        <f>IF(ISNUMBER('ProteinCopies-forFig1B'!R103),'ProteinCopies-forFig1B'!R103/'ProteinCopies-forFig1B'!$C103,"")</f>
        <v>35.437071686256097</v>
      </c>
      <c r="U103">
        <f>IF(ISNUMBER('ProteinCopies-forFig1B'!S103),'ProteinCopies-forFig1B'!S103/'ProteinCopies-forFig1B'!$C103,"")</f>
        <v>26.49672673820238</v>
      </c>
      <c r="V103">
        <f>IF(ISNUMBER('ProteinCopies-forFig1B'!T103),'ProteinCopies-forFig1B'!T103/'ProteinCopies-forFig1B'!$C103,"")</f>
        <v>23.586012776493479</v>
      </c>
      <c r="W103">
        <f>IF(ISNUMBER('ProteinCopies-forFig1B'!U103),'ProteinCopies-forFig1B'!U103/'ProteinCopies-forFig1B'!$C103,"")</f>
        <v>33.127034876414207</v>
      </c>
      <c r="X103">
        <f>IF(ISNUMBER('ProteinCopies-forFig1B'!V103),'ProteinCopies-forFig1B'!V103/'ProteinCopies-forFig1B'!$C103,"")</f>
        <v>34.359167298758827</v>
      </c>
      <c r="Z103">
        <f t="array" ref="Z103">MEDIAN(IF(F103:X103&lt;&gt;0, F103:X103))</f>
        <v>33.814107664349621</v>
      </c>
    </row>
    <row r="104" spans="1:26" x14ac:dyDescent="0.75">
      <c r="A104" t="s">
        <v>225</v>
      </c>
      <c r="B104" t="s">
        <v>226</v>
      </c>
      <c r="C104">
        <v>23</v>
      </c>
      <c r="D104">
        <v>0.24489772033078674</v>
      </c>
      <c r="F104">
        <f>IF(ISNUMBER('ProteinCopies-forFig1B'!D104),'ProteinCopies-forFig1B'!D104/'ProteinCopies-forFig1B'!$C104,"")</f>
        <v>0.38533550387004462</v>
      </c>
      <c r="G104">
        <f>IF(ISNUMBER('ProteinCopies-forFig1B'!E104),'ProteinCopies-forFig1B'!E104/'ProteinCopies-forFig1B'!$C104,"")</f>
        <v>0.95696412223046046</v>
      </c>
      <c r="H104">
        <f>IF(ISNUMBER('ProteinCopies-forFig1B'!F104),'ProteinCopies-forFig1B'!F104/'ProteinCopies-forFig1B'!$C104,"")</f>
        <v>0.30392037611414724</v>
      </c>
      <c r="I104">
        <f>IF(ISNUMBER('ProteinCopies-forFig1B'!G104),'ProteinCopies-forFig1B'!G104/'ProteinCopies-forFig1B'!$C104,"")</f>
        <v>0.22596871185924125</v>
      </c>
      <c r="J104">
        <f>IF(ISNUMBER('ProteinCopies-forFig1B'!H104),'ProteinCopies-forFig1B'!H104/'ProteinCopies-forFig1B'!$C104,"")</f>
        <v>0.4032559731564031</v>
      </c>
      <c r="K104">
        <f>IF(ISNUMBER('ProteinCopies-forFig1B'!I104),'ProteinCopies-forFig1B'!I104/'ProteinCopies-forFig1B'!$C104,"")</f>
        <v>0.24489772033078674</v>
      </c>
      <c r="L104">
        <f>IF(ISNUMBER('ProteinCopies-forFig1B'!J104),'ProteinCopies-forFig1B'!J104/'ProteinCopies-forFig1B'!$C104,"")</f>
        <v>0.25514242046634888</v>
      </c>
      <c r="M104">
        <f>IF(ISNUMBER('ProteinCopies-forFig1B'!K104),'ProteinCopies-forFig1B'!K104/'ProteinCopies-forFig1B'!$C104,"")</f>
        <v>0.31791177349009775</v>
      </c>
      <c r="N104">
        <f>IF(ISNUMBER('ProteinCopies-forFig1B'!L104),'ProteinCopies-forFig1B'!L104/'ProteinCopies-forFig1B'!$C104,"")</f>
        <v>0.20099340969509269</v>
      </c>
      <c r="O104">
        <f>IF(ISNUMBER('ProteinCopies-forFig1B'!M104),'ProteinCopies-forFig1B'!M104/'ProteinCopies-forFig1B'!$C104,"")</f>
        <v>0.21125902137806402</v>
      </c>
      <c r="P104">
        <f>IF(ISNUMBER('ProteinCopies-forFig1B'!N104),'ProteinCopies-forFig1B'!N104/'ProteinCopies-forFig1B'!$C104,"")</f>
        <v>0.22069121506590247</v>
      </c>
      <c r="Q104">
        <f>IF(ISNUMBER('ProteinCopies-forFig1B'!O104),'ProteinCopies-forFig1B'!O104/'ProteinCopies-forFig1B'!$C104,"")</f>
        <v>0.40756017779854858</v>
      </c>
      <c r="R104">
        <f>IF(ISNUMBER('ProteinCopies-forFig1B'!P104),'ProteinCopies-forFig1B'!P104/'ProteinCopies-forFig1B'!$C104,"")</f>
        <v>0.3344554922913765</v>
      </c>
      <c r="S104">
        <f>IF(ISNUMBER('ProteinCopies-forFig1B'!Q104),'ProteinCopies-forFig1B'!Q104/'ProteinCopies-forFig1B'!$C104,"")</f>
        <v>4.4070801756760397E-2</v>
      </c>
      <c r="T104">
        <f>IF(ISNUMBER('ProteinCopies-forFig1B'!R104),'ProteinCopies-forFig1B'!R104/'ProteinCopies-forFig1B'!$C104,"")</f>
        <v>0.13457073809054967</v>
      </c>
      <c r="U104">
        <f>IF(ISNUMBER('ProteinCopies-forFig1B'!S104),'ProteinCopies-forFig1B'!S104/'ProteinCopies-forFig1B'!$C104,"")</f>
        <v>0.18077975981609373</v>
      </c>
      <c r="V104">
        <f>IF(ISNUMBER('ProteinCopies-forFig1B'!T104),'ProteinCopies-forFig1B'!T104/'ProteinCopies-forFig1B'!$C104,"")</f>
        <v>0.52955784265315775</v>
      </c>
      <c r="W104">
        <f>IF(ISNUMBER('ProteinCopies-forFig1B'!U104),'ProteinCopies-forFig1B'!U104/'ProteinCopies-forFig1B'!$C104,"")</f>
        <v>0.15609345283697576</v>
      </c>
      <c r="X104">
        <f>IF(ISNUMBER('ProteinCopies-forFig1B'!V104),'ProteinCopies-forFig1B'!V104/'ProteinCopies-forFig1B'!$C104,"")</f>
        <v>0.13137422653828593</v>
      </c>
      <c r="Z104">
        <f t="array" ref="Z104">MEDIAN(IF(F104:X104&lt;&gt;0, F104:X104))</f>
        <v>0.24489772033078674</v>
      </c>
    </row>
    <row r="105" spans="1:26" x14ac:dyDescent="0.75">
      <c r="A105" t="s">
        <v>227</v>
      </c>
      <c r="B105" t="s">
        <v>228</v>
      </c>
      <c r="C105">
        <v>24</v>
      </c>
      <c r="D105">
        <v>3.0809531265951215</v>
      </c>
      <c r="F105">
        <f>IF(ISNUMBER('ProteinCopies-forFig1B'!D105),'ProteinCopies-forFig1B'!D105/'ProteinCopies-forFig1B'!$C105,"")</f>
        <v>2.7604203406609717</v>
      </c>
      <c r="G105">
        <f>IF(ISNUMBER('ProteinCopies-forFig1B'!E105),'ProteinCopies-forFig1B'!E105/'ProteinCopies-forFig1B'!$C105,"")</f>
        <v>5.5881855261691991</v>
      </c>
      <c r="H105">
        <f>IF(ISNUMBER('ProteinCopies-forFig1B'!F105),'ProteinCopies-forFig1B'!F105/'ProteinCopies-forFig1B'!$C105,"")</f>
        <v>3.6654610677237067</v>
      </c>
      <c r="I105">
        <f>IF(ISNUMBER('ProteinCopies-forFig1B'!G105),'ProteinCopies-forFig1B'!G105/'ProteinCopies-forFig1B'!$C105,"")</f>
        <v>2.1058660823332529</v>
      </c>
      <c r="J105">
        <f>IF(ISNUMBER('ProteinCopies-forFig1B'!H105),'ProteinCopies-forFig1B'!H105/'ProteinCopies-forFig1B'!$C105,"")</f>
        <v>3.1295532832210893</v>
      </c>
      <c r="K105">
        <f>IF(ISNUMBER('ProteinCopies-forFig1B'!I105),'ProteinCopies-forFig1B'!I105/'ProteinCopies-forFig1B'!$C105,"")</f>
        <v>2.8278568806968916</v>
      </c>
      <c r="L105">
        <f>IF(ISNUMBER('ProteinCopies-forFig1B'!J105),'ProteinCopies-forFig1B'!J105/'ProteinCopies-forFig1B'!$C105,"")</f>
        <v>3.1993055020680696</v>
      </c>
      <c r="M105">
        <f>IF(ISNUMBER('ProteinCopies-forFig1B'!K105),'ProteinCopies-forFig1B'!K105/'ProteinCopies-forFig1B'!$C105,"")</f>
        <v>2.4392937660019389</v>
      </c>
      <c r="N105">
        <f>IF(ISNUMBER('ProteinCopies-forFig1B'!L105),'ProteinCopies-forFig1B'!L105/'ProteinCopies-forFig1B'!$C105,"")</f>
        <v>4.0815892281406878</v>
      </c>
      <c r="O105">
        <f>IF(ISNUMBER('ProteinCopies-forFig1B'!M105),'ProteinCopies-forFig1B'!M105/'ProteinCopies-forFig1B'!$C105,"")</f>
        <v>3.0870708355467769</v>
      </c>
      <c r="P105">
        <f>IF(ISNUMBER('ProteinCopies-forFig1B'!N105),'ProteinCopies-forFig1B'!N105/'ProteinCopies-forFig1B'!$C105,"")</f>
        <v>2.4334706467720664</v>
      </c>
      <c r="Q105">
        <f>IF(ISNUMBER('ProteinCopies-forFig1B'!O105),'ProteinCopies-forFig1B'!O105/'ProteinCopies-forFig1B'!$C105,"")</f>
        <v>2.4417155661402452</v>
      </c>
      <c r="R105">
        <f>IF(ISNUMBER('ProteinCopies-forFig1B'!P105),'ProteinCopies-forFig1B'!P105/'ProteinCopies-forFig1B'!$C105,"")</f>
        <v>4.4105890886631238</v>
      </c>
      <c r="S105">
        <f>IF(ISNUMBER('ProteinCopies-forFig1B'!Q105),'ProteinCopies-forFig1B'!Q105/'ProteinCopies-forFig1B'!$C105,"")</f>
        <v>1.9296032143561463</v>
      </c>
      <c r="T105">
        <f>IF(ISNUMBER('ProteinCopies-forFig1B'!R105),'ProteinCopies-forFig1B'!R105/'ProteinCopies-forFig1B'!$C105,"")</f>
        <v>3.0809531265951215</v>
      </c>
      <c r="U105">
        <f>IF(ISNUMBER('ProteinCopies-forFig1B'!S105),'ProteinCopies-forFig1B'!S105/'ProteinCopies-forFig1B'!$C105,"")</f>
        <v>3.1299735288132666</v>
      </c>
      <c r="V105">
        <f>IF(ISNUMBER('ProteinCopies-forFig1B'!T105),'ProteinCopies-forFig1B'!T105/'ProteinCopies-forFig1B'!$C105,"")</f>
        <v>1.9191587553507852</v>
      </c>
      <c r="W105">
        <f>IF(ISNUMBER('ProteinCopies-forFig1B'!U105),'ProteinCopies-forFig1B'!U105/'ProteinCopies-forFig1B'!$C105,"")</f>
        <v>2.7456892833591695</v>
      </c>
      <c r="X105">
        <f>IF(ISNUMBER('ProteinCopies-forFig1B'!V105),'ProteinCopies-forFig1B'!V105/'ProteinCopies-forFig1B'!$C105,"")</f>
        <v>3.2733176354657378</v>
      </c>
      <c r="Z105">
        <f t="array" ref="Z105">MEDIAN(IF(F105:X105&lt;&gt;0, F105:X105))</f>
        <v>3.0809531265951215</v>
      </c>
    </row>
    <row r="106" spans="1:26" x14ac:dyDescent="0.75">
      <c r="A106" t="s">
        <v>229</v>
      </c>
      <c r="B106" t="s">
        <v>230</v>
      </c>
      <c r="C106">
        <v>24</v>
      </c>
      <c r="D106">
        <v>36.775610652466874</v>
      </c>
      <c r="F106">
        <f>IF(ISNUMBER('ProteinCopies-forFig1B'!D106),'ProteinCopies-forFig1B'!D106/'ProteinCopies-forFig1B'!$C106,"")</f>
        <v>34.494298089433833</v>
      </c>
      <c r="G106">
        <f>IF(ISNUMBER('ProteinCopies-forFig1B'!E106),'ProteinCopies-forFig1B'!E106/'ProteinCopies-forFig1B'!$C106,"")</f>
        <v>66.899989431622743</v>
      </c>
      <c r="H106">
        <f>IF(ISNUMBER('ProteinCopies-forFig1B'!F106),'ProteinCopies-forFig1B'!F106/'ProteinCopies-forFig1B'!$C106,"")</f>
        <v>55.762041407834253</v>
      </c>
      <c r="I106">
        <f>IF(ISNUMBER('ProteinCopies-forFig1B'!G106),'ProteinCopies-forFig1B'!G106/'ProteinCopies-forFig1B'!$C106,"")</f>
        <v>29.278886451083789</v>
      </c>
      <c r="J106">
        <f>IF(ISNUMBER('ProteinCopies-forFig1B'!H106),'ProteinCopies-forFig1B'!H106/'ProteinCopies-forFig1B'!$C106,"")</f>
        <v>44.746958428485222</v>
      </c>
      <c r="K106">
        <f>IF(ISNUMBER('ProteinCopies-forFig1B'!I106),'ProteinCopies-forFig1B'!I106/'ProteinCopies-forFig1B'!$C106,"")</f>
        <v>41.153064552814293</v>
      </c>
      <c r="L106">
        <f>IF(ISNUMBER('ProteinCopies-forFig1B'!J106),'ProteinCopies-forFig1B'!J106/'ProteinCopies-forFig1B'!$C106,"")</f>
        <v>44.065057770341156</v>
      </c>
      <c r="M106">
        <f>IF(ISNUMBER('ProteinCopies-forFig1B'!K106),'ProteinCopies-forFig1B'!K106/'ProteinCopies-forFig1B'!$C106,"")</f>
        <v>46.706500617870745</v>
      </c>
      <c r="N106">
        <f>IF(ISNUMBER('ProteinCopies-forFig1B'!L106),'ProteinCopies-forFig1B'!L106/'ProteinCopies-forFig1B'!$C106,"")</f>
        <v>34.35683911977484</v>
      </c>
      <c r="O106">
        <f>IF(ISNUMBER('ProteinCopies-forFig1B'!M106),'ProteinCopies-forFig1B'!M106/'ProteinCopies-forFig1B'!$C106,"")</f>
        <v>36.268235283251478</v>
      </c>
      <c r="P106">
        <f>IF(ISNUMBER('ProteinCopies-forFig1B'!N106),'ProteinCopies-forFig1B'!N106/'ProteinCopies-forFig1B'!$C106,"")</f>
        <v>35.772789732948119</v>
      </c>
      <c r="Q106">
        <f>IF(ISNUMBER('ProteinCopies-forFig1B'!O106),'ProteinCopies-forFig1B'!O106/'ProteinCopies-forFig1B'!$C106,"")</f>
        <v>35.007016356551269</v>
      </c>
      <c r="R106">
        <f>IF(ISNUMBER('ProteinCopies-forFig1B'!P106),'ProteinCopies-forFig1B'!P106/'ProteinCopies-forFig1B'!$C106,"")</f>
        <v>38.332244962867939</v>
      </c>
      <c r="S106">
        <f>IF(ISNUMBER('ProteinCopies-forFig1B'!Q106),'ProteinCopies-forFig1B'!Q106/'ProteinCopies-forFig1B'!$C106,"")</f>
        <v>36.775610652466874</v>
      </c>
      <c r="T106">
        <f>IF(ISNUMBER('ProteinCopies-forFig1B'!R106),'ProteinCopies-forFig1B'!R106/'ProteinCopies-forFig1B'!$C106,"")</f>
        <v>34.225177317750465</v>
      </c>
      <c r="U106">
        <f>IF(ISNUMBER('ProteinCopies-forFig1B'!S106),'ProteinCopies-forFig1B'!S106/'ProteinCopies-forFig1B'!$C106,"")</f>
        <v>39.773595714344893</v>
      </c>
      <c r="V106">
        <f>IF(ISNUMBER('ProteinCopies-forFig1B'!T106),'ProteinCopies-forFig1B'!T106/'ProteinCopies-forFig1B'!$C106,"")</f>
        <v>39.259210559513726</v>
      </c>
      <c r="W106">
        <f>IF(ISNUMBER('ProteinCopies-forFig1B'!U106),'ProteinCopies-forFig1B'!U106/'ProteinCopies-forFig1B'!$C106,"")</f>
        <v>33.976573220547685</v>
      </c>
      <c r="X106">
        <f>IF(ISNUMBER('ProteinCopies-forFig1B'!V106),'ProteinCopies-forFig1B'!V106/'ProteinCopies-forFig1B'!$C106,"")</f>
        <v>33.276624905551408</v>
      </c>
      <c r="Z106">
        <f t="array" ref="Z106">MEDIAN(IF(F106:X106&lt;&gt;0, F106:X106))</f>
        <v>36.775610652466874</v>
      </c>
    </row>
    <row r="107" spans="1:26" x14ac:dyDescent="0.75">
      <c r="A107" t="s">
        <v>231</v>
      </c>
      <c r="B107" t="s">
        <v>232</v>
      </c>
      <c r="C107">
        <v>25</v>
      </c>
      <c r="D107">
        <v>5.7577706599999997E-3</v>
      </c>
      <c r="F107">
        <f>IF(ISNUMBER('ProteinCopies-forFig1B'!D107),'ProteinCopies-forFig1B'!D107/'ProteinCopies-forFig1B'!$C107,"")</f>
        <v>8.4978188800000007E-3</v>
      </c>
      <c r="G107">
        <f>IF(ISNUMBER('ProteinCopies-forFig1B'!E107),'ProteinCopies-forFig1B'!E107/'ProteinCopies-forFig1B'!$C107,"")</f>
        <v>3.7229436399999999E-3</v>
      </c>
      <c r="H107" t="str">
        <f>IF(ISNUMBER('ProteinCopies-forFig1B'!F107),'ProteinCopies-forFig1B'!F107/'ProteinCopies-forFig1B'!$C107,"")</f>
        <v/>
      </c>
      <c r="I107">
        <f>IF(ISNUMBER('ProteinCopies-forFig1B'!G107),'ProteinCopies-forFig1B'!G107/'ProteinCopies-forFig1B'!$C107,"")</f>
        <v>5.8301323999999997E-4</v>
      </c>
      <c r="J107">
        <f>IF(ISNUMBER('ProteinCopies-forFig1B'!H107),'ProteinCopies-forFig1B'!H107/'ProteinCopies-forFig1B'!$C107,"")</f>
        <v>1.470279864E-2</v>
      </c>
      <c r="K107">
        <f>IF(ISNUMBER('ProteinCopies-forFig1B'!I107),'ProteinCopies-forFig1B'!I107/'ProteinCopies-forFig1B'!$C107,"")</f>
        <v>7.30438024E-3</v>
      </c>
      <c r="L107">
        <f>IF(ISNUMBER('ProteinCopies-forFig1B'!J107),'ProteinCopies-forFig1B'!J107/'ProteinCopies-forFig1B'!$C107,"")</f>
        <v>1.35553108E-3</v>
      </c>
      <c r="M107">
        <f>IF(ISNUMBER('ProteinCopies-forFig1B'!K107),'ProteinCopies-forFig1B'!K107/'ProteinCopies-forFig1B'!$C107,"")</f>
        <v>1.63007464E-2</v>
      </c>
      <c r="N107">
        <f>IF(ISNUMBER('ProteinCopies-forFig1B'!L107),'ProteinCopies-forFig1B'!L107/'ProteinCopies-forFig1B'!$C107,"")</f>
        <v>2.8835578E-3</v>
      </c>
      <c r="O107">
        <f>IF(ISNUMBER('ProteinCopies-forFig1B'!M107),'ProteinCopies-forFig1B'!M107/'ProteinCopies-forFig1B'!$C107,"")</f>
        <v>1.5526074800000001E-2</v>
      </c>
      <c r="P107">
        <f>IF(ISNUMBER('ProteinCopies-forFig1B'!N107),'ProteinCopies-forFig1B'!N107/'ProteinCopies-forFig1B'!$C107,"")</f>
        <v>0.11231191064000001</v>
      </c>
      <c r="Q107">
        <f>IF(ISNUMBER('ProteinCopies-forFig1B'!O107),'ProteinCopies-forFig1B'!O107/'ProteinCopies-forFig1B'!$C107,"")</f>
        <v>5.868648E-5</v>
      </c>
      <c r="R107">
        <f>IF(ISNUMBER('ProteinCopies-forFig1B'!P107),'ProteinCopies-forFig1B'!P107/'ProteinCopies-forFig1B'!$C107,"")</f>
        <v>4.6218575999999999E-4</v>
      </c>
      <c r="S107">
        <f>IF(ISNUMBER('ProteinCopies-forFig1B'!Q107),'ProteinCopies-forFig1B'!Q107/'ProteinCopies-forFig1B'!$C107,"")</f>
        <v>0</v>
      </c>
      <c r="T107" t="str">
        <f>IF(ISNUMBER('ProteinCopies-forFig1B'!R107),'ProteinCopies-forFig1B'!R107/'ProteinCopies-forFig1B'!$C107,"")</f>
        <v/>
      </c>
      <c r="U107" t="str">
        <f>IF(ISNUMBER('ProteinCopies-forFig1B'!S107),'ProteinCopies-forFig1B'!S107/'ProteinCopies-forFig1B'!$C107,"")</f>
        <v/>
      </c>
      <c r="V107">
        <f>IF(ISNUMBER('ProteinCopies-forFig1B'!T107),'ProteinCopies-forFig1B'!T107/'ProteinCopies-forFig1B'!$C107,"")</f>
        <v>2.80541596E-2</v>
      </c>
      <c r="W107">
        <f>IF(ISNUMBER('ProteinCopies-forFig1B'!U107),'ProteinCopies-forFig1B'!U107/'ProteinCopies-forFig1B'!$C107,"")</f>
        <v>4.2111610800000003E-3</v>
      </c>
      <c r="X107" t="str">
        <f>IF(ISNUMBER('ProteinCopies-forFig1B'!V107),'ProteinCopies-forFig1B'!V107/'ProteinCopies-forFig1B'!$C107,"")</f>
        <v/>
      </c>
      <c r="Z107">
        <f t="array" ref="Z107">MEDIAN(IF(F107:X107&lt;&gt;0, F107:X107))</f>
        <v>5.7577706599999997E-3</v>
      </c>
    </row>
    <row r="108" spans="1:26" x14ac:dyDescent="0.75">
      <c r="A108" t="s">
        <v>233</v>
      </c>
      <c r="B108" t="s">
        <v>234</v>
      </c>
      <c r="C108">
        <v>28</v>
      </c>
      <c r="D108">
        <v>23.239298077050016</v>
      </c>
      <c r="F108">
        <f>IF(ISNUMBER('ProteinCopies-forFig1B'!D108),'ProteinCopies-forFig1B'!D108/'ProteinCopies-forFig1B'!$C108,"")</f>
        <v>35.353520669077838</v>
      </c>
      <c r="G108">
        <f>IF(ISNUMBER('ProteinCopies-forFig1B'!E108),'ProteinCopies-forFig1B'!E108/'ProteinCopies-forFig1B'!$C108,"")</f>
        <v>43.638010404144602</v>
      </c>
      <c r="H108">
        <f>IF(ISNUMBER('ProteinCopies-forFig1B'!F108),'ProteinCopies-forFig1B'!F108/'ProteinCopies-forFig1B'!$C108,"")</f>
        <v>22.980500116801668</v>
      </c>
      <c r="I108">
        <f>IF(ISNUMBER('ProteinCopies-forFig1B'!G108),'ProteinCopies-forFig1B'!G108/'ProteinCopies-forFig1B'!$C108,"")</f>
        <v>24.612556227419699</v>
      </c>
      <c r="J108">
        <f>IF(ISNUMBER('ProteinCopies-forFig1B'!H108),'ProteinCopies-forFig1B'!H108/'ProteinCopies-forFig1B'!$C108,"")</f>
        <v>27.654850866706671</v>
      </c>
      <c r="K108">
        <f>IF(ISNUMBER('ProteinCopies-forFig1B'!I108),'ProteinCopies-forFig1B'!I108/'ProteinCopies-forFig1B'!$C108,"")</f>
        <v>27.494391928328184</v>
      </c>
      <c r="L108">
        <f>IF(ISNUMBER('ProteinCopies-forFig1B'!J108),'ProteinCopies-forFig1B'!J108/'ProteinCopies-forFig1B'!$C108,"")</f>
        <v>23.239298077050016</v>
      </c>
      <c r="M108">
        <f>IF(ISNUMBER('ProteinCopies-forFig1B'!K108),'ProteinCopies-forFig1B'!K108/'ProteinCopies-forFig1B'!$C108,"")</f>
        <v>22.863790253668128</v>
      </c>
      <c r="N108">
        <f>IF(ISNUMBER('ProteinCopies-forFig1B'!L108),'ProteinCopies-forFig1B'!L108/'ProteinCopies-forFig1B'!$C108,"")</f>
        <v>22.906310241522785</v>
      </c>
      <c r="O108">
        <f>IF(ISNUMBER('ProteinCopies-forFig1B'!M108),'ProteinCopies-forFig1B'!M108/'ProteinCopies-forFig1B'!$C108,"")</f>
        <v>21.761711445250189</v>
      </c>
      <c r="P108">
        <f>IF(ISNUMBER('ProteinCopies-forFig1B'!N108),'ProteinCopies-forFig1B'!N108/'ProteinCopies-forFig1B'!$C108,"")</f>
        <v>20.210268045057713</v>
      </c>
      <c r="Q108">
        <f>IF(ISNUMBER('ProteinCopies-forFig1B'!O108),'ProteinCopies-forFig1B'!O108/'ProteinCopies-forFig1B'!$C108,"")</f>
        <v>19.701558163339229</v>
      </c>
      <c r="R108">
        <f>IF(ISNUMBER('ProteinCopies-forFig1B'!P108),'ProteinCopies-forFig1B'!P108/'ProteinCopies-forFig1B'!$C108,"")</f>
        <v>35.476074422197648</v>
      </c>
      <c r="S108">
        <f>IF(ISNUMBER('ProteinCopies-forFig1B'!Q108),'ProteinCopies-forFig1B'!Q108/'ProteinCopies-forFig1B'!$C108,"")</f>
        <v>50.659250095514111</v>
      </c>
      <c r="T108">
        <f>IF(ISNUMBER('ProteinCopies-forFig1B'!R108),'ProteinCopies-forFig1B'!R108/'ProteinCopies-forFig1B'!$C108,"")</f>
        <v>27.779069001610456</v>
      </c>
      <c r="U108">
        <f>IF(ISNUMBER('ProteinCopies-forFig1B'!S108),'ProteinCopies-forFig1B'!S108/'ProteinCopies-forFig1B'!$C108,"")</f>
        <v>18.213084315752866</v>
      </c>
      <c r="V108">
        <f>IF(ISNUMBER('ProteinCopies-forFig1B'!T108),'ProteinCopies-forFig1B'!T108/'ProteinCopies-forFig1B'!$C108,"")</f>
        <v>19.548940379421904</v>
      </c>
      <c r="W108">
        <f>IF(ISNUMBER('ProteinCopies-forFig1B'!U108),'ProteinCopies-forFig1B'!U108/'ProteinCopies-forFig1B'!$C108,"")</f>
        <v>21.207078496114033</v>
      </c>
      <c r="X108">
        <f>IF(ISNUMBER('ProteinCopies-forFig1B'!V108),'ProteinCopies-forFig1B'!V108/'ProteinCopies-forFig1B'!$C108,"")</f>
        <v>23.852947441230501</v>
      </c>
      <c r="Z108">
        <f t="array" ref="Z108">MEDIAN(IF(F108:X108&lt;&gt;0, F108:X108))</f>
        <v>23.239298077050016</v>
      </c>
    </row>
    <row r="109" spans="1:26" x14ac:dyDescent="0.75">
      <c r="A109" t="s">
        <v>235</v>
      </c>
      <c r="B109" t="s">
        <v>236</v>
      </c>
      <c r="C109">
        <v>31</v>
      </c>
      <c r="D109">
        <v>19.529313957287329</v>
      </c>
      <c r="F109">
        <f>IF(ISNUMBER('ProteinCopies-forFig1B'!D109),'ProteinCopies-forFig1B'!D109/'ProteinCopies-forFig1B'!$C109,"")</f>
        <v>20.916345488814368</v>
      </c>
      <c r="G109">
        <f>IF(ISNUMBER('ProteinCopies-forFig1B'!E109),'ProteinCopies-forFig1B'!E109/'ProteinCopies-forFig1B'!$C109,"")</f>
        <v>30.031822357667121</v>
      </c>
      <c r="H109">
        <f>IF(ISNUMBER('ProteinCopies-forFig1B'!F109),'ProteinCopies-forFig1B'!F109/'ProteinCopies-forFig1B'!$C109,"")</f>
        <v>21.480110431155079</v>
      </c>
      <c r="I109">
        <f>IF(ISNUMBER('ProteinCopies-forFig1B'!G109),'ProteinCopies-forFig1B'!G109/'ProteinCopies-forFig1B'!$C109,"")</f>
        <v>13.468957988540105</v>
      </c>
      <c r="J109">
        <f>IF(ISNUMBER('ProteinCopies-forFig1B'!H109),'ProteinCopies-forFig1B'!H109/'ProteinCopies-forFig1B'!$C109,"")</f>
        <v>15.824000389061732</v>
      </c>
      <c r="K109">
        <f>IF(ISNUMBER('ProteinCopies-forFig1B'!I109),'ProteinCopies-forFig1B'!I109/'ProteinCopies-forFig1B'!$C109,"")</f>
        <v>18.123024904348469</v>
      </c>
      <c r="L109">
        <f>IF(ISNUMBER('ProteinCopies-forFig1B'!J109),'ProteinCopies-forFig1B'!J109/'ProteinCopies-forFig1B'!$C109,"")</f>
        <v>17.323987170140107</v>
      </c>
      <c r="M109">
        <f>IF(ISNUMBER('ProteinCopies-forFig1B'!K109),'ProteinCopies-forFig1B'!K109/'ProteinCopies-forFig1B'!$C109,"")</f>
        <v>28.505012365114581</v>
      </c>
      <c r="N109">
        <f>IF(ISNUMBER('ProteinCopies-forFig1B'!L109),'ProteinCopies-forFig1B'!L109/'ProteinCopies-forFig1B'!$C109,"")</f>
        <v>23.93268803854459</v>
      </c>
      <c r="O109">
        <f>IF(ISNUMBER('ProteinCopies-forFig1B'!M109),'ProteinCopies-forFig1B'!M109/'ProteinCopies-forFig1B'!$C109,"")</f>
        <v>16.123299390757104</v>
      </c>
      <c r="P109">
        <f>IF(ISNUMBER('ProteinCopies-forFig1B'!N109),'ProteinCopies-forFig1B'!N109/'ProteinCopies-forFig1B'!$C109,"")</f>
        <v>13.608791294528597</v>
      </c>
      <c r="Q109">
        <f>IF(ISNUMBER('ProteinCopies-forFig1B'!O109),'ProteinCopies-forFig1B'!O109/'ProteinCopies-forFig1B'!$C109,"")</f>
        <v>11.493132034934309</v>
      </c>
      <c r="R109">
        <f>IF(ISNUMBER('ProteinCopies-forFig1B'!P109),'ProteinCopies-forFig1B'!P109/'ProteinCopies-forFig1B'!$C109,"")</f>
        <v>22.44372420643899</v>
      </c>
      <c r="S109">
        <f>IF(ISNUMBER('ProteinCopies-forFig1B'!Q109),'ProteinCopies-forFig1B'!Q109/'ProteinCopies-forFig1B'!$C109,"")</f>
        <v>21.218163790220018</v>
      </c>
      <c r="T109">
        <f>IF(ISNUMBER('ProteinCopies-forFig1B'!R109),'ProteinCopies-forFig1B'!R109/'ProteinCopies-forFig1B'!$C109,"")</f>
        <v>19.598347725224126</v>
      </c>
      <c r="U109">
        <f>IF(ISNUMBER('ProteinCopies-forFig1B'!S109),'ProteinCopies-forFig1B'!S109/'ProteinCopies-forFig1B'!$C109,"")</f>
        <v>19.277912489952513</v>
      </c>
      <c r="V109">
        <f>IF(ISNUMBER('ProteinCopies-forFig1B'!T109),'ProteinCopies-forFig1B'!T109/'ProteinCopies-forFig1B'!$C109,"")</f>
        <v>14.052401282400623</v>
      </c>
      <c r="W109">
        <f>IF(ISNUMBER('ProteinCopies-forFig1B'!U109),'ProteinCopies-forFig1B'!U109/'ProteinCopies-forFig1B'!$C109,"")</f>
        <v>21.00480539881703</v>
      </c>
      <c r="X109">
        <f>IF(ISNUMBER('ProteinCopies-forFig1B'!V109),'ProteinCopies-forFig1B'!V109/'ProteinCopies-forFig1B'!$C109,"")</f>
        <v>19.529313957287329</v>
      </c>
      <c r="Z109">
        <f t="array" ref="Z109">MEDIAN(IF(F109:X109&lt;&gt;0, F109:X109))</f>
        <v>19.529313957287329</v>
      </c>
    </row>
    <row r="110" spans="1:26" x14ac:dyDescent="0.75">
      <c r="A110" t="s">
        <v>237</v>
      </c>
      <c r="B110" t="s">
        <v>238</v>
      </c>
      <c r="C110">
        <v>31</v>
      </c>
      <c r="D110">
        <v>2.0215445286742226</v>
      </c>
      <c r="F110">
        <f>IF(ISNUMBER('ProteinCopies-forFig1B'!D110),'ProteinCopies-forFig1B'!D110/'ProteinCopies-forFig1B'!$C110,"")</f>
        <v>4.1611190313457831</v>
      </c>
      <c r="G110">
        <f>IF(ISNUMBER('ProteinCopies-forFig1B'!E110),'ProteinCopies-forFig1B'!E110/'ProteinCopies-forFig1B'!$C110,"")</f>
        <v>2.2710893702641775</v>
      </c>
      <c r="H110">
        <f>IF(ISNUMBER('ProteinCopies-forFig1B'!F110),'ProteinCopies-forFig1B'!F110/'ProteinCopies-forFig1B'!$C110,"")</f>
        <v>2.0929583946676433</v>
      </c>
      <c r="I110">
        <f>IF(ISNUMBER('ProteinCopies-forFig1B'!G110),'ProteinCopies-forFig1B'!G110/'ProteinCopies-forFig1B'!$C110,"")</f>
        <v>1.3048280671256423</v>
      </c>
      <c r="J110">
        <f>IF(ISNUMBER('ProteinCopies-forFig1B'!H110),'ProteinCopies-forFig1B'!H110/'ProteinCopies-forFig1B'!$C110,"")</f>
        <v>1.9608497752844232</v>
      </c>
      <c r="K110">
        <f>IF(ISNUMBER('ProteinCopies-forFig1B'!I110),'ProteinCopies-forFig1B'!I110/'ProteinCopies-forFig1B'!$C110,"")</f>
        <v>1.8508047676183208</v>
      </c>
      <c r="L110">
        <f>IF(ISNUMBER('ProteinCopies-forFig1B'!J110),'ProteinCopies-forFig1B'!J110/'ProteinCopies-forFig1B'!$C110,"")</f>
        <v>2.0646258259654133</v>
      </c>
      <c r="M110">
        <f>IF(ISNUMBER('ProteinCopies-forFig1B'!K110),'ProteinCopies-forFig1B'!K110/'ProteinCopies-forFig1B'!$C110,"")</f>
        <v>1.6554997614420039</v>
      </c>
      <c r="N110">
        <f>IF(ISNUMBER('ProteinCopies-forFig1B'!L110),'ProteinCopies-forFig1B'!L110/'ProteinCopies-forFig1B'!$C110,"")</f>
        <v>1.83936070141751</v>
      </c>
      <c r="O110">
        <f>IF(ISNUMBER('ProteinCopies-forFig1B'!M110),'ProteinCopies-forFig1B'!M110/'ProteinCopies-forFig1B'!$C110,"")</f>
        <v>1.3511530697235152</v>
      </c>
      <c r="P110">
        <f>IF(ISNUMBER('ProteinCopies-forFig1B'!N110),'ProteinCopies-forFig1B'!N110/'ProteinCopies-forFig1B'!$C110,"")</f>
        <v>1.7334183493355129</v>
      </c>
      <c r="Q110">
        <f>IF(ISNUMBER('ProteinCopies-forFig1B'!O110),'ProteinCopies-forFig1B'!O110/'ProteinCopies-forFig1B'!$C110,"")</f>
        <v>2.0215445286742226</v>
      </c>
      <c r="R110">
        <f>IF(ISNUMBER('ProteinCopies-forFig1B'!P110),'ProteinCopies-forFig1B'!P110/'ProteinCopies-forFig1B'!$C110,"")</f>
        <v>2.4418208095674898</v>
      </c>
      <c r="S110">
        <f>IF(ISNUMBER('ProteinCopies-forFig1B'!Q110),'ProteinCopies-forFig1B'!Q110/'ProteinCopies-forFig1B'!$C110,"")</f>
        <v>4.5334686960897352</v>
      </c>
      <c r="T110">
        <f>IF(ISNUMBER('ProteinCopies-forFig1B'!R110),'ProteinCopies-forFig1B'!R110/'ProteinCopies-forFig1B'!$C110,"")</f>
        <v>1.7568742969230244</v>
      </c>
      <c r="U110">
        <f>IF(ISNUMBER('ProteinCopies-forFig1B'!S110),'ProteinCopies-forFig1B'!S110/'ProteinCopies-forFig1B'!$C110,"")</f>
        <v>2.1082388532701914</v>
      </c>
      <c r="V110">
        <f>IF(ISNUMBER('ProteinCopies-forFig1B'!T110),'ProteinCopies-forFig1B'!T110/'ProteinCopies-forFig1B'!$C110,"")</f>
        <v>2.7051534979520295</v>
      </c>
      <c r="W110">
        <f>IF(ISNUMBER('ProteinCopies-forFig1B'!U110),'ProteinCopies-forFig1B'!U110/'ProteinCopies-forFig1B'!$C110,"")</f>
        <v>1.6237588658377009</v>
      </c>
      <c r="X110">
        <f>IF(ISNUMBER('ProteinCopies-forFig1B'!V110),'ProteinCopies-forFig1B'!V110/'ProteinCopies-forFig1B'!$C110,"")</f>
        <v>2.1715693383623642</v>
      </c>
      <c r="Z110">
        <f t="array" ref="Z110">MEDIAN(IF(F110:X110&lt;&gt;0, F110:X110))</f>
        <v>2.0215445286742226</v>
      </c>
    </row>
    <row r="111" spans="1:26" x14ac:dyDescent="0.75">
      <c r="A111" t="s">
        <v>239</v>
      </c>
      <c r="B111" t="s">
        <v>240</v>
      </c>
      <c r="C111">
        <v>35</v>
      </c>
      <c r="D111">
        <v>84.349545272179299</v>
      </c>
      <c r="F111">
        <f>IF(ISNUMBER('ProteinCopies-forFig1B'!D111),'ProteinCopies-forFig1B'!D111/'ProteinCopies-forFig1B'!$C111,"")</f>
        <v>84.766940985487125</v>
      </c>
      <c r="G111">
        <f>IF(ISNUMBER('ProteinCopies-forFig1B'!E111),'ProteinCopies-forFig1B'!E111/'ProteinCopies-forFig1B'!$C111,"")</f>
        <v>89.498522198569916</v>
      </c>
      <c r="H111">
        <f>IF(ISNUMBER('ProteinCopies-forFig1B'!F111),'ProteinCopies-forFig1B'!F111/'ProteinCopies-forFig1B'!$C111,"")</f>
        <v>129.47556240122418</v>
      </c>
      <c r="I111">
        <f>IF(ISNUMBER('ProteinCopies-forFig1B'!G111),'ProteinCopies-forFig1B'!G111/'ProteinCopies-forFig1B'!$C111,"")</f>
        <v>84.297026261959317</v>
      </c>
      <c r="J111">
        <f>IF(ISNUMBER('ProteinCopies-forFig1B'!H111),'ProteinCopies-forFig1B'!H111/'ProteinCopies-forFig1B'!$C111,"")</f>
        <v>88.13851148817362</v>
      </c>
      <c r="K111">
        <f>IF(ISNUMBER('ProteinCopies-forFig1B'!I111),'ProteinCopies-forFig1B'!I111/'ProteinCopies-forFig1B'!$C111,"")</f>
        <v>90.103551824064439</v>
      </c>
      <c r="L111">
        <f>IF(ISNUMBER('ProteinCopies-forFig1B'!J111),'ProteinCopies-forFig1B'!J111/'ProteinCopies-forFig1B'!$C111,"")</f>
        <v>84.349545272179299</v>
      </c>
      <c r="M111">
        <f>IF(ISNUMBER('ProteinCopies-forFig1B'!K111),'ProteinCopies-forFig1B'!K111/'ProteinCopies-forFig1B'!$C111,"")</f>
        <v>64.722960745402943</v>
      </c>
      <c r="N111">
        <f>IF(ISNUMBER('ProteinCopies-forFig1B'!L111),'ProteinCopies-forFig1B'!L111/'ProteinCopies-forFig1B'!$C111,"")</f>
        <v>77.259279734042451</v>
      </c>
      <c r="O111">
        <f>IF(ISNUMBER('ProteinCopies-forFig1B'!M111),'ProteinCopies-forFig1B'!M111/'ProteinCopies-forFig1B'!$C111,"")</f>
        <v>79.969662809291194</v>
      </c>
      <c r="P111">
        <f>IF(ISNUMBER('ProteinCopies-forFig1B'!N111),'ProteinCopies-forFig1B'!N111/'ProteinCopies-forFig1B'!$C111,"")</f>
        <v>69.419502646515937</v>
      </c>
      <c r="Q111">
        <f>IF(ISNUMBER('ProteinCopies-forFig1B'!O111),'ProteinCopies-forFig1B'!O111/'ProteinCopies-forFig1B'!$C111,"")</f>
        <v>53.715724297355507</v>
      </c>
      <c r="R111">
        <f>IF(ISNUMBER('ProteinCopies-forFig1B'!P111),'ProteinCopies-forFig1B'!P111/'ProteinCopies-forFig1B'!$C111,"")</f>
        <v>77.198394473401891</v>
      </c>
      <c r="S111">
        <f>IF(ISNUMBER('ProteinCopies-forFig1B'!Q111),'ProteinCopies-forFig1B'!Q111/'ProteinCopies-forFig1B'!$C111,"")</f>
        <v>91.332642387322338</v>
      </c>
      <c r="T111">
        <f>IF(ISNUMBER('ProteinCopies-forFig1B'!R111),'ProteinCopies-forFig1B'!R111/'ProteinCopies-forFig1B'!$C111,"")</f>
        <v>96.819588052870969</v>
      </c>
      <c r="U111">
        <f>IF(ISNUMBER('ProteinCopies-forFig1B'!S111),'ProteinCopies-forFig1B'!S111/'ProteinCopies-forFig1B'!$C111,"")</f>
        <v>86.830750500379295</v>
      </c>
      <c r="V111">
        <f>IF(ISNUMBER('ProteinCopies-forFig1B'!T111),'ProteinCopies-forFig1B'!T111/'ProteinCopies-forFig1B'!$C111,"")</f>
        <v>66.654364741057478</v>
      </c>
      <c r="W111">
        <f>IF(ISNUMBER('ProteinCopies-forFig1B'!U111),'ProteinCopies-forFig1B'!U111/'ProteinCopies-forFig1B'!$C111,"")</f>
        <v>86.282029953759206</v>
      </c>
      <c r="X111">
        <f>IF(ISNUMBER('ProteinCopies-forFig1B'!V111),'ProteinCopies-forFig1B'!V111/'ProteinCopies-forFig1B'!$C111,"")</f>
        <v>83.910311495110534</v>
      </c>
      <c r="Z111">
        <f t="array" ref="Z111">MEDIAN(IF(F111:X111&lt;&gt;0, F111:X111))</f>
        <v>84.349545272179299</v>
      </c>
    </row>
    <row r="112" spans="1:26" x14ac:dyDescent="0.75">
      <c r="A112" t="s">
        <v>241</v>
      </c>
      <c r="B112" t="s">
        <v>242</v>
      </c>
      <c r="C112">
        <v>41</v>
      </c>
      <c r="D112">
        <v>1.2426329214634146</v>
      </c>
      <c r="F112">
        <f>IF(ISNUMBER('ProteinCopies-forFig1B'!D112),'ProteinCopies-forFig1B'!D112/'ProteinCopies-forFig1B'!$C112,"")</f>
        <v>21.271719221951219</v>
      </c>
      <c r="G112">
        <f>IF(ISNUMBER('ProteinCopies-forFig1B'!E112),'ProteinCopies-forFig1B'!E112/'ProteinCopies-forFig1B'!$C112,"")</f>
        <v>3.3135250146341462</v>
      </c>
      <c r="H112" t="str">
        <f>IF(ISNUMBER('ProteinCopies-forFig1B'!F112),'ProteinCopies-forFig1B'!F112/'ProteinCopies-forFig1B'!$C112,"")</f>
        <v/>
      </c>
      <c r="I112">
        <f>IF(ISNUMBER('ProteinCopies-forFig1B'!G112),'ProteinCopies-forFig1B'!G112/'ProteinCopies-forFig1B'!$C112,"")</f>
        <v>0.84983857756097558</v>
      </c>
      <c r="J112">
        <f>IF(ISNUMBER('ProteinCopies-forFig1B'!H112),'ProteinCopies-forFig1B'!H112/'ProteinCopies-forFig1B'!$C112,"")</f>
        <v>1.8848838109756099</v>
      </c>
      <c r="K112">
        <f>IF(ISNUMBER('ProteinCopies-forFig1B'!I112),'ProteinCopies-forFig1B'!I112/'ProteinCopies-forFig1B'!$C112,"")</f>
        <v>1.4314755265853658</v>
      </c>
      <c r="L112">
        <f>IF(ISNUMBER('ProteinCopies-forFig1B'!J112),'ProteinCopies-forFig1B'!J112/'ProteinCopies-forFig1B'!$C112,"")</f>
        <v>1.2426329214634146</v>
      </c>
      <c r="M112">
        <f>IF(ISNUMBER('ProteinCopies-forFig1B'!K112),'ProteinCopies-forFig1B'!K112/'ProteinCopies-forFig1B'!$C112,"")</f>
        <v>0.61300548170731706</v>
      </c>
      <c r="N112">
        <f>IF(ISNUMBER('ProteinCopies-forFig1B'!L112),'ProteinCopies-forFig1B'!L112/'ProteinCopies-forFig1B'!$C112,"")</f>
        <v>1.1249788495121951</v>
      </c>
      <c r="O112">
        <f>IF(ISNUMBER('ProteinCopies-forFig1B'!M112),'ProteinCopies-forFig1B'!M112/'ProteinCopies-forFig1B'!$C112,"")</f>
        <v>0.94271087536585374</v>
      </c>
      <c r="P112">
        <f>IF(ISNUMBER('ProteinCopies-forFig1B'!N112),'ProteinCopies-forFig1B'!N112/'ProteinCopies-forFig1B'!$C112,"")</f>
        <v>1.8666617797560976</v>
      </c>
      <c r="Q112">
        <f>IF(ISNUMBER('ProteinCopies-forFig1B'!O112),'ProteinCopies-forFig1B'!O112/'ProteinCopies-forFig1B'!$C112,"")</f>
        <v>0.73017553902439025</v>
      </c>
      <c r="R112">
        <f>IF(ISNUMBER('ProteinCopies-forFig1B'!P112),'ProteinCopies-forFig1B'!P112/'ProteinCopies-forFig1B'!$C112,"")</f>
        <v>3.3640062707317075</v>
      </c>
      <c r="S112">
        <f>IF(ISNUMBER('ProteinCopies-forFig1B'!Q112),'ProteinCopies-forFig1B'!Q112/'ProteinCopies-forFig1B'!$C112,"")</f>
        <v>1.6241136851219513</v>
      </c>
      <c r="T112" t="str">
        <f>IF(ISNUMBER('ProteinCopies-forFig1B'!R112),'ProteinCopies-forFig1B'!R112/'ProteinCopies-forFig1B'!$C112,"")</f>
        <v/>
      </c>
      <c r="U112" t="str">
        <f>IF(ISNUMBER('ProteinCopies-forFig1B'!S112),'ProteinCopies-forFig1B'!S112/'ProteinCopies-forFig1B'!$C112,"")</f>
        <v/>
      </c>
      <c r="V112">
        <f>IF(ISNUMBER('ProteinCopies-forFig1B'!T112),'ProteinCopies-forFig1B'!T112/'ProteinCopies-forFig1B'!$C112,"")</f>
        <v>0.67771064048780483</v>
      </c>
      <c r="W112">
        <f>IF(ISNUMBER('ProteinCopies-forFig1B'!U112),'ProteinCopies-forFig1B'!U112/'ProteinCopies-forFig1B'!$C112,"")</f>
        <v>1.1690545682926829</v>
      </c>
      <c r="X112" t="str">
        <f>IF(ISNUMBER('ProteinCopies-forFig1B'!V112),'ProteinCopies-forFig1B'!V112/'ProteinCopies-forFig1B'!$C112,"")</f>
        <v/>
      </c>
      <c r="Z112">
        <f t="array" ref="Z112">MEDIAN(IF(F112:X112&lt;&gt;0, F112:X112))</f>
        <v>1.2426329214634146</v>
      </c>
    </row>
    <row r="113" spans="1:26" x14ac:dyDescent="0.75">
      <c r="A113" t="s">
        <v>243</v>
      </c>
      <c r="B113" t="s">
        <v>244</v>
      </c>
      <c r="C113">
        <v>45</v>
      </c>
      <c r="D113">
        <v>8.1239377333005969</v>
      </c>
      <c r="F113">
        <f>IF(ISNUMBER('ProteinCopies-forFig1B'!D113),'ProteinCopies-forFig1B'!D113/'ProteinCopies-forFig1B'!$C113,"")</f>
        <v>8.7878810548063981</v>
      </c>
      <c r="G113">
        <f>IF(ISNUMBER('ProteinCopies-forFig1B'!E113),'ProteinCopies-forFig1B'!E113/'ProteinCopies-forFig1B'!$C113,"")</f>
        <v>12.840927752530966</v>
      </c>
      <c r="H113">
        <f>IF(ISNUMBER('ProteinCopies-forFig1B'!F113),'ProteinCopies-forFig1B'!F113/'ProteinCopies-forFig1B'!$C113,"")</f>
        <v>10.504705423427943</v>
      </c>
      <c r="I113">
        <f>IF(ISNUMBER('ProteinCopies-forFig1B'!G113),'ProteinCopies-forFig1B'!G113/'ProteinCopies-forFig1B'!$C113,"")</f>
        <v>4.6389743329319328</v>
      </c>
      <c r="J113">
        <f>IF(ISNUMBER('ProteinCopies-forFig1B'!H113),'ProteinCopies-forFig1B'!H113/'ProteinCopies-forFig1B'!$C113,"")</f>
        <v>7.029082990559794</v>
      </c>
      <c r="K113">
        <f>IF(ISNUMBER('ProteinCopies-forFig1B'!I113),'ProteinCopies-forFig1B'!I113/'ProteinCopies-forFig1B'!$C113,"")</f>
        <v>8.1239377333005969</v>
      </c>
      <c r="L113">
        <f>IF(ISNUMBER('ProteinCopies-forFig1B'!J113),'ProteinCopies-forFig1B'!J113/'ProteinCopies-forFig1B'!$C113,"")</f>
        <v>8.3152967800959061</v>
      </c>
      <c r="M113">
        <f>IF(ISNUMBER('ProteinCopies-forFig1B'!K113),'ProteinCopies-forFig1B'!K113/'ProteinCopies-forFig1B'!$C113,"")</f>
        <v>9.4326840996972976</v>
      </c>
      <c r="N113">
        <f>IF(ISNUMBER('ProteinCopies-forFig1B'!L113),'ProteinCopies-forFig1B'!L113/'ProteinCopies-forFig1B'!$C113,"")</f>
        <v>8.3183505930903436</v>
      </c>
      <c r="O113">
        <f>IF(ISNUMBER('ProteinCopies-forFig1B'!M113),'ProteinCopies-forFig1B'!M113/'ProteinCopies-forFig1B'!$C113,"")</f>
        <v>7.6466672895120524</v>
      </c>
      <c r="P113">
        <f>IF(ISNUMBER('ProteinCopies-forFig1B'!N113),'ProteinCopies-forFig1B'!N113/'ProteinCopies-forFig1B'!$C113,"")</f>
        <v>7.047478675668442</v>
      </c>
      <c r="Q113">
        <f>IF(ISNUMBER('ProteinCopies-forFig1B'!O113),'ProteinCopies-forFig1B'!O113/'ProteinCopies-forFig1B'!$C113,"")</f>
        <v>5.6328482325632461</v>
      </c>
      <c r="R113">
        <f>IF(ISNUMBER('ProteinCopies-forFig1B'!P113),'ProteinCopies-forFig1B'!P113/'ProteinCopies-forFig1B'!$C113,"")</f>
        <v>9.0794000941831658</v>
      </c>
      <c r="S113">
        <f>IF(ISNUMBER('ProteinCopies-forFig1B'!Q113),'ProteinCopies-forFig1B'!Q113/'ProteinCopies-forFig1B'!$C113,"")</f>
        <v>7.8788688352707394</v>
      </c>
      <c r="T113">
        <f>IF(ISNUMBER('ProteinCopies-forFig1B'!R113),'ProteinCopies-forFig1B'!R113/'ProteinCopies-forFig1B'!$C113,"")</f>
        <v>8.3000182871260257</v>
      </c>
      <c r="U113">
        <f>IF(ISNUMBER('ProteinCopies-forFig1B'!S113),'ProteinCopies-forFig1B'!S113/'ProteinCopies-forFig1B'!$C113,"")</f>
        <v>8.0853647444314998</v>
      </c>
      <c r="V113">
        <f>IF(ISNUMBER('ProteinCopies-forFig1B'!T113),'ProteinCopies-forFig1B'!T113/'ProteinCopies-forFig1B'!$C113,"")</f>
        <v>7.613934913434103</v>
      </c>
      <c r="W113">
        <f>IF(ISNUMBER('ProteinCopies-forFig1B'!U113),'ProteinCopies-forFig1B'!U113/'ProteinCopies-forFig1B'!$C113,"")</f>
        <v>7.223648228588762</v>
      </c>
      <c r="X113">
        <f>IF(ISNUMBER('ProteinCopies-forFig1B'!V113),'ProteinCopies-forFig1B'!V113/'ProteinCopies-forFig1B'!$C113,"")</f>
        <v>10.02904702119093</v>
      </c>
      <c r="Z113">
        <f t="array" ref="Z113">MEDIAN(IF(F113:X113&lt;&gt;0, F113:X113))</f>
        <v>8.1239377333005969</v>
      </c>
    </row>
    <row r="114" spans="1:26" x14ac:dyDescent="0.75">
      <c r="A114" t="s">
        <v>245</v>
      </c>
      <c r="B114" t="s">
        <v>246</v>
      </c>
      <c r="C114">
        <v>47</v>
      </c>
      <c r="D114">
        <v>5.9010666461013992</v>
      </c>
      <c r="F114">
        <f>IF(ISNUMBER('ProteinCopies-forFig1B'!D114),'ProteinCopies-forFig1B'!D114/'ProteinCopies-forFig1B'!$C114,"")</f>
        <v>3.1544775081112948</v>
      </c>
      <c r="G114">
        <f>IF(ISNUMBER('ProteinCopies-forFig1B'!E114),'ProteinCopies-forFig1B'!E114/'ProteinCopies-forFig1B'!$C114,"")</f>
        <v>7.8945783934086613</v>
      </c>
      <c r="H114">
        <f>IF(ISNUMBER('ProteinCopies-forFig1B'!F114),'ProteinCopies-forFig1B'!F114/'ProteinCopies-forFig1B'!$C114,"")</f>
        <v>5.0225725182204801</v>
      </c>
      <c r="I114">
        <f>IF(ISNUMBER('ProteinCopies-forFig1B'!G114),'ProteinCopies-forFig1B'!G114/'ProteinCopies-forFig1B'!$C114,"")</f>
        <v>5.4972187547857132</v>
      </c>
      <c r="J114">
        <f>IF(ISNUMBER('ProteinCopies-forFig1B'!H114),'ProteinCopies-forFig1B'!H114/'ProteinCopies-forFig1B'!$C114,"")</f>
        <v>6.4652542530163597</v>
      </c>
      <c r="K114">
        <f>IF(ISNUMBER('ProteinCopies-forFig1B'!I114),'ProteinCopies-forFig1B'!I114/'ProteinCopies-forFig1B'!$C114,"")</f>
        <v>4.608541198747317</v>
      </c>
      <c r="L114">
        <f>IF(ISNUMBER('ProteinCopies-forFig1B'!J114),'ProteinCopies-forFig1B'!J114/'ProteinCopies-forFig1B'!$C114,"")</f>
        <v>5.3755696796827186</v>
      </c>
      <c r="M114">
        <f>IF(ISNUMBER('ProteinCopies-forFig1B'!K114),'ProteinCopies-forFig1B'!K114/'ProteinCopies-forFig1B'!$C114,"")</f>
        <v>6.8232075881837515</v>
      </c>
      <c r="N114">
        <f>IF(ISNUMBER('ProteinCopies-forFig1B'!L114),'ProteinCopies-forFig1B'!L114/'ProteinCopies-forFig1B'!$C114,"")</f>
        <v>6.1424791212685372</v>
      </c>
      <c r="O114">
        <f>IF(ISNUMBER('ProteinCopies-forFig1B'!M114),'ProteinCopies-forFig1B'!M114/'ProteinCopies-forFig1B'!$C114,"")</f>
        <v>6.8742658587661403</v>
      </c>
      <c r="P114">
        <f>IF(ISNUMBER('ProteinCopies-forFig1B'!N114),'ProteinCopies-forFig1B'!N114/'ProteinCopies-forFig1B'!$C114,"")</f>
        <v>6.2929905088664997</v>
      </c>
      <c r="Q114">
        <f>IF(ISNUMBER('ProteinCopies-forFig1B'!O114),'ProteinCopies-forFig1B'!O114/'ProteinCopies-forFig1B'!$C114,"")</f>
        <v>7.5046618495520878</v>
      </c>
      <c r="R114">
        <f>IF(ISNUMBER('ProteinCopies-forFig1B'!P114),'ProteinCopies-forFig1B'!P114/'ProteinCopies-forFig1B'!$C114,"")</f>
        <v>3.2540081656967441</v>
      </c>
      <c r="S114">
        <f>IF(ISNUMBER('ProteinCopies-forFig1B'!Q114),'ProteinCopies-forFig1B'!Q114/'ProteinCopies-forFig1B'!$C114,"")</f>
        <v>2.6458430949610405</v>
      </c>
      <c r="T114">
        <f>IF(ISNUMBER('ProteinCopies-forFig1B'!R114),'ProteinCopies-forFig1B'!R114/'ProteinCopies-forFig1B'!$C114,"")</f>
        <v>3.786566679398939</v>
      </c>
      <c r="U114">
        <f>IF(ISNUMBER('ProteinCopies-forFig1B'!S114),'ProteinCopies-forFig1B'!S114/'ProteinCopies-forFig1B'!$C114,"")</f>
        <v>6.1874038161549061</v>
      </c>
      <c r="V114">
        <f>IF(ISNUMBER('ProteinCopies-forFig1B'!T114),'ProteinCopies-forFig1B'!T114/'ProteinCopies-forFig1B'!$C114,"")</f>
        <v>5.0988554667804591</v>
      </c>
      <c r="W114">
        <f>IF(ISNUMBER('ProteinCopies-forFig1B'!U114),'ProteinCopies-forFig1B'!U114/'ProteinCopies-forFig1B'!$C114,"")</f>
        <v>6.8146573699495336</v>
      </c>
      <c r="X114">
        <f>IF(ISNUMBER('ProteinCopies-forFig1B'!V114),'ProteinCopies-forFig1B'!V114/'ProteinCopies-forFig1B'!$C114,"")</f>
        <v>5.9010666461013992</v>
      </c>
      <c r="Z114">
        <f t="array" ref="Z114">MEDIAN(IF(F114:X114&lt;&gt;0, F114:X114))</f>
        <v>5.9010666461013992</v>
      </c>
    </row>
    <row r="115" spans="1:26" x14ac:dyDescent="0.75">
      <c r="A115" t="s">
        <v>247</v>
      </c>
      <c r="B115" t="s">
        <v>248</v>
      </c>
      <c r="C115">
        <v>48</v>
      </c>
      <c r="D115">
        <v>11.663214832867583</v>
      </c>
      <c r="F115">
        <f>IF(ISNUMBER('ProteinCopies-forFig1B'!D115),'ProteinCopies-forFig1B'!D115/'ProteinCopies-forFig1B'!$C115,"")</f>
        <v>11.663214832867583</v>
      </c>
      <c r="G115">
        <f>IF(ISNUMBER('ProteinCopies-forFig1B'!E115),'ProteinCopies-forFig1B'!E115/'ProteinCopies-forFig1B'!$C115,"")</f>
        <v>21.404105583672834</v>
      </c>
      <c r="H115">
        <f>IF(ISNUMBER('ProteinCopies-forFig1B'!F115),'ProteinCopies-forFig1B'!F115/'ProteinCopies-forFig1B'!$C115,"")</f>
        <v>15.72007169668125</v>
      </c>
      <c r="I115">
        <f>IF(ISNUMBER('ProteinCopies-forFig1B'!G115),'ProteinCopies-forFig1B'!G115/'ProteinCopies-forFig1B'!$C115,"")</f>
        <v>9.986823651627434</v>
      </c>
      <c r="J115">
        <f>IF(ISNUMBER('ProteinCopies-forFig1B'!H115),'ProteinCopies-forFig1B'!H115/'ProteinCopies-forFig1B'!$C115,"")</f>
        <v>12.216953237065844</v>
      </c>
      <c r="K115">
        <f>IF(ISNUMBER('ProteinCopies-forFig1B'!I115),'ProteinCopies-forFig1B'!I115/'ProteinCopies-forFig1B'!$C115,"")</f>
        <v>13.243544503962497</v>
      </c>
      <c r="L115">
        <f>IF(ISNUMBER('ProteinCopies-forFig1B'!J115),'ProteinCopies-forFig1B'!J115/'ProteinCopies-forFig1B'!$C115,"")</f>
        <v>13.050840704717979</v>
      </c>
      <c r="M115">
        <f>IF(ISNUMBER('ProteinCopies-forFig1B'!K115),'ProteinCopies-forFig1B'!K115/'ProteinCopies-forFig1B'!$C115,"")</f>
        <v>9.217641527582094</v>
      </c>
      <c r="N115">
        <f>IF(ISNUMBER('ProteinCopies-forFig1B'!L115),'ProteinCopies-forFig1B'!L115/'ProteinCopies-forFig1B'!$C115,"")</f>
        <v>11.165021976565621</v>
      </c>
      <c r="O115">
        <f>IF(ISNUMBER('ProteinCopies-forFig1B'!M115),'ProteinCopies-forFig1B'!M115/'ProteinCopies-forFig1B'!$C115,"")</f>
        <v>9.4036387364603726</v>
      </c>
      <c r="P115">
        <f>IF(ISNUMBER('ProteinCopies-forFig1B'!N115),'ProteinCopies-forFig1B'!N115/'ProteinCopies-forFig1B'!$C115,"")</f>
        <v>8.9997197962984448</v>
      </c>
      <c r="Q115">
        <f>IF(ISNUMBER('ProteinCopies-forFig1B'!O115),'ProteinCopies-forFig1B'!O115/'ProteinCopies-forFig1B'!$C115,"")</f>
        <v>7.2902300304738441</v>
      </c>
      <c r="R115">
        <f>IF(ISNUMBER('ProteinCopies-forFig1B'!P115),'ProteinCopies-forFig1B'!P115/'ProteinCopies-forFig1B'!$C115,"")</f>
        <v>9.695294364501116</v>
      </c>
      <c r="S115">
        <f>IF(ISNUMBER('ProteinCopies-forFig1B'!Q115),'ProteinCopies-forFig1B'!Q115/'ProteinCopies-forFig1B'!$C115,"")</f>
        <v>12.233036472987848</v>
      </c>
      <c r="T115">
        <f>IF(ISNUMBER('ProteinCopies-forFig1B'!R115),'ProteinCopies-forFig1B'!R115/'ProteinCopies-forFig1B'!$C115,"")</f>
        <v>11.662940114357989</v>
      </c>
      <c r="U115">
        <f>IF(ISNUMBER('ProteinCopies-forFig1B'!S115),'ProteinCopies-forFig1B'!S115/'ProteinCopies-forFig1B'!$C115,"")</f>
        <v>15.051373636734269</v>
      </c>
      <c r="V115">
        <f>IF(ISNUMBER('ProteinCopies-forFig1B'!T115),'ProteinCopies-forFig1B'!T115/'ProteinCopies-forFig1B'!$C115,"")</f>
        <v>10.65630244136919</v>
      </c>
      <c r="W115">
        <f>IF(ISNUMBER('ProteinCopies-forFig1B'!U115),'ProteinCopies-forFig1B'!U115/'ProteinCopies-forFig1B'!$C115,"")</f>
        <v>13.268600354059949</v>
      </c>
      <c r="X115">
        <f>IF(ISNUMBER('ProteinCopies-forFig1B'!V115),'ProteinCopies-forFig1B'!V115/'ProteinCopies-forFig1B'!$C115,"")</f>
        <v>13.785200955799125</v>
      </c>
      <c r="Z115">
        <f t="array" ref="Z115">MEDIAN(IF(F115:X115&lt;&gt;0, F115:X115))</f>
        <v>11.663214832867583</v>
      </c>
    </row>
    <row r="116" spans="1:26" x14ac:dyDescent="0.75">
      <c r="A116" t="s">
        <v>249</v>
      </c>
      <c r="B116" t="s">
        <v>250</v>
      </c>
      <c r="C116">
        <v>71</v>
      </c>
      <c r="D116">
        <v>13.147213629456768</v>
      </c>
      <c r="F116">
        <f>IF(ISNUMBER('ProteinCopies-forFig1B'!D116),'ProteinCopies-forFig1B'!D116/'ProteinCopies-forFig1B'!$C116,"")</f>
        <v>13.147213629456768</v>
      </c>
      <c r="G116">
        <f>IF(ISNUMBER('ProteinCopies-forFig1B'!E116),'ProteinCopies-forFig1B'!E116/'ProteinCopies-forFig1B'!$C116,"")</f>
        <v>12.321635173833581</v>
      </c>
      <c r="H116">
        <f>IF(ISNUMBER('ProteinCopies-forFig1B'!F116),'ProteinCopies-forFig1B'!F116/'ProteinCopies-forFig1B'!$C116,"")</f>
        <v>13.11263340045546</v>
      </c>
      <c r="I116">
        <f>IF(ISNUMBER('ProteinCopies-forFig1B'!G116),'ProteinCopies-forFig1B'!G116/'ProteinCopies-forFig1B'!$C116,"")</f>
        <v>13.435849309613111</v>
      </c>
      <c r="J116">
        <f>IF(ISNUMBER('ProteinCopies-forFig1B'!H116),'ProteinCopies-forFig1B'!H116/'ProteinCopies-forFig1B'!$C116,"")</f>
        <v>12.594719529910099</v>
      </c>
      <c r="K116">
        <f>IF(ISNUMBER('ProteinCopies-forFig1B'!I116),'ProteinCopies-forFig1B'!I116/'ProteinCopies-forFig1B'!$C116,"")</f>
        <v>12.125720478458453</v>
      </c>
      <c r="L116">
        <f>IF(ISNUMBER('ProteinCopies-forFig1B'!J116),'ProteinCopies-forFig1B'!J116/'ProteinCopies-forFig1B'!$C116,"")</f>
        <v>11.040190144222034</v>
      </c>
      <c r="M116">
        <f>IF(ISNUMBER('ProteinCopies-forFig1B'!K116),'ProteinCopies-forFig1B'!K116/'ProteinCopies-forFig1B'!$C116,"")</f>
        <v>16.136737929278663</v>
      </c>
      <c r="N116">
        <f>IF(ISNUMBER('ProteinCopies-forFig1B'!L116),'ProteinCopies-forFig1B'!L116/'ProteinCopies-forFig1B'!$C116,"")</f>
        <v>9.9914140211608835</v>
      </c>
      <c r="O116">
        <f>IF(ISNUMBER('ProteinCopies-forFig1B'!M116),'ProteinCopies-forFig1B'!M116/'ProteinCopies-forFig1B'!$C116,"")</f>
        <v>10.271873204355456</v>
      </c>
      <c r="P116">
        <f>IF(ISNUMBER('ProteinCopies-forFig1B'!N116),'ProteinCopies-forFig1B'!N116/'ProteinCopies-forFig1B'!$C116,"")</f>
        <v>9.3010987043659306</v>
      </c>
      <c r="Q116">
        <f>IF(ISNUMBER('ProteinCopies-forFig1B'!O116),'ProteinCopies-forFig1B'!O116/'ProteinCopies-forFig1B'!$C116,"")</f>
        <v>11.727096922854965</v>
      </c>
      <c r="R116">
        <f>IF(ISNUMBER('ProteinCopies-forFig1B'!P116),'ProteinCopies-forFig1B'!P116/'ProteinCopies-forFig1B'!$C116,"")</f>
        <v>14.349994005440042</v>
      </c>
      <c r="S116">
        <f>IF(ISNUMBER('ProteinCopies-forFig1B'!Q116),'ProteinCopies-forFig1B'!Q116/'ProteinCopies-forFig1B'!$C116,"")</f>
        <v>13.198782392861659</v>
      </c>
      <c r="T116">
        <f>IF(ISNUMBER('ProteinCopies-forFig1B'!R116),'ProteinCopies-forFig1B'!R116/'ProteinCopies-forFig1B'!$C116,"")</f>
        <v>14.154911273658808</v>
      </c>
      <c r="U116">
        <f>IF(ISNUMBER('ProteinCopies-forFig1B'!S116),'ProteinCopies-forFig1B'!S116/'ProteinCopies-forFig1B'!$C116,"")</f>
        <v>15.63519147529823</v>
      </c>
      <c r="V116">
        <f>IF(ISNUMBER('ProteinCopies-forFig1B'!T116),'ProteinCopies-forFig1B'!T116/'ProteinCopies-forFig1B'!$C116,"")</f>
        <v>19.168154871517913</v>
      </c>
      <c r="W116">
        <f>IF(ISNUMBER('ProteinCopies-forFig1B'!U116),'ProteinCopies-forFig1B'!U116/'ProteinCopies-forFig1B'!$C116,"")</f>
        <v>15.516172038343202</v>
      </c>
      <c r="X116">
        <f>IF(ISNUMBER('ProteinCopies-forFig1B'!V116),'ProteinCopies-forFig1B'!V116/'ProteinCopies-forFig1B'!$C116,"")</f>
        <v>16.111084337046293</v>
      </c>
      <c r="Z116">
        <f t="array" ref="Z116">MEDIAN(IF(F116:X116&lt;&gt;0, F116:X116))</f>
        <v>13.147213629456768</v>
      </c>
    </row>
    <row r="117" spans="1:26" x14ac:dyDescent="0.75">
      <c r="A117" t="s">
        <v>251</v>
      </c>
      <c r="B117" t="s">
        <v>252</v>
      </c>
      <c r="C117">
        <v>99</v>
      </c>
      <c r="D117">
        <v>11.983895190430665</v>
      </c>
      <c r="F117">
        <f>IF(ISNUMBER('ProteinCopies-forFig1B'!D117),'ProteinCopies-forFig1B'!D117/'ProteinCopies-forFig1B'!$C117,"")</f>
        <v>12.519974384774512</v>
      </c>
      <c r="G117">
        <f>IF(ISNUMBER('ProteinCopies-forFig1B'!E117),'ProteinCopies-forFig1B'!E117/'ProteinCopies-forFig1B'!$C117,"")</f>
        <v>17.832220709861403</v>
      </c>
      <c r="H117">
        <f>IF(ISNUMBER('ProteinCopies-forFig1B'!F117),'ProteinCopies-forFig1B'!F117/'ProteinCopies-forFig1B'!$C117,"")</f>
        <v>13.417826665588775</v>
      </c>
      <c r="I117">
        <f>IF(ISNUMBER('ProteinCopies-forFig1B'!G117),'ProteinCopies-forFig1B'!G117/'ProteinCopies-forFig1B'!$C117,"")</f>
        <v>11.20571412902733</v>
      </c>
      <c r="J117">
        <f>IF(ISNUMBER('ProteinCopies-forFig1B'!H117),'ProteinCopies-forFig1B'!H117/'ProteinCopies-forFig1B'!$C117,"")</f>
        <v>12.143904947448672</v>
      </c>
      <c r="K117">
        <f>IF(ISNUMBER('ProteinCopies-forFig1B'!I117),'ProteinCopies-forFig1B'!I117/'ProteinCopies-forFig1B'!$C117,"")</f>
        <v>15.571300598355627</v>
      </c>
      <c r="L117">
        <f>IF(ISNUMBER('ProteinCopies-forFig1B'!J117),'ProteinCopies-forFig1B'!J117/'ProteinCopies-forFig1B'!$C117,"")</f>
        <v>12.973631963755098</v>
      </c>
      <c r="M117">
        <f>IF(ISNUMBER('ProteinCopies-forFig1B'!K117),'ProteinCopies-forFig1B'!K117/'ProteinCopies-forFig1B'!$C117,"")</f>
        <v>10.514623903072662</v>
      </c>
      <c r="N117">
        <f>IF(ISNUMBER('ProteinCopies-forFig1B'!L117),'ProteinCopies-forFig1B'!L117/'ProteinCopies-forFig1B'!$C117,"")</f>
        <v>9.4426349294610361</v>
      </c>
      <c r="O117">
        <f>IF(ISNUMBER('ProteinCopies-forFig1B'!M117),'ProteinCopies-forFig1B'!M117/'ProteinCopies-forFig1B'!$C117,"")</f>
        <v>8.1695425203629668</v>
      </c>
      <c r="P117">
        <f>IF(ISNUMBER('ProteinCopies-forFig1B'!N117),'ProteinCopies-forFig1B'!N117/'ProteinCopies-forFig1B'!$C117,"")</f>
        <v>7.5546928835114846</v>
      </c>
      <c r="Q117">
        <f>IF(ISNUMBER('ProteinCopies-forFig1B'!O117),'ProteinCopies-forFig1B'!O117/'ProteinCopies-forFig1B'!$C117,"")</f>
        <v>4.9499593512209055</v>
      </c>
      <c r="R117">
        <f>IF(ISNUMBER('ProteinCopies-forFig1B'!P117),'ProteinCopies-forFig1B'!P117/'ProteinCopies-forFig1B'!$C117,"")</f>
        <v>16.497425425048263</v>
      </c>
      <c r="S117">
        <f>IF(ISNUMBER('ProteinCopies-forFig1B'!Q117),'ProteinCopies-forFig1B'!Q117/'ProteinCopies-forFig1B'!$C117,"")</f>
        <v>13.025817869492203</v>
      </c>
      <c r="T117">
        <f>IF(ISNUMBER('ProteinCopies-forFig1B'!R117),'ProteinCopies-forFig1B'!R117/'ProteinCopies-forFig1B'!$C117,"")</f>
        <v>11.622495183260225</v>
      </c>
      <c r="U117">
        <f>IF(ISNUMBER('ProteinCopies-forFig1B'!S117),'ProteinCopies-forFig1B'!S117/'ProteinCopies-forFig1B'!$C117,"")</f>
        <v>14.029878993040082</v>
      </c>
      <c r="V117">
        <f>IF(ISNUMBER('ProteinCopies-forFig1B'!T117),'ProteinCopies-forFig1B'!T117/'ProteinCopies-forFig1B'!$C117,"")</f>
        <v>11.983895190430665</v>
      </c>
      <c r="W117">
        <f>IF(ISNUMBER('ProteinCopies-forFig1B'!U117),'ProteinCopies-forFig1B'!U117/'ProteinCopies-forFig1B'!$C117,"")</f>
        <v>10.886905844710698</v>
      </c>
      <c r="X117">
        <f>IF(ISNUMBER('ProteinCopies-forFig1B'!V117),'ProteinCopies-forFig1B'!V117/'ProteinCopies-forFig1B'!$C117,"")</f>
        <v>10.74127936591549</v>
      </c>
      <c r="Z117">
        <f t="array" ref="Z117">MEDIAN(IF(F117:X117&lt;&gt;0, F117:X117))</f>
        <v>11.983895190430665</v>
      </c>
    </row>
    <row r="118" spans="1:26" x14ac:dyDescent="0.75">
      <c r="A118" t="s">
        <v>253</v>
      </c>
      <c r="B118" t="s">
        <v>254</v>
      </c>
      <c r="C118">
        <v>110</v>
      </c>
      <c r="D118">
        <v>52.360637085617562</v>
      </c>
      <c r="F118">
        <f>IF(ISNUMBER('ProteinCopies-forFig1B'!D118),'ProteinCopies-forFig1B'!D118/'ProteinCopies-forFig1B'!$C118,"")</f>
        <v>59.018805905479546</v>
      </c>
      <c r="G118">
        <f>IF(ISNUMBER('ProteinCopies-forFig1B'!E118),'ProteinCopies-forFig1B'!E118/'ProteinCopies-forFig1B'!$C118,"")</f>
        <v>97.707700132028663</v>
      </c>
      <c r="H118">
        <f>IF(ISNUMBER('ProteinCopies-forFig1B'!F118),'ProteinCopies-forFig1B'!F118/'ProteinCopies-forFig1B'!$C118,"")</f>
        <v>76.435945852966825</v>
      </c>
      <c r="I118">
        <f>IF(ISNUMBER('ProteinCopies-forFig1B'!G118),'ProteinCopies-forFig1B'!G118/'ProteinCopies-forFig1B'!$C118,"")</f>
        <v>34.58656197481416</v>
      </c>
      <c r="J118">
        <f>IF(ISNUMBER('ProteinCopies-forFig1B'!H118),'ProteinCopies-forFig1B'!H118/'ProteinCopies-forFig1B'!$C118,"")</f>
        <v>51.498346577887212</v>
      </c>
      <c r="K118">
        <f>IF(ISNUMBER('ProteinCopies-forFig1B'!I118),'ProteinCopies-forFig1B'!I118/'ProteinCopies-forFig1B'!$C118,"")</f>
        <v>60.558962410801939</v>
      </c>
      <c r="L118">
        <f>IF(ISNUMBER('ProteinCopies-forFig1B'!J118),'ProteinCopies-forFig1B'!J118/'ProteinCopies-forFig1B'!$C118,"")</f>
        <v>52.360637085617562</v>
      </c>
      <c r="M118">
        <f>IF(ISNUMBER('ProteinCopies-forFig1B'!K118),'ProteinCopies-forFig1B'!K118/'ProteinCopies-forFig1B'!$C118,"")</f>
        <v>51.065948388008309</v>
      </c>
      <c r="N118">
        <f>IF(ISNUMBER('ProteinCopies-forFig1B'!L118),'ProteinCopies-forFig1B'!L118/'ProteinCopies-forFig1B'!$C118,"")</f>
        <v>47.333046033436652</v>
      </c>
      <c r="O118">
        <f>IF(ISNUMBER('ProteinCopies-forFig1B'!M118),'ProteinCopies-forFig1B'!M118/'ProteinCopies-forFig1B'!$C118,"")</f>
        <v>39.118626054640934</v>
      </c>
      <c r="P118">
        <f>IF(ISNUMBER('ProteinCopies-forFig1B'!N118),'ProteinCopies-forFig1B'!N118/'ProteinCopies-forFig1B'!$C118,"")</f>
        <v>37.953971908119122</v>
      </c>
      <c r="Q118">
        <f>IF(ISNUMBER('ProteinCopies-forFig1B'!O118),'ProteinCopies-forFig1B'!O118/'ProteinCopies-forFig1B'!$C118,"")</f>
        <v>32.235073567770293</v>
      </c>
      <c r="R118">
        <f>IF(ISNUMBER('ProteinCopies-forFig1B'!P118),'ProteinCopies-forFig1B'!P118/'ProteinCopies-forFig1B'!$C118,"")</f>
        <v>62.492301528872609</v>
      </c>
      <c r="S118">
        <f>IF(ISNUMBER('ProteinCopies-forFig1B'!Q118),'ProteinCopies-forFig1B'!Q118/'ProteinCopies-forFig1B'!$C118,"")</f>
        <v>63.296881969279731</v>
      </c>
      <c r="T118">
        <f>IF(ISNUMBER('ProteinCopies-forFig1B'!R118),'ProteinCopies-forFig1B'!R118/'ProteinCopies-forFig1B'!$C118,"")</f>
        <v>65.263713287211644</v>
      </c>
      <c r="U118">
        <f>IF(ISNUMBER('ProteinCopies-forFig1B'!S118),'ProteinCopies-forFig1B'!S118/'ProteinCopies-forFig1B'!$C118,"")</f>
        <v>52.566890881915199</v>
      </c>
      <c r="V118">
        <f>IF(ISNUMBER('ProteinCopies-forFig1B'!T118),'ProteinCopies-forFig1B'!T118/'ProteinCopies-forFig1B'!$C118,"")</f>
        <v>40.693081077084742</v>
      </c>
      <c r="W118">
        <f>IF(ISNUMBER('ProteinCopies-forFig1B'!U118),'ProteinCopies-forFig1B'!U118/'ProteinCopies-forFig1B'!$C118,"")</f>
        <v>49.281599304500055</v>
      </c>
      <c r="X118">
        <f>IF(ISNUMBER('ProteinCopies-forFig1B'!V118),'ProteinCopies-forFig1B'!V118/'ProteinCopies-forFig1B'!$C118,"")</f>
        <v>58.667447180327009</v>
      </c>
      <c r="Z118">
        <f t="array" ref="Z118">MEDIAN(IF(F118:X118&lt;&gt;0, F118:X118))</f>
        <v>52.360637085617562</v>
      </c>
    </row>
    <row r="119" spans="1:26" x14ac:dyDescent="0.75">
      <c r="A119" t="s">
        <v>255</v>
      </c>
      <c r="B119" t="s">
        <v>256</v>
      </c>
      <c r="C119">
        <v>119</v>
      </c>
      <c r="D119">
        <v>36.107060623962759</v>
      </c>
      <c r="F119">
        <f>IF(ISNUMBER('ProteinCopies-forFig1B'!D119),'ProteinCopies-forFig1B'!D119/'ProteinCopies-forFig1B'!$C119,"")</f>
        <v>28.297658994513306</v>
      </c>
      <c r="G119">
        <f>IF(ISNUMBER('ProteinCopies-forFig1B'!E119),'ProteinCopies-forFig1B'!E119/'ProteinCopies-forFig1B'!$C119,"")</f>
        <v>45.915970626393381</v>
      </c>
      <c r="H119">
        <f>IF(ISNUMBER('ProteinCopies-forFig1B'!F119),'ProteinCopies-forFig1B'!F119/'ProteinCopies-forFig1B'!$C119,"")</f>
        <v>37.96098213939964</v>
      </c>
      <c r="I119">
        <f>IF(ISNUMBER('ProteinCopies-forFig1B'!G119),'ProteinCopies-forFig1B'!G119/'ProteinCopies-forFig1B'!$C119,"")</f>
        <v>25.695975450769623</v>
      </c>
      <c r="J119">
        <f>IF(ISNUMBER('ProteinCopies-forFig1B'!H119),'ProteinCopies-forFig1B'!H119/'ProteinCopies-forFig1B'!$C119,"")</f>
        <v>35.946743125311095</v>
      </c>
      <c r="K119">
        <f>IF(ISNUMBER('ProteinCopies-forFig1B'!I119),'ProteinCopies-forFig1B'!I119/'ProteinCopies-forFig1B'!$C119,"")</f>
        <v>37.670262920568327</v>
      </c>
      <c r="L119">
        <f>IF(ISNUMBER('ProteinCopies-forFig1B'!J119),'ProteinCopies-forFig1B'!J119/'ProteinCopies-forFig1B'!$C119,"")</f>
        <v>33.144293111368079</v>
      </c>
      <c r="M119">
        <f>IF(ISNUMBER('ProteinCopies-forFig1B'!K119),'ProteinCopies-forFig1B'!K119/'ProteinCopies-forFig1B'!$C119,"")</f>
        <v>25.201500638747522</v>
      </c>
      <c r="N119">
        <f>IF(ISNUMBER('ProteinCopies-forFig1B'!L119),'ProteinCopies-forFig1B'!L119/'ProteinCopies-forFig1B'!$C119,"")</f>
        <v>31.129668983028694</v>
      </c>
      <c r="O119">
        <f>IF(ISNUMBER('ProteinCopies-forFig1B'!M119),'ProteinCopies-forFig1B'!M119/'ProteinCopies-forFig1B'!$C119,"")</f>
        <v>36.981193398562418</v>
      </c>
      <c r="P119">
        <f>IF(ISNUMBER('ProteinCopies-forFig1B'!N119),'ProteinCopies-forFig1B'!N119/'ProteinCopies-forFig1B'!$C119,"")</f>
        <v>36.663509174670786</v>
      </c>
      <c r="Q119">
        <f>IF(ISNUMBER('ProteinCopies-forFig1B'!O119),'ProteinCopies-forFig1B'!O119/'ProteinCopies-forFig1B'!$C119,"")</f>
        <v>36.107060623962759</v>
      </c>
      <c r="R119">
        <f>IF(ISNUMBER('ProteinCopies-forFig1B'!P119),'ProteinCopies-forFig1B'!P119/'ProteinCopies-forFig1B'!$C119,"")</f>
        <v>38.040045805948985</v>
      </c>
      <c r="S119">
        <f>IF(ISNUMBER('ProteinCopies-forFig1B'!Q119),'ProteinCopies-forFig1B'!Q119/'ProteinCopies-forFig1B'!$C119,"")</f>
        <v>65.779556152615697</v>
      </c>
      <c r="T119">
        <f>IF(ISNUMBER('ProteinCopies-forFig1B'!R119),'ProteinCopies-forFig1B'!R119/'ProteinCopies-forFig1B'!$C119,"")</f>
        <v>28.051331744983436</v>
      </c>
      <c r="U119">
        <f>IF(ISNUMBER('ProteinCopies-forFig1B'!S119),'ProteinCopies-forFig1B'!S119/'ProteinCopies-forFig1B'!$C119,"")</f>
        <v>36.292342133279689</v>
      </c>
      <c r="V119">
        <f>IF(ISNUMBER('ProteinCopies-forFig1B'!T119),'ProteinCopies-forFig1B'!T119/'ProteinCopies-forFig1B'!$C119,"")</f>
        <v>50.098735027236387</v>
      </c>
      <c r="W119">
        <f>IF(ISNUMBER('ProteinCopies-forFig1B'!U119),'ProteinCopies-forFig1B'!U119/'ProteinCopies-forFig1B'!$C119,"")</f>
        <v>35.840531830606267</v>
      </c>
      <c r="X119">
        <f>IF(ISNUMBER('ProteinCopies-forFig1B'!V119),'ProteinCopies-forFig1B'!V119/'ProteinCopies-forFig1B'!$C119,"")</f>
        <v>28.2601147773427</v>
      </c>
      <c r="Z119">
        <f t="array" ref="Z119">MEDIAN(IF(F119:X119&lt;&gt;0, F119:X119))</f>
        <v>36.107060623962759</v>
      </c>
    </row>
    <row r="120" spans="1:26" x14ac:dyDescent="0.75">
      <c r="A120" t="s">
        <v>257</v>
      </c>
      <c r="B120" t="s">
        <v>258</v>
      </c>
      <c r="C120">
        <v>133</v>
      </c>
      <c r="D120">
        <v>3.7280288080525241</v>
      </c>
      <c r="F120">
        <f>IF(ISNUMBER('ProteinCopies-forFig1B'!D120),'ProteinCopies-forFig1B'!D120/'ProteinCopies-forFig1B'!$C120,"")</f>
        <v>4.5760901316207221</v>
      </c>
      <c r="G120">
        <f>IF(ISNUMBER('ProteinCopies-forFig1B'!E120),'ProteinCopies-forFig1B'!E120/'ProteinCopies-forFig1B'!$C120,"")</f>
        <v>8.278034743759342</v>
      </c>
      <c r="H120">
        <f>IF(ISNUMBER('ProteinCopies-forFig1B'!F120),'ProteinCopies-forFig1B'!F120/'ProteinCopies-forFig1B'!$C120,"")</f>
        <v>6.380350637852203</v>
      </c>
      <c r="I120">
        <f>IF(ISNUMBER('ProteinCopies-forFig1B'!G120),'ProteinCopies-forFig1B'!G120/'ProteinCopies-forFig1B'!$C120,"")</f>
        <v>2.4437683901815781</v>
      </c>
      <c r="J120">
        <f>IF(ISNUMBER('ProteinCopies-forFig1B'!H120),'ProteinCopies-forFig1B'!H120/'ProteinCopies-forFig1B'!$C120,"")</f>
        <v>3.3624484189735768</v>
      </c>
      <c r="K120">
        <f>IF(ISNUMBER('ProteinCopies-forFig1B'!I120),'ProteinCopies-forFig1B'!I120/'ProteinCopies-forFig1B'!$C120,"")</f>
        <v>4.5516347255670953</v>
      </c>
      <c r="L120">
        <f>IF(ISNUMBER('ProteinCopies-forFig1B'!J120),'ProteinCopies-forFig1B'!J120/'ProteinCopies-forFig1B'!$C120,"")</f>
        <v>4.7214703308523323</v>
      </c>
      <c r="M120">
        <f>IF(ISNUMBER('ProteinCopies-forFig1B'!K120),'ProteinCopies-forFig1B'!K120/'ProteinCopies-forFig1B'!$C120,"")</f>
        <v>2.9964495304509051</v>
      </c>
      <c r="N120">
        <f>IF(ISNUMBER('ProteinCopies-forFig1B'!L120),'ProteinCopies-forFig1B'!L120/'ProteinCopies-forFig1B'!$C120,"")</f>
        <v>3.7280288080525241</v>
      </c>
      <c r="O120">
        <f>IF(ISNUMBER('ProteinCopies-forFig1B'!M120),'ProteinCopies-forFig1B'!M120/'ProteinCopies-forFig1B'!$C120,"")</f>
        <v>2.8037116705963583</v>
      </c>
      <c r="P120">
        <f>IF(ISNUMBER('ProteinCopies-forFig1B'!N120),'ProteinCopies-forFig1B'!N120/'ProteinCopies-forFig1B'!$C120,"")</f>
        <v>2.3635345081347876</v>
      </c>
      <c r="Q120">
        <f>IF(ISNUMBER('ProteinCopies-forFig1B'!O120),'ProteinCopies-forFig1B'!O120/'ProteinCopies-forFig1B'!$C120,"")</f>
        <v>1.4893104939119071</v>
      </c>
      <c r="R120">
        <f>IF(ISNUMBER('ProteinCopies-forFig1B'!P120),'ProteinCopies-forFig1B'!P120/'ProteinCopies-forFig1B'!$C120,"")</f>
        <v>2.8757926031437884</v>
      </c>
      <c r="S120">
        <f>IF(ISNUMBER('ProteinCopies-forFig1B'!Q120),'ProteinCopies-forFig1B'!Q120/'ProteinCopies-forFig1B'!$C120,"")</f>
        <v>2.9016050592064975</v>
      </c>
      <c r="T120">
        <f>IF(ISNUMBER('ProteinCopies-forFig1B'!R120),'ProteinCopies-forFig1B'!R120/'ProteinCopies-forFig1B'!$C120,"")</f>
        <v>4.6054769491154444</v>
      </c>
      <c r="U120">
        <f>IF(ISNUMBER('ProteinCopies-forFig1B'!S120),'ProteinCopies-forFig1B'!S120/'ProteinCopies-forFig1B'!$C120,"")</f>
        <v>4.1551332151145157</v>
      </c>
      <c r="V120">
        <f>IF(ISNUMBER('ProteinCopies-forFig1B'!T120),'ProteinCopies-forFig1B'!T120/'ProteinCopies-forFig1B'!$C120,"")</f>
        <v>2.8888879956322358</v>
      </c>
      <c r="W120">
        <f>IF(ISNUMBER('ProteinCopies-forFig1B'!U120),'ProteinCopies-forFig1B'!U120/'ProteinCopies-forFig1B'!$C120,"")</f>
        <v>5.7447145192841615</v>
      </c>
      <c r="X120">
        <f>IF(ISNUMBER('ProteinCopies-forFig1B'!V120),'ProteinCopies-forFig1B'!V120/'ProteinCopies-forFig1B'!$C120,"")</f>
        <v>5.181233528758435</v>
      </c>
      <c r="Z120">
        <f t="array" ref="Z120">MEDIAN(IF(F120:X120&lt;&gt;0, F120:X120))</f>
        <v>3.7280288080525241</v>
      </c>
    </row>
    <row r="121" spans="1:26" x14ac:dyDescent="0.75">
      <c r="A121" t="s">
        <v>259</v>
      </c>
      <c r="B121" t="s">
        <v>260</v>
      </c>
      <c r="C121">
        <v>296</v>
      </c>
      <c r="D121">
        <v>9.6882551148436349</v>
      </c>
      <c r="F121">
        <f>IF(ISNUMBER('ProteinCopies-forFig1B'!D121),'ProteinCopies-forFig1B'!D121/'ProteinCopies-forFig1B'!$C121,"")</f>
        <v>6.9190953546591363</v>
      </c>
      <c r="G121">
        <f>IF(ISNUMBER('ProteinCopies-forFig1B'!E121),'ProteinCopies-forFig1B'!E121/'ProteinCopies-forFig1B'!$C121,"")</f>
        <v>11.654231912013477</v>
      </c>
      <c r="H121">
        <f>IF(ISNUMBER('ProteinCopies-forFig1B'!F121),'ProteinCopies-forFig1B'!F121/'ProteinCopies-forFig1B'!$C121,"")</f>
        <v>11.909888685625837</v>
      </c>
      <c r="I121">
        <f>IF(ISNUMBER('ProteinCopies-forFig1B'!G121),'ProteinCopies-forFig1B'!G121/'ProteinCopies-forFig1B'!$C121,"")</f>
        <v>8.1777535199399516</v>
      </c>
      <c r="J121">
        <f>IF(ISNUMBER('ProteinCopies-forFig1B'!H121),'ProteinCopies-forFig1B'!H121/'ProteinCopies-forFig1B'!$C121,"")</f>
        <v>10.970310899572</v>
      </c>
      <c r="K121">
        <f>IF(ISNUMBER('ProteinCopies-forFig1B'!I121),'ProteinCopies-forFig1B'!I121/'ProteinCopies-forFig1B'!$C121,"")</f>
        <v>10.757962337835769</v>
      </c>
      <c r="L121">
        <f>IF(ISNUMBER('ProteinCopies-forFig1B'!J121),'ProteinCopies-forFig1B'!J121/'ProteinCopies-forFig1B'!$C121,"")</f>
        <v>8.9694590775283842</v>
      </c>
      <c r="M121">
        <f>IF(ISNUMBER('ProteinCopies-forFig1B'!K121),'ProteinCopies-forFig1B'!K121/'ProteinCopies-forFig1B'!$C121,"")</f>
        <v>12.755655680348729</v>
      </c>
      <c r="N121">
        <f>IF(ISNUMBER('ProteinCopies-forFig1B'!L121),'ProteinCopies-forFig1B'!L121/'ProteinCopies-forFig1B'!$C121,"")</f>
        <v>9.6882551148436349</v>
      </c>
      <c r="O121">
        <f>IF(ISNUMBER('ProteinCopies-forFig1B'!M121),'ProteinCopies-forFig1B'!M121/'ProteinCopies-forFig1B'!$C121,"")</f>
        <v>8.466861786774297</v>
      </c>
      <c r="P121">
        <f>IF(ISNUMBER('ProteinCopies-forFig1B'!N121),'ProteinCopies-forFig1B'!N121/'ProteinCopies-forFig1B'!$C121,"")</f>
        <v>8.9629631092450524</v>
      </c>
      <c r="Q121">
        <f>IF(ISNUMBER('ProteinCopies-forFig1B'!O121),'ProteinCopies-forFig1B'!O121/'ProteinCopies-forFig1B'!$C121,"")</f>
        <v>9.7312140998988639</v>
      </c>
      <c r="R121">
        <f>IF(ISNUMBER('ProteinCopies-forFig1B'!P121),'ProteinCopies-forFig1B'!P121/'ProteinCopies-forFig1B'!$C121,"")</f>
        <v>8.8888911868270419</v>
      </c>
      <c r="S121">
        <f>IF(ISNUMBER('ProteinCopies-forFig1B'!Q121),'ProteinCopies-forFig1B'!Q121/'ProteinCopies-forFig1B'!$C121,"")</f>
        <v>10.566088722354024</v>
      </c>
      <c r="T121">
        <f>IF(ISNUMBER('ProteinCopies-forFig1B'!R121),'ProteinCopies-forFig1B'!R121/'ProteinCopies-forFig1B'!$C121,"")</f>
        <v>7.9877820986520698</v>
      </c>
      <c r="U121">
        <f>IF(ISNUMBER('ProteinCopies-forFig1B'!S121),'ProteinCopies-forFig1B'!S121/'ProteinCopies-forFig1B'!$C121,"")</f>
        <v>8.5665814539192873</v>
      </c>
      <c r="V121">
        <f>IF(ISNUMBER('ProteinCopies-forFig1B'!T121),'ProteinCopies-forFig1B'!T121/'ProteinCopies-forFig1B'!$C121,"")</f>
        <v>10.801970494755118</v>
      </c>
      <c r="W121">
        <f>IF(ISNUMBER('ProteinCopies-forFig1B'!U121),'ProteinCopies-forFig1B'!U121/'ProteinCopies-forFig1B'!$C121,"")</f>
        <v>11.684371175462102</v>
      </c>
      <c r="X121">
        <f>IF(ISNUMBER('ProteinCopies-forFig1B'!V121),'ProteinCopies-forFig1B'!V121/'ProteinCopies-forFig1B'!$C121,"")</f>
        <v>8.098985229485141</v>
      </c>
      <c r="Z121">
        <f t="array" ref="Z121">MEDIAN(IF(F121:X121&lt;&gt;0, F121:X121))</f>
        <v>9.6882551148436349</v>
      </c>
    </row>
    <row r="123" spans="1:26" x14ac:dyDescent="0.75">
      <c r="Y123" t="s">
        <v>263</v>
      </c>
      <c r="Z123">
        <f>COUNT(Z3:Z121)</f>
        <v>119</v>
      </c>
    </row>
    <row r="124" spans="1:26" x14ac:dyDescent="0.75">
      <c r="Y124" t="s">
        <v>21</v>
      </c>
      <c r="Z124">
        <f>MEDIAN(Z3:Z121)</f>
        <v>10.76338577089146</v>
      </c>
    </row>
    <row r="125" spans="1:26" x14ac:dyDescent="0.75">
      <c r="Y125" t="s">
        <v>264</v>
      </c>
      <c r="Z125">
        <f>COUNTIF(Z$3:Z$121,Y125)</f>
        <v>20</v>
      </c>
    </row>
    <row r="126" spans="1:26" x14ac:dyDescent="0.75">
      <c r="Y126" t="s">
        <v>265</v>
      </c>
      <c r="Z126">
        <f>COUNTIF(Z$3:Z$121,Y126)</f>
        <v>39</v>
      </c>
    </row>
    <row r="127" spans="1:26" x14ac:dyDescent="0.75">
      <c r="Y127" t="s">
        <v>266</v>
      </c>
      <c r="Z127">
        <f>Z125*100/Z$123</f>
        <v>16.806722689075631</v>
      </c>
    </row>
    <row r="128" spans="1:26" x14ac:dyDescent="0.75">
      <c r="Y128" t="s">
        <v>267</v>
      </c>
      <c r="Z128">
        <f>Z126*100/Z$123</f>
        <v>32.773109243697476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5"/>
  <sheetViews>
    <sheetView workbookViewId="0">
      <pane xSplit="3" ySplit="2" topLeftCell="H3" activePane="bottomRight" state="frozen"/>
      <selection pane="topRight" activeCell="D1" sqref="D1"/>
      <selection pane="bottomLeft" activeCell="A2" sqref="A2"/>
      <selection pane="bottomRight" activeCell="W6" sqref="W6"/>
    </sheetView>
  </sheetViews>
  <sheetFormatPr defaultRowHeight="14.75" x14ac:dyDescent="0.75"/>
  <cols>
    <col min="3" max="3" width="8.7265625" style="2"/>
    <col min="24" max="24" width="8.7265625" style="2"/>
  </cols>
  <sheetData>
    <row r="1" spans="1:24" x14ac:dyDescent="0.75">
      <c r="D1" s="1" t="s">
        <v>262</v>
      </c>
    </row>
    <row r="2" spans="1:24" s="1" customFormat="1" x14ac:dyDescent="0.75">
      <c r="A2" s="1" t="s">
        <v>0</v>
      </c>
      <c r="B2" s="1" t="s">
        <v>1</v>
      </c>
      <c r="C2" s="3" t="s">
        <v>261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3" t="s">
        <v>21</v>
      </c>
    </row>
    <row r="3" spans="1:24" x14ac:dyDescent="0.75">
      <c r="A3" t="s">
        <v>22</v>
      </c>
      <c r="B3" t="s">
        <v>23</v>
      </c>
      <c r="C3" s="2">
        <v>1</v>
      </c>
      <c r="D3">
        <v>2573.6812715087535</v>
      </c>
      <c r="E3">
        <v>6081.7119557096767</v>
      </c>
      <c r="F3">
        <v>4424.9841819209087</v>
      </c>
      <c r="G3">
        <v>1380.2119046822816</v>
      </c>
      <c r="H3">
        <v>1953.273110672302</v>
      </c>
      <c r="I3">
        <v>2023.4188477095979</v>
      </c>
      <c r="J3">
        <v>2201.3786452402305</v>
      </c>
      <c r="K3">
        <v>2022.4972703257206</v>
      </c>
      <c r="L3">
        <v>1890.4050526811636</v>
      </c>
      <c r="M3">
        <v>1472.4309012434289</v>
      </c>
      <c r="N3">
        <v>1249.5662446835099</v>
      </c>
      <c r="O3">
        <v>1095.5661932109642</v>
      </c>
      <c r="P3">
        <v>3766.244756899217</v>
      </c>
      <c r="Q3">
        <v>2688.4862740936237</v>
      </c>
      <c r="R3">
        <v>2307.6773384968478</v>
      </c>
      <c r="S3">
        <v>2071.3543853302317</v>
      </c>
      <c r="T3">
        <v>1657.7572954421121</v>
      </c>
      <c r="U3">
        <v>2256.2132057592435</v>
      </c>
      <c r="V3">
        <v>2380.8067645081146</v>
      </c>
      <c r="X3" s="2">
        <v>2071.3543853302317</v>
      </c>
    </row>
    <row r="4" spans="1:24" x14ac:dyDescent="0.75">
      <c r="A4" t="s">
        <v>24</v>
      </c>
      <c r="B4" t="s">
        <v>25</v>
      </c>
      <c r="C4" s="2">
        <v>1</v>
      </c>
      <c r="D4">
        <v>2.9842892283767641</v>
      </c>
      <c r="E4">
        <v>9.9218990980023367</v>
      </c>
      <c r="F4">
        <v>13.141691603221593</v>
      </c>
      <c r="G4">
        <v>16.847364007015045</v>
      </c>
      <c r="H4">
        <v>5.3149054497474557</v>
      </c>
      <c r="I4">
        <v>11.198966759921939</v>
      </c>
      <c r="J4">
        <v>4.6711187189567704</v>
      </c>
      <c r="K4">
        <v>2.6201124418821404</v>
      </c>
      <c r="L4">
        <v>10.594767946514041</v>
      </c>
      <c r="M4">
        <v>11.992687906796883</v>
      </c>
      <c r="N4">
        <v>23.330588054410224</v>
      </c>
      <c r="O4">
        <v>32.020281105729218</v>
      </c>
      <c r="P4">
        <v>16.11192069234383</v>
      </c>
      <c r="Q4">
        <v>155.47423337392385</v>
      </c>
      <c r="R4">
        <v>7.3508430405555503</v>
      </c>
      <c r="S4">
        <v>7.0707589587461701</v>
      </c>
      <c r="T4">
        <v>16.135376607557621</v>
      </c>
      <c r="U4">
        <v>8.4889115875167693</v>
      </c>
      <c r="V4">
        <v>3.1882037337474278</v>
      </c>
      <c r="X4" s="2">
        <v>10.594767946514041</v>
      </c>
    </row>
    <row r="5" spans="1:24" x14ac:dyDescent="0.75">
      <c r="A5" t="s">
        <v>26</v>
      </c>
      <c r="B5" t="s">
        <v>27</v>
      </c>
      <c r="C5" s="2">
        <v>1</v>
      </c>
      <c r="D5">
        <v>1948.2932556683472</v>
      </c>
      <c r="E5">
        <v>3255.6796775613766</v>
      </c>
      <c r="F5">
        <v>2475.4711781799333</v>
      </c>
      <c r="G5">
        <v>1133.1975395856898</v>
      </c>
      <c r="H5">
        <v>1510.4912207810266</v>
      </c>
      <c r="I5">
        <v>1666.4129985647201</v>
      </c>
      <c r="J5">
        <v>1709.9079602933698</v>
      </c>
      <c r="K5">
        <v>1846.2038139239137</v>
      </c>
      <c r="L5">
        <v>1725.7260513859349</v>
      </c>
      <c r="M5">
        <v>1439.8409035827667</v>
      </c>
      <c r="N5">
        <v>1193.223613224081</v>
      </c>
      <c r="O5">
        <v>1037.8373106987181</v>
      </c>
      <c r="P5">
        <v>2973.7849994025519</v>
      </c>
      <c r="Q5">
        <v>2250.5010807616463</v>
      </c>
      <c r="R5">
        <v>2389.1155162603072</v>
      </c>
      <c r="S5">
        <v>1778.3457391390014</v>
      </c>
      <c r="T5">
        <v>1265.2760922217878</v>
      </c>
      <c r="U5">
        <v>1821.1310823313511</v>
      </c>
      <c r="V5">
        <v>2612.9014570584586</v>
      </c>
      <c r="X5" s="2">
        <v>1778.3457391390014</v>
      </c>
    </row>
    <row r="6" spans="1:24" x14ac:dyDescent="0.75">
      <c r="A6" t="s">
        <v>28</v>
      </c>
      <c r="B6" t="s">
        <v>29</v>
      </c>
      <c r="C6" s="2">
        <v>1</v>
      </c>
      <c r="D6">
        <v>18.660678097746011</v>
      </c>
      <c r="E6">
        <v>37.487388134893756</v>
      </c>
      <c r="F6">
        <v>20.683040345385276</v>
      </c>
      <c r="G6">
        <v>8.5718531768002855</v>
      </c>
      <c r="H6">
        <v>15.026997386131335</v>
      </c>
      <c r="I6">
        <v>14.92728699767196</v>
      </c>
      <c r="J6">
        <v>16.5454008621595</v>
      </c>
      <c r="K6">
        <v>21.683243870263833</v>
      </c>
      <c r="L6">
        <v>16.859628690578258</v>
      </c>
      <c r="M6">
        <v>13.668373372349436</v>
      </c>
      <c r="N6">
        <v>10.982606167142702</v>
      </c>
      <c r="O6">
        <v>11.247432856579305</v>
      </c>
      <c r="P6">
        <v>9.4280230407917127</v>
      </c>
      <c r="Q6">
        <v>9.2959503528519143</v>
      </c>
      <c r="R6">
        <v>10.449735929849441</v>
      </c>
      <c r="S6">
        <v>15.326679204706176</v>
      </c>
      <c r="T6">
        <v>13.491362418973528</v>
      </c>
      <c r="U6">
        <v>19.425307792881995</v>
      </c>
      <c r="V6">
        <v>23.130844031179453</v>
      </c>
      <c r="X6" s="2">
        <v>15.026997386131335</v>
      </c>
    </row>
    <row r="7" spans="1:24" x14ac:dyDescent="0.75">
      <c r="A7" t="s">
        <v>30</v>
      </c>
      <c r="B7" t="s">
        <v>31</v>
      </c>
      <c r="C7" s="2">
        <v>1</v>
      </c>
      <c r="D7">
        <v>1.7367380255439884</v>
      </c>
      <c r="E7">
        <v>19.594045712291386</v>
      </c>
      <c r="F7">
        <v>11.587750758093916</v>
      </c>
      <c r="G7">
        <v>9.0541990671876711</v>
      </c>
      <c r="H7">
        <v>8.7846985871997862</v>
      </c>
      <c r="I7">
        <v>9.0116482045242599</v>
      </c>
      <c r="J7">
        <v>10.267096621716297</v>
      </c>
      <c r="K7">
        <v>14.023551680260468</v>
      </c>
      <c r="L7">
        <v>9.4473152207984086</v>
      </c>
      <c r="M7">
        <v>9.3655362793187091</v>
      </c>
      <c r="N7">
        <v>7.9294541556196263</v>
      </c>
      <c r="O7">
        <v>7.4570228896104425</v>
      </c>
      <c r="P7">
        <v>0.80378453122326654</v>
      </c>
      <c r="Q7">
        <v>1.573775179421649</v>
      </c>
      <c r="R7">
        <v>4.9201529717248507</v>
      </c>
      <c r="S7">
        <v>8.2177003358259988</v>
      </c>
      <c r="T7">
        <v>6.3840834597974565</v>
      </c>
      <c r="U7">
        <v>10.939301377260598</v>
      </c>
      <c r="V7">
        <v>7.1104918037905671</v>
      </c>
      <c r="X7" s="2">
        <v>8.7846985871997862</v>
      </c>
    </row>
    <row r="8" spans="1:24" x14ac:dyDescent="0.75">
      <c r="A8" t="s">
        <v>32</v>
      </c>
      <c r="B8" t="s">
        <v>33</v>
      </c>
      <c r="C8" s="2">
        <v>1</v>
      </c>
      <c r="D8">
        <v>23.705490668045957</v>
      </c>
      <c r="E8">
        <v>31.30243427514975</v>
      </c>
      <c r="F8">
        <v>30.125878368743916</v>
      </c>
      <c r="G8">
        <v>12.130222999281211</v>
      </c>
      <c r="H8">
        <v>17.742242892637243</v>
      </c>
      <c r="I8">
        <v>14.312727565846556</v>
      </c>
      <c r="J8">
        <v>14.489173599413689</v>
      </c>
      <c r="K8">
        <v>13.070382906947204</v>
      </c>
      <c r="L8">
        <v>15.116890310158391</v>
      </c>
      <c r="M8">
        <v>7.8877624970010869</v>
      </c>
      <c r="N8">
        <v>5.8424978047957099</v>
      </c>
      <c r="O8">
        <v>4.9012423402536767</v>
      </c>
      <c r="P8">
        <v>14.697602806917743</v>
      </c>
      <c r="Q8">
        <v>10.977756895383145</v>
      </c>
      <c r="R8">
        <v>10.154684889744418</v>
      </c>
      <c r="S8">
        <v>9.849924362751425</v>
      </c>
      <c r="T8">
        <v>6.3221262161385994</v>
      </c>
      <c r="U8">
        <v>9.5579536137636545</v>
      </c>
      <c r="V8">
        <v>6.1603840401751864</v>
      </c>
      <c r="X8" s="2">
        <v>12.130222999281211</v>
      </c>
    </row>
    <row r="9" spans="1:24" x14ac:dyDescent="0.75">
      <c r="A9" t="s">
        <v>34</v>
      </c>
      <c r="B9" t="s">
        <v>35</v>
      </c>
      <c r="C9" s="2">
        <v>1</v>
      </c>
      <c r="D9">
        <v>18.516040947409465</v>
      </c>
      <c r="E9">
        <v>93.685118454860813</v>
      </c>
      <c r="F9">
        <v>47.849376784144368</v>
      </c>
      <c r="G9">
        <v>42.383396676449991</v>
      </c>
      <c r="H9">
        <v>75.68336353886076</v>
      </c>
      <c r="I9">
        <v>51.53811944844422</v>
      </c>
      <c r="J9">
        <v>22.437776021234328</v>
      </c>
      <c r="K9">
        <v>53.876588476738306</v>
      </c>
      <c r="L9">
        <v>58.077129327206237</v>
      </c>
      <c r="M9">
        <v>82.869432242378593</v>
      </c>
      <c r="N9">
        <v>57.32781334501901</v>
      </c>
      <c r="O9">
        <v>70.134617139909082</v>
      </c>
      <c r="P9">
        <v>19.130141845575949</v>
      </c>
      <c r="Q9">
        <v>69.516246572881414</v>
      </c>
      <c r="R9">
        <v>52.909500372978336</v>
      </c>
      <c r="S9">
        <v>41.813650647149338</v>
      </c>
      <c r="T9">
        <v>40.244573413983545</v>
      </c>
      <c r="U9">
        <v>51.900397774370127</v>
      </c>
      <c r="V9">
        <v>13.010901455377436</v>
      </c>
      <c r="X9" s="2">
        <v>51.900397774370127</v>
      </c>
    </row>
    <row r="10" spans="1:24" x14ac:dyDescent="0.75">
      <c r="A10" t="s">
        <v>36</v>
      </c>
      <c r="B10" t="s">
        <v>37</v>
      </c>
      <c r="C10" s="2">
        <v>1</v>
      </c>
      <c r="D10">
        <v>59.08453042</v>
      </c>
      <c r="E10">
        <v>59.559641669999998</v>
      </c>
      <c r="F10" t="s">
        <v>38</v>
      </c>
      <c r="G10">
        <v>34.620662639999999</v>
      </c>
      <c r="H10">
        <v>14.64168628</v>
      </c>
      <c r="I10">
        <v>70.13473596</v>
      </c>
      <c r="J10">
        <v>25.942278630000001</v>
      </c>
      <c r="K10">
        <v>21.057241699999999</v>
      </c>
      <c r="L10">
        <v>24.363401530000001</v>
      </c>
      <c r="M10">
        <v>53.307716210000002</v>
      </c>
      <c r="N10">
        <v>18.830898650000002</v>
      </c>
      <c r="O10">
        <v>27.385759310000001</v>
      </c>
      <c r="P10">
        <v>42.5987881</v>
      </c>
      <c r="Q10">
        <v>82.425454790000003</v>
      </c>
      <c r="R10" t="s">
        <v>38</v>
      </c>
      <c r="S10" t="s">
        <v>38</v>
      </c>
      <c r="T10">
        <v>32.444265270000002</v>
      </c>
      <c r="U10">
        <v>25.442391709999999</v>
      </c>
      <c r="V10" t="s">
        <v>38</v>
      </c>
      <c r="X10" s="2">
        <v>32.444265270000002</v>
      </c>
    </row>
    <row r="11" spans="1:24" x14ac:dyDescent="0.75">
      <c r="A11" t="s">
        <v>39</v>
      </c>
      <c r="B11" t="s">
        <v>40</v>
      </c>
      <c r="C11" s="2">
        <v>1</v>
      </c>
      <c r="D11">
        <v>11.387420255752836</v>
      </c>
      <c r="E11">
        <v>127.89257720270143</v>
      </c>
      <c r="F11">
        <v>56.069279199806914</v>
      </c>
      <c r="G11">
        <v>88.153437248103145</v>
      </c>
      <c r="H11">
        <v>91.831239189216205</v>
      </c>
      <c r="I11">
        <v>49.906054019638148</v>
      </c>
      <c r="J11">
        <v>25.469119178886611</v>
      </c>
      <c r="K11">
        <v>58.994298950155326</v>
      </c>
      <c r="L11">
        <v>69.842054373380265</v>
      </c>
      <c r="M11">
        <v>109.45236074455798</v>
      </c>
      <c r="N11">
        <v>88.29322029899572</v>
      </c>
      <c r="O11">
        <v>90.769900137085799</v>
      </c>
      <c r="P11">
        <v>13.023472089283011</v>
      </c>
      <c r="Q11">
        <v>18.421952806564242</v>
      </c>
      <c r="R11">
        <v>30.019114720693256</v>
      </c>
      <c r="S11">
        <v>124.2965269579867</v>
      </c>
      <c r="T11">
        <v>72.860740747535047</v>
      </c>
      <c r="U11">
        <v>98.010810129301646</v>
      </c>
      <c r="V11">
        <v>45.692956945032591</v>
      </c>
      <c r="X11" s="2">
        <v>69.842054373380265</v>
      </c>
    </row>
    <row r="12" spans="1:24" x14ac:dyDescent="0.75">
      <c r="A12" t="s">
        <v>41</v>
      </c>
      <c r="B12" t="s">
        <v>42</v>
      </c>
      <c r="C12" s="2">
        <v>1</v>
      </c>
      <c r="D12">
        <v>3.0936529180000001</v>
      </c>
      <c r="E12">
        <v>21.653052679999998</v>
      </c>
      <c r="F12" t="s">
        <v>38</v>
      </c>
      <c r="G12">
        <v>0.173762206</v>
      </c>
      <c r="H12">
        <v>0.89957706299999995</v>
      </c>
      <c r="I12">
        <v>4.4705848499999998</v>
      </c>
      <c r="J12">
        <v>3.767925902</v>
      </c>
      <c r="K12">
        <v>0.13153303599999999</v>
      </c>
      <c r="L12">
        <v>1.257964879</v>
      </c>
      <c r="M12">
        <v>1.258476712</v>
      </c>
      <c r="N12">
        <v>1.277620285</v>
      </c>
      <c r="O12">
        <v>0.121346335</v>
      </c>
      <c r="P12">
        <v>5.7494324360000002</v>
      </c>
      <c r="Q12">
        <v>0</v>
      </c>
      <c r="R12" t="s">
        <v>38</v>
      </c>
      <c r="S12" t="s">
        <v>38</v>
      </c>
      <c r="T12">
        <v>1.1728196289999999</v>
      </c>
      <c r="U12">
        <v>2.6204255010000002</v>
      </c>
      <c r="V12" t="s">
        <v>38</v>
      </c>
      <c r="X12" s="2">
        <v>1.2680484985</v>
      </c>
    </row>
    <row r="13" spans="1:24" x14ac:dyDescent="0.75">
      <c r="A13" t="s">
        <v>43</v>
      </c>
      <c r="B13" t="s">
        <v>44</v>
      </c>
      <c r="C13" s="2">
        <v>1</v>
      </c>
      <c r="D13">
        <v>541.25736061388045</v>
      </c>
      <c r="E13">
        <v>642.31974907248218</v>
      </c>
      <c r="F13">
        <v>545.48488208345793</v>
      </c>
      <c r="G13">
        <v>254.65814389639465</v>
      </c>
      <c r="H13">
        <v>578.22704832318334</v>
      </c>
      <c r="I13">
        <v>538.32414207996464</v>
      </c>
      <c r="J13">
        <v>734.08096968368193</v>
      </c>
      <c r="K13">
        <v>856.74468057085608</v>
      </c>
      <c r="L13">
        <v>659.22752304043206</v>
      </c>
      <c r="M13">
        <v>564.34213287179546</v>
      </c>
      <c r="N13">
        <v>507.37669644430935</v>
      </c>
      <c r="O13">
        <v>357.14003315067356</v>
      </c>
      <c r="P13">
        <v>954.89156454464774</v>
      </c>
      <c r="Q13">
        <v>1153.6053602869727</v>
      </c>
      <c r="R13">
        <v>902.49971839093189</v>
      </c>
      <c r="S13">
        <v>952.26033367112507</v>
      </c>
      <c r="T13">
        <v>744.44571325312802</v>
      </c>
      <c r="U13">
        <v>743.80489640771805</v>
      </c>
      <c r="V13">
        <v>915.84685953839426</v>
      </c>
      <c r="X13" s="2">
        <v>659.22752304043206</v>
      </c>
    </row>
    <row r="14" spans="1:24" x14ac:dyDescent="0.75">
      <c r="A14" t="s">
        <v>45</v>
      </c>
      <c r="B14" t="s">
        <v>46</v>
      </c>
      <c r="C14" s="2">
        <v>1</v>
      </c>
      <c r="D14">
        <v>5.1267391470053481</v>
      </c>
      <c r="E14">
        <v>4.9050047222559066</v>
      </c>
      <c r="F14">
        <v>0.89584498577885774</v>
      </c>
      <c r="G14">
        <v>2.7382032772730276</v>
      </c>
      <c r="H14">
        <v>3.4818147005034334</v>
      </c>
      <c r="I14">
        <v>1.0230400053992494</v>
      </c>
      <c r="J14">
        <v>5.6634524538459958</v>
      </c>
      <c r="K14">
        <v>3.0774338875092804</v>
      </c>
      <c r="L14">
        <v>3.9756740556620587</v>
      </c>
      <c r="M14">
        <v>2.7554636311134622</v>
      </c>
      <c r="N14">
        <v>3.1370973352842739</v>
      </c>
      <c r="O14">
        <v>2.142768908166313</v>
      </c>
      <c r="P14">
        <v>3.2167594601866099</v>
      </c>
      <c r="Q14">
        <v>1.0561602495798528</v>
      </c>
      <c r="R14">
        <v>4.550840644296624</v>
      </c>
      <c r="S14">
        <v>2.9108717813795941</v>
      </c>
      <c r="T14">
        <v>2.5523072534146567</v>
      </c>
      <c r="U14">
        <v>2.9639994637035199</v>
      </c>
      <c r="V14">
        <v>5.7723962086480167</v>
      </c>
      <c r="X14" s="2">
        <v>3.0774338875092804</v>
      </c>
    </row>
    <row r="15" spans="1:24" x14ac:dyDescent="0.75">
      <c r="A15" t="s">
        <v>47</v>
      </c>
      <c r="B15" t="s">
        <v>48</v>
      </c>
      <c r="C15" s="2">
        <v>1</v>
      </c>
      <c r="D15">
        <v>90.843952142738601</v>
      </c>
      <c r="E15">
        <v>50.832149864231546</v>
      </c>
      <c r="F15">
        <v>54.110007088686956</v>
      </c>
      <c r="G15">
        <v>68.985513056544676</v>
      </c>
      <c r="H15">
        <v>66.947796045069879</v>
      </c>
      <c r="I15">
        <v>72.133518119506093</v>
      </c>
      <c r="J15">
        <v>69.932418354682284</v>
      </c>
      <c r="K15">
        <v>48.38924290226317</v>
      </c>
      <c r="L15">
        <v>85.933135109621588</v>
      </c>
      <c r="M15">
        <v>51.432930102062819</v>
      </c>
      <c r="N15">
        <v>44.520517638666206</v>
      </c>
      <c r="O15">
        <v>38.976949156508987</v>
      </c>
      <c r="P15">
        <v>65.474740537233046</v>
      </c>
      <c r="Q15">
        <v>67.256372939892003</v>
      </c>
      <c r="R15">
        <v>83.70997200651604</v>
      </c>
      <c r="S15">
        <v>71.763159296837586</v>
      </c>
      <c r="T15">
        <v>44.776416685304227</v>
      </c>
      <c r="U15">
        <v>55.315753947898003</v>
      </c>
      <c r="V15">
        <v>70.472997103002683</v>
      </c>
      <c r="X15" s="2">
        <v>66.947796045069879</v>
      </c>
    </row>
    <row r="16" spans="1:24" x14ac:dyDescent="0.75">
      <c r="A16" t="s">
        <v>49</v>
      </c>
      <c r="B16" t="s">
        <v>50</v>
      </c>
      <c r="C16" s="2">
        <v>1</v>
      </c>
      <c r="D16">
        <v>26.272254530000001</v>
      </c>
      <c r="E16">
        <v>49.261079350000003</v>
      </c>
      <c r="F16" t="s">
        <v>38</v>
      </c>
      <c r="G16">
        <v>16.199720509999999</v>
      </c>
      <c r="H16">
        <v>48.108843759999999</v>
      </c>
      <c r="I16">
        <v>22.619688400000001</v>
      </c>
      <c r="J16">
        <v>24.821313790000001</v>
      </c>
      <c r="K16">
        <v>29.480141320000001</v>
      </c>
      <c r="L16">
        <v>19.014729119999998</v>
      </c>
      <c r="M16">
        <v>33.22601375</v>
      </c>
      <c r="N16">
        <v>65.775326620000001</v>
      </c>
      <c r="O16">
        <v>3.8508877899999998</v>
      </c>
      <c r="P16">
        <v>15.902733449999999</v>
      </c>
      <c r="Q16">
        <v>20.993067190000001</v>
      </c>
      <c r="R16" t="s">
        <v>38</v>
      </c>
      <c r="S16" t="s">
        <v>38</v>
      </c>
      <c r="T16">
        <v>4.7992193739999998</v>
      </c>
      <c r="U16">
        <v>22.09597295</v>
      </c>
      <c r="V16" t="s">
        <v>38</v>
      </c>
      <c r="X16" s="2">
        <v>22.619688400000001</v>
      </c>
    </row>
    <row r="17" spans="1:24" x14ac:dyDescent="0.75">
      <c r="A17" t="s">
        <v>51</v>
      </c>
      <c r="B17" t="s">
        <v>52</v>
      </c>
      <c r="C17" s="2">
        <v>2</v>
      </c>
      <c r="D17">
        <v>205.51011535443976</v>
      </c>
      <c r="E17">
        <v>178.5136571525222</v>
      </c>
      <c r="F17">
        <v>219.65648934532467</v>
      </c>
      <c r="G17">
        <v>113.13092878449514</v>
      </c>
      <c r="H17">
        <v>130.05675638468585</v>
      </c>
      <c r="I17">
        <v>158.71938487310479</v>
      </c>
      <c r="J17">
        <v>153.55067417321177</v>
      </c>
      <c r="K17">
        <v>118.06734257345749</v>
      </c>
      <c r="L17">
        <v>133.32640798204369</v>
      </c>
      <c r="M17">
        <v>101.26359586749923</v>
      </c>
      <c r="N17">
        <v>88.673550574260631</v>
      </c>
      <c r="O17">
        <v>68.502567792171178</v>
      </c>
      <c r="P17">
        <v>377.81601347030437</v>
      </c>
      <c r="Q17">
        <v>226.41101451363477</v>
      </c>
      <c r="R17">
        <v>257.66580153657543</v>
      </c>
      <c r="S17">
        <v>128.42897382467507</v>
      </c>
      <c r="T17">
        <v>125.4206313357262</v>
      </c>
      <c r="U17">
        <v>153.3429213449725</v>
      </c>
      <c r="V17">
        <v>193.40090771546093</v>
      </c>
      <c r="X17" s="2">
        <v>153.3429213449725</v>
      </c>
    </row>
    <row r="18" spans="1:24" x14ac:dyDescent="0.75">
      <c r="A18" t="s">
        <v>53</v>
      </c>
      <c r="B18" t="s">
        <v>54</v>
      </c>
      <c r="C18" s="2">
        <v>2</v>
      </c>
      <c r="D18">
        <v>2.0691347152432575</v>
      </c>
      <c r="E18">
        <v>11.504158913042465</v>
      </c>
      <c r="F18">
        <v>8.0394852787414148</v>
      </c>
      <c r="G18">
        <v>7.8388149289948883</v>
      </c>
      <c r="H18">
        <v>6.6995086083002908</v>
      </c>
      <c r="I18">
        <v>3.2376851532575657</v>
      </c>
      <c r="J18">
        <v>5.3351865344207816</v>
      </c>
      <c r="K18">
        <v>4.6076822589855171</v>
      </c>
      <c r="L18">
        <v>12.411219246023006</v>
      </c>
      <c r="M18">
        <v>17.450822808968507</v>
      </c>
      <c r="N18">
        <v>17.696464430492973</v>
      </c>
      <c r="O18">
        <v>16.470884792981039</v>
      </c>
      <c r="P18">
        <v>5.2749263008237612</v>
      </c>
      <c r="Q18">
        <v>4.4381553791668527</v>
      </c>
      <c r="R18">
        <v>5.3332652114066059</v>
      </c>
      <c r="S18">
        <v>5.6112586401319549</v>
      </c>
      <c r="T18">
        <v>2.767487994816443</v>
      </c>
      <c r="U18">
        <v>6.2806191547382166</v>
      </c>
      <c r="V18">
        <v>5.1804550487318837</v>
      </c>
      <c r="X18" s="2">
        <v>5.6112586401319549</v>
      </c>
    </row>
    <row r="19" spans="1:24" x14ac:dyDescent="0.75">
      <c r="A19" t="s">
        <v>55</v>
      </c>
      <c r="B19" t="s">
        <v>56</v>
      </c>
      <c r="C19" s="2">
        <v>2</v>
      </c>
      <c r="D19">
        <v>42.973841167885347</v>
      </c>
      <c r="E19">
        <v>18.304967746598443</v>
      </c>
      <c r="F19">
        <v>8.4011916178542947</v>
      </c>
      <c r="G19">
        <v>4.7488990348083933</v>
      </c>
      <c r="H19">
        <v>3.45622588295269</v>
      </c>
      <c r="I19">
        <v>6.9066946831107394</v>
      </c>
      <c r="J19">
        <v>9.1568549309838208</v>
      </c>
      <c r="K19">
        <v>5.2670713572231334</v>
      </c>
      <c r="L19">
        <v>8.2012908961146636</v>
      </c>
      <c r="M19">
        <v>11.666743196793162</v>
      </c>
      <c r="N19">
        <v>8.4498250900258611</v>
      </c>
      <c r="O19">
        <v>6.4589340255385723</v>
      </c>
      <c r="P19">
        <v>12.787724166624965</v>
      </c>
      <c r="Q19">
        <v>17.710058316708331</v>
      </c>
      <c r="R19">
        <v>23.236833077744365</v>
      </c>
      <c r="S19">
        <v>21.893417891279018</v>
      </c>
      <c r="T19">
        <v>8.0150813435386468</v>
      </c>
      <c r="U19">
        <v>17.65602452466128</v>
      </c>
      <c r="V19">
        <v>27.277278370756036</v>
      </c>
      <c r="X19" s="2">
        <v>9.1568549309838208</v>
      </c>
    </row>
    <row r="20" spans="1:24" x14ac:dyDescent="0.75">
      <c r="A20" t="s">
        <v>57</v>
      </c>
      <c r="B20" t="s">
        <v>58</v>
      </c>
      <c r="C20" s="2">
        <v>2</v>
      </c>
      <c r="D20">
        <v>39.270168606116052</v>
      </c>
      <c r="E20">
        <v>135.42977556589659</v>
      </c>
      <c r="F20">
        <v>90.226433411194307</v>
      </c>
      <c r="G20">
        <v>43.308203936861837</v>
      </c>
      <c r="H20">
        <v>69.090388216158303</v>
      </c>
      <c r="I20">
        <v>53.418948347719692</v>
      </c>
      <c r="J20">
        <v>60.68064026110131</v>
      </c>
      <c r="K20">
        <v>62.062248423984904</v>
      </c>
      <c r="L20">
        <v>58.321943772230512</v>
      </c>
      <c r="M20">
        <v>54.538684500478482</v>
      </c>
      <c r="N20">
        <v>46.473551766096165</v>
      </c>
      <c r="O20">
        <v>59.759226173884137</v>
      </c>
      <c r="P20">
        <v>50.70454607569814</v>
      </c>
      <c r="Q20">
        <v>33.846365893615101</v>
      </c>
      <c r="R20">
        <v>40.243092823724488</v>
      </c>
      <c r="S20">
        <v>51.404748523635746</v>
      </c>
      <c r="T20">
        <v>49.774319242054915</v>
      </c>
      <c r="U20">
        <v>47.219733496344531</v>
      </c>
      <c r="V20">
        <v>46.723590587648225</v>
      </c>
      <c r="X20" s="2">
        <v>51.404748523635746</v>
      </c>
    </row>
    <row r="21" spans="1:24" x14ac:dyDescent="0.75">
      <c r="A21" t="s">
        <v>59</v>
      </c>
      <c r="B21" t="s">
        <v>60</v>
      </c>
      <c r="C21" s="2">
        <v>2</v>
      </c>
      <c r="D21">
        <v>41.763983087731653</v>
      </c>
      <c r="E21">
        <v>51.038841538761538</v>
      </c>
      <c r="F21">
        <v>44.499669259382536</v>
      </c>
      <c r="G21">
        <v>52.87985904255558</v>
      </c>
      <c r="H21">
        <v>56.837374375085261</v>
      </c>
      <c r="I21">
        <v>45.901792118795889</v>
      </c>
      <c r="J21">
        <v>38.891178512401218</v>
      </c>
      <c r="K21">
        <v>65.350386763715662</v>
      </c>
      <c r="L21">
        <v>80.867262266036036</v>
      </c>
      <c r="M21">
        <v>79.749648141254909</v>
      </c>
      <c r="N21">
        <v>75.493334440393127</v>
      </c>
      <c r="O21">
        <v>68.570677678714773</v>
      </c>
      <c r="P21">
        <v>18.725747480134252</v>
      </c>
      <c r="Q21">
        <v>19.726842384449586</v>
      </c>
      <c r="R21">
        <v>13.970526163512265</v>
      </c>
      <c r="S21">
        <v>27.43977952799343</v>
      </c>
      <c r="T21">
        <v>27.515857756993068</v>
      </c>
      <c r="U21">
        <v>22.853011065433613</v>
      </c>
      <c r="V21">
        <v>19.436679790827615</v>
      </c>
      <c r="X21" s="2">
        <v>44.499669259382536</v>
      </c>
    </row>
    <row r="22" spans="1:24" x14ac:dyDescent="0.75">
      <c r="A22" t="s">
        <v>61</v>
      </c>
      <c r="B22" t="s">
        <v>62</v>
      </c>
      <c r="C22" s="2">
        <v>2</v>
      </c>
      <c r="D22">
        <v>259.50772661291882</v>
      </c>
      <c r="E22">
        <v>343.76878761943618</v>
      </c>
      <c r="F22">
        <v>253.75546142316591</v>
      </c>
      <c r="G22">
        <v>195.89141605127406</v>
      </c>
      <c r="H22">
        <v>155.28316697175325</v>
      </c>
      <c r="I22">
        <v>174.27282166773415</v>
      </c>
      <c r="J22">
        <v>138.49342135518137</v>
      </c>
      <c r="K22">
        <v>140.05694702419805</v>
      </c>
      <c r="L22">
        <v>153.64774563173376</v>
      </c>
      <c r="M22">
        <v>136.2979091225013</v>
      </c>
      <c r="N22">
        <v>112.57661992589524</v>
      </c>
      <c r="O22">
        <v>96.804103065272074</v>
      </c>
      <c r="P22">
        <v>111.24549233375809</v>
      </c>
      <c r="Q22">
        <v>182.86004526567794</v>
      </c>
      <c r="R22">
        <v>178.89350778055297</v>
      </c>
      <c r="S22">
        <v>156.49581558144737</v>
      </c>
      <c r="T22">
        <v>144.01895312703198</v>
      </c>
      <c r="U22">
        <v>126.86132040083197</v>
      </c>
      <c r="V22">
        <v>177.35571380711511</v>
      </c>
      <c r="X22" s="2">
        <v>155.28316697175325</v>
      </c>
    </row>
    <row r="23" spans="1:24" x14ac:dyDescent="0.75">
      <c r="A23" t="s">
        <v>63</v>
      </c>
      <c r="B23" t="s">
        <v>64</v>
      </c>
      <c r="C23" s="2">
        <v>2</v>
      </c>
      <c r="D23">
        <v>7.2658213028830456</v>
      </c>
      <c r="E23">
        <v>112.80197999064522</v>
      </c>
      <c r="F23">
        <v>92.001735231143073</v>
      </c>
      <c r="G23">
        <v>15.299796037209514</v>
      </c>
      <c r="H23">
        <v>45.493024611878809</v>
      </c>
      <c r="I23">
        <v>34.794694428034965</v>
      </c>
      <c r="J23">
        <v>33.85735906726476</v>
      </c>
      <c r="K23">
        <v>27.093423377534641</v>
      </c>
      <c r="L23">
        <v>24.2887018558826</v>
      </c>
      <c r="M23">
        <v>44.554424152065344</v>
      </c>
      <c r="N23">
        <v>19.219350009760152</v>
      </c>
      <c r="O23">
        <v>18.234982510977986</v>
      </c>
      <c r="P23">
        <v>1.4350510477558875</v>
      </c>
      <c r="Q23">
        <v>1.0040486434788753</v>
      </c>
      <c r="R23">
        <v>1.2791872588039432</v>
      </c>
      <c r="S23">
        <v>7.2770727708947316</v>
      </c>
      <c r="T23">
        <v>5.1929317415551512</v>
      </c>
      <c r="U23">
        <v>10.705352387339197</v>
      </c>
      <c r="V23">
        <v>4.0059667884969254</v>
      </c>
      <c r="X23" s="2">
        <v>18.234982510977986</v>
      </c>
    </row>
    <row r="24" spans="1:24" x14ac:dyDescent="0.75">
      <c r="A24" t="s">
        <v>65</v>
      </c>
      <c r="B24" t="s">
        <v>66</v>
      </c>
      <c r="C24" s="2">
        <v>2</v>
      </c>
      <c r="D24">
        <v>5.6380997749999997</v>
      </c>
      <c r="E24">
        <v>4.6299332999999998E-2</v>
      </c>
      <c r="F24" t="s">
        <v>38</v>
      </c>
      <c r="G24">
        <v>3.8799746389999998</v>
      </c>
      <c r="H24">
        <v>7.2377153950000004</v>
      </c>
      <c r="I24">
        <v>1.8911918539999999</v>
      </c>
      <c r="J24">
        <v>4.6660929150000001</v>
      </c>
      <c r="K24">
        <v>1.6363160670000001</v>
      </c>
      <c r="L24">
        <v>1.903680321</v>
      </c>
      <c r="M24">
        <v>4.6953989030000001</v>
      </c>
      <c r="N24">
        <v>1.9610198999999998E-2</v>
      </c>
      <c r="O24">
        <v>0.62575150499999999</v>
      </c>
      <c r="P24">
        <v>2.7738202709999999</v>
      </c>
      <c r="Q24">
        <v>0.50458844700000005</v>
      </c>
      <c r="R24" t="s">
        <v>38</v>
      </c>
      <c r="S24" t="s">
        <v>38</v>
      </c>
      <c r="T24">
        <v>3.5793606329999998</v>
      </c>
      <c r="U24">
        <v>2.240475456</v>
      </c>
      <c r="V24" t="s">
        <v>38</v>
      </c>
      <c r="X24" s="2">
        <v>2.240475456</v>
      </c>
    </row>
    <row r="25" spans="1:24" x14ac:dyDescent="0.75">
      <c r="A25" t="s">
        <v>67</v>
      </c>
      <c r="B25" t="s">
        <v>68</v>
      </c>
      <c r="C25" s="2">
        <v>2</v>
      </c>
      <c r="D25">
        <v>72.994968189999994</v>
      </c>
      <c r="E25">
        <v>180.4227004</v>
      </c>
      <c r="F25" t="s">
        <v>38</v>
      </c>
      <c r="G25">
        <v>48.60691654</v>
      </c>
      <c r="H25">
        <v>156.41290710000001</v>
      </c>
      <c r="I25">
        <v>81.588017410000006</v>
      </c>
      <c r="J25">
        <v>65.038285630000004</v>
      </c>
      <c r="K25">
        <v>49.867940169999997</v>
      </c>
      <c r="L25">
        <v>46.883514380000001</v>
      </c>
      <c r="M25">
        <v>31.369808460000002</v>
      </c>
      <c r="N25">
        <v>177.8474075</v>
      </c>
      <c r="O25">
        <v>13.77417911</v>
      </c>
      <c r="P25">
        <v>100.97564629999999</v>
      </c>
      <c r="Q25">
        <v>90.558281930000007</v>
      </c>
      <c r="R25" t="s">
        <v>38</v>
      </c>
      <c r="S25" t="s">
        <v>38</v>
      </c>
      <c r="T25">
        <v>24.426382960000002</v>
      </c>
      <c r="U25">
        <v>62.346279600000003</v>
      </c>
      <c r="V25" t="s">
        <v>38</v>
      </c>
      <c r="X25" s="2">
        <v>65.038285630000004</v>
      </c>
    </row>
    <row r="26" spans="1:24" x14ac:dyDescent="0.75">
      <c r="A26" t="s">
        <v>69</v>
      </c>
      <c r="B26" t="s">
        <v>70</v>
      </c>
      <c r="C26" s="2">
        <v>2</v>
      </c>
      <c r="D26">
        <v>7.7427912440000002</v>
      </c>
      <c r="E26">
        <v>42.348287239999998</v>
      </c>
      <c r="F26" t="s">
        <v>38</v>
      </c>
      <c r="G26">
        <v>1.592216265</v>
      </c>
      <c r="H26">
        <v>8.65463965</v>
      </c>
      <c r="I26">
        <v>6.2474603379999998</v>
      </c>
      <c r="J26">
        <v>4.0823659020000003</v>
      </c>
      <c r="K26">
        <v>1.7116868E-2</v>
      </c>
      <c r="L26">
        <v>4.0269374960000004</v>
      </c>
      <c r="M26">
        <v>0.15160752799999999</v>
      </c>
      <c r="N26">
        <v>1.307201463</v>
      </c>
      <c r="O26">
        <v>8.4693034E-2</v>
      </c>
      <c r="P26">
        <v>25.992258750000001</v>
      </c>
      <c r="Q26">
        <v>18.546789929999999</v>
      </c>
      <c r="R26" t="s">
        <v>38</v>
      </c>
      <c r="S26" t="s">
        <v>38</v>
      </c>
      <c r="T26">
        <v>6.0037175710000001</v>
      </c>
      <c r="U26">
        <v>1.0707343119999999</v>
      </c>
      <c r="V26" t="s">
        <v>38</v>
      </c>
      <c r="X26" s="2">
        <v>4.0823659020000003</v>
      </c>
    </row>
    <row r="27" spans="1:24" x14ac:dyDescent="0.75">
      <c r="A27" t="s">
        <v>71</v>
      </c>
      <c r="B27" t="s">
        <v>72</v>
      </c>
      <c r="C27" s="2">
        <v>2</v>
      </c>
      <c r="D27">
        <v>546.19177700782893</v>
      </c>
      <c r="E27">
        <v>865.94107700011455</v>
      </c>
      <c r="F27">
        <v>712.13204099312816</v>
      </c>
      <c r="G27">
        <v>443.8055405817326</v>
      </c>
      <c r="H27">
        <v>599.67378973377799</v>
      </c>
      <c r="I27">
        <v>663.42604085741391</v>
      </c>
      <c r="J27">
        <v>563.92050679712077</v>
      </c>
      <c r="K27">
        <v>547.06460553513966</v>
      </c>
      <c r="L27">
        <v>552.91792221556807</v>
      </c>
      <c r="M27">
        <v>515.64032479441539</v>
      </c>
      <c r="N27">
        <v>430.59275095822721</v>
      </c>
      <c r="O27">
        <v>427.46241413981102</v>
      </c>
      <c r="P27">
        <v>692.28845090938</v>
      </c>
      <c r="Q27">
        <v>615.46153663659891</v>
      </c>
      <c r="R27">
        <v>604.68712897834473</v>
      </c>
      <c r="S27">
        <v>640.65011861918913</v>
      </c>
      <c r="T27">
        <v>571.56961472354737</v>
      </c>
      <c r="U27">
        <v>665.50493176801092</v>
      </c>
      <c r="V27">
        <v>710.49456655640302</v>
      </c>
      <c r="X27" s="2">
        <v>599.67378973377799</v>
      </c>
    </row>
    <row r="28" spans="1:24" x14ac:dyDescent="0.75">
      <c r="A28" t="s">
        <v>73</v>
      </c>
      <c r="B28" t="s">
        <v>74</v>
      </c>
      <c r="C28" s="2">
        <v>2</v>
      </c>
      <c r="D28">
        <v>17.30004138</v>
      </c>
      <c r="E28">
        <v>114.8523507</v>
      </c>
      <c r="F28" t="s">
        <v>38</v>
      </c>
      <c r="G28">
        <v>4.4409586660000002</v>
      </c>
      <c r="H28">
        <v>11.296810839999999</v>
      </c>
      <c r="I28">
        <v>7.9767001549999996</v>
      </c>
      <c r="J28">
        <v>22.212379460000001</v>
      </c>
      <c r="K28">
        <v>15.03792061</v>
      </c>
      <c r="L28">
        <v>10.08868348</v>
      </c>
      <c r="M28">
        <v>8.7653024580000007</v>
      </c>
      <c r="N28">
        <v>32.104667239999998</v>
      </c>
      <c r="O28">
        <v>5.4410067160000004</v>
      </c>
      <c r="P28">
        <v>101.3810067</v>
      </c>
      <c r="Q28">
        <v>4.7533950369999998</v>
      </c>
      <c r="R28" t="s">
        <v>38</v>
      </c>
      <c r="S28" t="s">
        <v>38</v>
      </c>
      <c r="T28">
        <v>5.3999717890000003</v>
      </c>
      <c r="U28">
        <v>14.207457059999999</v>
      </c>
      <c r="V28" t="s">
        <v>38</v>
      </c>
      <c r="X28" s="2">
        <v>11.296810839999999</v>
      </c>
    </row>
    <row r="29" spans="1:24" x14ac:dyDescent="0.75">
      <c r="A29" t="s">
        <v>75</v>
      </c>
      <c r="B29" t="s">
        <v>76</v>
      </c>
      <c r="C29" s="2">
        <v>2</v>
      </c>
      <c r="D29">
        <v>44.892448559999998</v>
      </c>
      <c r="E29">
        <v>15.475997189999999</v>
      </c>
      <c r="F29" t="s">
        <v>38</v>
      </c>
      <c r="G29">
        <v>21.012441760000002</v>
      </c>
      <c r="H29">
        <v>19.715104029999999</v>
      </c>
      <c r="I29">
        <v>12.90684633</v>
      </c>
      <c r="J29">
        <v>8.4666769599999991</v>
      </c>
      <c r="K29">
        <v>15.41850505</v>
      </c>
      <c r="L29">
        <v>12.602165510000001</v>
      </c>
      <c r="M29">
        <v>40.955560499999997</v>
      </c>
      <c r="N29">
        <v>4.4443815310000003</v>
      </c>
      <c r="O29">
        <v>10.1988918</v>
      </c>
      <c r="P29">
        <v>10.385598310000001</v>
      </c>
      <c r="Q29">
        <v>4.6590992340000001</v>
      </c>
      <c r="R29" t="s">
        <v>38</v>
      </c>
      <c r="S29" t="s">
        <v>38</v>
      </c>
      <c r="T29">
        <v>8.3330838319999998</v>
      </c>
      <c r="U29">
        <v>13.2003688</v>
      </c>
      <c r="V29" t="s">
        <v>38</v>
      </c>
      <c r="X29" s="2">
        <v>12.90684633</v>
      </c>
    </row>
    <row r="30" spans="1:24" x14ac:dyDescent="0.75">
      <c r="A30" t="s">
        <v>77</v>
      </c>
      <c r="B30" t="s">
        <v>78</v>
      </c>
      <c r="C30" s="2">
        <v>2</v>
      </c>
      <c r="D30">
        <v>29.85913262</v>
      </c>
      <c r="E30">
        <v>43.67640248</v>
      </c>
      <c r="F30" t="s">
        <v>38</v>
      </c>
      <c r="G30">
        <v>21.99101464</v>
      </c>
      <c r="H30">
        <v>32.90639461</v>
      </c>
      <c r="I30">
        <v>29.17556707</v>
      </c>
      <c r="J30">
        <v>13.40986156</v>
      </c>
      <c r="K30">
        <v>14.576722350000001</v>
      </c>
      <c r="L30">
        <v>30.73425653</v>
      </c>
      <c r="M30">
        <v>14.416435849999999</v>
      </c>
      <c r="N30">
        <v>19.798396050000001</v>
      </c>
      <c r="O30">
        <v>22.097986150000001</v>
      </c>
      <c r="P30">
        <v>25.407042830000002</v>
      </c>
      <c r="Q30">
        <v>34.791600320000001</v>
      </c>
      <c r="R30" t="s">
        <v>38</v>
      </c>
      <c r="S30" t="s">
        <v>38</v>
      </c>
      <c r="T30">
        <v>16.448282840000001</v>
      </c>
      <c r="U30">
        <v>26.308150269999999</v>
      </c>
      <c r="V30" t="s">
        <v>38</v>
      </c>
      <c r="X30" s="2">
        <v>25.407042830000002</v>
      </c>
    </row>
    <row r="31" spans="1:24" x14ac:dyDescent="0.75">
      <c r="A31" t="s">
        <v>79</v>
      </c>
      <c r="B31" t="s">
        <v>80</v>
      </c>
      <c r="C31" s="2">
        <v>2</v>
      </c>
      <c r="D31">
        <v>53.551946530000002</v>
      </c>
      <c r="E31">
        <v>3.0349684300000002</v>
      </c>
      <c r="F31" t="s">
        <v>38</v>
      </c>
      <c r="G31">
        <v>29.988277360000001</v>
      </c>
      <c r="H31">
        <v>19.19661533</v>
      </c>
      <c r="I31">
        <v>34.777687970000002</v>
      </c>
      <c r="J31">
        <v>23.88197598</v>
      </c>
      <c r="K31">
        <v>26.741269419999998</v>
      </c>
      <c r="L31">
        <v>22.011930320000001</v>
      </c>
      <c r="M31">
        <v>23.75340636</v>
      </c>
      <c r="N31">
        <v>1.604631377</v>
      </c>
      <c r="O31">
        <v>18.081858100000002</v>
      </c>
      <c r="P31">
        <v>43.83174769</v>
      </c>
      <c r="Q31">
        <v>24.889926519999999</v>
      </c>
      <c r="R31" t="s">
        <v>38</v>
      </c>
      <c r="S31" t="s">
        <v>38</v>
      </c>
      <c r="T31">
        <v>10.79868519</v>
      </c>
      <c r="U31">
        <v>17.178109859999999</v>
      </c>
      <c r="V31" t="s">
        <v>38</v>
      </c>
      <c r="X31" s="2">
        <v>23.75340636</v>
      </c>
    </row>
    <row r="32" spans="1:24" x14ac:dyDescent="0.75">
      <c r="A32" t="s">
        <v>81</v>
      </c>
      <c r="B32" t="s">
        <v>82</v>
      </c>
      <c r="C32" s="2">
        <v>2</v>
      </c>
      <c r="D32">
        <v>84.53175138596302</v>
      </c>
      <c r="E32">
        <v>140.32591505373028</v>
      </c>
      <c r="F32">
        <v>96.885645473911268</v>
      </c>
      <c r="G32">
        <v>51.422694545652305</v>
      </c>
      <c r="H32">
        <v>54.908527969200073</v>
      </c>
      <c r="I32">
        <v>67.293190058115371</v>
      </c>
      <c r="J32">
        <v>63.817860220761773</v>
      </c>
      <c r="K32">
        <v>52.662952109089325</v>
      </c>
      <c r="L32">
        <v>68.507199779261356</v>
      </c>
      <c r="M32">
        <v>48.684585832118493</v>
      </c>
      <c r="N32">
        <v>38.86852713416247</v>
      </c>
      <c r="O32">
        <v>32.622957957827715</v>
      </c>
      <c r="P32">
        <v>121.2140703831279</v>
      </c>
      <c r="Q32">
        <v>59.523936186415163</v>
      </c>
      <c r="R32">
        <v>101.16278270506196</v>
      </c>
      <c r="S32">
        <v>64.254994364074989</v>
      </c>
      <c r="T32">
        <v>39.521394363012099</v>
      </c>
      <c r="U32">
        <v>54.850296705184327</v>
      </c>
      <c r="V32">
        <v>74.577757163177424</v>
      </c>
      <c r="X32" s="2">
        <v>63.817860220761773</v>
      </c>
    </row>
    <row r="33" spans="1:24" x14ac:dyDescent="0.75">
      <c r="A33" t="s">
        <v>83</v>
      </c>
      <c r="B33" t="s">
        <v>84</v>
      </c>
      <c r="C33" s="2">
        <v>2</v>
      </c>
      <c r="D33">
        <v>493.88566633929372</v>
      </c>
      <c r="E33">
        <v>126.85378063102075</v>
      </c>
      <c r="F33">
        <v>332.14140683038852</v>
      </c>
      <c r="G33">
        <v>335.53923294925096</v>
      </c>
      <c r="H33">
        <v>400.76072584011064</v>
      </c>
      <c r="I33">
        <v>394.60448205784746</v>
      </c>
      <c r="J33">
        <v>393.47611990536524</v>
      </c>
      <c r="K33">
        <v>434.69724104706603</v>
      </c>
      <c r="L33">
        <v>259.335995943223</v>
      </c>
      <c r="M33">
        <v>262.30473890176796</v>
      </c>
      <c r="N33">
        <v>256.68955971469097</v>
      </c>
      <c r="O33">
        <v>241.07615291401532</v>
      </c>
      <c r="P33">
        <v>481.50197387549207</v>
      </c>
      <c r="Q33">
        <v>475.7698881084724</v>
      </c>
      <c r="R33">
        <v>337.26978443115956</v>
      </c>
      <c r="S33">
        <v>289.88126008236202</v>
      </c>
      <c r="T33">
        <v>282.48609305529101</v>
      </c>
      <c r="U33">
        <v>290.72561033867066</v>
      </c>
      <c r="V33">
        <v>223.83851961279692</v>
      </c>
      <c r="X33" s="2">
        <v>332.14140683038852</v>
      </c>
    </row>
    <row r="34" spans="1:24" x14ac:dyDescent="0.75">
      <c r="A34" t="s">
        <v>85</v>
      </c>
      <c r="B34" t="s">
        <v>86</v>
      </c>
      <c r="C34" s="2">
        <v>2</v>
      </c>
      <c r="D34">
        <v>4.73555898944322</v>
      </c>
      <c r="E34">
        <v>1.2735607998039045</v>
      </c>
      <c r="F34">
        <v>3.1717698527061713</v>
      </c>
      <c r="G34">
        <v>3.7358935705884817</v>
      </c>
      <c r="H34">
        <v>5.8293111582917128</v>
      </c>
      <c r="I34">
        <v>5.8979648623866323</v>
      </c>
      <c r="J34">
        <v>5.1561278066486924</v>
      </c>
      <c r="K34">
        <v>6.4926394228123625</v>
      </c>
      <c r="L34">
        <v>7.1714592768087249</v>
      </c>
      <c r="M34">
        <v>7.6525034875734654</v>
      </c>
      <c r="N34">
        <v>6.1641289238868966</v>
      </c>
      <c r="O34">
        <v>7.5146216657120588</v>
      </c>
      <c r="P34">
        <v>10.180037543339665</v>
      </c>
      <c r="Q34">
        <v>7.9413379690216948</v>
      </c>
      <c r="R34">
        <v>9.1524028040693288</v>
      </c>
      <c r="S34">
        <v>7.6908458131855593</v>
      </c>
      <c r="T34">
        <v>8.5439619568717298</v>
      </c>
      <c r="U34">
        <v>8.5577411346958439</v>
      </c>
      <c r="V34">
        <v>8.3599129632472877</v>
      </c>
      <c r="X34" s="2">
        <v>7.1714592768087249</v>
      </c>
    </row>
    <row r="35" spans="1:24" x14ac:dyDescent="0.75">
      <c r="A35" t="s">
        <v>87</v>
      </c>
      <c r="B35" t="s">
        <v>88</v>
      </c>
      <c r="C35" s="2">
        <v>2</v>
      </c>
      <c r="D35">
        <v>39.473646112634086</v>
      </c>
      <c r="E35">
        <v>62.17805473413415</v>
      </c>
      <c r="F35">
        <v>44.163624813647836</v>
      </c>
      <c r="G35">
        <v>40.563676950949514</v>
      </c>
      <c r="H35">
        <v>35.65837952287513</v>
      </c>
      <c r="I35">
        <v>35.7104810968805</v>
      </c>
      <c r="J35">
        <v>37.172967225867339</v>
      </c>
      <c r="K35">
        <v>32.412550042626236</v>
      </c>
      <c r="L35">
        <v>29.138727243014618</v>
      </c>
      <c r="M35">
        <v>27.41527766131891</v>
      </c>
      <c r="N35">
        <v>25.504240801291093</v>
      </c>
      <c r="O35">
        <v>21.183652575683169</v>
      </c>
      <c r="P35">
        <v>26.304532455170591</v>
      </c>
      <c r="Q35">
        <v>16.761367252917896</v>
      </c>
      <c r="R35">
        <v>29.595849387257605</v>
      </c>
      <c r="S35">
        <v>33.658336687492252</v>
      </c>
      <c r="T35">
        <v>26.259519847913214</v>
      </c>
      <c r="U35">
        <v>6.1590057759784242</v>
      </c>
      <c r="V35">
        <v>22.99678009170794</v>
      </c>
      <c r="X35" s="2">
        <v>29.595849387257605</v>
      </c>
    </row>
    <row r="36" spans="1:24" x14ac:dyDescent="0.75">
      <c r="A36" t="s">
        <v>89</v>
      </c>
      <c r="B36" t="s">
        <v>90</v>
      </c>
      <c r="C36" s="2">
        <v>2</v>
      </c>
      <c r="D36">
        <v>138.6765719</v>
      </c>
      <c r="E36">
        <v>139.9087792</v>
      </c>
      <c r="F36" t="s">
        <v>38</v>
      </c>
      <c r="G36">
        <v>73.844719089999998</v>
      </c>
      <c r="H36">
        <v>243.10269829999999</v>
      </c>
      <c r="I36">
        <v>120.5423023</v>
      </c>
      <c r="J36">
        <v>52.756001439999999</v>
      </c>
      <c r="K36">
        <v>75.757944980000005</v>
      </c>
      <c r="L36">
        <v>68.564378210000001</v>
      </c>
      <c r="M36">
        <v>535.06801949999999</v>
      </c>
      <c r="N36">
        <v>9.6705516899999999</v>
      </c>
      <c r="O36">
        <v>433.43228019999998</v>
      </c>
      <c r="P36">
        <v>91.920970120000007</v>
      </c>
      <c r="Q36">
        <v>52.661061269999998</v>
      </c>
      <c r="R36" t="s">
        <v>38</v>
      </c>
      <c r="S36" t="s">
        <v>38</v>
      </c>
      <c r="T36">
        <v>75.826708580000002</v>
      </c>
      <c r="U36">
        <v>97.279797599999995</v>
      </c>
      <c r="V36" t="s">
        <v>38</v>
      </c>
      <c r="X36" s="2">
        <v>91.920970120000007</v>
      </c>
    </row>
    <row r="37" spans="1:24" x14ac:dyDescent="0.75">
      <c r="A37" t="s">
        <v>91</v>
      </c>
      <c r="B37" t="s">
        <v>92</v>
      </c>
      <c r="C37" s="2">
        <v>2</v>
      </c>
      <c r="D37">
        <v>80.951468416387556</v>
      </c>
      <c r="E37">
        <v>88.42780304784398</v>
      </c>
      <c r="F37">
        <v>72.670473220988342</v>
      </c>
      <c r="G37">
        <v>42.880118429302598</v>
      </c>
      <c r="H37">
        <v>45.947294306569901</v>
      </c>
      <c r="I37">
        <v>55.183557767758103</v>
      </c>
      <c r="J37">
        <v>49.163753370413986</v>
      </c>
      <c r="K37">
        <v>58.425944030626752</v>
      </c>
      <c r="L37">
        <v>43.039284001719601</v>
      </c>
      <c r="M37">
        <v>39.42323064318726</v>
      </c>
      <c r="N37">
        <v>27.455618673436668</v>
      </c>
      <c r="O37">
        <v>23.402398828923104</v>
      </c>
      <c r="P37">
        <v>73.682903635564841</v>
      </c>
      <c r="Q37">
        <v>94.024532312166258</v>
      </c>
      <c r="R37">
        <v>61.887296360482985</v>
      </c>
      <c r="S37">
        <v>64.404791336795796</v>
      </c>
      <c r="T37">
        <v>16.621598482392901</v>
      </c>
      <c r="U37">
        <v>55.534480181710236</v>
      </c>
      <c r="V37">
        <v>74.451909845886405</v>
      </c>
      <c r="X37" s="2">
        <v>55.534480181710236</v>
      </c>
    </row>
    <row r="38" spans="1:24" x14ac:dyDescent="0.75">
      <c r="A38" t="s">
        <v>93</v>
      </c>
      <c r="B38" t="s">
        <v>94</v>
      </c>
      <c r="C38" s="2">
        <v>2</v>
      </c>
      <c r="D38">
        <v>55.51036483</v>
      </c>
      <c r="E38">
        <v>0.76851740800000001</v>
      </c>
      <c r="F38" t="s">
        <v>38</v>
      </c>
      <c r="G38">
        <v>0.19551074500000001</v>
      </c>
      <c r="H38">
        <v>8.1137180410000003</v>
      </c>
      <c r="I38">
        <v>0.77051912899999997</v>
      </c>
      <c r="J38">
        <v>0.446040398</v>
      </c>
      <c r="K38">
        <v>0.234093049</v>
      </c>
      <c r="L38">
        <v>0.48107316999999999</v>
      </c>
      <c r="M38">
        <v>0.531504435</v>
      </c>
      <c r="N38">
        <v>0.51324745800000005</v>
      </c>
      <c r="O38">
        <v>1.469597161</v>
      </c>
      <c r="P38">
        <v>3.6778628640000002</v>
      </c>
      <c r="Q38">
        <v>5.6580758959999997</v>
      </c>
      <c r="R38" t="s">
        <v>38</v>
      </c>
      <c r="S38" t="s">
        <v>38</v>
      </c>
      <c r="T38">
        <v>0.18365235799999999</v>
      </c>
      <c r="U38">
        <v>1.037377717</v>
      </c>
      <c r="V38" t="s">
        <v>38</v>
      </c>
      <c r="X38" s="2">
        <v>0.76851740800000001</v>
      </c>
    </row>
    <row r="39" spans="1:24" x14ac:dyDescent="0.75">
      <c r="A39" t="s">
        <v>95</v>
      </c>
      <c r="B39" t="s">
        <v>96</v>
      </c>
      <c r="C39" s="2">
        <v>3</v>
      </c>
      <c r="D39">
        <v>279.32640865218741</v>
      </c>
      <c r="E39">
        <v>744.39646271523361</v>
      </c>
      <c r="F39">
        <v>291.80742696102635</v>
      </c>
      <c r="G39">
        <v>141.42880005674689</v>
      </c>
      <c r="H39">
        <v>182.33709860350936</v>
      </c>
      <c r="I39">
        <v>201.96835578037403</v>
      </c>
      <c r="J39">
        <v>229.58867869549093</v>
      </c>
      <c r="K39">
        <v>123.65690348676034</v>
      </c>
      <c r="L39">
        <v>201.34546567479524</v>
      </c>
      <c r="M39">
        <v>176.82969376209883</v>
      </c>
      <c r="N39">
        <v>139.09284916167545</v>
      </c>
      <c r="O39">
        <v>132.46552072020805</v>
      </c>
      <c r="P39">
        <v>495.78948111847171</v>
      </c>
      <c r="Q39">
        <v>242.16323138368315</v>
      </c>
      <c r="R39">
        <v>212.98322242017559</v>
      </c>
      <c r="S39">
        <v>136.83168027671334</v>
      </c>
      <c r="T39">
        <v>148.25738921275388</v>
      </c>
      <c r="U39">
        <v>120.66135050394358</v>
      </c>
      <c r="V39">
        <v>165.3496277509845</v>
      </c>
      <c r="X39" s="2">
        <v>182.33709860350936</v>
      </c>
    </row>
    <row r="40" spans="1:24" x14ac:dyDescent="0.75">
      <c r="A40" t="s">
        <v>97</v>
      </c>
      <c r="B40" t="s">
        <v>98</v>
      </c>
      <c r="C40" s="2">
        <v>3</v>
      </c>
      <c r="D40">
        <v>7.5556818043044016</v>
      </c>
      <c r="E40">
        <v>9.7529046647234363</v>
      </c>
      <c r="F40">
        <v>8.3304000028305261</v>
      </c>
      <c r="G40">
        <v>7.2331449554121017</v>
      </c>
      <c r="H40">
        <v>7.0083882809598856</v>
      </c>
      <c r="I40">
        <v>4.7475790115783596</v>
      </c>
      <c r="J40">
        <v>5.756237850899411</v>
      </c>
      <c r="K40">
        <v>5.4809941013891983</v>
      </c>
      <c r="L40">
        <v>5.9574369901923134</v>
      </c>
      <c r="M40">
        <v>5.291834671146856</v>
      </c>
      <c r="N40">
        <v>5.7629531404521339</v>
      </c>
      <c r="O40">
        <v>5.2322901404029132</v>
      </c>
      <c r="P40">
        <v>1.1319824981532243</v>
      </c>
      <c r="Q40">
        <v>0.64243028905656041</v>
      </c>
      <c r="R40">
        <v>0.28546690600352076</v>
      </c>
      <c r="S40">
        <v>0.18539383556397324</v>
      </c>
      <c r="T40">
        <v>4.3084273977727204E-2</v>
      </c>
      <c r="U40">
        <v>1.7600164470572457</v>
      </c>
      <c r="V40">
        <v>2.577109755182037</v>
      </c>
      <c r="X40" s="2">
        <v>5.291834671146856</v>
      </c>
    </row>
    <row r="41" spans="1:24" x14ac:dyDescent="0.75">
      <c r="A41" t="s">
        <v>99</v>
      </c>
      <c r="B41" t="s">
        <v>100</v>
      </c>
      <c r="C41" s="2">
        <v>3</v>
      </c>
      <c r="D41">
        <v>48.754586806752229</v>
      </c>
      <c r="E41">
        <v>103.0781990386845</v>
      </c>
      <c r="F41">
        <v>68.610226434773836</v>
      </c>
      <c r="G41">
        <v>52.762901582303016</v>
      </c>
      <c r="H41">
        <v>46.367965363167855</v>
      </c>
      <c r="I41">
        <v>52.263735952190899</v>
      </c>
      <c r="J41">
        <v>46.544676867491567</v>
      </c>
      <c r="K41">
        <v>36.863197570113314</v>
      </c>
      <c r="L41">
        <v>45.835265224121535</v>
      </c>
      <c r="M41">
        <v>43.764690763962619</v>
      </c>
      <c r="N41">
        <v>41.154181871434417</v>
      </c>
      <c r="O41">
        <v>36.041286238812241</v>
      </c>
      <c r="P41">
        <v>57.453110682573595</v>
      </c>
      <c r="Q41">
        <v>5.1643922982302346</v>
      </c>
      <c r="R41">
        <v>31.223755437710345</v>
      </c>
      <c r="S41">
        <v>61.400485498306139</v>
      </c>
      <c r="T41">
        <v>58.84151754799435</v>
      </c>
      <c r="U41">
        <v>51.760903529914785</v>
      </c>
      <c r="V41">
        <v>21.180617100843413</v>
      </c>
      <c r="X41" s="2">
        <v>46.544676867491567</v>
      </c>
    </row>
    <row r="42" spans="1:24" x14ac:dyDescent="0.75">
      <c r="A42" t="s">
        <v>101</v>
      </c>
      <c r="B42" t="s">
        <v>102</v>
      </c>
      <c r="C42" s="2">
        <v>3</v>
      </c>
      <c r="D42">
        <v>928.67822351533266</v>
      </c>
      <c r="E42">
        <v>53.390668998391583</v>
      </c>
      <c r="F42">
        <v>68.66389799408762</v>
      </c>
      <c r="G42">
        <v>886.10341629338302</v>
      </c>
      <c r="H42">
        <v>979.68436635417811</v>
      </c>
      <c r="I42">
        <v>308.27392167480616</v>
      </c>
      <c r="J42">
        <v>1058.9183894959751</v>
      </c>
      <c r="K42">
        <v>744.0558136664971</v>
      </c>
      <c r="L42">
        <v>540.93916833922174</v>
      </c>
      <c r="M42">
        <v>449.06442774422089</v>
      </c>
      <c r="N42">
        <v>348.65223737740325</v>
      </c>
      <c r="O42">
        <v>335.95189419477595</v>
      </c>
      <c r="P42">
        <v>723.07164599775126</v>
      </c>
      <c r="Q42">
        <v>383.83863521701176</v>
      </c>
      <c r="R42">
        <v>505.46248207375191</v>
      </c>
      <c r="S42">
        <v>949.19662663833026</v>
      </c>
      <c r="T42">
        <v>1091.1316706898619</v>
      </c>
      <c r="U42">
        <v>869.41804036749329</v>
      </c>
      <c r="V42">
        <v>980.79632791039455</v>
      </c>
      <c r="X42" s="2">
        <v>723.07164599775126</v>
      </c>
    </row>
    <row r="43" spans="1:24" x14ac:dyDescent="0.75">
      <c r="A43" t="s">
        <v>103</v>
      </c>
      <c r="B43" t="s">
        <v>104</v>
      </c>
      <c r="C43" s="2">
        <v>3</v>
      </c>
      <c r="D43">
        <v>9.7842316870000001</v>
      </c>
      <c r="E43">
        <v>1.075656569</v>
      </c>
      <c r="F43" t="s">
        <v>38</v>
      </c>
      <c r="G43">
        <v>5.2669453730000004</v>
      </c>
      <c r="H43">
        <v>2.4967466840000001</v>
      </c>
      <c r="I43">
        <v>23.307043610000001</v>
      </c>
      <c r="J43">
        <v>5.6231528769999999</v>
      </c>
      <c r="K43">
        <v>16.60074865</v>
      </c>
      <c r="L43">
        <v>13.038727890000001</v>
      </c>
      <c r="M43">
        <v>17.839149949999999</v>
      </c>
      <c r="N43">
        <v>15.852998230000001</v>
      </c>
      <c r="O43">
        <v>2.2411066210000001</v>
      </c>
      <c r="P43">
        <v>5.3733040839999999</v>
      </c>
      <c r="Q43">
        <v>0.90484363800000001</v>
      </c>
      <c r="R43" t="s">
        <v>38</v>
      </c>
      <c r="S43" t="s">
        <v>38</v>
      </c>
      <c r="T43">
        <v>4.193834485</v>
      </c>
      <c r="U43">
        <v>15.77173427</v>
      </c>
      <c r="V43" t="s">
        <v>38</v>
      </c>
      <c r="X43" s="2">
        <v>5.6231528769999999</v>
      </c>
    </row>
    <row r="44" spans="1:24" x14ac:dyDescent="0.75">
      <c r="A44" t="s">
        <v>105</v>
      </c>
      <c r="B44" t="s">
        <v>106</v>
      </c>
      <c r="C44" s="2">
        <v>3</v>
      </c>
      <c r="D44">
        <v>22.788278729999998</v>
      </c>
      <c r="E44">
        <v>4.6755776789999999</v>
      </c>
      <c r="F44" t="s">
        <v>38</v>
      </c>
      <c r="G44">
        <v>8.7662628960000006</v>
      </c>
      <c r="H44">
        <v>28.28477114</v>
      </c>
      <c r="I44">
        <v>17.540183819999999</v>
      </c>
      <c r="J44">
        <v>10.38897571</v>
      </c>
      <c r="K44">
        <v>13.35915599</v>
      </c>
      <c r="L44">
        <v>9.7239054189999994</v>
      </c>
      <c r="M44">
        <v>23.658601999999998</v>
      </c>
      <c r="N44">
        <v>6.7533908809999996</v>
      </c>
      <c r="O44">
        <v>3.193156519</v>
      </c>
      <c r="P44">
        <v>6.4691524359999999</v>
      </c>
      <c r="Q44">
        <v>12.524090299999999</v>
      </c>
      <c r="R44" t="s">
        <v>38</v>
      </c>
      <c r="S44" t="s">
        <v>38</v>
      </c>
      <c r="T44">
        <v>9.0828091719999993</v>
      </c>
      <c r="U44">
        <v>14.242486599999999</v>
      </c>
      <c r="V44" t="s">
        <v>38</v>
      </c>
      <c r="X44" s="2">
        <v>10.38897571</v>
      </c>
    </row>
    <row r="45" spans="1:24" x14ac:dyDescent="0.75">
      <c r="A45" t="s">
        <v>107</v>
      </c>
      <c r="B45" t="s">
        <v>108</v>
      </c>
      <c r="C45" s="2">
        <v>3</v>
      </c>
      <c r="D45">
        <v>1084.8631016567404</v>
      </c>
      <c r="E45">
        <v>1734.6977537261519</v>
      </c>
      <c r="F45">
        <v>1376.960907764204</v>
      </c>
      <c r="G45">
        <v>565.99685210218854</v>
      </c>
      <c r="H45">
        <v>711.29239868419791</v>
      </c>
      <c r="I45">
        <v>523.83435578229228</v>
      </c>
      <c r="J45">
        <v>761.83884476920093</v>
      </c>
      <c r="K45">
        <v>811.54156113670388</v>
      </c>
      <c r="L45">
        <v>682.03556965119856</v>
      </c>
      <c r="M45">
        <v>410.5096944301992</v>
      </c>
      <c r="N45">
        <v>255.91202455439162</v>
      </c>
      <c r="O45">
        <v>174.4368272579195</v>
      </c>
      <c r="P45">
        <v>2338.5240103963315</v>
      </c>
      <c r="Q45">
        <v>767.92940308857612</v>
      </c>
      <c r="R45">
        <v>1291.5833686965948</v>
      </c>
      <c r="S45">
        <v>717.63390167309853</v>
      </c>
      <c r="T45">
        <v>363.96870409874367</v>
      </c>
      <c r="U45">
        <v>913.330550119956</v>
      </c>
      <c r="V45">
        <v>1114.9812465211476</v>
      </c>
      <c r="X45" s="2">
        <v>761.83884476920093</v>
      </c>
    </row>
    <row r="46" spans="1:24" x14ac:dyDescent="0.75">
      <c r="A46" t="s">
        <v>109</v>
      </c>
      <c r="B46" t="s">
        <v>110</v>
      </c>
      <c r="C46" s="2">
        <v>3</v>
      </c>
      <c r="D46">
        <v>4.8296342020000003</v>
      </c>
      <c r="E46">
        <v>13.75149972</v>
      </c>
      <c r="F46" t="s">
        <v>38</v>
      </c>
      <c r="G46">
        <v>2.5330313050000002</v>
      </c>
      <c r="H46">
        <v>12.036352129999999</v>
      </c>
      <c r="I46">
        <v>4.7476162159999999</v>
      </c>
      <c r="J46">
        <v>0.149096388</v>
      </c>
      <c r="K46">
        <v>120.85653979999999</v>
      </c>
      <c r="L46">
        <v>3.2841495489999999</v>
      </c>
      <c r="M46">
        <v>1.0185354529999999</v>
      </c>
      <c r="N46">
        <v>7.4387366469999998</v>
      </c>
      <c r="O46">
        <v>0.69852791599999997</v>
      </c>
      <c r="P46">
        <v>1.5295466289999999</v>
      </c>
      <c r="Q46">
        <v>0.46684917599999998</v>
      </c>
      <c r="R46" t="s">
        <v>38</v>
      </c>
      <c r="S46" t="s">
        <v>38</v>
      </c>
      <c r="T46">
        <v>1.4111324860000001</v>
      </c>
      <c r="U46">
        <v>2.3634395700000002</v>
      </c>
      <c r="V46" t="s">
        <v>38</v>
      </c>
      <c r="X46" s="2">
        <v>2.5330313050000002</v>
      </c>
    </row>
    <row r="47" spans="1:24" x14ac:dyDescent="0.75">
      <c r="A47" t="s">
        <v>111</v>
      </c>
      <c r="B47" t="s">
        <v>112</v>
      </c>
      <c r="C47" s="2">
        <v>3</v>
      </c>
      <c r="D47">
        <v>15.711893794093864</v>
      </c>
      <c r="E47">
        <v>15.415083992045362</v>
      </c>
      <c r="F47">
        <v>10.58734414743663</v>
      </c>
      <c r="G47">
        <v>8.7810556599559018</v>
      </c>
      <c r="H47">
        <v>13.813184133997412</v>
      </c>
      <c r="I47">
        <v>19.453039856538751</v>
      </c>
      <c r="J47">
        <v>17.529815100230735</v>
      </c>
      <c r="K47">
        <v>16.394976773311264</v>
      </c>
      <c r="L47">
        <v>23.264701710246488</v>
      </c>
      <c r="M47">
        <v>20.033812629364139</v>
      </c>
      <c r="N47">
        <v>20.670540010544784</v>
      </c>
      <c r="O47">
        <v>21.827160400320853</v>
      </c>
      <c r="P47">
        <v>14.948935685841661</v>
      </c>
      <c r="Q47">
        <v>14.105567174158764</v>
      </c>
      <c r="R47">
        <v>16.019425974406253</v>
      </c>
      <c r="S47">
        <v>16.355883189891852</v>
      </c>
      <c r="T47">
        <v>21.48949491191453</v>
      </c>
      <c r="U47">
        <v>14.131096856022634</v>
      </c>
      <c r="V47">
        <v>18.385160472886497</v>
      </c>
      <c r="X47" s="2">
        <v>16.355883189891852</v>
      </c>
    </row>
    <row r="48" spans="1:24" x14ac:dyDescent="0.75">
      <c r="A48" t="s">
        <v>113</v>
      </c>
      <c r="B48" t="s">
        <v>114</v>
      </c>
      <c r="C48" s="2">
        <v>3</v>
      </c>
      <c r="D48">
        <v>11.059557088161935</v>
      </c>
      <c r="E48">
        <v>31.970939220591546</v>
      </c>
      <c r="F48">
        <v>30.59008535478085</v>
      </c>
      <c r="G48">
        <v>25.378608352017828</v>
      </c>
      <c r="H48">
        <v>36.179649613378068</v>
      </c>
      <c r="I48">
        <v>19.496144685152125</v>
      </c>
      <c r="J48">
        <v>18.096197242528426</v>
      </c>
      <c r="K48">
        <v>25.741603225904157</v>
      </c>
      <c r="L48">
        <v>46.884927234420957</v>
      </c>
      <c r="M48">
        <v>69.765082727457568</v>
      </c>
      <c r="N48">
        <v>64.572567656926253</v>
      </c>
      <c r="O48">
        <v>64.079872637394487</v>
      </c>
      <c r="P48">
        <v>17.956369587837187</v>
      </c>
      <c r="Q48">
        <v>12.705040701398634</v>
      </c>
      <c r="R48">
        <v>10.856566281075063</v>
      </c>
      <c r="S48">
        <v>28.480186325326716</v>
      </c>
      <c r="T48">
        <v>39.309050125543585</v>
      </c>
      <c r="U48">
        <v>39.699623104060535</v>
      </c>
      <c r="V48">
        <v>32.728454798059204</v>
      </c>
      <c r="X48" s="2">
        <v>30.59008535478085</v>
      </c>
    </row>
    <row r="49" spans="1:24" x14ac:dyDescent="0.75">
      <c r="A49" t="s">
        <v>115</v>
      </c>
      <c r="B49" t="s">
        <v>116</v>
      </c>
      <c r="C49" s="2">
        <v>3</v>
      </c>
      <c r="D49">
        <v>1075.5109809582075</v>
      </c>
      <c r="E49">
        <v>1674.7040514151599</v>
      </c>
      <c r="F49">
        <v>1003.1375671622125</v>
      </c>
      <c r="G49">
        <v>710.03670248053231</v>
      </c>
      <c r="H49">
        <v>995.38830499576727</v>
      </c>
      <c r="I49">
        <v>1175.2090933253983</v>
      </c>
      <c r="J49">
        <v>1170.9244640004638</v>
      </c>
      <c r="K49">
        <v>1190.7873695815747</v>
      </c>
      <c r="L49">
        <v>1652.6043324217098</v>
      </c>
      <c r="M49">
        <v>1468.6306652950277</v>
      </c>
      <c r="N49">
        <v>1328.5307289500399</v>
      </c>
      <c r="O49">
        <v>1239.0840181323031</v>
      </c>
      <c r="P49">
        <v>1168.1552726196003</v>
      </c>
      <c r="Q49">
        <v>968.15988256114611</v>
      </c>
      <c r="R49">
        <v>1143.6057368882637</v>
      </c>
      <c r="S49">
        <v>1031.4407201243359</v>
      </c>
      <c r="T49">
        <v>922.07931300466862</v>
      </c>
      <c r="U49">
        <v>877.38249082960044</v>
      </c>
      <c r="V49">
        <v>1221.9702226535537</v>
      </c>
      <c r="X49" s="2">
        <v>1168.1552726196003</v>
      </c>
    </row>
    <row r="50" spans="1:24" x14ac:dyDescent="0.75">
      <c r="A50" t="s">
        <v>117</v>
      </c>
      <c r="B50" t="s">
        <v>118</v>
      </c>
      <c r="C50" s="2">
        <v>3</v>
      </c>
      <c r="D50">
        <v>21.956830037076585</v>
      </c>
      <c r="E50">
        <v>17.159373035475227</v>
      </c>
      <c r="F50">
        <v>13.812741740792411</v>
      </c>
      <c r="G50">
        <v>12.333858711712292</v>
      </c>
      <c r="H50">
        <v>16.724976895102959</v>
      </c>
      <c r="I50">
        <v>15.101506315948365</v>
      </c>
      <c r="J50">
        <v>14.542400695579364</v>
      </c>
      <c r="K50">
        <v>19.223809322522666</v>
      </c>
      <c r="L50">
        <v>15.499489030683822</v>
      </c>
      <c r="M50">
        <v>14.795243738590496</v>
      </c>
      <c r="N50">
        <v>12.982457267385364</v>
      </c>
      <c r="O50">
        <v>12.269172867750386</v>
      </c>
      <c r="P50">
        <v>18.711002344464724</v>
      </c>
      <c r="Q50">
        <v>17.395129291872781</v>
      </c>
      <c r="R50">
        <v>17.442199771430474</v>
      </c>
      <c r="S50">
        <v>19.315794089281987</v>
      </c>
      <c r="T50">
        <v>12.41700171635391</v>
      </c>
      <c r="U50">
        <v>18.24294747585807</v>
      </c>
      <c r="V50">
        <v>17.050174235447251</v>
      </c>
      <c r="X50" s="2">
        <v>16.724976895102959</v>
      </c>
    </row>
    <row r="51" spans="1:24" x14ac:dyDescent="0.75">
      <c r="A51" t="s">
        <v>119</v>
      </c>
      <c r="B51" t="s">
        <v>120</v>
      </c>
      <c r="C51" s="2">
        <v>3</v>
      </c>
      <c r="D51">
        <v>70.177462883895586</v>
      </c>
      <c r="E51">
        <v>129.90912227467538</v>
      </c>
      <c r="F51">
        <v>130.29927590286465</v>
      </c>
      <c r="G51">
        <v>90.159901267106505</v>
      </c>
      <c r="H51">
        <v>96.805354096336686</v>
      </c>
      <c r="I51">
        <v>129.232137033881</v>
      </c>
      <c r="J51">
        <v>102.52168173546575</v>
      </c>
      <c r="K51">
        <v>137.4130598307197</v>
      </c>
      <c r="L51">
        <v>141.27122207676973</v>
      </c>
      <c r="M51">
        <v>120.52080884672048</v>
      </c>
      <c r="N51">
        <v>119.80222181795483</v>
      </c>
      <c r="O51">
        <v>115.06783355694286</v>
      </c>
      <c r="P51">
        <v>49.380365974488534</v>
      </c>
      <c r="Q51">
        <v>73.951624406134712</v>
      </c>
      <c r="R51">
        <v>75.955007468226199</v>
      </c>
      <c r="S51">
        <v>104.46183436159774</v>
      </c>
      <c r="T51">
        <v>136.12708974883915</v>
      </c>
      <c r="U51">
        <v>85.822806334416853</v>
      </c>
      <c r="V51">
        <v>90.869822278354889</v>
      </c>
      <c r="X51" s="2">
        <v>104.46183436159774</v>
      </c>
    </row>
    <row r="52" spans="1:24" x14ac:dyDescent="0.75">
      <c r="A52" t="s">
        <v>121</v>
      </c>
      <c r="B52" t="s">
        <v>122</v>
      </c>
      <c r="C52" s="2">
        <v>4</v>
      </c>
      <c r="D52">
        <v>114.12144120000001</v>
      </c>
      <c r="E52">
        <v>115.929238</v>
      </c>
      <c r="F52" t="s">
        <v>38</v>
      </c>
      <c r="G52">
        <v>34.912248429999998</v>
      </c>
      <c r="H52">
        <v>14.27051647</v>
      </c>
      <c r="I52">
        <v>73.891299090000004</v>
      </c>
      <c r="J52">
        <v>51.809942110000001</v>
      </c>
      <c r="K52">
        <v>44.344594270000002</v>
      </c>
      <c r="L52">
        <v>52.829824619999997</v>
      </c>
      <c r="M52">
        <v>72.278033519999994</v>
      </c>
      <c r="N52">
        <v>50.850939250000003</v>
      </c>
      <c r="O52">
        <v>12.07451826</v>
      </c>
      <c r="P52">
        <v>55.083105430000003</v>
      </c>
      <c r="Q52">
        <v>42.240844750000001</v>
      </c>
      <c r="R52" t="s">
        <v>38</v>
      </c>
      <c r="S52" t="s">
        <v>38</v>
      </c>
      <c r="T52">
        <v>32.37667098</v>
      </c>
      <c r="U52">
        <v>57.797230319999997</v>
      </c>
      <c r="V52" t="s">
        <v>38</v>
      </c>
      <c r="X52" s="2">
        <v>51.809942110000001</v>
      </c>
    </row>
    <row r="53" spans="1:24" x14ac:dyDescent="0.75">
      <c r="A53" t="s">
        <v>123</v>
      </c>
      <c r="B53" t="s">
        <v>124</v>
      </c>
      <c r="C53" s="2">
        <v>4</v>
      </c>
      <c r="D53">
        <v>276.30455472463245</v>
      </c>
      <c r="E53">
        <v>188.07667463625566</v>
      </c>
      <c r="F53">
        <v>216.83146544317063</v>
      </c>
      <c r="G53">
        <v>164.33641163452103</v>
      </c>
      <c r="H53">
        <v>170.69007107897818</v>
      </c>
      <c r="I53">
        <v>192.68975439656214</v>
      </c>
      <c r="J53">
        <v>180.83820938911799</v>
      </c>
      <c r="K53">
        <v>131.38388167606587</v>
      </c>
      <c r="L53">
        <v>135.84799055954281</v>
      </c>
      <c r="M53">
        <v>117.6179708884852</v>
      </c>
      <c r="N53">
        <v>113.41233545812359</v>
      </c>
      <c r="O53">
        <v>90.163199418863073</v>
      </c>
      <c r="P53">
        <v>434.56777986509553</v>
      </c>
      <c r="Q53">
        <v>316.55545914766782</v>
      </c>
      <c r="R53">
        <v>272.06115034221966</v>
      </c>
      <c r="S53">
        <v>179.55603665929559</v>
      </c>
      <c r="T53">
        <v>195.77461244833901</v>
      </c>
      <c r="U53">
        <v>151.78306886466041</v>
      </c>
      <c r="V53">
        <v>217.6843254947448</v>
      </c>
      <c r="X53" s="2">
        <v>180.83820938911799</v>
      </c>
    </row>
    <row r="54" spans="1:24" x14ac:dyDescent="0.75">
      <c r="A54" t="s">
        <v>125</v>
      </c>
      <c r="B54" t="s">
        <v>126</v>
      </c>
      <c r="C54" s="2">
        <v>4</v>
      </c>
      <c r="D54">
        <v>2375.0533021957181</v>
      </c>
      <c r="E54">
        <v>7443.7290631342248</v>
      </c>
      <c r="F54">
        <v>1627.6719357637924</v>
      </c>
      <c r="G54">
        <v>683.32328547679435</v>
      </c>
      <c r="H54">
        <v>1445.2924923479782</v>
      </c>
      <c r="I54">
        <v>1142.4460608935765</v>
      </c>
      <c r="J54">
        <v>880.38608962905323</v>
      </c>
      <c r="K54">
        <v>856.46779530229594</v>
      </c>
      <c r="L54">
        <v>645.87730136629011</v>
      </c>
      <c r="M54">
        <v>447.98581118995287</v>
      </c>
      <c r="N54">
        <v>339.93409302032956</v>
      </c>
      <c r="O54">
        <v>295.92959666906319</v>
      </c>
      <c r="P54">
        <v>1347.1558630075042</v>
      </c>
      <c r="Q54">
        <v>1013.3192542459229</v>
      </c>
      <c r="R54">
        <v>1446.1088990448898</v>
      </c>
      <c r="S54">
        <v>918.65068275967872</v>
      </c>
      <c r="T54">
        <v>709.97572170214607</v>
      </c>
      <c r="U54">
        <v>996.92613065077933</v>
      </c>
      <c r="V54">
        <v>1194.6348905608888</v>
      </c>
      <c r="X54" s="2">
        <v>996.92613065077933</v>
      </c>
    </row>
    <row r="55" spans="1:24" x14ac:dyDescent="0.75">
      <c r="A55" t="s">
        <v>127</v>
      </c>
      <c r="B55" t="s">
        <v>128</v>
      </c>
      <c r="C55" s="2">
        <v>4</v>
      </c>
      <c r="D55">
        <v>3.5964953340000001</v>
      </c>
      <c r="E55">
        <v>2.6573766399999998</v>
      </c>
      <c r="F55" t="s">
        <v>38</v>
      </c>
      <c r="G55">
        <v>4.4989730999999998E-2</v>
      </c>
      <c r="H55">
        <v>7.9067975730000004</v>
      </c>
      <c r="I55">
        <v>0.91338657099999998</v>
      </c>
      <c r="J55">
        <v>0.48007754000000002</v>
      </c>
      <c r="K55">
        <v>0.28461029100000002</v>
      </c>
      <c r="L55">
        <v>0.36095929900000001</v>
      </c>
      <c r="M55">
        <v>0.16760049599999999</v>
      </c>
      <c r="N55">
        <v>0.41813883400000001</v>
      </c>
      <c r="O55">
        <v>2.8166637000000001E-2</v>
      </c>
      <c r="P55">
        <v>3.2207088800000001</v>
      </c>
      <c r="Q55">
        <v>0.143798761</v>
      </c>
      <c r="R55" t="s">
        <v>38</v>
      </c>
      <c r="S55" t="s">
        <v>38</v>
      </c>
      <c r="T55">
        <v>0.20991852999999999</v>
      </c>
      <c r="U55">
        <v>4.273142118</v>
      </c>
      <c r="V55" t="s">
        <v>38</v>
      </c>
      <c r="X55" s="2">
        <v>0.41813883400000001</v>
      </c>
    </row>
    <row r="56" spans="1:24" x14ac:dyDescent="0.75">
      <c r="A56" t="s">
        <v>129</v>
      </c>
      <c r="B56" t="s">
        <v>130</v>
      </c>
      <c r="C56" s="2">
        <v>4</v>
      </c>
      <c r="D56">
        <v>17.665624540892683</v>
      </c>
      <c r="E56">
        <v>44.406994325165222</v>
      </c>
      <c r="F56">
        <v>33.57224231392334</v>
      </c>
      <c r="G56">
        <v>13.158253459709947</v>
      </c>
      <c r="H56">
        <v>44.022723504428171</v>
      </c>
      <c r="I56">
        <v>29.821265956920307</v>
      </c>
      <c r="J56">
        <v>35.920299609113513</v>
      </c>
      <c r="K56">
        <v>47.281553270734967</v>
      </c>
      <c r="L56">
        <v>43.020227837274149</v>
      </c>
      <c r="M56">
        <v>37.720233953214318</v>
      </c>
      <c r="N56">
        <v>37.438151628816954</v>
      </c>
      <c r="O56">
        <v>53.463879448491653</v>
      </c>
      <c r="P56">
        <v>32.955750814349003</v>
      </c>
      <c r="Q56">
        <v>1.7562462167956696</v>
      </c>
      <c r="R56">
        <v>18.89329152619888</v>
      </c>
      <c r="S56">
        <v>37.774826467245369</v>
      </c>
      <c r="T56">
        <v>33.479351117237371</v>
      </c>
      <c r="U56">
        <v>45.515688717426642</v>
      </c>
      <c r="V56">
        <v>30.906192380289841</v>
      </c>
      <c r="X56" s="2">
        <v>35.920299609113513</v>
      </c>
    </row>
    <row r="57" spans="1:24" x14ac:dyDescent="0.75">
      <c r="A57" t="s">
        <v>131</v>
      </c>
      <c r="B57" t="s">
        <v>132</v>
      </c>
      <c r="C57" s="2">
        <v>4</v>
      </c>
      <c r="D57">
        <v>111.08464683264609</v>
      </c>
      <c r="E57">
        <v>149.15214049163902</v>
      </c>
      <c r="F57">
        <v>170.32105846481511</v>
      </c>
      <c r="G57">
        <v>69.966657951046287</v>
      </c>
      <c r="H57">
        <v>119.67919374936046</v>
      </c>
      <c r="I57">
        <v>201.05030984628084</v>
      </c>
      <c r="J57">
        <v>90.091414197111703</v>
      </c>
      <c r="K57">
        <v>78.531844151826007</v>
      </c>
      <c r="L57">
        <v>153.31573938222428</v>
      </c>
      <c r="M57">
        <v>223.1266295230383</v>
      </c>
      <c r="N57">
        <v>132.64715123149568</v>
      </c>
      <c r="O57">
        <v>78.597744538221619</v>
      </c>
      <c r="P57">
        <v>114.72519286301392</v>
      </c>
      <c r="Q57">
        <v>84.235886110369705</v>
      </c>
      <c r="R57">
        <v>157.51267542329467</v>
      </c>
      <c r="S57">
        <v>213.60240207422549</v>
      </c>
      <c r="T57">
        <v>88.500170722472944</v>
      </c>
      <c r="U57">
        <v>120.6151918422741</v>
      </c>
      <c r="V57">
        <v>202.82896753577691</v>
      </c>
      <c r="X57" s="2">
        <v>120.6151918422741</v>
      </c>
    </row>
    <row r="58" spans="1:24" x14ac:dyDescent="0.75">
      <c r="A58" t="s">
        <v>133</v>
      </c>
      <c r="B58" t="s">
        <v>134</v>
      </c>
      <c r="C58" s="2">
        <v>4</v>
      </c>
      <c r="D58">
        <v>242.95260974641707</v>
      </c>
      <c r="E58">
        <v>277.96220467908279</v>
      </c>
      <c r="F58">
        <v>294.6112787032547</v>
      </c>
      <c r="G58">
        <v>175.21893543379952</v>
      </c>
      <c r="H58">
        <v>182.66741778324376</v>
      </c>
      <c r="I58">
        <v>134.57193294441885</v>
      </c>
      <c r="J58">
        <v>220.60755563906235</v>
      </c>
      <c r="K58">
        <v>247.69871141562859</v>
      </c>
      <c r="L58">
        <v>118.48479074789384</v>
      </c>
      <c r="M58">
        <v>119.9767281587042</v>
      </c>
      <c r="N58">
        <v>93.14429910980067</v>
      </c>
      <c r="O58">
        <v>106.10665854088943</v>
      </c>
      <c r="P58">
        <v>193.83490502262737</v>
      </c>
      <c r="Q58">
        <v>264.01566164596471</v>
      </c>
      <c r="R58">
        <v>210.52825001766377</v>
      </c>
      <c r="S58">
        <v>152.69930493956485</v>
      </c>
      <c r="T58">
        <v>163.45038860857034</v>
      </c>
      <c r="U58">
        <v>187.54156118569367</v>
      </c>
      <c r="V58">
        <v>943.65942350860882</v>
      </c>
      <c r="X58" s="2">
        <v>187.54156118569367</v>
      </c>
    </row>
    <row r="59" spans="1:24" x14ac:dyDescent="0.75">
      <c r="A59" t="s">
        <v>135</v>
      </c>
      <c r="B59" t="s">
        <v>136</v>
      </c>
      <c r="C59" s="2">
        <v>4</v>
      </c>
      <c r="D59">
        <v>14.5987361</v>
      </c>
      <c r="E59">
        <v>8.7206705979999999</v>
      </c>
      <c r="F59" t="s">
        <v>38</v>
      </c>
      <c r="G59">
        <v>8.4819359989999992</v>
      </c>
      <c r="H59">
        <v>26.210759159999999</v>
      </c>
      <c r="I59">
        <v>13.602516230000001</v>
      </c>
      <c r="J59">
        <v>8.1394606859999996</v>
      </c>
      <c r="K59">
        <v>6.0303202540000003</v>
      </c>
      <c r="L59">
        <v>12.221734319999999</v>
      </c>
      <c r="M59">
        <v>19.041377099999998</v>
      </c>
      <c r="N59">
        <v>0.89327206400000003</v>
      </c>
      <c r="O59">
        <v>1.8387760449999999</v>
      </c>
      <c r="P59">
        <v>3.8880407990000001</v>
      </c>
      <c r="Q59">
        <v>8.2882989830000007</v>
      </c>
      <c r="R59" t="s">
        <v>38</v>
      </c>
      <c r="S59" t="s">
        <v>38</v>
      </c>
      <c r="T59">
        <v>6.5178356309999996</v>
      </c>
      <c r="U59">
        <v>14.514675199999999</v>
      </c>
      <c r="V59" t="s">
        <v>38</v>
      </c>
      <c r="X59" s="2">
        <v>8.4819359989999992</v>
      </c>
    </row>
    <row r="60" spans="1:24" x14ac:dyDescent="0.75">
      <c r="A60" t="s">
        <v>137</v>
      </c>
      <c r="B60" t="s">
        <v>138</v>
      </c>
      <c r="C60" s="2">
        <v>4</v>
      </c>
      <c r="D60">
        <v>31.077050883897389</v>
      </c>
      <c r="E60">
        <v>54.581486588142674</v>
      </c>
      <c r="F60">
        <v>37.876540086052195</v>
      </c>
      <c r="G60">
        <v>17.001168088398781</v>
      </c>
      <c r="H60">
        <v>28.084632105972389</v>
      </c>
      <c r="I60">
        <v>20.116347040315596</v>
      </c>
      <c r="J60">
        <v>29.70252076716551</v>
      </c>
      <c r="K60">
        <v>36.016517029439036</v>
      </c>
      <c r="L60">
        <v>22.972878263583663</v>
      </c>
      <c r="M60">
        <v>18.422696365824788</v>
      </c>
      <c r="N60">
        <v>22.69443932539582</v>
      </c>
      <c r="O60">
        <v>19.62419137907645</v>
      </c>
      <c r="P60">
        <v>11.661833317825932</v>
      </c>
      <c r="Q60">
        <v>4.6244675418903078</v>
      </c>
      <c r="R60">
        <v>22.58571939353234</v>
      </c>
      <c r="S60">
        <v>23.453419463719197</v>
      </c>
      <c r="T60">
        <v>9.0739784548728313</v>
      </c>
      <c r="U60">
        <v>20.412859064892153</v>
      </c>
      <c r="V60">
        <v>11.715531403958215</v>
      </c>
      <c r="X60" s="2">
        <v>22.58571939353234</v>
      </c>
    </row>
    <row r="61" spans="1:24" x14ac:dyDescent="0.75">
      <c r="A61" t="s">
        <v>139</v>
      </c>
      <c r="B61" t="s">
        <v>140</v>
      </c>
      <c r="C61" s="2">
        <v>5</v>
      </c>
      <c r="D61">
        <v>20.868532238131259</v>
      </c>
      <c r="E61">
        <v>40.332825944146386</v>
      </c>
      <c r="F61">
        <v>25.442384941624919</v>
      </c>
      <c r="G61">
        <v>9.4542475143395848</v>
      </c>
      <c r="H61">
        <v>14.497953744134872</v>
      </c>
      <c r="I61">
        <v>14.21674710205088</v>
      </c>
      <c r="J61">
        <v>17.895387210345572</v>
      </c>
      <c r="K61">
        <v>15.181102591864958</v>
      </c>
      <c r="L61">
        <v>13.631670622301975</v>
      </c>
      <c r="M61">
        <v>7.8904454740234007</v>
      </c>
      <c r="N61">
        <v>11.953137807524913</v>
      </c>
      <c r="O61">
        <v>4.5732305580730621</v>
      </c>
      <c r="P61">
        <v>1.0467260199552002</v>
      </c>
      <c r="Q61">
        <v>7.0552024902243382E-2</v>
      </c>
      <c r="R61">
        <v>2.0821911046745694</v>
      </c>
      <c r="S61">
        <v>7.6620094459272925E-2</v>
      </c>
      <c r="T61">
        <v>7.4498341671770021</v>
      </c>
      <c r="U61">
        <v>0.3697177966582228</v>
      </c>
      <c r="V61">
        <v>9.0283283176182935E-2</v>
      </c>
      <c r="X61" s="2">
        <v>9.4542475143395848</v>
      </c>
    </row>
    <row r="62" spans="1:24" x14ac:dyDescent="0.75">
      <c r="A62" t="s">
        <v>141</v>
      </c>
      <c r="B62" t="s">
        <v>142</v>
      </c>
      <c r="C62" s="2">
        <v>5</v>
      </c>
      <c r="D62">
        <v>45.18466143760358</v>
      </c>
      <c r="E62">
        <v>38.070340843470532</v>
      </c>
      <c r="F62">
        <v>55.888091096877105</v>
      </c>
      <c r="G62">
        <v>83.226156195197177</v>
      </c>
      <c r="H62">
        <v>75.732877307418079</v>
      </c>
      <c r="I62">
        <v>31.007108351818534</v>
      </c>
      <c r="J62">
        <v>28.11566082874235</v>
      </c>
      <c r="K62">
        <v>46.486459447877152</v>
      </c>
      <c r="L62">
        <v>41.477043264737596</v>
      </c>
      <c r="M62">
        <v>39.74813950430709</v>
      </c>
      <c r="N62">
        <v>36.023071612434229</v>
      </c>
      <c r="O62">
        <v>41.958159411301253</v>
      </c>
      <c r="P62">
        <v>29.075944221796213</v>
      </c>
      <c r="Q62">
        <v>33.855600552481746</v>
      </c>
      <c r="R62">
        <v>50.467887186302328</v>
      </c>
      <c r="S62">
        <v>48.671921958760962</v>
      </c>
      <c r="T62">
        <v>46.615229059245664</v>
      </c>
      <c r="U62">
        <v>47.9352435178238</v>
      </c>
      <c r="V62">
        <v>42.34315689092503</v>
      </c>
      <c r="X62" s="2">
        <v>42.34315689092503</v>
      </c>
    </row>
    <row r="63" spans="1:24" x14ac:dyDescent="0.75">
      <c r="A63" t="s">
        <v>143</v>
      </c>
      <c r="B63" t="s">
        <v>144</v>
      </c>
      <c r="C63" s="2">
        <v>5</v>
      </c>
      <c r="D63">
        <v>128.36532744613513</v>
      </c>
      <c r="E63">
        <v>1512.6176188655927</v>
      </c>
      <c r="F63">
        <v>872.58210448562454</v>
      </c>
      <c r="G63">
        <v>117.17262444835255</v>
      </c>
      <c r="H63">
        <v>123.17921744471212</v>
      </c>
      <c r="I63">
        <v>172.33819290434363</v>
      </c>
      <c r="J63">
        <v>134.41097958944968</v>
      </c>
      <c r="K63">
        <v>119.99782341339778</v>
      </c>
      <c r="L63">
        <v>168.84686948440657</v>
      </c>
      <c r="M63">
        <v>150.62352638194454</v>
      </c>
      <c r="N63">
        <v>107.75631292720229</v>
      </c>
      <c r="O63">
        <v>95.227950009778624</v>
      </c>
      <c r="P63">
        <v>112.73874336703456</v>
      </c>
      <c r="Q63">
        <v>178.486234286702</v>
      </c>
      <c r="R63">
        <v>165.15095671434156</v>
      </c>
      <c r="S63">
        <v>113.71955822905362</v>
      </c>
      <c r="T63">
        <v>77.236414096330364</v>
      </c>
      <c r="U63">
        <v>114.12426678866399</v>
      </c>
      <c r="V63">
        <v>136.01733279210484</v>
      </c>
      <c r="X63" s="2">
        <v>128.36532744613513</v>
      </c>
    </row>
    <row r="64" spans="1:24" x14ac:dyDescent="0.75">
      <c r="A64" t="s">
        <v>145</v>
      </c>
      <c r="B64" t="s">
        <v>146</v>
      </c>
      <c r="C64" s="2">
        <v>5</v>
      </c>
      <c r="D64">
        <v>6862.510522841525</v>
      </c>
      <c r="E64">
        <v>5241.2041019995013</v>
      </c>
      <c r="F64">
        <v>2743.0857053124951</v>
      </c>
      <c r="G64">
        <v>2121.1418204223532</v>
      </c>
      <c r="H64">
        <v>2856.0556725521819</v>
      </c>
      <c r="I64">
        <v>3928.2382394487331</v>
      </c>
      <c r="J64">
        <v>2500.5328618524168</v>
      </c>
      <c r="K64">
        <v>1898.349709507381</v>
      </c>
      <c r="L64">
        <v>3106.4745458264542</v>
      </c>
      <c r="M64">
        <v>2251.7829293287386</v>
      </c>
      <c r="N64">
        <v>1415.5917552969036</v>
      </c>
      <c r="O64">
        <v>903.51625817242814</v>
      </c>
      <c r="P64">
        <v>14125.166822261595</v>
      </c>
      <c r="Q64">
        <v>5383.4993498345593</v>
      </c>
      <c r="R64">
        <v>3797.1380438433998</v>
      </c>
      <c r="S64">
        <v>2925.5407724024089</v>
      </c>
      <c r="T64">
        <v>2189.6191123267918</v>
      </c>
      <c r="U64">
        <v>3143.8556527950518</v>
      </c>
      <c r="V64">
        <v>3601.2158479117056</v>
      </c>
      <c r="X64" s="2">
        <v>2925.5407724024089</v>
      </c>
    </row>
    <row r="65" spans="1:24" x14ac:dyDescent="0.75">
      <c r="A65" t="s">
        <v>147</v>
      </c>
      <c r="B65" t="s">
        <v>148</v>
      </c>
      <c r="C65" s="2">
        <v>5</v>
      </c>
      <c r="D65">
        <v>122.82123614928392</v>
      </c>
      <c r="E65">
        <v>183.7278652104502</v>
      </c>
      <c r="F65">
        <v>146.96547796078795</v>
      </c>
      <c r="G65">
        <v>64.980143376657011</v>
      </c>
      <c r="H65">
        <v>87.796361404634652</v>
      </c>
      <c r="I65">
        <v>103.07949958753768</v>
      </c>
      <c r="J65">
        <v>117.02626469379037</v>
      </c>
      <c r="K65">
        <v>91.677843370421499</v>
      </c>
      <c r="L65">
        <v>99.226436651120707</v>
      </c>
      <c r="M65">
        <v>64.539906702536399</v>
      </c>
      <c r="N65">
        <v>64.514177162554518</v>
      </c>
      <c r="O65">
        <v>35.157617295449676</v>
      </c>
      <c r="P65">
        <v>122.04052219147077</v>
      </c>
      <c r="Q65">
        <v>76.481160929547286</v>
      </c>
      <c r="R65">
        <v>113.01003067346942</v>
      </c>
      <c r="S65">
        <v>90.842836300928781</v>
      </c>
      <c r="T65">
        <v>54.09571808367663</v>
      </c>
      <c r="U65">
        <v>78.170906271943721</v>
      </c>
      <c r="V65">
        <v>124.39359576346797</v>
      </c>
      <c r="X65" s="2">
        <v>91.677843370421499</v>
      </c>
    </row>
    <row r="66" spans="1:24" x14ac:dyDescent="0.75">
      <c r="A66" t="s">
        <v>149</v>
      </c>
      <c r="B66" t="s">
        <v>150</v>
      </c>
      <c r="C66" s="2">
        <v>6</v>
      </c>
      <c r="D66">
        <v>0.832910089182193</v>
      </c>
      <c r="E66">
        <v>5.4472297935016307</v>
      </c>
      <c r="F66">
        <v>1.8111435322453726</v>
      </c>
      <c r="G66">
        <v>4.160234584013601</v>
      </c>
      <c r="H66">
        <v>6.5273158891954424</v>
      </c>
      <c r="I66">
        <v>2.3949868965952508</v>
      </c>
      <c r="J66">
        <v>4.6128318260755146</v>
      </c>
      <c r="K66">
        <v>5.4672065538295911</v>
      </c>
      <c r="L66">
        <v>3.8614487518394087</v>
      </c>
      <c r="M66">
        <v>6.0696017084286602</v>
      </c>
      <c r="N66">
        <v>6.7596429585719982</v>
      </c>
      <c r="O66">
        <v>11.749172014118658</v>
      </c>
      <c r="P66">
        <v>0.90310982625903824</v>
      </c>
      <c r="Q66">
        <v>0.54349274558283378</v>
      </c>
      <c r="R66">
        <v>2.3538886638775782</v>
      </c>
      <c r="S66">
        <v>9.502252858323466</v>
      </c>
      <c r="T66">
        <v>11.597518436285062</v>
      </c>
      <c r="U66">
        <v>7.8842285040212783</v>
      </c>
      <c r="V66">
        <v>3.0150682749321644</v>
      </c>
      <c r="X66" s="2">
        <v>4.6128318260755146</v>
      </c>
    </row>
    <row r="67" spans="1:24" x14ac:dyDescent="0.75">
      <c r="A67" t="s">
        <v>151</v>
      </c>
      <c r="B67" t="s">
        <v>152</v>
      </c>
      <c r="C67" s="2">
        <v>6</v>
      </c>
      <c r="D67">
        <v>5.4845150295335046</v>
      </c>
      <c r="E67">
        <v>3.878805387394594</v>
      </c>
      <c r="F67">
        <v>6.5394693683644967</v>
      </c>
      <c r="G67">
        <v>4.2642446004341661</v>
      </c>
      <c r="H67">
        <v>8.2834844057948516</v>
      </c>
      <c r="I67">
        <v>10.014906747589956</v>
      </c>
      <c r="J67">
        <v>6.9222203478131243</v>
      </c>
      <c r="K67">
        <v>6.9319477667964797</v>
      </c>
      <c r="L67">
        <v>14.916390233712249</v>
      </c>
      <c r="M67">
        <v>13.888093687438758</v>
      </c>
      <c r="N67">
        <v>13.873526879689869</v>
      </c>
      <c r="O67">
        <v>14.822599828236459</v>
      </c>
      <c r="P67">
        <v>10.011213039253938</v>
      </c>
      <c r="Q67">
        <v>8.8675691635271718</v>
      </c>
      <c r="R67">
        <v>8.7868177392947135</v>
      </c>
      <c r="S67">
        <v>9.5461960110995374</v>
      </c>
      <c r="T67">
        <v>6.7531077337109897</v>
      </c>
      <c r="U67">
        <v>7.0217252857666441</v>
      </c>
      <c r="V67">
        <v>6.624463432377917</v>
      </c>
      <c r="X67" s="2">
        <v>8.2834844057948516</v>
      </c>
    </row>
    <row r="68" spans="1:24" x14ac:dyDescent="0.75">
      <c r="A68" t="s">
        <v>153</v>
      </c>
      <c r="B68" t="s">
        <v>154</v>
      </c>
      <c r="C68" s="2">
        <v>6</v>
      </c>
      <c r="D68">
        <v>148.36162983851597</v>
      </c>
      <c r="E68">
        <v>223.30477034988553</v>
      </c>
      <c r="F68">
        <v>188.09691097427771</v>
      </c>
      <c r="G68">
        <v>91.241945900612151</v>
      </c>
      <c r="H68">
        <v>126.9362256227237</v>
      </c>
      <c r="I68">
        <v>129.94582450100924</v>
      </c>
      <c r="J68">
        <v>109.65282961944469</v>
      </c>
      <c r="K68">
        <v>128.17742998768165</v>
      </c>
      <c r="L68">
        <v>115.96957196810277</v>
      </c>
      <c r="M68">
        <v>95.804349644222597</v>
      </c>
      <c r="N68">
        <v>83.116863886615988</v>
      </c>
      <c r="O68">
        <v>65.903458229644684</v>
      </c>
      <c r="P68">
        <v>105.78653594035953</v>
      </c>
      <c r="Q68">
        <v>187.13324562440832</v>
      </c>
      <c r="R68">
        <v>151.80698552644958</v>
      </c>
      <c r="S68">
        <v>125.22606509390739</v>
      </c>
      <c r="T68">
        <v>67.636584310070262</v>
      </c>
      <c r="U68">
        <v>118.68615979893625</v>
      </c>
      <c r="V68">
        <v>133.24799431797095</v>
      </c>
      <c r="X68" s="2">
        <v>125.22606509390739</v>
      </c>
    </row>
    <row r="69" spans="1:24" x14ac:dyDescent="0.75">
      <c r="A69" t="s">
        <v>155</v>
      </c>
      <c r="B69" t="s">
        <v>156</v>
      </c>
      <c r="C69" s="2">
        <v>6</v>
      </c>
      <c r="D69">
        <v>147.71368755741273</v>
      </c>
      <c r="E69">
        <v>85.027571160683905</v>
      </c>
      <c r="F69">
        <v>109.0989076992897</v>
      </c>
      <c r="G69">
        <v>153.50640869002368</v>
      </c>
      <c r="H69">
        <v>147.75898021573707</v>
      </c>
      <c r="I69">
        <v>124.72197315342883</v>
      </c>
      <c r="J69">
        <v>136.2054431095346</v>
      </c>
      <c r="K69">
        <v>162.45635035525132</v>
      </c>
      <c r="L69">
        <v>136.36237715739441</v>
      </c>
      <c r="M69">
        <v>105.31047017844617</v>
      </c>
      <c r="N69">
        <v>97.755731682512945</v>
      </c>
      <c r="O69">
        <v>111.76492263119128</v>
      </c>
      <c r="P69">
        <v>171.20139287964841</v>
      </c>
      <c r="Q69">
        <v>180.09420265394681</v>
      </c>
      <c r="R69">
        <v>153.74243532488711</v>
      </c>
      <c r="S69">
        <v>99.409093000319388</v>
      </c>
      <c r="T69">
        <v>158.3494466681922</v>
      </c>
      <c r="U69">
        <v>94.514923279428871</v>
      </c>
      <c r="V69">
        <v>117.84850777038177</v>
      </c>
      <c r="X69" s="2">
        <v>136.2054431095346</v>
      </c>
    </row>
    <row r="70" spans="1:24" x14ac:dyDescent="0.75">
      <c r="A70" t="s">
        <v>157</v>
      </c>
      <c r="B70" t="s">
        <v>158</v>
      </c>
      <c r="C70" s="2">
        <v>6</v>
      </c>
      <c r="D70">
        <v>211.01668245972448</v>
      </c>
      <c r="E70">
        <v>223.79832722719001</v>
      </c>
      <c r="F70">
        <v>213.83989153346909</v>
      </c>
      <c r="G70">
        <v>163.61679703630023</v>
      </c>
      <c r="H70">
        <v>212.95426253181378</v>
      </c>
      <c r="I70">
        <v>214.15077089589661</v>
      </c>
      <c r="J70">
        <v>246.62653160187708</v>
      </c>
      <c r="K70">
        <v>221.42986495026585</v>
      </c>
      <c r="L70">
        <v>178.47072821203494</v>
      </c>
      <c r="M70">
        <v>132.46473556362332</v>
      </c>
      <c r="N70">
        <v>117.03730543853104</v>
      </c>
      <c r="O70">
        <v>99.216608381669673</v>
      </c>
      <c r="P70">
        <v>351.76678785809679</v>
      </c>
      <c r="Q70">
        <v>261.93204505908096</v>
      </c>
      <c r="R70">
        <v>240.96556585701671</v>
      </c>
      <c r="S70">
        <v>159.91309081105746</v>
      </c>
      <c r="T70">
        <v>112.32950604095683</v>
      </c>
      <c r="U70">
        <v>140.23891276007609</v>
      </c>
      <c r="V70">
        <v>236.66272001178521</v>
      </c>
      <c r="X70" s="2">
        <v>212.95426253181378</v>
      </c>
    </row>
    <row r="71" spans="1:24" x14ac:dyDescent="0.75">
      <c r="A71" t="s">
        <v>159</v>
      </c>
      <c r="B71" t="s">
        <v>160</v>
      </c>
      <c r="C71" s="2">
        <v>6</v>
      </c>
      <c r="D71">
        <v>70.362234450000003</v>
      </c>
      <c r="E71">
        <v>269.17670909999998</v>
      </c>
      <c r="F71" t="s">
        <v>38</v>
      </c>
      <c r="G71">
        <v>41.732245630000001</v>
      </c>
      <c r="H71">
        <v>27.26089984</v>
      </c>
      <c r="I71">
        <v>83.495610200000002</v>
      </c>
      <c r="J71">
        <v>60.20607948</v>
      </c>
      <c r="K71">
        <v>26.94234282</v>
      </c>
      <c r="L71">
        <v>28.630961790000001</v>
      </c>
      <c r="M71">
        <v>83.495263170000001</v>
      </c>
      <c r="N71">
        <v>97.295635419999996</v>
      </c>
      <c r="O71">
        <v>25.483640479999998</v>
      </c>
      <c r="P71">
        <v>53.38847122</v>
      </c>
      <c r="Q71">
        <v>54.032342040000003</v>
      </c>
      <c r="R71" t="s">
        <v>38</v>
      </c>
      <c r="S71" t="s">
        <v>38</v>
      </c>
      <c r="T71">
        <v>30.23369332</v>
      </c>
      <c r="U71">
        <v>42.947222369999999</v>
      </c>
      <c r="V71" t="s">
        <v>38</v>
      </c>
      <c r="X71" s="2">
        <v>53.38847122</v>
      </c>
    </row>
    <row r="72" spans="1:24" x14ac:dyDescent="0.75">
      <c r="A72" t="s">
        <v>161</v>
      </c>
      <c r="B72" t="s">
        <v>162</v>
      </c>
      <c r="C72" s="2">
        <v>7</v>
      </c>
      <c r="D72">
        <v>19.305606453082234</v>
      </c>
      <c r="E72">
        <v>55.413558801229136</v>
      </c>
      <c r="F72">
        <v>31.791454638245511</v>
      </c>
      <c r="G72">
        <v>20.51519859490606</v>
      </c>
      <c r="H72">
        <v>27.932329921259065</v>
      </c>
      <c r="I72">
        <v>50.211472918177485</v>
      </c>
      <c r="J72">
        <v>21.005054177240808</v>
      </c>
      <c r="K72">
        <v>26.336754851591195</v>
      </c>
      <c r="L72">
        <v>63.506353237997381</v>
      </c>
      <c r="M72">
        <v>97.173536366791083</v>
      </c>
      <c r="N72">
        <v>79.97861005673964</v>
      </c>
      <c r="O72">
        <v>68.44941600471239</v>
      </c>
      <c r="P72">
        <v>15.243282590700684</v>
      </c>
      <c r="Q72">
        <v>15.364626835894034</v>
      </c>
      <c r="R72">
        <v>7.0313126498968135</v>
      </c>
      <c r="S72">
        <v>33.170391803377335</v>
      </c>
      <c r="T72">
        <v>18.934955973921195</v>
      </c>
      <c r="U72">
        <v>24.085222936895207</v>
      </c>
      <c r="V72">
        <v>15.903319159158203</v>
      </c>
      <c r="X72" s="2">
        <v>26.336754851591195</v>
      </c>
    </row>
    <row r="73" spans="1:24" x14ac:dyDescent="0.75">
      <c r="A73" t="s">
        <v>163</v>
      </c>
      <c r="B73" t="s">
        <v>164</v>
      </c>
      <c r="C73" s="2">
        <v>7</v>
      </c>
      <c r="D73">
        <v>7.82972979</v>
      </c>
      <c r="E73">
        <v>111.5587191</v>
      </c>
      <c r="F73" t="s">
        <v>38</v>
      </c>
      <c r="G73">
        <v>7.6223882359999999</v>
      </c>
      <c r="H73">
        <v>0.64094929099999998</v>
      </c>
      <c r="I73">
        <v>6.2278259499999997</v>
      </c>
      <c r="J73">
        <v>6.7193734059999999</v>
      </c>
      <c r="K73">
        <v>1.2698306720000001</v>
      </c>
      <c r="L73">
        <v>6.4926814750000004</v>
      </c>
      <c r="M73">
        <v>2.6327613E-2</v>
      </c>
      <c r="N73">
        <v>0.91969206800000003</v>
      </c>
      <c r="O73">
        <v>0.321291826</v>
      </c>
      <c r="P73">
        <v>2.6994291800000001</v>
      </c>
      <c r="Q73">
        <v>0.669450722</v>
      </c>
      <c r="R73" t="s">
        <v>38</v>
      </c>
      <c r="S73" t="s">
        <v>38</v>
      </c>
      <c r="T73">
        <v>0.97738606299999997</v>
      </c>
      <c r="U73">
        <v>9.3814895319999998</v>
      </c>
      <c r="V73" t="s">
        <v>38</v>
      </c>
      <c r="X73" s="2">
        <v>2.6994291800000001</v>
      </c>
    </row>
    <row r="74" spans="1:24" x14ac:dyDescent="0.75">
      <c r="A74" t="s">
        <v>165</v>
      </c>
      <c r="B74" t="s">
        <v>166</v>
      </c>
      <c r="C74" s="2">
        <v>8</v>
      </c>
      <c r="D74">
        <v>13.429504704748394</v>
      </c>
      <c r="E74">
        <v>21.130275298835851</v>
      </c>
      <c r="F74">
        <v>10.579059764751033</v>
      </c>
      <c r="G74">
        <v>12.048690031391647</v>
      </c>
      <c r="H74">
        <v>33.288894212574647</v>
      </c>
      <c r="I74">
        <v>12.981502679079725</v>
      </c>
      <c r="J74">
        <v>42.741195560711951</v>
      </c>
      <c r="K74">
        <v>26.951859092742339</v>
      </c>
      <c r="L74">
        <v>19.184706208071201</v>
      </c>
      <c r="M74">
        <v>23.38191028796404</v>
      </c>
      <c r="N74">
        <v>22.572105622864207</v>
      </c>
      <c r="O74">
        <v>32.017357457030435</v>
      </c>
      <c r="P74">
        <v>11.321086930075836</v>
      </c>
      <c r="Q74">
        <v>15.188624738515104</v>
      </c>
      <c r="R74">
        <v>24.225065480021179</v>
      </c>
      <c r="S74">
        <v>24.215634032318491</v>
      </c>
      <c r="T74">
        <v>44.765499483021657</v>
      </c>
      <c r="U74">
        <v>20.974934999744683</v>
      </c>
      <c r="V74">
        <v>17.155541703929121</v>
      </c>
      <c r="X74" s="2">
        <v>21.130275298835851</v>
      </c>
    </row>
    <row r="75" spans="1:24" x14ac:dyDescent="0.75">
      <c r="A75" t="s">
        <v>167</v>
      </c>
      <c r="B75" t="s">
        <v>168</v>
      </c>
      <c r="C75" s="2">
        <v>8</v>
      </c>
      <c r="D75">
        <v>26.367873252770153</v>
      </c>
      <c r="E75">
        <v>34.147683527920144</v>
      </c>
      <c r="F75">
        <v>29.457239099120635</v>
      </c>
      <c r="G75">
        <v>23.294962783501589</v>
      </c>
      <c r="H75">
        <v>27.742304804947693</v>
      </c>
      <c r="I75">
        <v>36.171687925308142</v>
      </c>
      <c r="J75">
        <v>33.901284035058822</v>
      </c>
      <c r="K75">
        <v>31.393265254244664</v>
      </c>
      <c r="L75">
        <v>45.436596001979261</v>
      </c>
      <c r="M75">
        <v>34.914727694237698</v>
      </c>
      <c r="N75">
        <v>41.66101436850181</v>
      </c>
      <c r="O75">
        <v>35.801333323454834</v>
      </c>
      <c r="P75">
        <v>44.103674125597472</v>
      </c>
      <c r="Q75">
        <v>23.880443801759601</v>
      </c>
      <c r="R75">
        <v>29.845723747837191</v>
      </c>
      <c r="S75">
        <v>30.233854540792471</v>
      </c>
      <c r="T75">
        <v>16.458271786919042</v>
      </c>
      <c r="U75">
        <v>35.222588167014528</v>
      </c>
      <c r="V75">
        <v>49.379353844148611</v>
      </c>
      <c r="X75" s="2">
        <v>33.901284035058822</v>
      </c>
    </row>
    <row r="76" spans="1:24" x14ac:dyDescent="0.75">
      <c r="A76" t="s">
        <v>169</v>
      </c>
      <c r="B76" t="s">
        <v>170</v>
      </c>
      <c r="C76" s="2">
        <v>8</v>
      </c>
      <c r="D76">
        <v>8.0015083180000008</v>
      </c>
      <c r="E76">
        <v>0.78642086899999997</v>
      </c>
      <c r="F76" t="s">
        <v>38</v>
      </c>
      <c r="G76">
        <v>3.9750916080000001</v>
      </c>
      <c r="H76">
        <v>8.3382028249999998</v>
      </c>
      <c r="I76">
        <v>6.1261366339999999</v>
      </c>
      <c r="J76">
        <v>2.3332503359999999</v>
      </c>
      <c r="K76">
        <v>0.87034901200000003</v>
      </c>
      <c r="L76">
        <v>7.1665320990000003</v>
      </c>
      <c r="M76">
        <v>0.92821765300000003</v>
      </c>
      <c r="N76">
        <v>4.4321878049999999</v>
      </c>
      <c r="O76">
        <v>2.79411334</v>
      </c>
      <c r="P76">
        <v>5.4601405859999996</v>
      </c>
      <c r="Q76">
        <v>15.65427802</v>
      </c>
      <c r="R76" t="s">
        <v>38</v>
      </c>
      <c r="S76" t="s">
        <v>38</v>
      </c>
      <c r="T76">
        <v>3.3007093410000001</v>
      </c>
      <c r="U76">
        <v>1.854941304</v>
      </c>
      <c r="V76" t="s">
        <v>38</v>
      </c>
      <c r="X76" s="2">
        <v>3.9750916080000001</v>
      </c>
    </row>
    <row r="77" spans="1:24" x14ac:dyDescent="0.75">
      <c r="A77" t="s">
        <v>171</v>
      </c>
      <c r="B77" t="s">
        <v>172</v>
      </c>
      <c r="C77" s="2">
        <v>8</v>
      </c>
      <c r="D77">
        <v>6.5591632404790303</v>
      </c>
      <c r="E77">
        <v>13.545773120691067</v>
      </c>
      <c r="F77">
        <v>5.0212660820397863</v>
      </c>
      <c r="G77">
        <v>0.87920390474599297</v>
      </c>
      <c r="H77">
        <v>10.226989838592058</v>
      </c>
      <c r="I77">
        <v>5.4584300454881234</v>
      </c>
      <c r="J77">
        <v>7.6771241208770471</v>
      </c>
      <c r="K77">
        <v>10.925674223849414</v>
      </c>
      <c r="L77">
        <v>8.2241892704759358</v>
      </c>
      <c r="M77">
        <v>1.8386185211171306</v>
      </c>
      <c r="N77">
        <v>2.5658970813279685</v>
      </c>
      <c r="O77">
        <v>1.4791303271759078</v>
      </c>
      <c r="P77">
        <v>2.8720842959346085</v>
      </c>
      <c r="Q77">
        <v>4.5531163931263645</v>
      </c>
      <c r="R77">
        <v>2.1868324102218764</v>
      </c>
      <c r="S77">
        <v>2.6878799578831281</v>
      </c>
      <c r="T77">
        <v>4.6507444246578284</v>
      </c>
      <c r="U77">
        <v>3.915719840942145</v>
      </c>
      <c r="V77">
        <v>3.8370410654672398</v>
      </c>
      <c r="X77" s="2">
        <v>4.5531163931263645</v>
      </c>
    </row>
    <row r="78" spans="1:24" x14ac:dyDescent="0.75">
      <c r="A78" t="s">
        <v>173</v>
      </c>
      <c r="B78" t="s">
        <v>174</v>
      </c>
      <c r="C78" s="2">
        <v>8</v>
      </c>
      <c r="D78">
        <v>134.95935070229461</v>
      </c>
      <c r="E78">
        <v>310.05893794719941</v>
      </c>
      <c r="F78">
        <v>196.84288557209237</v>
      </c>
      <c r="G78">
        <v>89.213563871803657</v>
      </c>
      <c r="H78">
        <v>96.15592900096901</v>
      </c>
      <c r="I78">
        <v>120.6883768883841</v>
      </c>
      <c r="J78">
        <v>95.019256761514541</v>
      </c>
      <c r="K78">
        <v>100.63896144578611</v>
      </c>
      <c r="L78">
        <v>80.57916099615008</v>
      </c>
      <c r="M78">
        <v>76.958816164793234</v>
      </c>
      <c r="N78">
        <v>72.995582831072497</v>
      </c>
      <c r="O78">
        <v>71.148512403749365</v>
      </c>
      <c r="P78">
        <v>100.87163597870287</v>
      </c>
      <c r="Q78">
        <v>98.636416099312513</v>
      </c>
      <c r="R78">
        <v>106.37432333868503</v>
      </c>
      <c r="S78">
        <v>67.376753378739252</v>
      </c>
      <c r="T78">
        <v>74.564346889554855</v>
      </c>
      <c r="U78">
        <v>62.116275039037525</v>
      </c>
      <c r="V78">
        <v>97.558646134012648</v>
      </c>
      <c r="X78" s="2">
        <v>96.15592900096901</v>
      </c>
    </row>
    <row r="79" spans="1:24" x14ac:dyDescent="0.75">
      <c r="A79" t="s">
        <v>175</v>
      </c>
      <c r="B79" t="s">
        <v>176</v>
      </c>
      <c r="C79" s="2">
        <v>8</v>
      </c>
      <c r="D79">
        <v>7.8503318302273035</v>
      </c>
      <c r="E79">
        <v>11.493799492541783</v>
      </c>
      <c r="F79">
        <v>11.382117651288212</v>
      </c>
      <c r="G79">
        <v>8.7927538850487288</v>
      </c>
      <c r="H79">
        <v>10.192973449567328</v>
      </c>
      <c r="I79">
        <v>9.1351792237372713</v>
      </c>
      <c r="J79">
        <v>9.7543478559956451</v>
      </c>
      <c r="K79">
        <v>10.429706456668766</v>
      </c>
      <c r="L79">
        <v>8.9047770402372493</v>
      </c>
      <c r="M79">
        <v>11.393300465076701</v>
      </c>
      <c r="N79">
        <v>6.75577040210056</v>
      </c>
      <c r="O79">
        <v>8.5107290295268605</v>
      </c>
      <c r="P79">
        <v>31.780388427063823</v>
      </c>
      <c r="Q79">
        <v>23.670637656153204</v>
      </c>
      <c r="R79">
        <v>12.42690076014542</v>
      </c>
      <c r="S79">
        <v>12.751913398378376</v>
      </c>
      <c r="T79">
        <v>13.393887168338802</v>
      </c>
      <c r="U79">
        <v>21.965052847971346</v>
      </c>
      <c r="V79">
        <v>28.28704732232438</v>
      </c>
      <c r="X79" s="2">
        <v>11.382117651288212</v>
      </c>
    </row>
    <row r="80" spans="1:24" x14ac:dyDescent="0.75">
      <c r="A80" t="s">
        <v>177</v>
      </c>
      <c r="B80" t="s">
        <v>178</v>
      </c>
      <c r="C80" s="2">
        <v>8</v>
      </c>
      <c r="D80">
        <v>1.2147789936750721</v>
      </c>
      <c r="E80">
        <v>7.8656897202864515</v>
      </c>
      <c r="F80">
        <v>4.4802170911687886</v>
      </c>
      <c r="G80">
        <v>0.47681210727952861</v>
      </c>
      <c r="H80">
        <v>0.82827011391152705</v>
      </c>
      <c r="I80">
        <v>1.0408601645488194</v>
      </c>
      <c r="J80">
        <v>0.92279385919315748</v>
      </c>
      <c r="K80">
        <v>2.0276817220088357</v>
      </c>
      <c r="L80">
        <v>0.45714270046428418</v>
      </c>
      <c r="M80">
        <v>0.56583084825081853</v>
      </c>
      <c r="N80">
        <v>0.96653189122039529</v>
      </c>
      <c r="O80">
        <v>1.7760975826689915</v>
      </c>
      <c r="P80">
        <v>0.68795866331658395</v>
      </c>
      <c r="Q80">
        <v>1.4540292356972728</v>
      </c>
      <c r="R80">
        <v>57.314051695463235</v>
      </c>
      <c r="S80">
        <v>0.45168987547666578</v>
      </c>
      <c r="T80">
        <v>0.83398545848812633</v>
      </c>
      <c r="U80">
        <v>0.59756847196191243</v>
      </c>
      <c r="V80">
        <v>0.28516368492843325</v>
      </c>
      <c r="X80" s="2">
        <v>0.92279385919315748</v>
      </c>
    </row>
    <row r="81" spans="1:24" x14ac:dyDescent="0.75">
      <c r="A81" t="s">
        <v>179</v>
      </c>
      <c r="B81" t="s">
        <v>180</v>
      </c>
      <c r="C81" s="2">
        <v>9</v>
      </c>
      <c r="D81">
        <v>16.624250969999999</v>
      </c>
      <c r="E81">
        <v>44.326062829999998</v>
      </c>
      <c r="F81" t="s">
        <v>38</v>
      </c>
      <c r="G81">
        <v>13.12294569</v>
      </c>
      <c r="H81">
        <v>44.314301810000003</v>
      </c>
      <c r="I81">
        <v>33.041036320000003</v>
      </c>
      <c r="J81">
        <v>29.992892019999999</v>
      </c>
      <c r="K81">
        <v>23.56951943</v>
      </c>
      <c r="L81">
        <v>14.06805174</v>
      </c>
      <c r="M81">
        <v>5.8642482879999998</v>
      </c>
      <c r="N81">
        <v>8.4258956410000003</v>
      </c>
      <c r="O81">
        <v>6.1230116519999997</v>
      </c>
      <c r="P81">
        <v>27.229324760000001</v>
      </c>
      <c r="Q81">
        <v>22.642800510000001</v>
      </c>
      <c r="R81" t="s">
        <v>38</v>
      </c>
      <c r="S81" t="s">
        <v>38</v>
      </c>
      <c r="T81">
        <v>13.948383570000001</v>
      </c>
      <c r="U81">
        <v>20.292098159999998</v>
      </c>
      <c r="V81" t="s">
        <v>38</v>
      </c>
      <c r="X81" s="2">
        <v>20.292098159999998</v>
      </c>
    </row>
    <row r="82" spans="1:24" x14ac:dyDescent="0.75">
      <c r="A82" t="s">
        <v>181</v>
      </c>
      <c r="B82" t="s">
        <v>182</v>
      </c>
      <c r="C82" s="2">
        <v>9</v>
      </c>
      <c r="D82">
        <v>52.028114788719186</v>
      </c>
      <c r="E82">
        <v>115.69243712381257</v>
      </c>
      <c r="F82">
        <v>67.087464438112306</v>
      </c>
      <c r="G82">
        <v>65.526661811941651</v>
      </c>
      <c r="H82">
        <v>23.507566043850399</v>
      </c>
      <c r="I82">
        <v>30.444030960355299</v>
      </c>
      <c r="J82">
        <v>16.855792677276799</v>
      </c>
      <c r="K82">
        <v>44.960050454926026</v>
      </c>
      <c r="L82">
        <v>20.670909002877096</v>
      </c>
      <c r="M82">
        <v>10.699432706000737</v>
      </c>
      <c r="N82">
        <v>8.4434199347342922</v>
      </c>
      <c r="O82">
        <v>7.3672235007453004</v>
      </c>
      <c r="P82">
        <v>45.081819395082292</v>
      </c>
      <c r="Q82">
        <v>49.662937577942216</v>
      </c>
      <c r="R82">
        <v>110.40831244549543</v>
      </c>
      <c r="S82">
        <v>55.077815533093045</v>
      </c>
      <c r="T82">
        <v>22.416545687038678</v>
      </c>
      <c r="U82">
        <v>46.264491696313776</v>
      </c>
      <c r="V82">
        <v>84.113656498342493</v>
      </c>
      <c r="X82" s="2">
        <v>45.081819395082292</v>
      </c>
    </row>
    <row r="83" spans="1:24" x14ac:dyDescent="0.75">
      <c r="A83" t="s">
        <v>183</v>
      </c>
      <c r="B83" t="s">
        <v>184</v>
      </c>
      <c r="C83" s="2">
        <v>9</v>
      </c>
      <c r="D83">
        <v>116.53280049857945</v>
      </c>
      <c r="E83">
        <v>201.68447771938733</v>
      </c>
      <c r="F83">
        <v>111.66499355976757</v>
      </c>
      <c r="G83">
        <v>78.374629440970779</v>
      </c>
      <c r="H83">
        <v>94.424453294575358</v>
      </c>
      <c r="I83">
        <v>139.83506605051855</v>
      </c>
      <c r="J83">
        <v>92.455349731796929</v>
      </c>
      <c r="K83">
        <v>101.77852997223674</v>
      </c>
      <c r="L83">
        <v>74.546512108470068</v>
      </c>
      <c r="M83">
        <v>53.569192131337815</v>
      </c>
      <c r="N83">
        <v>57.596380643177504</v>
      </c>
      <c r="O83">
        <v>45.556590244919981</v>
      </c>
      <c r="P83">
        <v>289.63484397671641</v>
      </c>
      <c r="Q83">
        <v>133.91276018646388</v>
      </c>
      <c r="R83">
        <v>121.86432843545892</v>
      </c>
      <c r="S83">
        <v>129.12414626657147</v>
      </c>
      <c r="T83">
        <v>94.529296858480436</v>
      </c>
      <c r="U83">
        <v>110.15460547640676</v>
      </c>
      <c r="V83">
        <v>119.14452562663369</v>
      </c>
      <c r="X83" s="2">
        <v>110.15460547640676</v>
      </c>
    </row>
    <row r="84" spans="1:24" x14ac:dyDescent="0.75">
      <c r="A84" t="s">
        <v>185</v>
      </c>
      <c r="B84" t="s">
        <v>186</v>
      </c>
      <c r="C84" s="2">
        <v>9</v>
      </c>
      <c r="D84">
        <v>102.34511050997912</v>
      </c>
      <c r="E84">
        <v>105.80624636565139</v>
      </c>
      <c r="F84">
        <v>47.968283184641116</v>
      </c>
      <c r="G84">
        <v>52.194803896428084</v>
      </c>
      <c r="H84">
        <v>83.007315138589306</v>
      </c>
      <c r="I84">
        <v>41.508912809231504</v>
      </c>
      <c r="J84">
        <v>48.021563211238885</v>
      </c>
      <c r="K84">
        <v>324.09916664259623</v>
      </c>
      <c r="L84">
        <v>60.666750011823545</v>
      </c>
      <c r="M84">
        <v>42.534850971156551</v>
      </c>
      <c r="N84">
        <v>28.379541184865253</v>
      </c>
      <c r="O84">
        <v>28.931342555694318</v>
      </c>
      <c r="P84">
        <v>85.585612579618655</v>
      </c>
      <c r="Q84">
        <v>96.319607993478982</v>
      </c>
      <c r="R84">
        <v>103.94793298823582</v>
      </c>
      <c r="S84">
        <v>42.24937956165639</v>
      </c>
      <c r="T84">
        <v>23.348388888267518</v>
      </c>
      <c r="U84">
        <v>36.228460156225843</v>
      </c>
      <c r="V84">
        <v>86.098779464802817</v>
      </c>
      <c r="X84" s="2">
        <v>52.194803896428084</v>
      </c>
    </row>
    <row r="85" spans="1:24" x14ac:dyDescent="0.75">
      <c r="A85" t="s">
        <v>187</v>
      </c>
      <c r="B85" t="s">
        <v>188</v>
      </c>
      <c r="C85" s="2">
        <v>10</v>
      </c>
      <c r="D85">
        <v>577.25959645880812</v>
      </c>
      <c r="E85">
        <v>971.83678575558292</v>
      </c>
      <c r="F85">
        <v>855.79876909979032</v>
      </c>
      <c r="G85">
        <v>460.67989059204285</v>
      </c>
      <c r="H85">
        <v>484.39868748707835</v>
      </c>
      <c r="I85">
        <v>546.92698207976298</v>
      </c>
      <c r="J85">
        <v>612.09244826680174</v>
      </c>
      <c r="K85">
        <v>421.63936712185637</v>
      </c>
      <c r="L85">
        <v>427.37273489274588</v>
      </c>
      <c r="M85">
        <v>362.57722247823955</v>
      </c>
      <c r="N85">
        <v>347.04366732657491</v>
      </c>
      <c r="O85">
        <v>399.92662527565489</v>
      </c>
      <c r="P85">
        <v>995.86233703468656</v>
      </c>
      <c r="Q85">
        <v>651.6416281871318</v>
      </c>
      <c r="R85">
        <v>854.61412572767995</v>
      </c>
      <c r="S85">
        <v>524.77871738481792</v>
      </c>
      <c r="T85">
        <v>580.05110008781094</v>
      </c>
      <c r="U85">
        <v>525.94019545859692</v>
      </c>
      <c r="V85">
        <v>625.45476855823051</v>
      </c>
      <c r="X85" s="2">
        <v>546.92698207976298</v>
      </c>
    </row>
    <row r="86" spans="1:24" x14ac:dyDescent="0.75">
      <c r="A86" t="s">
        <v>189</v>
      </c>
      <c r="B86" t="s">
        <v>190</v>
      </c>
      <c r="C86" s="2">
        <v>10</v>
      </c>
      <c r="D86">
        <v>0.98219642200000001</v>
      </c>
      <c r="E86">
        <v>18.864045239999999</v>
      </c>
      <c r="F86" t="s">
        <v>38</v>
      </c>
      <c r="G86">
        <v>1.13634342</v>
      </c>
      <c r="H86">
        <v>1.905063344</v>
      </c>
      <c r="I86">
        <v>6.8336554530000004</v>
      </c>
      <c r="J86">
        <v>0.25693284999999999</v>
      </c>
      <c r="K86">
        <v>5.1733386430000001</v>
      </c>
      <c r="L86">
        <v>0.677297072</v>
      </c>
      <c r="M86">
        <v>1.9841934020000001</v>
      </c>
      <c r="N86">
        <v>0</v>
      </c>
      <c r="O86">
        <v>2.2273220359999999</v>
      </c>
      <c r="P86">
        <v>3.8619711720000001</v>
      </c>
      <c r="Q86">
        <v>1.799810106</v>
      </c>
      <c r="R86" t="s">
        <v>38</v>
      </c>
      <c r="S86" t="s">
        <v>38</v>
      </c>
      <c r="T86">
        <v>0.42385447799999998</v>
      </c>
      <c r="U86">
        <v>6.5179731829999996</v>
      </c>
      <c r="V86" t="s">
        <v>38</v>
      </c>
      <c r="X86" s="2">
        <v>1.944628373</v>
      </c>
    </row>
    <row r="87" spans="1:24" x14ac:dyDescent="0.75">
      <c r="A87" t="s">
        <v>191</v>
      </c>
      <c r="B87" t="s">
        <v>192</v>
      </c>
      <c r="C87" s="2">
        <v>10</v>
      </c>
      <c r="D87">
        <v>167.15564672698471</v>
      </c>
      <c r="E87">
        <v>134.8201941705891</v>
      </c>
      <c r="F87">
        <v>80.983326488276177</v>
      </c>
      <c r="G87">
        <v>122.90828234711849</v>
      </c>
      <c r="H87">
        <v>227.60329753045386</v>
      </c>
      <c r="I87">
        <v>209.27966980764387</v>
      </c>
      <c r="J87">
        <v>162.73915973460086</v>
      </c>
      <c r="K87">
        <v>172.24455440009618</v>
      </c>
      <c r="L87">
        <v>162.11738958010426</v>
      </c>
      <c r="M87">
        <v>150.99522524357843</v>
      </c>
      <c r="N87">
        <v>152.92389179389767</v>
      </c>
      <c r="O87">
        <v>140.77275601977891</v>
      </c>
      <c r="P87">
        <v>198.95935038752029</v>
      </c>
      <c r="Q87">
        <v>206.28615154193375</v>
      </c>
      <c r="R87">
        <v>134.88378659102901</v>
      </c>
      <c r="S87">
        <v>160.65985404334904</v>
      </c>
      <c r="T87">
        <v>143.88014480167897</v>
      </c>
      <c r="U87">
        <v>163.79674376299269</v>
      </c>
      <c r="V87">
        <v>138.28871590358264</v>
      </c>
      <c r="X87" s="2">
        <v>160.65985404334904</v>
      </c>
    </row>
    <row r="88" spans="1:24" x14ac:dyDescent="0.75">
      <c r="A88" t="s">
        <v>193</v>
      </c>
      <c r="B88" t="s">
        <v>194</v>
      </c>
      <c r="C88" s="2">
        <v>11</v>
      </c>
      <c r="D88">
        <v>29.52288469651851</v>
      </c>
      <c r="E88">
        <v>53.412277404053036</v>
      </c>
      <c r="F88">
        <v>36.605056337088321</v>
      </c>
      <c r="G88">
        <v>28.502969298269885</v>
      </c>
      <c r="H88">
        <v>23.384505040394465</v>
      </c>
      <c r="I88">
        <v>24.603998113097461</v>
      </c>
      <c r="J88">
        <v>29.638861437336598</v>
      </c>
      <c r="K88">
        <v>26.584473005758731</v>
      </c>
      <c r="L88">
        <v>22.59705910255067</v>
      </c>
      <c r="M88">
        <v>22.956819959432607</v>
      </c>
      <c r="N88">
        <v>22.074746932988923</v>
      </c>
      <c r="O88">
        <v>15.749466761821159</v>
      </c>
      <c r="P88">
        <v>41.887149764288395</v>
      </c>
      <c r="Q88">
        <v>24.236523455667893</v>
      </c>
      <c r="R88">
        <v>29.841863587486163</v>
      </c>
      <c r="S88">
        <v>38.217090339011911</v>
      </c>
      <c r="T88">
        <v>22.076537343716701</v>
      </c>
      <c r="U88">
        <v>24.317513160267829</v>
      </c>
      <c r="V88">
        <v>34.228078708689431</v>
      </c>
      <c r="X88" s="2">
        <v>26.584473005758731</v>
      </c>
    </row>
    <row r="89" spans="1:24" x14ac:dyDescent="0.75">
      <c r="A89" t="s">
        <v>195</v>
      </c>
      <c r="B89" t="s">
        <v>196</v>
      </c>
      <c r="C89" s="2">
        <v>11</v>
      </c>
      <c r="D89">
        <v>44.194902685858366</v>
      </c>
      <c r="E89">
        <v>94.072692877436921</v>
      </c>
      <c r="F89">
        <v>65.432825834121473</v>
      </c>
      <c r="G89">
        <v>40.341691101992502</v>
      </c>
      <c r="H89">
        <v>52.615706474953249</v>
      </c>
      <c r="I89">
        <v>62.590982065482777</v>
      </c>
      <c r="J89">
        <v>53.229664640218743</v>
      </c>
      <c r="K89">
        <v>43.751887891433647</v>
      </c>
      <c r="L89">
        <v>49.735441803062642</v>
      </c>
      <c r="M89">
        <v>48.969810985276688</v>
      </c>
      <c r="N89">
        <v>41.26606396487378</v>
      </c>
      <c r="O89">
        <v>42.574132660365144</v>
      </c>
      <c r="P89">
        <v>8.5032739912772559</v>
      </c>
      <c r="Q89">
        <v>37.683704053451621</v>
      </c>
      <c r="R89">
        <v>71.174902165065362</v>
      </c>
      <c r="S89">
        <v>64.495448824443301</v>
      </c>
      <c r="T89">
        <v>45.674811593577047</v>
      </c>
      <c r="U89">
        <v>56.940705817150722</v>
      </c>
      <c r="V89">
        <v>70.449547344654476</v>
      </c>
      <c r="X89" s="2">
        <v>49.735441803062642</v>
      </c>
    </row>
    <row r="90" spans="1:24" x14ac:dyDescent="0.75">
      <c r="A90" t="s">
        <v>197</v>
      </c>
      <c r="B90" t="s">
        <v>198</v>
      </c>
      <c r="C90" s="2">
        <v>12</v>
      </c>
      <c r="D90">
        <v>64.478844170000002</v>
      </c>
      <c r="E90">
        <v>97.09317935</v>
      </c>
      <c r="F90" t="s">
        <v>38</v>
      </c>
      <c r="G90">
        <v>37.211798520000002</v>
      </c>
      <c r="H90">
        <v>56.006840629999999</v>
      </c>
      <c r="I90">
        <v>53.060872840000002</v>
      </c>
      <c r="J90">
        <v>67.786467020000003</v>
      </c>
      <c r="K90">
        <v>48.129309190000001</v>
      </c>
      <c r="L90">
        <v>38.195685269999998</v>
      </c>
      <c r="M90">
        <v>29.170462759999999</v>
      </c>
      <c r="N90">
        <v>11.38348161</v>
      </c>
      <c r="O90">
        <v>16.01799771</v>
      </c>
      <c r="P90">
        <v>33.707477799999999</v>
      </c>
      <c r="Q90">
        <v>35.776851610000001</v>
      </c>
      <c r="R90" t="s">
        <v>38</v>
      </c>
      <c r="S90" t="s">
        <v>38</v>
      </c>
      <c r="T90">
        <v>25.86338791</v>
      </c>
      <c r="U90">
        <v>22.922944040000001</v>
      </c>
      <c r="V90" t="s">
        <v>38</v>
      </c>
      <c r="X90" s="2">
        <v>37.211798520000002</v>
      </c>
    </row>
    <row r="91" spans="1:24" x14ac:dyDescent="0.75">
      <c r="A91" t="s">
        <v>199</v>
      </c>
      <c r="B91" t="s">
        <v>200</v>
      </c>
      <c r="C91" s="2">
        <v>12</v>
      </c>
      <c r="D91">
        <v>8.515684571034873E-3</v>
      </c>
      <c r="E91">
        <v>1.3154198864361314E-2</v>
      </c>
      <c r="F91">
        <v>1.1663838162114276E-2</v>
      </c>
      <c r="G91">
        <v>0.49918658546029671</v>
      </c>
      <c r="H91">
        <v>7.5265871988745604E-3</v>
      </c>
      <c r="I91">
        <v>7.9260552530158127E-3</v>
      </c>
      <c r="J91">
        <v>7.7931464647535724E-3</v>
      </c>
      <c r="K91">
        <v>7.4710719156057736E-3</v>
      </c>
      <c r="L91">
        <v>8.0911505945872424E-3</v>
      </c>
      <c r="M91">
        <v>0.12128920145842211</v>
      </c>
      <c r="N91">
        <v>0.1138153208509347</v>
      </c>
      <c r="O91">
        <v>5.5977498086441395E-3</v>
      </c>
      <c r="P91">
        <v>8.9194052756523135E-3</v>
      </c>
      <c r="Q91">
        <v>8.780399538760128E-3</v>
      </c>
      <c r="R91">
        <v>8.4135656691864541E-3</v>
      </c>
      <c r="S91">
        <v>8.0073509380468606E-3</v>
      </c>
      <c r="T91">
        <v>2.7978433640551255</v>
      </c>
      <c r="U91">
        <v>0.17187504881852247</v>
      </c>
      <c r="V91">
        <v>8.9239903696156173E-3</v>
      </c>
      <c r="X91" s="2">
        <v>8.780399538760128E-3</v>
      </c>
    </row>
    <row r="92" spans="1:24" x14ac:dyDescent="0.75">
      <c r="A92" t="s">
        <v>201</v>
      </c>
      <c r="B92" t="s">
        <v>202</v>
      </c>
      <c r="C92" s="2">
        <v>13</v>
      </c>
      <c r="D92">
        <v>7687.1533755678138</v>
      </c>
      <c r="E92">
        <v>7127.8410543260261</v>
      </c>
      <c r="F92">
        <v>11688.491105551286</v>
      </c>
      <c r="G92">
        <v>4233.2108136996676</v>
      </c>
      <c r="H92">
        <v>5207.2311250255798</v>
      </c>
      <c r="I92">
        <v>5483.36085832342</v>
      </c>
      <c r="J92">
        <v>7084.2627507494699</v>
      </c>
      <c r="K92">
        <v>6509.7547708746697</v>
      </c>
      <c r="L92">
        <v>7181.2581847278507</v>
      </c>
      <c r="M92">
        <v>4631.6061613913835</v>
      </c>
      <c r="N92">
        <v>3916.0786571345552</v>
      </c>
      <c r="O92">
        <v>2946.7690489250085</v>
      </c>
      <c r="P92">
        <v>4003.6576559903933</v>
      </c>
      <c r="Q92">
        <v>3097.3058101701572</v>
      </c>
      <c r="R92">
        <v>7911.600314896069</v>
      </c>
      <c r="S92">
        <v>6878.3389527426498</v>
      </c>
      <c r="T92">
        <v>3329.2939624344172</v>
      </c>
      <c r="U92">
        <v>3458.1420229096816</v>
      </c>
      <c r="V92">
        <v>5222.1166921010845</v>
      </c>
      <c r="X92" s="2">
        <v>5222.1166921010845</v>
      </c>
    </row>
    <row r="93" spans="1:24" x14ac:dyDescent="0.75">
      <c r="A93" t="s">
        <v>203</v>
      </c>
      <c r="B93" t="s">
        <v>204</v>
      </c>
      <c r="C93" s="2">
        <v>15</v>
      </c>
      <c r="D93">
        <v>21.088414448329463</v>
      </c>
      <c r="E93">
        <v>75.376727835287696</v>
      </c>
      <c r="F93">
        <v>46.895072852408532</v>
      </c>
      <c r="G93">
        <v>23.800536820209345</v>
      </c>
      <c r="H93">
        <v>47.239765458065897</v>
      </c>
      <c r="I93">
        <v>61.742869962748792</v>
      </c>
      <c r="J93">
        <v>42.5239260536299</v>
      </c>
      <c r="K93">
        <v>43.29023202603252</v>
      </c>
      <c r="L93">
        <v>196.55955616206896</v>
      </c>
      <c r="M93">
        <v>196.41299463361909</v>
      </c>
      <c r="N93">
        <v>158.28649263635069</v>
      </c>
      <c r="O93">
        <v>106.84091407982388</v>
      </c>
      <c r="P93">
        <v>12.006299986917867</v>
      </c>
      <c r="Q93">
        <v>11.810642505366371</v>
      </c>
      <c r="R93">
        <v>12.140610265837756</v>
      </c>
      <c r="S93">
        <v>65.637783515311213</v>
      </c>
      <c r="T93">
        <v>20.134176136466582</v>
      </c>
      <c r="U93">
        <v>44.369626570424387</v>
      </c>
      <c r="V93">
        <v>43.475414139735953</v>
      </c>
      <c r="X93" s="2">
        <v>44.369626570424387</v>
      </c>
    </row>
    <row r="94" spans="1:24" x14ac:dyDescent="0.75">
      <c r="A94" t="s">
        <v>205</v>
      </c>
      <c r="B94" t="s">
        <v>206</v>
      </c>
      <c r="C94" s="2">
        <v>18</v>
      </c>
      <c r="D94">
        <v>523.3363522125394</v>
      </c>
      <c r="E94">
        <v>619.86163815808675</v>
      </c>
      <c r="F94">
        <v>604.30171739652246</v>
      </c>
      <c r="G94">
        <v>303.24172660805306</v>
      </c>
      <c r="H94">
        <v>407.94281272987848</v>
      </c>
      <c r="I94">
        <v>544.39165153624606</v>
      </c>
      <c r="J94">
        <v>402.81668671650482</v>
      </c>
      <c r="K94">
        <v>338.35148806278573</v>
      </c>
      <c r="L94">
        <v>450.76982738783926</v>
      </c>
      <c r="M94">
        <v>332.47290168034385</v>
      </c>
      <c r="N94">
        <v>262.94487209478166</v>
      </c>
      <c r="O94">
        <v>239.90884873776281</v>
      </c>
      <c r="P94">
        <v>445.39047863501412</v>
      </c>
      <c r="Q94">
        <v>472.76524876342739</v>
      </c>
      <c r="R94">
        <v>358.25754161363045</v>
      </c>
      <c r="S94">
        <v>316.71073977039259</v>
      </c>
      <c r="T94">
        <v>278.44873090860324</v>
      </c>
      <c r="U94">
        <v>351.42537049557274</v>
      </c>
      <c r="V94">
        <v>359.74431629833583</v>
      </c>
      <c r="X94" s="2">
        <v>359.74431629833583</v>
      </c>
    </row>
    <row r="95" spans="1:24" x14ac:dyDescent="0.75">
      <c r="A95" t="s">
        <v>207</v>
      </c>
      <c r="B95" t="s">
        <v>208</v>
      </c>
      <c r="C95" s="2">
        <v>18</v>
      </c>
      <c r="D95">
        <v>75.002105368570852</v>
      </c>
      <c r="E95">
        <v>144.83545581697717</v>
      </c>
      <c r="F95">
        <v>109.39617627247532</v>
      </c>
      <c r="G95">
        <v>51.201284216000587</v>
      </c>
      <c r="H95">
        <v>64.289701395568997</v>
      </c>
      <c r="I95">
        <v>60.299100211659521</v>
      </c>
      <c r="J95">
        <v>89.999645466679326</v>
      </c>
      <c r="K95">
        <v>67.954151935633078</v>
      </c>
      <c r="L95">
        <v>60.087585450468374</v>
      </c>
      <c r="M95">
        <v>52.715090913705907</v>
      </c>
      <c r="N95">
        <v>56.55535573727105</v>
      </c>
      <c r="O95">
        <v>48.173462785683874</v>
      </c>
      <c r="P95">
        <v>141.57109212268938</v>
      </c>
      <c r="Q95">
        <v>58.54840814504356</v>
      </c>
      <c r="R95">
        <v>95.983612220658102</v>
      </c>
      <c r="S95">
        <v>91.627293321136946</v>
      </c>
      <c r="T95">
        <v>81.091059167676349</v>
      </c>
      <c r="U95">
        <v>90.394490650712498</v>
      </c>
      <c r="V95">
        <v>123.45343963526115</v>
      </c>
      <c r="X95" s="2">
        <v>75.002105368570852</v>
      </c>
    </row>
    <row r="96" spans="1:24" x14ac:dyDescent="0.75">
      <c r="A96" t="s">
        <v>209</v>
      </c>
      <c r="B96" t="s">
        <v>210</v>
      </c>
      <c r="C96" s="2">
        <v>18</v>
      </c>
      <c r="D96">
        <v>102.04256369507827</v>
      </c>
      <c r="E96">
        <v>184.85740218556595</v>
      </c>
      <c r="F96">
        <v>112.09159859428783</v>
      </c>
      <c r="G96">
        <v>114.51684202479693</v>
      </c>
      <c r="H96">
        <v>113.29431641117739</v>
      </c>
      <c r="I96">
        <v>107.83721418748776</v>
      </c>
      <c r="J96">
        <v>119.31253719784503</v>
      </c>
      <c r="K96">
        <v>97.079931514650525</v>
      </c>
      <c r="L96">
        <v>126.37733065100633</v>
      </c>
      <c r="M96">
        <v>131.62973781211227</v>
      </c>
      <c r="N96">
        <v>137.05469374471514</v>
      </c>
      <c r="O96">
        <v>157.93759818642255</v>
      </c>
      <c r="P96">
        <v>133.38216623258552</v>
      </c>
      <c r="Q96">
        <v>111.19830668136248</v>
      </c>
      <c r="R96">
        <v>66.919167999914194</v>
      </c>
      <c r="S96">
        <v>80.055311537790843</v>
      </c>
      <c r="T96">
        <v>87.604939481799065</v>
      </c>
      <c r="U96">
        <v>65.07172806152245</v>
      </c>
      <c r="V96">
        <v>78.70302239686724</v>
      </c>
      <c r="X96" s="2">
        <v>112.09159859428783</v>
      </c>
    </row>
    <row r="97" spans="1:24" x14ac:dyDescent="0.75">
      <c r="A97" t="s">
        <v>211</v>
      </c>
      <c r="B97" t="s">
        <v>212</v>
      </c>
      <c r="C97" s="2">
        <v>19</v>
      </c>
      <c r="D97">
        <v>785.24863352309353</v>
      </c>
      <c r="E97">
        <v>783.59867717173097</v>
      </c>
      <c r="F97">
        <v>694.38890799630599</v>
      </c>
      <c r="G97">
        <v>694.84345349196951</v>
      </c>
      <c r="H97">
        <v>759.27318392181417</v>
      </c>
      <c r="I97">
        <v>787.45789503286812</v>
      </c>
      <c r="J97">
        <v>667.89696499923207</v>
      </c>
      <c r="K97">
        <v>785.71307831468778</v>
      </c>
      <c r="L97">
        <v>893.06107030540636</v>
      </c>
      <c r="M97">
        <v>742.7858954862869</v>
      </c>
      <c r="N97">
        <v>614.45209883525047</v>
      </c>
      <c r="O97">
        <v>509.23981186191571</v>
      </c>
      <c r="P97">
        <v>1286.4101946090545</v>
      </c>
      <c r="Q97">
        <v>934.58236052280256</v>
      </c>
      <c r="R97">
        <v>928.66882937046842</v>
      </c>
      <c r="S97">
        <v>783.59010843103044</v>
      </c>
      <c r="T97">
        <v>507.03516506592433</v>
      </c>
      <c r="U97">
        <v>773.24108009020085</v>
      </c>
      <c r="V97">
        <v>639.49329775354681</v>
      </c>
      <c r="X97" s="2">
        <v>773.24108009020085</v>
      </c>
    </row>
    <row r="98" spans="1:24" x14ac:dyDescent="0.75">
      <c r="A98" t="s">
        <v>213</v>
      </c>
      <c r="B98" t="s">
        <v>214</v>
      </c>
      <c r="C98" s="2">
        <v>19</v>
      </c>
      <c r="D98">
        <v>132.30920658177797</v>
      </c>
      <c r="E98">
        <v>224.50724278853238</v>
      </c>
      <c r="F98">
        <v>143.55519863016607</v>
      </c>
      <c r="G98">
        <v>76.395437936099967</v>
      </c>
      <c r="H98">
        <v>119.22479433969706</v>
      </c>
      <c r="I98">
        <v>134.75404655151095</v>
      </c>
      <c r="J98">
        <v>153.8900779207024</v>
      </c>
      <c r="K98">
        <v>132.88689727270963</v>
      </c>
      <c r="L98">
        <v>222.47440463884445</v>
      </c>
      <c r="M98">
        <v>164.41750703083224</v>
      </c>
      <c r="N98">
        <v>151.23363289238682</v>
      </c>
      <c r="O98">
        <v>141.57049998414209</v>
      </c>
      <c r="P98">
        <v>133.07526129909769</v>
      </c>
      <c r="Q98">
        <v>142.05935377112715</v>
      </c>
      <c r="R98">
        <v>140.56818660101004</v>
      </c>
      <c r="S98">
        <v>97.301139085135929</v>
      </c>
      <c r="T98">
        <v>95.961939712206132</v>
      </c>
      <c r="U98">
        <v>80.653480072516615</v>
      </c>
      <c r="V98">
        <v>131.24891476404693</v>
      </c>
      <c r="X98" s="2">
        <v>134.75404655151095</v>
      </c>
    </row>
    <row r="99" spans="1:24" x14ac:dyDescent="0.75">
      <c r="A99" t="s">
        <v>215</v>
      </c>
      <c r="B99" t="s">
        <v>216</v>
      </c>
      <c r="C99" s="2">
        <v>20</v>
      </c>
      <c r="D99">
        <v>185.91105925751066</v>
      </c>
      <c r="E99">
        <v>428.22262972103431</v>
      </c>
      <c r="F99">
        <v>403.63052354427316</v>
      </c>
      <c r="G99">
        <v>147.95768389350457</v>
      </c>
      <c r="H99">
        <v>178.88281687330061</v>
      </c>
      <c r="I99">
        <v>307.93975466694525</v>
      </c>
      <c r="J99">
        <v>215.13783897856678</v>
      </c>
      <c r="K99">
        <v>222.8829182301528</v>
      </c>
      <c r="L99">
        <v>233.64960788859057</v>
      </c>
      <c r="M99">
        <v>215.26771541782921</v>
      </c>
      <c r="N99">
        <v>184.57152211882874</v>
      </c>
      <c r="O99">
        <v>187.41286676130306</v>
      </c>
      <c r="P99">
        <v>158.28614254543822</v>
      </c>
      <c r="Q99">
        <v>232.92145629730354</v>
      </c>
      <c r="R99">
        <v>231.90698748461878</v>
      </c>
      <c r="S99">
        <v>220.23620121867904</v>
      </c>
      <c r="T99">
        <v>186.57090995000564</v>
      </c>
      <c r="U99">
        <v>197.85581262552134</v>
      </c>
      <c r="V99">
        <v>219.68280067612787</v>
      </c>
      <c r="X99" s="2">
        <v>215.26771541782921</v>
      </c>
    </row>
    <row r="100" spans="1:24" x14ac:dyDescent="0.75">
      <c r="A100" t="s">
        <v>217</v>
      </c>
      <c r="B100" t="s">
        <v>218</v>
      </c>
      <c r="C100" s="2">
        <v>20</v>
      </c>
      <c r="D100">
        <v>123.89850974261402</v>
      </c>
      <c r="E100">
        <v>234.23018953753282</v>
      </c>
      <c r="F100">
        <v>186.36112457436479</v>
      </c>
      <c r="G100">
        <v>100.26128236338675</v>
      </c>
      <c r="H100">
        <v>109.89505289945657</v>
      </c>
      <c r="I100">
        <v>136.9743420457439</v>
      </c>
      <c r="J100">
        <v>123.83975317574566</v>
      </c>
      <c r="K100">
        <v>103.88880057842528</v>
      </c>
      <c r="L100">
        <v>161.61809477675243</v>
      </c>
      <c r="M100">
        <v>137.20855372827938</v>
      </c>
      <c r="N100">
        <v>143.01042542930455</v>
      </c>
      <c r="O100">
        <v>139.87925033063166</v>
      </c>
      <c r="P100">
        <v>231.00779254317962</v>
      </c>
      <c r="Q100">
        <v>138.27820112671839</v>
      </c>
      <c r="R100">
        <v>143.23939192582318</v>
      </c>
      <c r="S100">
        <v>114.75515452478541</v>
      </c>
      <c r="T100">
        <v>171.71853511479702</v>
      </c>
      <c r="U100">
        <v>98.005399955557948</v>
      </c>
      <c r="V100">
        <v>128.76607830607529</v>
      </c>
      <c r="X100" s="2">
        <v>137.20855372827938</v>
      </c>
    </row>
    <row r="101" spans="1:24" x14ac:dyDescent="0.75">
      <c r="A101" t="s">
        <v>219</v>
      </c>
      <c r="B101" t="s">
        <v>220</v>
      </c>
      <c r="C101" s="2">
        <v>22</v>
      </c>
      <c r="D101">
        <v>624.62549176269715</v>
      </c>
      <c r="E101">
        <v>390.73975895850452</v>
      </c>
      <c r="F101">
        <v>425.59435020850952</v>
      </c>
      <c r="G101">
        <v>410.1684513844051</v>
      </c>
      <c r="H101">
        <v>495.20203411588943</v>
      </c>
      <c r="I101">
        <v>548.28898209658246</v>
      </c>
      <c r="J101">
        <v>545.04755469753059</v>
      </c>
      <c r="K101">
        <v>625.25389130573387</v>
      </c>
      <c r="L101">
        <v>416.78753786176998</v>
      </c>
      <c r="M101">
        <v>408.80199111526707</v>
      </c>
      <c r="N101">
        <v>335.56449912462062</v>
      </c>
      <c r="O101">
        <v>331.72812180919885</v>
      </c>
      <c r="P101">
        <v>688.59358774161933</v>
      </c>
      <c r="Q101">
        <v>624.75777402126641</v>
      </c>
      <c r="R101">
        <v>678.90010485613675</v>
      </c>
      <c r="S101">
        <v>596.96702583767387</v>
      </c>
      <c r="T101">
        <v>527.80617846077791</v>
      </c>
      <c r="U101">
        <v>445.03051309979855</v>
      </c>
      <c r="V101">
        <v>625.90998114896252</v>
      </c>
      <c r="X101" s="2">
        <v>527.80617846077791</v>
      </c>
    </row>
    <row r="102" spans="1:24" x14ac:dyDescent="0.75">
      <c r="A102" t="s">
        <v>221</v>
      </c>
      <c r="B102" t="s">
        <v>222</v>
      </c>
      <c r="C102" s="2">
        <v>22</v>
      </c>
      <c r="D102">
        <v>251.24443084502684</v>
      </c>
      <c r="E102">
        <v>815.55572104229816</v>
      </c>
      <c r="F102">
        <v>432.84304937780689</v>
      </c>
      <c r="G102">
        <v>145.64683303638003</v>
      </c>
      <c r="H102">
        <v>271.64526265463149</v>
      </c>
      <c r="I102">
        <v>302.20061666082825</v>
      </c>
      <c r="J102">
        <v>250.06083799735629</v>
      </c>
      <c r="K102">
        <v>216.24964899296978</v>
      </c>
      <c r="L102">
        <v>176.52457446201024</v>
      </c>
      <c r="M102">
        <v>181.80652565611766</v>
      </c>
      <c r="N102">
        <v>151.14570385803677</v>
      </c>
      <c r="O102">
        <v>123.98960240629937</v>
      </c>
      <c r="P102">
        <v>301.09722447235339</v>
      </c>
      <c r="Q102">
        <v>183.03181870059635</v>
      </c>
      <c r="R102">
        <v>209.56991188353282</v>
      </c>
      <c r="S102">
        <v>277.63534444017046</v>
      </c>
      <c r="T102">
        <v>213.63551179637645</v>
      </c>
      <c r="U102">
        <v>319.11370943350448</v>
      </c>
      <c r="V102">
        <v>274.52627824884701</v>
      </c>
      <c r="X102" s="2">
        <v>250.06083799735629</v>
      </c>
    </row>
    <row r="103" spans="1:24" x14ac:dyDescent="0.75">
      <c r="A103" t="s">
        <v>223</v>
      </c>
      <c r="B103" t="s">
        <v>224</v>
      </c>
      <c r="C103" s="2">
        <v>22</v>
      </c>
      <c r="D103">
        <v>826.46733562640259</v>
      </c>
      <c r="E103">
        <v>645.46182564894332</v>
      </c>
      <c r="F103">
        <v>917.70371774331693</v>
      </c>
      <c r="G103">
        <v>546.45172783927285</v>
      </c>
      <c r="H103">
        <v>743.91036861569171</v>
      </c>
      <c r="I103">
        <v>766.86326294848902</v>
      </c>
      <c r="J103">
        <v>672.09296827302444</v>
      </c>
      <c r="K103">
        <v>791.05844584389808</v>
      </c>
      <c r="L103">
        <v>851.35665494351531</v>
      </c>
      <c r="M103">
        <v>796.47394099514361</v>
      </c>
      <c r="N103">
        <v>679.61194513073406</v>
      </c>
      <c r="O103">
        <v>698.7194536296015</v>
      </c>
      <c r="P103">
        <v>1060.1885459183404</v>
      </c>
      <c r="Q103">
        <v>671.12753750324191</v>
      </c>
      <c r="R103">
        <v>779.61557709763406</v>
      </c>
      <c r="S103">
        <v>582.92798824045235</v>
      </c>
      <c r="T103">
        <v>518.89228108285658</v>
      </c>
      <c r="U103">
        <v>728.79476728111251</v>
      </c>
      <c r="V103">
        <v>755.9016805726942</v>
      </c>
      <c r="X103" s="2">
        <v>743.91036861569171</v>
      </c>
    </row>
    <row r="104" spans="1:24" x14ac:dyDescent="0.75">
      <c r="A104" t="s">
        <v>225</v>
      </c>
      <c r="B104" t="s">
        <v>226</v>
      </c>
      <c r="C104" s="2">
        <v>23</v>
      </c>
      <c r="D104">
        <v>8.8627165890110255</v>
      </c>
      <c r="E104">
        <v>22.01017481130059</v>
      </c>
      <c r="F104">
        <v>6.9901686506253871</v>
      </c>
      <c r="G104">
        <v>5.197280372762549</v>
      </c>
      <c r="H104">
        <v>9.2748873825972709</v>
      </c>
      <c r="I104">
        <v>5.6326475676080952</v>
      </c>
      <c r="J104">
        <v>5.8682756707260237</v>
      </c>
      <c r="K104">
        <v>7.3119707902722482</v>
      </c>
      <c r="L104">
        <v>4.6228484229871318</v>
      </c>
      <c r="M104">
        <v>4.8589574916954721</v>
      </c>
      <c r="N104">
        <v>5.0758979465157568</v>
      </c>
      <c r="O104">
        <v>9.3738840893666175</v>
      </c>
      <c r="P104">
        <v>7.6924763227016593</v>
      </c>
      <c r="Q104">
        <v>1.0136284404054892</v>
      </c>
      <c r="R104">
        <v>3.0951269760826428</v>
      </c>
      <c r="S104">
        <v>4.1579344757701557</v>
      </c>
      <c r="T104">
        <v>12.179830381022628</v>
      </c>
      <c r="U104">
        <v>3.5901494152504423</v>
      </c>
      <c r="V104">
        <v>3.0216072103805764</v>
      </c>
      <c r="X104" s="2">
        <v>5.6326475676080952</v>
      </c>
    </row>
    <row r="105" spans="1:24" x14ac:dyDescent="0.75">
      <c r="A105" t="s">
        <v>227</v>
      </c>
      <c r="B105" t="s">
        <v>228</v>
      </c>
      <c r="C105" s="2">
        <v>24</v>
      </c>
      <c r="D105">
        <v>66.250088175863326</v>
      </c>
      <c r="E105">
        <v>134.11645262806078</v>
      </c>
      <c r="F105">
        <v>87.971065625368965</v>
      </c>
      <c r="G105">
        <v>50.54078597599807</v>
      </c>
      <c r="H105">
        <v>75.109278797306146</v>
      </c>
      <c r="I105">
        <v>67.868565136725394</v>
      </c>
      <c r="J105">
        <v>76.783332049633671</v>
      </c>
      <c r="K105">
        <v>58.543050384046531</v>
      </c>
      <c r="L105">
        <v>97.958141475376507</v>
      </c>
      <c r="M105">
        <v>74.089700053122641</v>
      </c>
      <c r="N105">
        <v>58.403295522529589</v>
      </c>
      <c r="O105">
        <v>58.601173587365885</v>
      </c>
      <c r="P105">
        <v>105.85413812791498</v>
      </c>
      <c r="Q105">
        <v>46.310477144547512</v>
      </c>
      <c r="R105">
        <v>73.942875038282921</v>
      </c>
      <c r="S105">
        <v>75.119364691518399</v>
      </c>
      <c r="T105">
        <v>46.059810128418846</v>
      </c>
      <c r="U105">
        <v>65.896542800620068</v>
      </c>
      <c r="V105">
        <v>78.559623251177712</v>
      </c>
      <c r="X105" s="2">
        <v>73.942875038282921</v>
      </c>
    </row>
    <row r="106" spans="1:24" x14ac:dyDescent="0.75">
      <c r="A106" t="s">
        <v>229</v>
      </c>
      <c r="B106" t="s">
        <v>230</v>
      </c>
      <c r="C106" s="2">
        <v>24</v>
      </c>
      <c r="D106">
        <v>827.86315414641194</v>
      </c>
      <c r="E106">
        <v>1605.5997463589458</v>
      </c>
      <c r="F106">
        <v>1338.288993788022</v>
      </c>
      <c r="G106">
        <v>702.69327482601091</v>
      </c>
      <c r="H106">
        <v>1073.9270022836454</v>
      </c>
      <c r="I106">
        <v>987.67354926754297</v>
      </c>
      <c r="J106">
        <v>1057.5613864881877</v>
      </c>
      <c r="K106">
        <v>1120.9560148288979</v>
      </c>
      <c r="L106">
        <v>824.56413887459621</v>
      </c>
      <c r="M106">
        <v>870.43764679803553</v>
      </c>
      <c r="N106">
        <v>858.54695359075481</v>
      </c>
      <c r="O106">
        <v>840.1683925572305</v>
      </c>
      <c r="P106">
        <v>919.97387910883049</v>
      </c>
      <c r="Q106">
        <v>882.61465565920491</v>
      </c>
      <c r="R106">
        <v>821.40425562601115</v>
      </c>
      <c r="S106">
        <v>954.56629714427743</v>
      </c>
      <c r="T106">
        <v>942.22105342832936</v>
      </c>
      <c r="U106">
        <v>815.43775729314439</v>
      </c>
      <c r="V106">
        <v>798.63899773323374</v>
      </c>
      <c r="X106" s="2">
        <v>882.61465565920491</v>
      </c>
    </row>
    <row r="107" spans="1:24" x14ac:dyDescent="0.75">
      <c r="A107" t="s">
        <v>231</v>
      </c>
      <c r="B107" t="s">
        <v>232</v>
      </c>
      <c r="C107" s="2">
        <v>25</v>
      </c>
      <c r="D107">
        <v>0.212445472</v>
      </c>
      <c r="E107">
        <v>9.3073590999999997E-2</v>
      </c>
      <c r="F107" t="s">
        <v>38</v>
      </c>
      <c r="G107">
        <v>1.4575331E-2</v>
      </c>
      <c r="H107">
        <v>0.36756996600000003</v>
      </c>
      <c r="I107">
        <v>0.182609506</v>
      </c>
      <c r="J107">
        <v>3.3888277000000001E-2</v>
      </c>
      <c r="K107">
        <v>0.40751865999999998</v>
      </c>
      <c r="L107">
        <v>7.2088945000000001E-2</v>
      </c>
      <c r="M107">
        <v>0.38815187000000001</v>
      </c>
      <c r="N107">
        <v>2.8077977660000002</v>
      </c>
      <c r="O107">
        <v>1.4671619999999999E-3</v>
      </c>
      <c r="P107">
        <v>1.1554643999999999E-2</v>
      </c>
      <c r="Q107">
        <v>0</v>
      </c>
      <c r="R107" t="s">
        <v>38</v>
      </c>
      <c r="S107" t="s">
        <v>38</v>
      </c>
      <c r="T107">
        <v>0.70135398999999998</v>
      </c>
      <c r="U107">
        <v>0.105279027</v>
      </c>
      <c r="V107" t="s">
        <v>38</v>
      </c>
      <c r="X107" s="2">
        <v>0.1439442665</v>
      </c>
    </row>
    <row r="108" spans="1:24" x14ac:dyDescent="0.75">
      <c r="A108" t="s">
        <v>233</v>
      </c>
      <c r="B108" t="s">
        <v>234</v>
      </c>
      <c r="C108" s="2">
        <v>28</v>
      </c>
      <c r="D108">
        <v>989.89857873417952</v>
      </c>
      <c r="E108">
        <v>1221.8642913160488</v>
      </c>
      <c r="F108">
        <v>643.45400327044672</v>
      </c>
      <c r="G108">
        <v>689.15157436775155</v>
      </c>
      <c r="H108">
        <v>774.33582426778673</v>
      </c>
      <c r="I108">
        <v>769.84297399318916</v>
      </c>
      <c r="J108">
        <v>650.70034615740042</v>
      </c>
      <c r="K108">
        <v>640.18612710270759</v>
      </c>
      <c r="L108">
        <v>641.37668676263797</v>
      </c>
      <c r="M108">
        <v>609.32792046700524</v>
      </c>
      <c r="N108">
        <v>565.88750526161596</v>
      </c>
      <c r="O108">
        <v>551.6436285734984</v>
      </c>
      <c r="P108">
        <v>993.33008382153412</v>
      </c>
      <c r="Q108">
        <v>1418.4590026743952</v>
      </c>
      <c r="R108">
        <v>777.81393204509277</v>
      </c>
      <c r="S108">
        <v>509.96636084108025</v>
      </c>
      <c r="T108">
        <v>547.37033062381329</v>
      </c>
      <c r="U108">
        <v>593.7981978911929</v>
      </c>
      <c r="V108">
        <v>667.88252835445405</v>
      </c>
      <c r="X108" s="2">
        <v>650.70034615740042</v>
      </c>
    </row>
    <row r="109" spans="1:24" x14ac:dyDescent="0.75">
      <c r="A109" t="s">
        <v>235</v>
      </c>
      <c r="B109" t="s">
        <v>236</v>
      </c>
      <c r="C109" s="2">
        <v>31</v>
      </c>
      <c r="D109">
        <v>648.4067101532454</v>
      </c>
      <c r="E109">
        <v>930.98649308768074</v>
      </c>
      <c r="F109">
        <v>665.88342336580752</v>
      </c>
      <c r="G109">
        <v>417.53769764474322</v>
      </c>
      <c r="H109">
        <v>490.5440120609137</v>
      </c>
      <c r="I109">
        <v>561.81377203480258</v>
      </c>
      <c r="J109">
        <v>537.04360227434336</v>
      </c>
      <c r="K109">
        <v>883.65538331855203</v>
      </c>
      <c r="L109">
        <v>741.91332919488229</v>
      </c>
      <c r="M109">
        <v>499.82228111347024</v>
      </c>
      <c r="N109">
        <v>421.87253013038651</v>
      </c>
      <c r="O109">
        <v>356.28709308296357</v>
      </c>
      <c r="P109">
        <v>695.75545039960866</v>
      </c>
      <c r="Q109">
        <v>657.76307749682053</v>
      </c>
      <c r="R109">
        <v>607.54877948194792</v>
      </c>
      <c r="S109">
        <v>597.61528718852787</v>
      </c>
      <c r="T109">
        <v>435.62443975441931</v>
      </c>
      <c r="U109">
        <v>651.14896736332798</v>
      </c>
      <c r="V109">
        <v>605.40873267590723</v>
      </c>
      <c r="X109" s="2">
        <v>605.40873267590723</v>
      </c>
    </row>
    <row r="110" spans="1:24" x14ac:dyDescent="0.75">
      <c r="A110" t="s">
        <v>237</v>
      </c>
      <c r="B110" t="s">
        <v>238</v>
      </c>
      <c r="C110" s="2">
        <v>31</v>
      </c>
      <c r="D110">
        <v>128.99468997171928</v>
      </c>
      <c r="E110">
        <v>70.4037704781895</v>
      </c>
      <c r="F110">
        <v>64.881710234696939</v>
      </c>
      <c r="G110">
        <v>40.449670080894911</v>
      </c>
      <c r="H110">
        <v>60.786343033817118</v>
      </c>
      <c r="I110">
        <v>57.374947796167945</v>
      </c>
      <c r="J110">
        <v>64.003400604927819</v>
      </c>
      <c r="K110">
        <v>51.320492604702125</v>
      </c>
      <c r="L110">
        <v>57.020181743942807</v>
      </c>
      <c r="M110">
        <v>41.885745161428972</v>
      </c>
      <c r="N110">
        <v>53.735968829400896</v>
      </c>
      <c r="O110">
        <v>62.667880388900905</v>
      </c>
      <c r="P110">
        <v>75.696445096592186</v>
      </c>
      <c r="Q110">
        <v>140.5375295787818</v>
      </c>
      <c r="R110">
        <v>54.463103204613759</v>
      </c>
      <c r="S110">
        <v>65.355404451375932</v>
      </c>
      <c r="T110">
        <v>83.859758436512919</v>
      </c>
      <c r="U110">
        <v>50.336524840968728</v>
      </c>
      <c r="V110">
        <v>67.318649489233295</v>
      </c>
      <c r="X110" s="2">
        <v>62.667880388900905</v>
      </c>
    </row>
    <row r="111" spans="1:24" x14ac:dyDescent="0.75">
      <c r="A111" t="s">
        <v>239</v>
      </c>
      <c r="B111" t="s">
        <v>240</v>
      </c>
      <c r="C111" s="2">
        <v>35</v>
      </c>
      <c r="D111">
        <v>2966.8429344920492</v>
      </c>
      <c r="E111">
        <v>3132.4482769499468</v>
      </c>
      <c r="F111">
        <v>4531.6446840428462</v>
      </c>
      <c r="G111">
        <v>2950.3959191685763</v>
      </c>
      <c r="H111">
        <v>3084.8479020860768</v>
      </c>
      <c r="I111">
        <v>3153.6243138422556</v>
      </c>
      <c r="J111">
        <v>2952.2340845262756</v>
      </c>
      <c r="K111">
        <v>2265.3036260891031</v>
      </c>
      <c r="L111">
        <v>2704.0747906914858</v>
      </c>
      <c r="M111">
        <v>2798.9381983251919</v>
      </c>
      <c r="N111">
        <v>2429.682592628058</v>
      </c>
      <c r="O111">
        <v>1880.0503504074427</v>
      </c>
      <c r="P111">
        <v>2701.9438065690661</v>
      </c>
      <c r="Q111">
        <v>3196.6424835562821</v>
      </c>
      <c r="R111">
        <v>3388.6855818504841</v>
      </c>
      <c r="S111">
        <v>3039.0762675132755</v>
      </c>
      <c r="T111">
        <v>2332.9027659370117</v>
      </c>
      <c r="U111">
        <v>3019.8710483815721</v>
      </c>
      <c r="V111">
        <v>2936.8609023288686</v>
      </c>
      <c r="X111" s="2">
        <v>2952.2340845262756</v>
      </c>
    </row>
    <row r="112" spans="1:24" x14ac:dyDescent="0.75">
      <c r="A112" t="s">
        <v>241</v>
      </c>
      <c r="B112" t="s">
        <v>242</v>
      </c>
      <c r="C112" s="2">
        <v>41</v>
      </c>
      <c r="D112">
        <v>872.14048809999997</v>
      </c>
      <c r="E112">
        <v>135.85452559999999</v>
      </c>
      <c r="F112" t="s">
        <v>38</v>
      </c>
      <c r="G112">
        <v>34.84338168</v>
      </c>
      <c r="H112">
        <v>77.280236250000002</v>
      </c>
      <c r="I112">
        <v>58.690496590000002</v>
      </c>
      <c r="J112">
        <v>50.947949780000002</v>
      </c>
      <c r="K112">
        <v>25.13322475</v>
      </c>
      <c r="L112">
        <v>46.124132830000001</v>
      </c>
      <c r="M112">
        <v>38.651145890000002</v>
      </c>
      <c r="N112">
        <v>76.533132969999997</v>
      </c>
      <c r="O112">
        <v>29.937197099999999</v>
      </c>
      <c r="P112">
        <v>137.92425710000001</v>
      </c>
      <c r="Q112">
        <v>66.588661090000002</v>
      </c>
      <c r="R112" t="s">
        <v>38</v>
      </c>
      <c r="S112" t="s">
        <v>38</v>
      </c>
      <c r="T112">
        <v>27.786136259999999</v>
      </c>
      <c r="U112">
        <v>47.931237299999999</v>
      </c>
      <c r="V112" t="s">
        <v>38</v>
      </c>
      <c r="X112" s="2">
        <v>50.947949780000002</v>
      </c>
    </row>
    <row r="113" spans="1:24" x14ac:dyDescent="0.75">
      <c r="A113" t="s">
        <v>243</v>
      </c>
      <c r="B113" t="s">
        <v>244</v>
      </c>
      <c r="C113" s="2">
        <v>45</v>
      </c>
      <c r="D113">
        <v>395.45464746628789</v>
      </c>
      <c r="E113">
        <v>577.84174886389349</v>
      </c>
      <c r="F113">
        <v>472.71174405425745</v>
      </c>
      <c r="G113">
        <v>208.75384498193696</v>
      </c>
      <c r="H113">
        <v>316.30873457519073</v>
      </c>
      <c r="I113">
        <v>365.57719799852686</v>
      </c>
      <c r="J113">
        <v>374.18835510431575</v>
      </c>
      <c r="K113">
        <v>424.47078448637836</v>
      </c>
      <c r="L113">
        <v>374.32577668906544</v>
      </c>
      <c r="M113">
        <v>344.10002802804235</v>
      </c>
      <c r="N113">
        <v>317.13654040507987</v>
      </c>
      <c r="O113">
        <v>253.47817046534607</v>
      </c>
      <c r="P113">
        <v>408.57300423824245</v>
      </c>
      <c r="Q113">
        <v>354.54909758718327</v>
      </c>
      <c r="R113">
        <v>373.50082292067117</v>
      </c>
      <c r="S113">
        <v>363.84141349941751</v>
      </c>
      <c r="T113">
        <v>342.62707110453465</v>
      </c>
      <c r="U113">
        <v>325.06417028649429</v>
      </c>
      <c r="V113">
        <v>451.30711595359185</v>
      </c>
      <c r="X113" s="2">
        <v>365.57719799852686</v>
      </c>
    </row>
    <row r="114" spans="1:24" x14ac:dyDescent="0.75">
      <c r="A114" t="s">
        <v>245</v>
      </c>
      <c r="B114" t="s">
        <v>246</v>
      </c>
      <c r="C114" s="2">
        <v>47</v>
      </c>
      <c r="D114">
        <v>148.26044288123086</v>
      </c>
      <c r="E114">
        <v>371.04518449020708</v>
      </c>
      <c r="F114">
        <v>236.06090835636255</v>
      </c>
      <c r="G114">
        <v>258.36928147492853</v>
      </c>
      <c r="H114">
        <v>303.86694989176891</v>
      </c>
      <c r="I114">
        <v>216.6014363411239</v>
      </c>
      <c r="J114">
        <v>252.65177494508777</v>
      </c>
      <c r="K114">
        <v>320.69075664463634</v>
      </c>
      <c r="L114">
        <v>288.69651869962127</v>
      </c>
      <c r="M114">
        <v>323.0904953620086</v>
      </c>
      <c r="N114">
        <v>295.77055391672548</v>
      </c>
      <c r="O114">
        <v>352.71910692894812</v>
      </c>
      <c r="P114">
        <v>152.93838378774697</v>
      </c>
      <c r="Q114">
        <v>124.35462546316892</v>
      </c>
      <c r="R114">
        <v>177.96863393175013</v>
      </c>
      <c r="S114">
        <v>290.80797935928058</v>
      </c>
      <c r="T114">
        <v>239.64620693868159</v>
      </c>
      <c r="U114">
        <v>320.28889638762809</v>
      </c>
      <c r="V114">
        <v>277.35013236676576</v>
      </c>
      <c r="X114" s="2">
        <v>277.35013236676576</v>
      </c>
    </row>
    <row r="115" spans="1:24" x14ac:dyDescent="0.75">
      <c r="A115" t="s">
        <v>247</v>
      </c>
      <c r="B115" t="s">
        <v>248</v>
      </c>
      <c r="C115" s="2">
        <v>48</v>
      </c>
      <c r="D115">
        <v>559.83431197764401</v>
      </c>
      <c r="E115">
        <v>1027.3970680162961</v>
      </c>
      <c r="F115">
        <v>754.56344144069999</v>
      </c>
      <c r="G115">
        <v>479.36753527811686</v>
      </c>
      <c r="H115">
        <v>586.41375537916053</v>
      </c>
      <c r="I115">
        <v>635.69013619019984</v>
      </c>
      <c r="J115">
        <v>626.44035382646302</v>
      </c>
      <c r="K115">
        <v>442.44679332394048</v>
      </c>
      <c r="L115">
        <v>535.92105487514982</v>
      </c>
      <c r="M115">
        <v>451.37465935009789</v>
      </c>
      <c r="N115">
        <v>431.98655022232538</v>
      </c>
      <c r="O115">
        <v>349.93104146274453</v>
      </c>
      <c r="P115">
        <v>465.37412949605357</v>
      </c>
      <c r="Q115">
        <v>587.18575070341672</v>
      </c>
      <c r="R115">
        <v>559.82112548918349</v>
      </c>
      <c r="S115">
        <v>722.4659345632449</v>
      </c>
      <c r="T115">
        <v>511.5025171857211</v>
      </c>
      <c r="U115">
        <v>636.89281699487753</v>
      </c>
      <c r="V115">
        <v>661.68964587835796</v>
      </c>
      <c r="X115" s="2">
        <v>559.83431197764401</v>
      </c>
    </row>
    <row r="116" spans="1:24" x14ac:dyDescent="0.75">
      <c r="A116" t="s">
        <v>249</v>
      </c>
      <c r="B116" t="s">
        <v>250</v>
      </c>
      <c r="C116" s="2">
        <v>71</v>
      </c>
      <c r="D116">
        <v>933.45216769143053</v>
      </c>
      <c r="E116">
        <v>874.83609734218419</v>
      </c>
      <c r="F116">
        <v>930.99697143233766</v>
      </c>
      <c r="G116">
        <v>953.94530098253085</v>
      </c>
      <c r="H116">
        <v>894.22508662361702</v>
      </c>
      <c r="I116">
        <v>860.9261539705501</v>
      </c>
      <c r="J116">
        <v>783.85350023976446</v>
      </c>
      <c r="K116">
        <v>1145.708392978785</v>
      </c>
      <c r="L116">
        <v>709.39039550242273</v>
      </c>
      <c r="M116">
        <v>729.30299750923734</v>
      </c>
      <c r="N116">
        <v>660.37800800998104</v>
      </c>
      <c r="O116">
        <v>832.6238815227025</v>
      </c>
      <c r="P116">
        <v>1018.8495743862429</v>
      </c>
      <c r="Q116">
        <v>937.11354989317783</v>
      </c>
      <c r="R116">
        <v>1004.9987004297753</v>
      </c>
      <c r="S116">
        <v>1110.0985947461743</v>
      </c>
      <c r="T116">
        <v>1360.938995877772</v>
      </c>
      <c r="U116">
        <v>1101.6482147223674</v>
      </c>
      <c r="V116">
        <v>1143.8869879302868</v>
      </c>
      <c r="X116" s="2">
        <v>933.45216769143053</v>
      </c>
    </row>
    <row r="117" spans="1:24" x14ac:dyDescent="0.75">
      <c r="A117" t="s">
        <v>251</v>
      </c>
      <c r="B117" t="s">
        <v>252</v>
      </c>
      <c r="C117" s="2">
        <v>99</v>
      </c>
      <c r="D117">
        <v>1239.4774640926767</v>
      </c>
      <c r="E117">
        <v>1765.3898502762788</v>
      </c>
      <c r="F117">
        <v>1328.3648398932887</v>
      </c>
      <c r="G117">
        <v>1109.3656987737056</v>
      </c>
      <c r="H117">
        <v>1202.2465897974184</v>
      </c>
      <c r="I117">
        <v>1541.5587592372071</v>
      </c>
      <c r="J117">
        <v>1284.3895644117547</v>
      </c>
      <c r="K117">
        <v>1040.9477664041935</v>
      </c>
      <c r="L117">
        <v>934.82085801664255</v>
      </c>
      <c r="M117">
        <v>808.78470951593363</v>
      </c>
      <c r="N117">
        <v>747.91459546763701</v>
      </c>
      <c r="O117">
        <v>490.04597577086963</v>
      </c>
      <c r="P117">
        <v>1633.2451170797781</v>
      </c>
      <c r="Q117">
        <v>1289.5559690797281</v>
      </c>
      <c r="R117">
        <v>1150.6270231427623</v>
      </c>
      <c r="S117">
        <v>1388.9580203109681</v>
      </c>
      <c r="T117">
        <v>1186.4056238526359</v>
      </c>
      <c r="U117">
        <v>1077.8036786263592</v>
      </c>
      <c r="V117">
        <v>1063.3866572256336</v>
      </c>
      <c r="X117" s="2">
        <v>1186.4056238526359</v>
      </c>
    </row>
    <row r="118" spans="1:24" x14ac:dyDescent="0.75">
      <c r="A118" t="s">
        <v>253</v>
      </c>
      <c r="B118" t="s">
        <v>254</v>
      </c>
      <c r="C118" s="2">
        <v>110</v>
      </c>
      <c r="D118">
        <v>6492.0686496027502</v>
      </c>
      <c r="E118">
        <v>10747.847014523153</v>
      </c>
      <c r="F118">
        <v>8407.9540438263502</v>
      </c>
      <c r="G118">
        <v>3804.5218172295572</v>
      </c>
      <c r="H118">
        <v>5664.8181235675929</v>
      </c>
      <c r="I118">
        <v>6661.4858651882132</v>
      </c>
      <c r="J118">
        <v>5759.6700794179314</v>
      </c>
      <c r="K118">
        <v>5617.2543226809139</v>
      </c>
      <c r="L118">
        <v>5206.6350636780317</v>
      </c>
      <c r="M118">
        <v>4303.0488660105029</v>
      </c>
      <c r="N118">
        <v>4174.9369098931038</v>
      </c>
      <c r="O118">
        <v>3545.8580924547323</v>
      </c>
      <c r="P118">
        <v>6874.153168175987</v>
      </c>
      <c r="Q118">
        <v>6962.6570166207703</v>
      </c>
      <c r="R118">
        <v>7179.0084615932801</v>
      </c>
      <c r="S118">
        <v>5782.3579970106721</v>
      </c>
      <c r="T118">
        <v>4476.2389184793219</v>
      </c>
      <c r="U118">
        <v>5420.9759234950061</v>
      </c>
      <c r="V118">
        <v>6453.4191898359713</v>
      </c>
      <c r="X118" s="2">
        <v>5759.6700794179314</v>
      </c>
    </row>
    <row r="119" spans="1:24" x14ac:dyDescent="0.75">
      <c r="A119" t="s">
        <v>255</v>
      </c>
      <c r="B119" t="s">
        <v>256</v>
      </c>
      <c r="C119" s="2">
        <v>119</v>
      </c>
      <c r="D119">
        <v>3367.4214203470833</v>
      </c>
      <c r="E119">
        <v>5464.0005045408125</v>
      </c>
      <c r="F119">
        <v>4517.3568745885568</v>
      </c>
      <c r="G119">
        <v>3057.8210786415852</v>
      </c>
      <c r="H119">
        <v>4277.6624319120201</v>
      </c>
      <c r="I119">
        <v>4482.7612875476307</v>
      </c>
      <c r="J119">
        <v>3944.1708802528015</v>
      </c>
      <c r="K119">
        <v>2998.9785760109553</v>
      </c>
      <c r="L119">
        <v>3704.4306089804145</v>
      </c>
      <c r="M119">
        <v>4400.7620144289276</v>
      </c>
      <c r="N119">
        <v>4362.9575917858238</v>
      </c>
      <c r="O119">
        <v>4296.7402142515684</v>
      </c>
      <c r="P119">
        <v>4526.7654509079293</v>
      </c>
      <c r="Q119">
        <v>7827.7671821612685</v>
      </c>
      <c r="R119">
        <v>3338.1084776530288</v>
      </c>
      <c r="S119">
        <v>4318.7887138602828</v>
      </c>
      <c r="T119">
        <v>5961.7494682411298</v>
      </c>
      <c r="U119">
        <v>4265.0232878421457</v>
      </c>
      <c r="V119">
        <v>3362.9536585037813</v>
      </c>
      <c r="X119" s="2">
        <v>4296.7402142515684</v>
      </c>
    </row>
    <row r="120" spans="1:24" x14ac:dyDescent="0.75">
      <c r="A120" t="s">
        <v>257</v>
      </c>
      <c r="B120" t="s">
        <v>258</v>
      </c>
      <c r="C120" s="2">
        <v>133</v>
      </c>
      <c r="D120">
        <v>608.61998750555608</v>
      </c>
      <c r="E120">
        <v>1100.9786209199924</v>
      </c>
      <c r="F120">
        <v>848.58663483434304</v>
      </c>
      <c r="G120">
        <v>325.02119589414991</v>
      </c>
      <c r="H120">
        <v>447.20563972348572</v>
      </c>
      <c r="I120">
        <v>605.3674185004237</v>
      </c>
      <c r="J120">
        <v>627.95555400336025</v>
      </c>
      <c r="K120">
        <v>398.52778754997036</v>
      </c>
      <c r="L120">
        <v>495.8278314709857</v>
      </c>
      <c r="M120">
        <v>372.89365218931567</v>
      </c>
      <c r="N120">
        <v>314.35008958192674</v>
      </c>
      <c r="O120">
        <v>198.07829569028365</v>
      </c>
      <c r="P120">
        <v>382.48041621812388</v>
      </c>
      <c r="Q120">
        <v>385.91347287446416</v>
      </c>
      <c r="R120">
        <v>612.52843423235413</v>
      </c>
      <c r="S120">
        <v>552.63271761023054</v>
      </c>
      <c r="T120">
        <v>384.22210341908738</v>
      </c>
      <c r="U120">
        <v>764.04703106479349</v>
      </c>
      <c r="V120">
        <v>689.10405932487186</v>
      </c>
      <c r="X120" s="2">
        <v>495.8278314709857</v>
      </c>
    </row>
    <row r="121" spans="1:24" x14ac:dyDescent="0.75">
      <c r="A121" t="s">
        <v>259</v>
      </c>
      <c r="B121" t="s">
        <v>260</v>
      </c>
      <c r="C121" s="2">
        <v>296</v>
      </c>
      <c r="D121">
        <v>2048.0522249791043</v>
      </c>
      <c r="E121">
        <v>3449.6526459559896</v>
      </c>
      <c r="F121">
        <v>3525.3270509452477</v>
      </c>
      <c r="G121">
        <v>2420.6150419022256</v>
      </c>
      <c r="H121">
        <v>3247.2120262733119</v>
      </c>
      <c r="I121">
        <v>3184.3568519993878</v>
      </c>
      <c r="J121">
        <v>2654.9598869484016</v>
      </c>
      <c r="K121">
        <v>3775.6740813832239</v>
      </c>
      <c r="L121">
        <v>2867.7235139937161</v>
      </c>
      <c r="M121">
        <v>2506.1910888851917</v>
      </c>
      <c r="N121">
        <v>2653.0370803365354</v>
      </c>
      <c r="O121">
        <v>2880.4393735700637</v>
      </c>
      <c r="P121">
        <v>2631.1117913008043</v>
      </c>
      <c r="Q121">
        <v>3127.5622618167913</v>
      </c>
      <c r="R121">
        <v>2364.3835012010127</v>
      </c>
      <c r="S121">
        <v>2535.708110360109</v>
      </c>
      <c r="T121">
        <v>3197.3832664475149</v>
      </c>
      <c r="U121">
        <v>3458.5738679367823</v>
      </c>
      <c r="V121">
        <v>2397.2996279276017</v>
      </c>
      <c r="X121" s="2">
        <v>2867.7235139937161</v>
      </c>
    </row>
    <row r="124" spans="1:24" x14ac:dyDescent="0.75">
      <c r="A124" t="s">
        <v>272</v>
      </c>
    </row>
    <row r="125" spans="1:24" x14ac:dyDescent="0.75">
      <c r="A125" t="s">
        <v>273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60"/>
  <sheetViews>
    <sheetView workbookViewId="0">
      <selection activeCell="F2" sqref="F2"/>
    </sheetView>
  </sheetViews>
  <sheetFormatPr defaultRowHeight="14.75" x14ac:dyDescent="0.75"/>
  <sheetData>
    <row r="1" spans="2:15" x14ac:dyDescent="0.75">
      <c r="B1" s="1" t="s">
        <v>373</v>
      </c>
      <c r="F1" t="s">
        <v>375</v>
      </c>
    </row>
    <row r="2" spans="2:15" s="1" customFormat="1" x14ac:dyDescent="0.75">
      <c r="B2" s="1" t="s">
        <v>275</v>
      </c>
      <c r="D2" s="1" t="s">
        <v>271</v>
      </c>
      <c r="E2" s="1" t="s">
        <v>276</v>
      </c>
      <c r="F2" s="1" t="s">
        <v>277</v>
      </c>
      <c r="G2" s="1" t="s">
        <v>278</v>
      </c>
      <c r="J2" s="1" t="s">
        <v>287</v>
      </c>
      <c r="L2" s="1" t="s">
        <v>271</v>
      </c>
      <c r="M2" s="1" t="s">
        <v>276</v>
      </c>
      <c r="N2" s="1" t="s">
        <v>277</v>
      </c>
      <c r="O2" s="1" t="s">
        <v>278</v>
      </c>
    </row>
    <row r="3" spans="2:15" x14ac:dyDescent="0.75">
      <c r="B3" t="s">
        <v>255</v>
      </c>
      <c r="C3" t="s">
        <v>256</v>
      </c>
      <c r="D3" s="1">
        <v>4068</v>
      </c>
      <c r="E3">
        <v>8000</v>
      </c>
      <c r="F3">
        <v>3622</v>
      </c>
      <c r="G3">
        <v>4068</v>
      </c>
      <c r="J3" t="s">
        <v>288</v>
      </c>
      <c r="K3" t="s">
        <v>289</v>
      </c>
      <c r="L3" s="1">
        <v>131</v>
      </c>
      <c r="M3">
        <v>226</v>
      </c>
      <c r="N3">
        <v>97</v>
      </c>
      <c r="O3">
        <v>131</v>
      </c>
    </row>
    <row r="4" spans="2:15" x14ac:dyDescent="0.75">
      <c r="B4" t="s">
        <v>53</v>
      </c>
      <c r="C4" t="s">
        <v>54</v>
      </c>
      <c r="D4" s="1">
        <v>32</v>
      </c>
      <c r="E4">
        <v>42</v>
      </c>
      <c r="F4">
        <v>32</v>
      </c>
      <c r="G4">
        <v>15</v>
      </c>
      <c r="J4" t="s">
        <v>290</v>
      </c>
      <c r="K4" t="s">
        <v>291</v>
      </c>
      <c r="L4" s="1">
        <v>4</v>
      </c>
      <c r="M4">
        <v>5</v>
      </c>
      <c r="N4">
        <v>3</v>
      </c>
      <c r="O4">
        <v>0</v>
      </c>
    </row>
    <row r="5" spans="2:15" x14ac:dyDescent="0.75">
      <c r="B5" t="s">
        <v>123</v>
      </c>
      <c r="C5" t="s">
        <v>124</v>
      </c>
      <c r="D5" s="1">
        <v>6</v>
      </c>
      <c r="E5">
        <v>10</v>
      </c>
      <c r="F5">
        <v>6</v>
      </c>
      <c r="G5">
        <v>2</v>
      </c>
      <c r="J5" t="s">
        <v>292</v>
      </c>
      <c r="K5" t="s">
        <v>293</v>
      </c>
      <c r="L5" s="1">
        <v>23</v>
      </c>
      <c r="M5">
        <v>26</v>
      </c>
      <c r="N5">
        <v>23</v>
      </c>
      <c r="O5">
        <v>8</v>
      </c>
    </row>
    <row r="6" spans="2:15" x14ac:dyDescent="0.75">
      <c r="B6" t="s">
        <v>165</v>
      </c>
      <c r="C6" t="s">
        <v>166</v>
      </c>
      <c r="D6" s="1">
        <v>62</v>
      </c>
      <c r="E6">
        <v>62</v>
      </c>
      <c r="F6">
        <v>117</v>
      </c>
      <c r="G6">
        <v>37</v>
      </c>
      <c r="J6" t="s">
        <v>294</v>
      </c>
      <c r="K6" t="s">
        <v>295</v>
      </c>
      <c r="L6" s="1">
        <v>120</v>
      </c>
      <c r="M6">
        <v>238</v>
      </c>
      <c r="N6">
        <v>120</v>
      </c>
      <c r="O6">
        <v>37</v>
      </c>
    </row>
    <row r="7" spans="2:15" x14ac:dyDescent="0.75">
      <c r="B7" t="s">
        <v>249</v>
      </c>
      <c r="C7" t="s">
        <v>250</v>
      </c>
      <c r="D7" s="1">
        <v>2347</v>
      </c>
      <c r="E7">
        <v>2893</v>
      </c>
      <c r="F7">
        <v>1543</v>
      </c>
      <c r="G7">
        <v>2347</v>
      </c>
      <c r="J7" t="s">
        <v>296</v>
      </c>
      <c r="K7" t="s">
        <v>297</v>
      </c>
      <c r="L7" s="1">
        <v>144</v>
      </c>
      <c r="M7">
        <v>328</v>
      </c>
      <c r="N7">
        <v>106</v>
      </c>
      <c r="O7">
        <v>144</v>
      </c>
    </row>
    <row r="8" spans="2:15" x14ac:dyDescent="0.75">
      <c r="B8" t="s">
        <v>97</v>
      </c>
      <c r="C8" t="s">
        <v>98</v>
      </c>
      <c r="D8" s="1">
        <v>105</v>
      </c>
      <c r="E8">
        <v>149</v>
      </c>
      <c r="F8">
        <v>64</v>
      </c>
      <c r="G8">
        <v>105</v>
      </c>
      <c r="J8" t="s">
        <v>298</v>
      </c>
      <c r="K8" t="s">
        <v>299</v>
      </c>
      <c r="L8" s="1">
        <v>25</v>
      </c>
      <c r="M8">
        <v>35</v>
      </c>
      <c r="N8">
        <v>17</v>
      </c>
      <c r="O8">
        <v>25</v>
      </c>
    </row>
    <row r="9" spans="2:15" x14ac:dyDescent="0.75">
      <c r="B9" t="s">
        <v>101</v>
      </c>
      <c r="C9" t="s">
        <v>102</v>
      </c>
      <c r="D9" s="1">
        <v>124</v>
      </c>
      <c r="E9">
        <v>176</v>
      </c>
      <c r="F9">
        <v>109</v>
      </c>
      <c r="G9">
        <v>124</v>
      </c>
      <c r="J9" t="s">
        <v>300</v>
      </c>
      <c r="K9" t="s">
        <v>301</v>
      </c>
      <c r="L9" s="1">
        <v>28</v>
      </c>
      <c r="M9">
        <v>62</v>
      </c>
      <c r="N9">
        <v>28</v>
      </c>
      <c r="O9">
        <v>14</v>
      </c>
    </row>
    <row r="10" spans="2:15" x14ac:dyDescent="0.75">
      <c r="B10" t="s">
        <v>149</v>
      </c>
      <c r="C10" t="s">
        <v>150</v>
      </c>
      <c r="D10" s="1">
        <v>173</v>
      </c>
      <c r="E10">
        <v>296</v>
      </c>
      <c r="F10">
        <v>167</v>
      </c>
      <c r="G10">
        <v>173</v>
      </c>
      <c r="J10" t="s">
        <v>302</v>
      </c>
      <c r="K10" t="s">
        <v>303</v>
      </c>
      <c r="L10" s="1">
        <v>43</v>
      </c>
      <c r="M10">
        <v>79</v>
      </c>
      <c r="N10">
        <v>21</v>
      </c>
      <c r="O10">
        <v>43</v>
      </c>
    </row>
    <row r="11" spans="2:15" x14ac:dyDescent="0.75">
      <c r="B11" t="s">
        <v>169</v>
      </c>
      <c r="C11" t="s">
        <v>170</v>
      </c>
      <c r="D11" s="1">
        <v>60</v>
      </c>
      <c r="E11">
        <v>229</v>
      </c>
      <c r="F11">
        <v>60</v>
      </c>
      <c r="G11">
        <v>59</v>
      </c>
      <c r="J11" t="s">
        <v>304</v>
      </c>
      <c r="K11" t="s">
        <v>305</v>
      </c>
      <c r="L11" s="1">
        <v>3</v>
      </c>
      <c r="M11">
        <v>4</v>
      </c>
      <c r="N11">
        <v>2</v>
      </c>
      <c r="O11">
        <v>0</v>
      </c>
    </row>
    <row r="12" spans="2:15" x14ac:dyDescent="0.75">
      <c r="B12" t="s">
        <v>181</v>
      </c>
      <c r="C12" t="s">
        <v>182</v>
      </c>
      <c r="D12" s="1">
        <v>478</v>
      </c>
      <c r="E12">
        <v>478</v>
      </c>
      <c r="F12">
        <v>420</v>
      </c>
      <c r="G12">
        <v>672</v>
      </c>
      <c r="J12" t="s">
        <v>306</v>
      </c>
      <c r="K12" t="s">
        <v>307</v>
      </c>
      <c r="L12" s="1">
        <v>35</v>
      </c>
      <c r="M12">
        <v>35</v>
      </c>
      <c r="N12">
        <v>69</v>
      </c>
      <c r="O12">
        <v>20</v>
      </c>
    </row>
    <row r="13" spans="2:15" x14ac:dyDescent="0.75">
      <c r="B13" t="s">
        <v>36</v>
      </c>
      <c r="C13" t="s">
        <v>37</v>
      </c>
      <c r="D13" s="1">
        <v>52</v>
      </c>
      <c r="E13">
        <v>127</v>
      </c>
      <c r="F13">
        <v>52</v>
      </c>
      <c r="G13">
        <v>41</v>
      </c>
      <c r="J13" t="s">
        <v>308</v>
      </c>
      <c r="K13" t="s">
        <v>309</v>
      </c>
      <c r="L13" s="1">
        <v>40</v>
      </c>
      <c r="M13">
        <v>68</v>
      </c>
      <c r="N13">
        <v>40</v>
      </c>
      <c r="O13">
        <v>17</v>
      </c>
    </row>
    <row r="14" spans="2:15" x14ac:dyDescent="0.75">
      <c r="B14" t="s">
        <v>251</v>
      </c>
      <c r="C14" t="s">
        <v>252</v>
      </c>
      <c r="D14" s="1">
        <v>1224</v>
      </c>
      <c r="E14">
        <v>1667</v>
      </c>
      <c r="F14">
        <v>1224</v>
      </c>
      <c r="G14">
        <v>799</v>
      </c>
      <c r="J14" t="s">
        <v>310</v>
      </c>
      <c r="K14" t="s">
        <v>311</v>
      </c>
      <c r="L14" s="1">
        <v>47</v>
      </c>
      <c r="M14">
        <v>64</v>
      </c>
      <c r="N14">
        <v>47</v>
      </c>
      <c r="O14">
        <v>34</v>
      </c>
    </row>
    <row r="15" spans="2:15" x14ac:dyDescent="0.75">
      <c r="B15" t="s">
        <v>221</v>
      </c>
      <c r="C15" t="s">
        <v>222</v>
      </c>
      <c r="D15" s="1">
        <v>537</v>
      </c>
      <c r="E15">
        <v>1731</v>
      </c>
      <c r="F15">
        <v>356</v>
      </c>
      <c r="G15">
        <v>537</v>
      </c>
      <c r="J15" t="s">
        <v>312</v>
      </c>
      <c r="K15" t="s">
        <v>313</v>
      </c>
      <c r="L15" s="1">
        <v>12</v>
      </c>
      <c r="M15">
        <v>38</v>
      </c>
      <c r="N15">
        <v>12</v>
      </c>
      <c r="O15">
        <v>8</v>
      </c>
    </row>
    <row r="16" spans="2:15" x14ac:dyDescent="0.75">
      <c r="B16" t="s">
        <v>229</v>
      </c>
      <c r="C16" t="s">
        <v>230</v>
      </c>
      <c r="D16" s="1">
        <v>1338</v>
      </c>
      <c r="E16">
        <v>2248</v>
      </c>
      <c r="F16">
        <v>865</v>
      </c>
      <c r="G16">
        <v>1338</v>
      </c>
      <c r="J16" t="s">
        <v>314</v>
      </c>
      <c r="K16" t="s">
        <v>315</v>
      </c>
      <c r="L16" s="1">
        <v>82</v>
      </c>
      <c r="M16">
        <v>159</v>
      </c>
      <c r="N16">
        <v>43</v>
      </c>
      <c r="O16">
        <v>82</v>
      </c>
    </row>
    <row r="17" spans="2:15" x14ac:dyDescent="0.75">
      <c r="B17" t="s">
        <v>268</v>
      </c>
      <c r="C17" t="s">
        <v>279</v>
      </c>
      <c r="D17" s="1">
        <v>212</v>
      </c>
      <c r="E17">
        <v>212</v>
      </c>
      <c r="F17">
        <v>212</v>
      </c>
      <c r="G17">
        <v>163</v>
      </c>
      <c r="J17" t="s">
        <v>316</v>
      </c>
      <c r="K17" t="s">
        <v>317</v>
      </c>
      <c r="L17" s="1">
        <v>34</v>
      </c>
      <c r="M17">
        <v>69</v>
      </c>
      <c r="N17">
        <v>34</v>
      </c>
      <c r="O17">
        <v>31</v>
      </c>
    </row>
    <row r="18" spans="2:15" x14ac:dyDescent="0.75">
      <c r="B18" t="s">
        <v>239</v>
      </c>
      <c r="C18" t="s">
        <v>240</v>
      </c>
      <c r="D18" s="1">
        <v>1508</v>
      </c>
      <c r="E18">
        <v>1508</v>
      </c>
      <c r="F18">
        <v>1331</v>
      </c>
      <c r="G18">
        <v>2285</v>
      </c>
      <c r="J18" t="s">
        <v>318</v>
      </c>
      <c r="K18" t="s">
        <v>319</v>
      </c>
      <c r="L18" s="1">
        <v>70</v>
      </c>
      <c r="M18">
        <v>130</v>
      </c>
      <c r="N18">
        <v>70</v>
      </c>
      <c r="O18">
        <v>69</v>
      </c>
    </row>
    <row r="19" spans="2:15" x14ac:dyDescent="0.75">
      <c r="B19" t="s">
        <v>159</v>
      </c>
      <c r="C19" t="s">
        <v>160</v>
      </c>
      <c r="D19" s="1">
        <v>138</v>
      </c>
      <c r="E19">
        <v>138</v>
      </c>
      <c r="F19">
        <v>74</v>
      </c>
      <c r="G19">
        <v>150</v>
      </c>
      <c r="J19" t="s">
        <v>320</v>
      </c>
      <c r="K19" t="s">
        <v>321</v>
      </c>
      <c r="L19" s="1">
        <v>40</v>
      </c>
      <c r="M19">
        <v>94</v>
      </c>
      <c r="N19">
        <v>29</v>
      </c>
      <c r="O19">
        <v>40</v>
      </c>
    </row>
    <row r="20" spans="2:15" x14ac:dyDescent="0.75">
      <c r="B20" t="s">
        <v>280</v>
      </c>
      <c r="C20" t="s">
        <v>281</v>
      </c>
      <c r="D20" s="1">
        <v>3526</v>
      </c>
      <c r="E20">
        <v>5968</v>
      </c>
      <c r="F20">
        <v>2820</v>
      </c>
      <c r="G20">
        <v>3526</v>
      </c>
      <c r="J20" t="s">
        <v>322</v>
      </c>
      <c r="K20" t="s">
        <v>323</v>
      </c>
      <c r="L20" s="1">
        <v>70</v>
      </c>
      <c r="M20">
        <v>102</v>
      </c>
      <c r="N20">
        <v>70</v>
      </c>
      <c r="O20">
        <v>60</v>
      </c>
    </row>
    <row r="21" spans="2:15" x14ac:dyDescent="0.75">
      <c r="B21" t="s">
        <v>133</v>
      </c>
      <c r="C21" t="s">
        <v>134</v>
      </c>
      <c r="D21" s="1">
        <v>389</v>
      </c>
      <c r="E21">
        <v>389</v>
      </c>
      <c r="F21">
        <v>221</v>
      </c>
      <c r="G21">
        <v>413</v>
      </c>
      <c r="J21" t="s">
        <v>324</v>
      </c>
      <c r="K21" t="s">
        <v>325</v>
      </c>
      <c r="L21" s="1">
        <v>91</v>
      </c>
      <c r="M21">
        <v>101</v>
      </c>
      <c r="N21">
        <v>53</v>
      </c>
      <c r="O21">
        <v>91</v>
      </c>
    </row>
    <row r="22" spans="2:15" x14ac:dyDescent="0.75">
      <c r="B22" t="s">
        <v>189</v>
      </c>
      <c r="C22" t="s">
        <v>190</v>
      </c>
      <c r="D22" s="1">
        <v>189</v>
      </c>
      <c r="E22">
        <v>254</v>
      </c>
      <c r="F22">
        <v>101</v>
      </c>
      <c r="G22">
        <v>189</v>
      </c>
      <c r="J22" t="s">
        <v>326</v>
      </c>
      <c r="K22" t="s">
        <v>327</v>
      </c>
      <c r="L22" s="1">
        <v>3.5</v>
      </c>
      <c r="M22">
        <v>3</v>
      </c>
      <c r="N22">
        <v>4</v>
      </c>
      <c r="O22">
        <v>0</v>
      </c>
    </row>
    <row r="23" spans="2:15" x14ac:dyDescent="0.75">
      <c r="B23" t="s">
        <v>87</v>
      </c>
      <c r="C23" t="s">
        <v>88</v>
      </c>
      <c r="D23" s="1">
        <v>156</v>
      </c>
      <c r="E23">
        <v>194</v>
      </c>
      <c r="F23">
        <v>156</v>
      </c>
      <c r="G23">
        <v>153</v>
      </c>
      <c r="J23" t="s">
        <v>328</v>
      </c>
      <c r="K23" t="s">
        <v>329</v>
      </c>
      <c r="L23" s="1">
        <v>14</v>
      </c>
      <c r="M23">
        <v>32</v>
      </c>
      <c r="N23">
        <v>14</v>
      </c>
      <c r="O23">
        <v>4</v>
      </c>
    </row>
    <row r="24" spans="2:15" x14ac:dyDescent="0.75">
      <c r="B24" t="s">
        <v>147</v>
      </c>
      <c r="C24" t="s">
        <v>148</v>
      </c>
      <c r="D24" s="1">
        <v>722</v>
      </c>
      <c r="E24">
        <v>880</v>
      </c>
      <c r="F24">
        <v>412</v>
      </c>
      <c r="G24">
        <v>722</v>
      </c>
      <c r="J24" t="s">
        <v>330</v>
      </c>
      <c r="K24" t="s">
        <v>331</v>
      </c>
      <c r="L24" s="1">
        <v>59</v>
      </c>
      <c r="M24">
        <v>141</v>
      </c>
      <c r="N24">
        <v>56</v>
      </c>
      <c r="O24">
        <v>59</v>
      </c>
    </row>
    <row r="25" spans="2:15" x14ac:dyDescent="0.75">
      <c r="B25" t="s">
        <v>103</v>
      </c>
      <c r="C25" t="s">
        <v>104</v>
      </c>
      <c r="D25" s="1">
        <v>40</v>
      </c>
      <c r="E25">
        <v>40</v>
      </c>
      <c r="F25">
        <v>228</v>
      </c>
      <c r="G25">
        <v>27</v>
      </c>
      <c r="J25" t="s">
        <v>332</v>
      </c>
      <c r="K25" t="s">
        <v>333</v>
      </c>
      <c r="L25" s="1">
        <v>43</v>
      </c>
      <c r="M25">
        <v>54</v>
      </c>
      <c r="N25">
        <v>43</v>
      </c>
      <c r="O25">
        <v>30</v>
      </c>
    </row>
    <row r="26" spans="2:15" x14ac:dyDescent="0.75">
      <c r="B26" t="s">
        <v>30</v>
      </c>
      <c r="C26" t="s">
        <v>31</v>
      </c>
      <c r="D26" s="1">
        <v>53</v>
      </c>
      <c r="E26">
        <v>152</v>
      </c>
      <c r="F26">
        <v>52</v>
      </c>
      <c r="G26">
        <v>53</v>
      </c>
      <c r="J26" t="s">
        <v>334</v>
      </c>
      <c r="K26" t="s">
        <v>335</v>
      </c>
      <c r="L26" s="1">
        <v>20</v>
      </c>
      <c r="M26">
        <v>59</v>
      </c>
      <c r="N26">
        <v>18</v>
      </c>
      <c r="O26">
        <v>20</v>
      </c>
    </row>
    <row r="27" spans="2:15" x14ac:dyDescent="0.75">
      <c r="B27" t="s">
        <v>282</v>
      </c>
      <c r="C27" t="s">
        <v>283</v>
      </c>
      <c r="D27" s="1">
        <v>66</v>
      </c>
      <c r="E27">
        <v>118</v>
      </c>
      <c r="F27">
        <v>60</v>
      </c>
      <c r="G27">
        <v>66</v>
      </c>
      <c r="J27" t="s">
        <v>336</v>
      </c>
      <c r="K27" t="s">
        <v>337</v>
      </c>
      <c r="L27" s="1">
        <v>32</v>
      </c>
      <c r="M27">
        <v>46</v>
      </c>
      <c r="N27">
        <v>23</v>
      </c>
      <c r="O27">
        <v>32</v>
      </c>
    </row>
    <row r="28" spans="2:15" x14ac:dyDescent="0.75">
      <c r="B28" t="s">
        <v>284</v>
      </c>
      <c r="C28" t="s">
        <v>285</v>
      </c>
      <c r="D28" s="1">
        <v>105</v>
      </c>
      <c r="E28">
        <v>148</v>
      </c>
      <c r="F28">
        <v>103</v>
      </c>
      <c r="G28">
        <v>105</v>
      </c>
      <c r="J28" t="s">
        <v>338</v>
      </c>
      <c r="K28" t="s">
        <v>339</v>
      </c>
      <c r="L28" s="1">
        <v>13</v>
      </c>
      <c r="M28">
        <v>59</v>
      </c>
      <c r="N28">
        <v>13</v>
      </c>
      <c r="O28">
        <v>9</v>
      </c>
    </row>
    <row r="29" spans="2:15" x14ac:dyDescent="0.75">
      <c r="B29" t="s">
        <v>269</v>
      </c>
      <c r="C29" t="s">
        <v>286</v>
      </c>
      <c r="D29" s="1">
        <v>50</v>
      </c>
      <c r="E29">
        <v>98</v>
      </c>
      <c r="F29">
        <v>30</v>
      </c>
      <c r="G29">
        <v>50</v>
      </c>
      <c r="J29" t="s">
        <v>340</v>
      </c>
      <c r="K29" t="s">
        <v>341</v>
      </c>
      <c r="L29" s="1">
        <v>6</v>
      </c>
      <c r="M29">
        <v>8</v>
      </c>
      <c r="N29">
        <v>4</v>
      </c>
      <c r="O29">
        <v>0</v>
      </c>
    </row>
    <row r="30" spans="2:15" x14ac:dyDescent="0.75">
      <c r="B30" t="s">
        <v>237</v>
      </c>
      <c r="C30" t="s">
        <v>238</v>
      </c>
      <c r="D30" s="1">
        <v>137</v>
      </c>
      <c r="E30">
        <v>137</v>
      </c>
      <c r="F30">
        <v>274</v>
      </c>
      <c r="G30">
        <v>80</v>
      </c>
      <c r="J30" t="s">
        <v>342</v>
      </c>
      <c r="K30" t="s">
        <v>343</v>
      </c>
      <c r="L30" s="1">
        <v>54</v>
      </c>
      <c r="M30">
        <v>54</v>
      </c>
      <c r="N30">
        <v>82</v>
      </c>
      <c r="O30">
        <v>24</v>
      </c>
    </row>
    <row r="32" spans="2:15" x14ac:dyDescent="0.75">
      <c r="B32" s="1" t="s">
        <v>374</v>
      </c>
      <c r="D32" s="1" t="s">
        <v>271</v>
      </c>
      <c r="E32" s="1" t="s">
        <v>276</v>
      </c>
      <c r="F32" s="1" t="s">
        <v>277</v>
      </c>
      <c r="G32" s="1" t="s">
        <v>278</v>
      </c>
    </row>
    <row r="33" spans="2:7" x14ac:dyDescent="0.75">
      <c r="B33" t="s">
        <v>344</v>
      </c>
      <c r="D33" s="1">
        <v>35.398230088495573</v>
      </c>
      <c r="E33">
        <v>35.398230088495573</v>
      </c>
      <c r="F33">
        <v>37.340206185567013</v>
      </c>
      <c r="G33">
        <v>31.053435114503817</v>
      </c>
    </row>
    <row r="34" spans="2:7" x14ac:dyDescent="0.75">
      <c r="B34" t="s">
        <v>345</v>
      </c>
      <c r="D34" s="1">
        <v>9.5333333333333332</v>
      </c>
      <c r="E34">
        <v>8.4</v>
      </c>
      <c r="F34">
        <v>10.666666666666666</v>
      </c>
      <c r="G34" t="s">
        <v>346</v>
      </c>
    </row>
    <row r="35" spans="2:7" x14ac:dyDescent="0.75">
      <c r="B35" t="s">
        <v>347</v>
      </c>
      <c r="D35" s="1">
        <v>0.2608695652173913</v>
      </c>
      <c r="E35">
        <v>0.38461538461538464</v>
      </c>
      <c r="F35">
        <v>0.2608695652173913</v>
      </c>
      <c r="G35">
        <v>0.25</v>
      </c>
    </row>
    <row r="36" spans="2:7" x14ac:dyDescent="0.75">
      <c r="B36" t="s">
        <v>348</v>
      </c>
      <c r="D36" s="1">
        <v>0.97499999999999998</v>
      </c>
      <c r="E36">
        <v>0.26050420168067229</v>
      </c>
      <c r="F36">
        <v>0.97499999999999998</v>
      </c>
      <c r="G36">
        <v>1</v>
      </c>
    </row>
    <row r="37" spans="2:7" x14ac:dyDescent="0.75">
      <c r="B37" t="s">
        <v>349</v>
      </c>
      <c r="D37" s="1">
        <v>14.556603773584905</v>
      </c>
      <c r="E37">
        <v>8.8201219512195124</v>
      </c>
      <c r="F37">
        <v>14.556603773584905</v>
      </c>
      <c r="G37">
        <v>16.298611111111111</v>
      </c>
    </row>
    <row r="38" spans="2:7" x14ac:dyDescent="0.75">
      <c r="B38" t="s">
        <v>350</v>
      </c>
      <c r="D38" s="1">
        <v>4.2</v>
      </c>
      <c r="E38">
        <v>4.2571428571428571</v>
      </c>
      <c r="F38">
        <v>3.7647058823529411</v>
      </c>
      <c r="G38">
        <v>4.2</v>
      </c>
    </row>
    <row r="39" spans="2:7" x14ac:dyDescent="0.75">
      <c r="B39" t="s">
        <v>351</v>
      </c>
      <c r="D39" s="1">
        <v>3.8928571428571428</v>
      </c>
      <c r="E39">
        <v>2.838709677419355</v>
      </c>
      <c r="F39">
        <v>3.8928571428571428</v>
      </c>
      <c r="G39">
        <v>8.8571428571428577</v>
      </c>
    </row>
    <row r="40" spans="2:7" x14ac:dyDescent="0.75">
      <c r="B40" t="s">
        <v>352</v>
      </c>
      <c r="D40" s="1">
        <v>4.0232558139534884</v>
      </c>
      <c r="E40">
        <v>3.7468354430379747</v>
      </c>
      <c r="F40">
        <v>7.9523809523809526</v>
      </c>
      <c r="G40">
        <v>4.0232558139534884</v>
      </c>
    </row>
    <row r="41" spans="2:7" x14ac:dyDescent="0.75">
      <c r="B41" t="s">
        <v>353</v>
      </c>
      <c r="D41" s="1">
        <v>43.625</v>
      </c>
      <c r="E41">
        <v>57.25</v>
      </c>
      <c r="F41">
        <v>30</v>
      </c>
      <c r="G41" t="s">
        <v>346</v>
      </c>
    </row>
    <row r="42" spans="2:7" x14ac:dyDescent="0.75">
      <c r="B42" t="s">
        <v>354</v>
      </c>
      <c r="D42" s="1">
        <v>13.657142857142857</v>
      </c>
      <c r="E42">
        <v>13.657142857142857</v>
      </c>
      <c r="F42">
        <v>6.0869565217391308</v>
      </c>
      <c r="G42">
        <v>33.6</v>
      </c>
    </row>
    <row r="43" spans="2:7" x14ac:dyDescent="0.75">
      <c r="B43" t="s">
        <v>355</v>
      </c>
      <c r="D43" s="1">
        <v>1.8676470588235294</v>
      </c>
      <c r="E43">
        <v>1.8676470588235294</v>
      </c>
      <c r="F43">
        <v>1.3</v>
      </c>
      <c r="G43">
        <v>2.4117647058823528</v>
      </c>
    </row>
    <row r="44" spans="2:7" x14ac:dyDescent="0.75">
      <c r="B44" t="s">
        <v>356</v>
      </c>
      <c r="D44" s="1">
        <v>26.042553191489361</v>
      </c>
      <c r="E44">
        <v>26.046875</v>
      </c>
      <c r="F44">
        <v>26.042553191489361</v>
      </c>
      <c r="G44">
        <v>23.5</v>
      </c>
    </row>
    <row r="45" spans="2:7" x14ac:dyDescent="0.75">
      <c r="B45" t="s">
        <v>357</v>
      </c>
      <c r="D45" s="1">
        <v>45.55263157894737</v>
      </c>
      <c r="E45">
        <v>45.55263157894737</v>
      </c>
      <c r="F45">
        <v>29.666666666666668</v>
      </c>
      <c r="G45">
        <v>67.125</v>
      </c>
    </row>
    <row r="46" spans="2:7" x14ac:dyDescent="0.75">
      <c r="B46" t="s">
        <v>358</v>
      </c>
      <c r="D46" s="1">
        <v>16.317073170731707</v>
      </c>
      <c r="E46">
        <v>14.138364779874214</v>
      </c>
      <c r="F46">
        <v>20.11627906976744</v>
      </c>
      <c r="G46">
        <v>16.317073170731707</v>
      </c>
    </row>
    <row r="47" spans="2:7" x14ac:dyDescent="0.75">
      <c r="B47" t="s">
        <v>359</v>
      </c>
      <c r="D47" s="1">
        <v>5.258064516129032</v>
      </c>
      <c r="E47">
        <v>3.0724637681159419</v>
      </c>
      <c r="F47">
        <v>6.2352941176470589</v>
      </c>
      <c r="G47">
        <v>5.258064516129032</v>
      </c>
    </row>
    <row r="48" spans="2:7" x14ac:dyDescent="0.75">
      <c r="B48" t="s">
        <v>360</v>
      </c>
      <c r="D48" s="1">
        <v>19.014285714285716</v>
      </c>
      <c r="E48">
        <v>11.6</v>
      </c>
      <c r="F48">
        <v>19.014285714285716</v>
      </c>
      <c r="G48">
        <v>33.115942028985508</v>
      </c>
    </row>
    <row r="49" spans="2:7" x14ac:dyDescent="0.75">
      <c r="B49" t="s">
        <v>361</v>
      </c>
      <c r="D49" s="1">
        <v>2.5517241379310347</v>
      </c>
      <c r="E49">
        <v>1.4680851063829787</v>
      </c>
      <c r="F49">
        <v>2.5517241379310347</v>
      </c>
      <c r="G49">
        <v>3.75</v>
      </c>
    </row>
    <row r="50" spans="2:7" x14ac:dyDescent="0.75">
      <c r="B50" t="s">
        <v>362</v>
      </c>
      <c r="D50" s="1">
        <v>58.509803921568626</v>
      </c>
      <c r="E50">
        <v>58.509803921568626</v>
      </c>
      <c r="F50">
        <v>40.285714285714285</v>
      </c>
      <c r="G50">
        <v>58.766666666666666</v>
      </c>
    </row>
    <row r="51" spans="2:7" x14ac:dyDescent="0.75">
      <c r="B51" t="s">
        <v>363</v>
      </c>
      <c r="D51" s="1">
        <v>4.1698113207547172</v>
      </c>
      <c r="E51">
        <v>3.8514851485148514</v>
      </c>
      <c r="F51">
        <v>4.1698113207547172</v>
      </c>
      <c r="G51">
        <v>4.5384615384615383</v>
      </c>
    </row>
    <row r="52" spans="2:7" x14ac:dyDescent="0.75">
      <c r="B52" t="s">
        <v>364</v>
      </c>
      <c r="D52" s="1">
        <v>54.958333333333336</v>
      </c>
      <c r="E52">
        <v>84.666666666666671</v>
      </c>
      <c r="F52">
        <v>25.25</v>
      </c>
      <c r="G52" t="s">
        <v>346</v>
      </c>
    </row>
    <row r="53" spans="2:7" x14ac:dyDescent="0.75">
      <c r="B53" t="s">
        <v>365</v>
      </c>
      <c r="D53" s="1">
        <v>11.142857142857142</v>
      </c>
      <c r="E53">
        <v>6.0625</v>
      </c>
      <c r="F53">
        <v>11.142857142857142</v>
      </c>
      <c r="G53">
        <v>38.25</v>
      </c>
    </row>
    <row r="54" spans="2:7" x14ac:dyDescent="0.75">
      <c r="B54" t="s">
        <v>366</v>
      </c>
      <c r="D54" s="1">
        <v>7.3571428571428568</v>
      </c>
      <c r="E54">
        <v>6.2411347517730498</v>
      </c>
      <c r="F54">
        <v>7.3571428571428568</v>
      </c>
      <c r="G54">
        <v>12.23728813559322</v>
      </c>
    </row>
    <row r="55" spans="2:7" x14ac:dyDescent="0.75">
      <c r="B55" t="s">
        <v>367</v>
      </c>
      <c r="D55" s="1">
        <v>0.9</v>
      </c>
      <c r="E55">
        <v>0.7407407407407407</v>
      </c>
      <c r="F55">
        <v>5.3023255813953485</v>
      </c>
      <c r="G55">
        <v>0.9</v>
      </c>
    </row>
    <row r="56" spans="2:7" x14ac:dyDescent="0.75">
      <c r="B56" t="s">
        <v>368</v>
      </c>
      <c r="D56" s="1">
        <v>2.65</v>
      </c>
      <c r="E56">
        <v>2.5762711864406778</v>
      </c>
      <c r="F56">
        <v>2.8888888888888888</v>
      </c>
      <c r="G56">
        <v>2.65</v>
      </c>
    </row>
    <row r="57" spans="2:7" x14ac:dyDescent="0.75">
      <c r="B57" t="s">
        <v>369</v>
      </c>
      <c r="D57" s="1">
        <v>2.5652173913043477</v>
      </c>
      <c r="E57">
        <v>2.5652173913043477</v>
      </c>
      <c r="F57">
        <v>2.6086956521739131</v>
      </c>
      <c r="G57">
        <v>2.0625</v>
      </c>
    </row>
    <row r="58" spans="2:7" x14ac:dyDescent="0.75">
      <c r="B58" t="s">
        <v>370</v>
      </c>
      <c r="D58" s="1">
        <v>7.9230769230769234</v>
      </c>
      <c r="E58">
        <v>2.5084745762711864</v>
      </c>
      <c r="F58">
        <v>7.9230769230769234</v>
      </c>
      <c r="G58">
        <v>11.666666666666666</v>
      </c>
    </row>
    <row r="59" spans="2:7" x14ac:dyDescent="0.75">
      <c r="B59" t="s">
        <v>371</v>
      </c>
      <c r="D59" s="1">
        <v>9.875</v>
      </c>
      <c r="E59">
        <v>12.25</v>
      </c>
      <c r="F59">
        <v>7.5</v>
      </c>
      <c r="G59" t="s">
        <v>346</v>
      </c>
    </row>
    <row r="60" spans="2:7" x14ac:dyDescent="0.75">
      <c r="B60" t="s">
        <v>372</v>
      </c>
      <c r="D60" s="1">
        <v>3.3333333333333335</v>
      </c>
      <c r="E60">
        <v>2.5370370370370372</v>
      </c>
      <c r="F60">
        <v>3.3414634146341462</v>
      </c>
      <c r="G60">
        <v>3.3333333333333335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Fig1B-ratio</vt:lpstr>
      <vt:lpstr>ProteinCopies-forFig1B</vt:lpstr>
      <vt:lpstr>S2Fig-TCSproteome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Gao</dc:creator>
  <cp:lastModifiedBy>Rong Gao</cp:lastModifiedBy>
  <dcterms:created xsi:type="dcterms:W3CDTF">2021-08-12T14:49:55Z</dcterms:created>
  <dcterms:modified xsi:type="dcterms:W3CDTF">2022-09-27T15:13:04Z</dcterms:modified>
</cp:coreProperties>
</file>