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60" windowWidth="2856" windowHeight="3336"/>
  </bookViews>
  <sheets>
    <sheet name="TP10502M201661273041 (1)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calcPr calcId="125725"/>
</workbook>
</file>

<file path=xl/calcChain.xml><?xml version="1.0" encoding="utf-8"?>
<calcChain xmlns="http://schemas.openxmlformats.org/spreadsheetml/2006/main">
  <c r="I8" i="6"/>
  <c r="I7"/>
  <c r="I6"/>
  <c r="I5"/>
  <c r="I4"/>
  <c r="I3"/>
  <c r="I2"/>
  <c r="I1"/>
  <c r="F8"/>
  <c r="F7"/>
  <c r="F6"/>
  <c r="F5"/>
  <c r="F4"/>
  <c r="F3"/>
  <c r="F2"/>
  <c r="F1"/>
  <c r="C9"/>
  <c r="C8"/>
  <c r="C7"/>
  <c r="C6"/>
  <c r="C5"/>
  <c r="C4"/>
  <c r="C3"/>
  <c r="C2"/>
  <c r="B9"/>
  <c r="B8"/>
  <c r="B7"/>
  <c r="B6"/>
  <c r="B5"/>
  <c r="B4"/>
  <c r="B3"/>
  <c r="B2"/>
  <c r="E90" i="1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</calcChain>
</file>

<file path=xl/sharedStrings.xml><?xml version="1.0" encoding="utf-8"?>
<sst xmlns="http://schemas.openxmlformats.org/spreadsheetml/2006/main" count="112" uniqueCount="104">
  <si>
    <t xml:space="preserve"> 市區公共自行車租借站(站)</t>
  </si>
  <si>
    <t xml:space="preserve"> 市區公共自行車總車輛數(輛)</t>
  </si>
  <si>
    <t xml:space="preserve"> 租借次數(車次)</t>
  </si>
  <si>
    <t xml:space="preserve"> 98年4月</t>
  </si>
  <si>
    <t xml:space="preserve"> 98年5月</t>
  </si>
  <si>
    <t xml:space="preserve"> 98年6月</t>
  </si>
  <si>
    <t xml:space="preserve"> 98年7月</t>
  </si>
  <si>
    <t xml:space="preserve"> 98年8月</t>
  </si>
  <si>
    <t xml:space="preserve"> 98年9月</t>
  </si>
  <si>
    <t xml:space="preserve"> 98年10月</t>
  </si>
  <si>
    <t xml:space="preserve"> 98年11月</t>
  </si>
  <si>
    <t xml:space="preserve"> 98年12月</t>
  </si>
  <si>
    <t xml:space="preserve"> 99年1月</t>
  </si>
  <si>
    <t xml:space="preserve"> 99年2月</t>
  </si>
  <si>
    <t xml:space="preserve"> 99年3月</t>
  </si>
  <si>
    <t xml:space="preserve"> 99年4月</t>
  </si>
  <si>
    <t xml:space="preserve"> 99年5月</t>
  </si>
  <si>
    <t xml:space="preserve"> 99年6月</t>
  </si>
  <si>
    <t xml:space="preserve"> 99年7月</t>
  </si>
  <si>
    <t xml:space="preserve"> 99年8月</t>
  </si>
  <si>
    <t xml:space="preserve"> 99年9月</t>
  </si>
  <si>
    <t xml:space="preserve"> 99年10月</t>
  </si>
  <si>
    <t xml:space="preserve"> 99年11月</t>
  </si>
  <si>
    <t xml:space="preserve"> 99年12月</t>
  </si>
  <si>
    <t xml:space="preserve"> 100年1月</t>
  </si>
  <si>
    <t xml:space="preserve"> 100年2月</t>
  </si>
  <si>
    <t xml:space="preserve"> 100年3月</t>
  </si>
  <si>
    <t xml:space="preserve"> 100年4月</t>
  </si>
  <si>
    <t xml:space="preserve"> 100年5月</t>
  </si>
  <si>
    <t xml:space="preserve"> 100年6月</t>
  </si>
  <si>
    <t xml:space="preserve"> 100年7月</t>
  </si>
  <si>
    <t xml:space="preserve"> 100年8月</t>
  </si>
  <si>
    <t xml:space="preserve"> 100年9月</t>
  </si>
  <si>
    <t xml:space="preserve"> 100年10月</t>
  </si>
  <si>
    <t xml:space="preserve"> 100年11月</t>
  </si>
  <si>
    <t xml:space="preserve"> 100年12月</t>
  </si>
  <si>
    <t xml:space="preserve"> 101年1月</t>
  </si>
  <si>
    <t xml:space="preserve"> 101年2月</t>
  </si>
  <si>
    <t xml:space="preserve"> 101年3月</t>
  </si>
  <si>
    <t xml:space="preserve"> 101年4月</t>
  </si>
  <si>
    <t xml:space="preserve"> 101年5月</t>
  </si>
  <si>
    <t xml:space="preserve"> 101年6月</t>
  </si>
  <si>
    <t xml:space="preserve"> 101年7月</t>
  </si>
  <si>
    <t xml:space="preserve"> 101年8月</t>
  </si>
  <si>
    <t xml:space="preserve"> 101年9月</t>
  </si>
  <si>
    <t xml:space="preserve"> 101年10月</t>
  </si>
  <si>
    <t xml:space="preserve"> 101年11月</t>
  </si>
  <si>
    <t xml:space="preserve"> 101年12月</t>
  </si>
  <si>
    <t xml:space="preserve"> 102年1月</t>
  </si>
  <si>
    <t xml:space="preserve"> 102年2月</t>
  </si>
  <si>
    <t xml:space="preserve"> 102年3月</t>
  </si>
  <si>
    <t xml:space="preserve"> 102年4月</t>
  </si>
  <si>
    <t xml:space="preserve"> 102年5月</t>
  </si>
  <si>
    <t xml:space="preserve"> 102年6月</t>
  </si>
  <si>
    <t xml:space="preserve"> 102年7月</t>
  </si>
  <si>
    <t xml:space="preserve"> 102年8月</t>
  </si>
  <si>
    <t xml:space="preserve"> 102年9月</t>
  </si>
  <si>
    <t xml:space="preserve"> 102年10月</t>
  </si>
  <si>
    <t xml:space="preserve"> 102年11月</t>
  </si>
  <si>
    <t xml:space="preserve"> 102年12月</t>
  </si>
  <si>
    <t xml:space="preserve"> 103年1月</t>
  </si>
  <si>
    <t xml:space="preserve"> 103年2月</t>
  </si>
  <si>
    <t xml:space="preserve"> 103年3月</t>
  </si>
  <si>
    <t xml:space="preserve"> 103年4月</t>
  </si>
  <si>
    <t xml:space="preserve"> 103年5月</t>
  </si>
  <si>
    <t xml:space="preserve"> 103年6月</t>
  </si>
  <si>
    <t xml:space="preserve"> 103年7月</t>
  </si>
  <si>
    <t xml:space="preserve"> 103年8月</t>
  </si>
  <si>
    <t xml:space="preserve"> 103年9月</t>
  </si>
  <si>
    <t xml:space="preserve"> 103年10月</t>
  </si>
  <si>
    <t xml:space="preserve"> 103年11月</t>
  </si>
  <si>
    <t xml:space="preserve"> 103年12月</t>
  </si>
  <si>
    <t xml:space="preserve"> 104年1月</t>
  </si>
  <si>
    <t xml:space="preserve"> 104年2月</t>
  </si>
  <si>
    <t xml:space="preserve"> 104年3月</t>
  </si>
  <si>
    <t xml:space="preserve"> 104年4月</t>
  </si>
  <si>
    <t xml:space="preserve"> 104年5月</t>
  </si>
  <si>
    <t xml:space="preserve"> 104年6月</t>
  </si>
  <si>
    <t xml:space="preserve"> 104年7月</t>
  </si>
  <si>
    <t xml:space="preserve"> 104年8月</t>
  </si>
  <si>
    <t xml:space="preserve"> 104年9月</t>
  </si>
  <si>
    <t xml:space="preserve"> 104年10月</t>
  </si>
  <si>
    <t xml:space="preserve"> 104年11月</t>
  </si>
  <si>
    <t xml:space="preserve"> 104年12月</t>
  </si>
  <si>
    <t xml:space="preserve"> 105年1月</t>
  </si>
  <si>
    <t xml:space="preserve"> 105年2月</t>
  </si>
  <si>
    <t xml:space="preserve"> 105年3月</t>
  </si>
  <si>
    <t xml:space="preserve"> 105年4月</t>
  </si>
  <si>
    <t xml:space="preserve">市區公共自行車租賃自98/3/11開始啟用。 </t>
  </si>
  <si>
    <t>LAST-UPDATED</t>
  </si>
  <si>
    <t>2016-05-11</t>
  </si>
  <si>
    <t>SOURCE:</t>
  </si>
  <si>
    <t>臺北市政府交通局</t>
  </si>
  <si>
    <t>UNIT:</t>
  </si>
  <si>
    <t>如項目</t>
  </si>
  <si>
    <t>REFPERIOD:</t>
  </si>
  <si>
    <t/>
  </si>
  <si>
    <t>MATRIX:</t>
  </si>
  <si>
    <t>TP1050</t>
  </si>
  <si>
    <t xml:space="preserve"> 98年3月</t>
    <phoneticPr fontId="2" type="noConversion"/>
  </si>
  <si>
    <t>市區公共自行車租賃情形-月 依 年月別 與 項目</t>
    <phoneticPr fontId="2" type="noConversion"/>
  </si>
  <si>
    <t>月份</t>
    <phoneticPr fontId="2" type="noConversion"/>
  </si>
  <si>
    <t>雨量</t>
    <phoneticPr fontId="2" type="noConversion"/>
  </si>
  <si>
    <t>N10%</t>
    <phoneticPr fontId="2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</si>
</sst>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'TP10502M201661273041 (1)'!$A$5:$A$90</c:f>
              <c:strCache>
                <c:ptCount val="86"/>
                <c:pt idx="0">
                  <c:v> 98年3月</c:v>
                </c:pt>
                <c:pt idx="1">
                  <c:v> 98年4月</c:v>
                </c:pt>
                <c:pt idx="2">
                  <c:v> 98年5月</c:v>
                </c:pt>
                <c:pt idx="3">
                  <c:v> 98年6月</c:v>
                </c:pt>
                <c:pt idx="4">
                  <c:v> 98年7月</c:v>
                </c:pt>
                <c:pt idx="5">
                  <c:v> 98年8月</c:v>
                </c:pt>
                <c:pt idx="6">
                  <c:v> 98年9月</c:v>
                </c:pt>
                <c:pt idx="7">
                  <c:v> 98年10月</c:v>
                </c:pt>
                <c:pt idx="8">
                  <c:v> 98年11月</c:v>
                </c:pt>
                <c:pt idx="9">
                  <c:v> 98年12月</c:v>
                </c:pt>
                <c:pt idx="10">
                  <c:v> 99年1月</c:v>
                </c:pt>
                <c:pt idx="11">
                  <c:v> 99年2月</c:v>
                </c:pt>
                <c:pt idx="12">
                  <c:v> 99年3月</c:v>
                </c:pt>
                <c:pt idx="13">
                  <c:v> 99年4月</c:v>
                </c:pt>
                <c:pt idx="14">
                  <c:v> 99年5月</c:v>
                </c:pt>
                <c:pt idx="15">
                  <c:v> 99年6月</c:v>
                </c:pt>
                <c:pt idx="16">
                  <c:v> 99年7月</c:v>
                </c:pt>
                <c:pt idx="17">
                  <c:v> 99年8月</c:v>
                </c:pt>
                <c:pt idx="18">
                  <c:v> 99年9月</c:v>
                </c:pt>
                <c:pt idx="19">
                  <c:v> 99年10月</c:v>
                </c:pt>
                <c:pt idx="20">
                  <c:v> 99年11月</c:v>
                </c:pt>
                <c:pt idx="21">
                  <c:v> 99年12月</c:v>
                </c:pt>
                <c:pt idx="22">
                  <c:v> 100年1月</c:v>
                </c:pt>
                <c:pt idx="23">
                  <c:v> 100年2月</c:v>
                </c:pt>
                <c:pt idx="24">
                  <c:v> 100年3月</c:v>
                </c:pt>
                <c:pt idx="25">
                  <c:v> 100年4月</c:v>
                </c:pt>
                <c:pt idx="26">
                  <c:v> 100年5月</c:v>
                </c:pt>
                <c:pt idx="27">
                  <c:v> 100年6月</c:v>
                </c:pt>
                <c:pt idx="28">
                  <c:v> 100年7月</c:v>
                </c:pt>
                <c:pt idx="29">
                  <c:v> 100年8月</c:v>
                </c:pt>
                <c:pt idx="30">
                  <c:v> 100年9月</c:v>
                </c:pt>
                <c:pt idx="31">
                  <c:v> 100年10月</c:v>
                </c:pt>
                <c:pt idx="32">
                  <c:v> 100年11月</c:v>
                </c:pt>
                <c:pt idx="33">
                  <c:v> 100年12月</c:v>
                </c:pt>
                <c:pt idx="34">
                  <c:v> 101年1月</c:v>
                </c:pt>
                <c:pt idx="35">
                  <c:v> 101年2月</c:v>
                </c:pt>
                <c:pt idx="36">
                  <c:v> 101年3月</c:v>
                </c:pt>
                <c:pt idx="37">
                  <c:v> 101年4月</c:v>
                </c:pt>
                <c:pt idx="38">
                  <c:v> 101年5月</c:v>
                </c:pt>
                <c:pt idx="39">
                  <c:v> 101年6月</c:v>
                </c:pt>
                <c:pt idx="40">
                  <c:v> 101年7月</c:v>
                </c:pt>
                <c:pt idx="41">
                  <c:v> 101年8月</c:v>
                </c:pt>
                <c:pt idx="42">
                  <c:v> 101年9月</c:v>
                </c:pt>
                <c:pt idx="43">
                  <c:v> 101年10月</c:v>
                </c:pt>
                <c:pt idx="44">
                  <c:v> 101年11月</c:v>
                </c:pt>
                <c:pt idx="45">
                  <c:v> 101年12月</c:v>
                </c:pt>
                <c:pt idx="46">
                  <c:v> 102年1月</c:v>
                </c:pt>
                <c:pt idx="47">
                  <c:v> 102年2月</c:v>
                </c:pt>
                <c:pt idx="48">
                  <c:v> 102年3月</c:v>
                </c:pt>
                <c:pt idx="49">
                  <c:v> 102年4月</c:v>
                </c:pt>
                <c:pt idx="50">
                  <c:v> 102年5月</c:v>
                </c:pt>
                <c:pt idx="51">
                  <c:v> 102年6月</c:v>
                </c:pt>
                <c:pt idx="52">
                  <c:v> 102年7月</c:v>
                </c:pt>
                <c:pt idx="53">
                  <c:v> 102年8月</c:v>
                </c:pt>
                <c:pt idx="54">
                  <c:v> 102年9月</c:v>
                </c:pt>
                <c:pt idx="55">
                  <c:v> 102年10月</c:v>
                </c:pt>
                <c:pt idx="56">
                  <c:v> 102年11月</c:v>
                </c:pt>
                <c:pt idx="57">
                  <c:v> 102年12月</c:v>
                </c:pt>
                <c:pt idx="58">
                  <c:v> 103年1月</c:v>
                </c:pt>
                <c:pt idx="59">
                  <c:v> 103年2月</c:v>
                </c:pt>
                <c:pt idx="60">
                  <c:v> 103年3月</c:v>
                </c:pt>
                <c:pt idx="61">
                  <c:v> 103年4月</c:v>
                </c:pt>
                <c:pt idx="62">
                  <c:v> 103年5月</c:v>
                </c:pt>
                <c:pt idx="63">
                  <c:v> 103年6月</c:v>
                </c:pt>
                <c:pt idx="64">
                  <c:v> 103年7月</c:v>
                </c:pt>
                <c:pt idx="65">
                  <c:v> 103年8月</c:v>
                </c:pt>
                <c:pt idx="66">
                  <c:v> 103年9月</c:v>
                </c:pt>
                <c:pt idx="67">
                  <c:v> 103年10月</c:v>
                </c:pt>
                <c:pt idx="68">
                  <c:v> 103年11月</c:v>
                </c:pt>
                <c:pt idx="69">
                  <c:v> 103年12月</c:v>
                </c:pt>
                <c:pt idx="70">
                  <c:v> 104年1月</c:v>
                </c:pt>
                <c:pt idx="71">
                  <c:v> 104年2月</c:v>
                </c:pt>
                <c:pt idx="72">
                  <c:v> 104年3月</c:v>
                </c:pt>
                <c:pt idx="73">
                  <c:v> 104年4月</c:v>
                </c:pt>
                <c:pt idx="74">
                  <c:v> 104年5月</c:v>
                </c:pt>
                <c:pt idx="75">
                  <c:v> 104年6月</c:v>
                </c:pt>
                <c:pt idx="76">
                  <c:v> 104年7月</c:v>
                </c:pt>
                <c:pt idx="77">
                  <c:v> 104年8月</c:v>
                </c:pt>
                <c:pt idx="78">
                  <c:v> 104年9月</c:v>
                </c:pt>
                <c:pt idx="79">
                  <c:v> 104年10月</c:v>
                </c:pt>
                <c:pt idx="80">
                  <c:v> 104年11月</c:v>
                </c:pt>
                <c:pt idx="81">
                  <c:v> 104年12月</c:v>
                </c:pt>
                <c:pt idx="82">
                  <c:v> 105年1月</c:v>
                </c:pt>
                <c:pt idx="83">
                  <c:v> 105年2月</c:v>
                </c:pt>
                <c:pt idx="84">
                  <c:v> 105年3月</c:v>
                </c:pt>
                <c:pt idx="85">
                  <c:v> 105年4月</c:v>
                </c:pt>
              </c:strCache>
            </c:strRef>
          </c:cat>
          <c:val>
            <c:numRef>
              <c:f>'TP10502M201661273041 (1)'!$D$5:$D$90</c:f>
              <c:numCache>
                <c:formatCode>General</c:formatCode>
                <c:ptCount val="86"/>
                <c:pt idx="0">
                  <c:v>7873</c:v>
                </c:pt>
                <c:pt idx="1">
                  <c:v>20135</c:v>
                </c:pt>
                <c:pt idx="2">
                  <c:v>23326</c:v>
                </c:pt>
                <c:pt idx="3">
                  <c:v>14060</c:v>
                </c:pt>
                <c:pt idx="4">
                  <c:v>15372</c:v>
                </c:pt>
                <c:pt idx="5">
                  <c:v>10972</c:v>
                </c:pt>
                <c:pt idx="6">
                  <c:v>12432</c:v>
                </c:pt>
                <c:pt idx="7">
                  <c:v>10412</c:v>
                </c:pt>
                <c:pt idx="8">
                  <c:v>10054</c:v>
                </c:pt>
                <c:pt idx="9">
                  <c:v>9480</c:v>
                </c:pt>
                <c:pt idx="10">
                  <c:v>7735</c:v>
                </c:pt>
                <c:pt idx="11">
                  <c:v>7250</c:v>
                </c:pt>
                <c:pt idx="12">
                  <c:v>9914</c:v>
                </c:pt>
                <c:pt idx="13">
                  <c:v>8512</c:v>
                </c:pt>
                <c:pt idx="14">
                  <c:v>8938</c:v>
                </c:pt>
                <c:pt idx="15">
                  <c:v>6501</c:v>
                </c:pt>
                <c:pt idx="16">
                  <c:v>8121</c:v>
                </c:pt>
                <c:pt idx="17">
                  <c:v>8397</c:v>
                </c:pt>
                <c:pt idx="18">
                  <c:v>7825</c:v>
                </c:pt>
                <c:pt idx="19">
                  <c:v>5757</c:v>
                </c:pt>
                <c:pt idx="20">
                  <c:v>6319</c:v>
                </c:pt>
                <c:pt idx="21">
                  <c:v>6533</c:v>
                </c:pt>
                <c:pt idx="22">
                  <c:v>3719</c:v>
                </c:pt>
                <c:pt idx="23">
                  <c:v>5388</c:v>
                </c:pt>
                <c:pt idx="24">
                  <c:v>5394</c:v>
                </c:pt>
                <c:pt idx="25">
                  <c:v>6406</c:v>
                </c:pt>
                <c:pt idx="26">
                  <c:v>5703</c:v>
                </c:pt>
                <c:pt idx="27">
                  <c:v>5630</c:v>
                </c:pt>
                <c:pt idx="28">
                  <c:v>5677</c:v>
                </c:pt>
                <c:pt idx="29">
                  <c:v>5339</c:v>
                </c:pt>
                <c:pt idx="30">
                  <c:v>5299</c:v>
                </c:pt>
                <c:pt idx="31">
                  <c:v>5150</c:v>
                </c:pt>
                <c:pt idx="32">
                  <c:v>4597</c:v>
                </c:pt>
                <c:pt idx="33">
                  <c:v>3622</c:v>
                </c:pt>
                <c:pt idx="34">
                  <c:v>3333</c:v>
                </c:pt>
                <c:pt idx="35">
                  <c:v>3638</c:v>
                </c:pt>
                <c:pt idx="36">
                  <c:v>6177</c:v>
                </c:pt>
                <c:pt idx="37">
                  <c:v>5178</c:v>
                </c:pt>
                <c:pt idx="38">
                  <c:v>5396</c:v>
                </c:pt>
                <c:pt idx="39">
                  <c:v>5178</c:v>
                </c:pt>
                <c:pt idx="40">
                  <c:v>5235</c:v>
                </c:pt>
                <c:pt idx="41">
                  <c:v>6812</c:v>
                </c:pt>
                <c:pt idx="42">
                  <c:v>135554</c:v>
                </c:pt>
                <c:pt idx="43">
                  <c:v>276284</c:v>
                </c:pt>
                <c:pt idx="44">
                  <c:v>262675</c:v>
                </c:pt>
                <c:pt idx="45">
                  <c:v>283055</c:v>
                </c:pt>
                <c:pt idx="46">
                  <c:v>340201</c:v>
                </c:pt>
                <c:pt idx="47">
                  <c:v>428817</c:v>
                </c:pt>
                <c:pt idx="48">
                  <c:v>628825</c:v>
                </c:pt>
                <c:pt idx="49">
                  <c:v>587442</c:v>
                </c:pt>
                <c:pt idx="50">
                  <c:v>791293</c:v>
                </c:pt>
                <c:pt idx="51">
                  <c:v>888930</c:v>
                </c:pt>
                <c:pt idx="52">
                  <c:v>957712</c:v>
                </c:pt>
                <c:pt idx="53">
                  <c:v>1123423</c:v>
                </c:pt>
                <c:pt idx="54">
                  <c:v>1255377</c:v>
                </c:pt>
                <c:pt idx="55">
                  <c:v>1371336</c:v>
                </c:pt>
                <c:pt idx="56">
                  <c:v>1441001</c:v>
                </c:pt>
                <c:pt idx="57">
                  <c:v>1170206</c:v>
                </c:pt>
                <c:pt idx="58">
                  <c:v>1533879</c:v>
                </c:pt>
                <c:pt idx="59">
                  <c:v>1248281</c:v>
                </c:pt>
                <c:pt idx="60">
                  <c:v>1767106</c:v>
                </c:pt>
                <c:pt idx="61">
                  <c:v>1938518</c:v>
                </c:pt>
                <c:pt idx="62">
                  <c:v>1811150</c:v>
                </c:pt>
                <c:pt idx="63">
                  <c:v>1839191</c:v>
                </c:pt>
                <c:pt idx="64">
                  <c:v>2011787</c:v>
                </c:pt>
                <c:pt idx="65">
                  <c:v>2184482</c:v>
                </c:pt>
                <c:pt idx="66">
                  <c:v>1894608</c:v>
                </c:pt>
                <c:pt idx="67">
                  <c:v>2313976</c:v>
                </c:pt>
                <c:pt idx="68">
                  <c:v>2129694</c:v>
                </c:pt>
                <c:pt idx="69">
                  <c:v>1983106</c:v>
                </c:pt>
                <c:pt idx="70">
                  <c:v>2270149</c:v>
                </c:pt>
                <c:pt idx="71">
                  <c:v>1880072</c:v>
                </c:pt>
                <c:pt idx="72">
                  <c:v>2065266</c:v>
                </c:pt>
                <c:pt idx="73">
                  <c:v>1662426</c:v>
                </c:pt>
                <c:pt idx="74">
                  <c:v>1554657</c:v>
                </c:pt>
                <c:pt idx="75">
                  <c:v>1534574</c:v>
                </c:pt>
                <c:pt idx="76">
                  <c:v>1584211</c:v>
                </c:pt>
                <c:pt idx="77">
                  <c:v>1345017</c:v>
                </c:pt>
                <c:pt idx="78">
                  <c:v>1483945</c:v>
                </c:pt>
                <c:pt idx="79">
                  <c:v>1611178</c:v>
                </c:pt>
                <c:pt idx="80">
                  <c:v>1601139</c:v>
                </c:pt>
                <c:pt idx="81">
                  <c:v>1490104</c:v>
                </c:pt>
                <c:pt idx="82">
                  <c:v>1100895</c:v>
                </c:pt>
                <c:pt idx="83">
                  <c:v>1024025</c:v>
                </c:pt>
                <c:pt idx="84">
                  <c:v>1242302</c:v>
                </c:pt>
                <c:pt idx="85">
                  <c:v>1483257</c:v>
                </c:pt>
              </c:numCache>
            </c:numRef>
          </c:val>
        </c:ser>
        <c:marker val="1"/>
        <c:axId val="86444288"/>
        <c:axId val="86454272"/>
      </c:lineChart>
      <c:catAx>
        <c:axId val="86444288"/>
        <c:scaling>
          <c:orientation val="minMax"/>
        </c:scaling>
        <c:axPos val="b"/>
        <c:tickLblPos val="nextTo"/>
        <c:crossAx val="86454272"/>
        <c:crosses val="autoZero"/>
        <c:auto val="1"/>
        <c:lblAlgn val="ctr"/>
        <c:lblOffset val="100"/>
      </c:catAx>
      <c:valAx>
        <c:axId val="86454272"/>
        <c:scaling>
          <c:orientation val="minMax"/>
        </c:scaling>
        <c:axPos val="l"/>
        <c:majorGridlines/>
        <c:numFmt formatCode="General" sourceLinked="1"/>
        <c:tickLblPos val="nextTo"/>
        <c:crossAx val="8644428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60268</xdr:colOff>
      <xdr:row>59</xdr:row>
      <xdr:rowOff>65809</xdr:rowOff>
    </xdr:from>
    <xdr:to>
      <xdr:col>15</xdr:col>
      <xdr:colOff>128848</xdr:colOff>
      <xdr:row>72</xdr:row>
      <xdr:rowOff>136467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2"/>
  <sheetViews>
    <sheetView tabSelected="1" topLeftCell="A43" zoomScaleNormal="100" workbookViewId="0">
      <selection activeCell="B50" sqref="B50"/>
    </sheetView>
  </sheetViews>
  <sheetFormatPr defaultRowHeight="16.2"/>
  <cols>
    <col min="1" max="1" width="18.44140625" customWidth="1"/>
    <col min="2" max="2" width="29.6640625" bestFit="1" customWidth="1"/>
    <col min="3" max="3" width="32" bestFit="1" customWidth="1"/>
    <col min="4" max="4" width="17.44140625" bestFit="1" customWidth="1"/>
  </cols>
  <sheetData>
    <row r="1" spans="1:4">
      <c r="A1" s="3" t="s">
        <v>100</v>
      </c>
    </row>
    <row r="4" spans="1:4">
      <c r="B4" s="1" t="s">
        <v>0</v>
      </c>
      <c r="C4" s="1" t="s">
        <v>1</v>
      </c>
      <c r="D4" s="1" t="s">
        <v>2</v>
      </c>
    </row>
    <row r="5" spans="1:4">
      <c r="A5" s="3" t="s">
        <v>99</v>
      </c>
      <c r="B5" s="2">
        <v>5</v>
      </c>
      <c r="C5" s="2">
        <v>500</v>
      </c>
      <c r="D5" s="2">
        <v>7873</v>
      </c>
    </row>
    <row r="6" spans="1:4">
      <c r="A6" s="1" t="s">
        <v>3</v>
      </c>
      <c r="B6" s="2">
        <v>10</v>
      </c>
      <c r="C6" s="2">
        <v>500</v>
      </c>
      <c r="D6" s="2">
        <v>20135</v>
      </c>
    </row>
    <row r="7" spans="1:4">
      <c r="A7" s="1" t="s">
        <v>4</v>
      </c>
      <c r="B7" s="2">
        <v>11</v>
      </c>
      <c r="C7" s="2">
        <v>500</v>
      </c>
      <c r="D7" s="2">
        <v>23326</v>
      </c>
    </row>
    <row r="8" spans="1:4">
      <c r="A8" s="1" t="s">
        <v>5</v>
      </c>
      <c r="B8" s="2">
        <v>11</v>
      </c>
      <c r="C8" s="2">
        <v>500</v>
      </c>
      <c r="D8" s="2">
        <v>14060</v>
      </c>
    </row>
    <row r="9" spans="1:4">
      <c r="A9" s="1" t="s">
        <v>6</v>
      </c>
      <c r="B9" s="2">
        <v>11</v>
      </c>
      <c r="C9" s="2">
        <v>500</v>
      </c>
      <c r="D9" s="2">
        <v>15372</v>
      </c>
    </row>
    <row r="10" spans="1:4">
      <c r="A10" s="1" t="s">
        <v>7</v>
      </c>
      <c r="B10" s="2">
        <v>11</v>
      </c>
      <c r="C10" s="2">
        <v>500</v>
      </c>
      <c r="D10" s="2">
        <v>10972</v>
      </c>
    </row>
    <row r="11" spans="1:4">
      <c r="A11" s="1" t="s">
        <v>8</v>
      </c>
      <c r="B11" s="2">
        <v>11</v>
      </c>
      <c r="C11" s="2">
        <v>500</v>
      </c>
      <c r="D11" s="2">
        <v>12432</v>
      </c>
    </row>
    <row r="12" spans="1:4">
      <c r="A12" s="1" t="s">
        <v>9</v>
      </c>
      <c r="B12" s="2">
        <v>11</v>
      </c>
      <c r="C12" s="2">
        <v>500</v>
      </c>
      <c r="D12" s="2">
        <v>10412</v>
      </c>
    </row>
    <row r="13" spans="1:4">
      <c r="A13" s="1" t="s">
        <v>10</v>
      </c>
      <c r="B13" s="2">
        <v>11</v>
      </c>
      <c r="C13" s="2">
        <v>500</v>
      </c>
      <c r="D13" s="2">
        <v>10054</v>
      </c>
    </row>
    <row r="14" spans="1:4">
      <c r="A14" s="1" t="s">
        <v>11</v>
      </c>
      <c r="B14" s="2">
        <v>11</v>
      </c>
      <c r="C14" s="2">
        <v>500</v>
      </c>
      <c r="D14" s="2">
        <v>9480</v>
      </c>
    </row>
    <row r="15" spans="1:4">
      <c r="A15" s="1" t="s">
        <v>12</v>
      </c>
      <c r="B15" s="2">
        <v>11</v>
      </c>
      <c r="C15" s="2">
        <v>500</v>
      </c>
      <c r="D15" s="2">
        <v>7735</v>
      </c>
    </row>
    <row r="16" spans="1:4">
      <c r="A16" s="1" t="s">
        <v>13</v>
      </c>
      <c r="B16" s="2">
        <v>11</v>
      </c>
      <c r="C16" s="2">
        <v>500</v>
      </c>
      <c r="D16" s="2">
        <v>7250</v>
      </c>
    </row>
    <row r="17" spans="1:4">
      <c r="A17" s="1" t="s">
        <v>14</v>
      </c>
      <c r="B17" s="2">
        <v>11</v>
      </c>
      <c r="C17" s="2">
        <v>500</v>
      </c>
      <c r="D17" s="2">
        <v>9914</v>
      </c>
    </row>
    <row r="18" spans="1:4">
      <c r="A18" s="1" t="s">
        <v>15</v>
      </c>
      <c r="B18" s="2">
        <v>11</v>
      </c>
      <c r="C18" s="2">
        <v>500</v>
      </c>
      <c r="D18" s="2">
        <v>8512</v>
      </c>
    </row>
    <row r="19" spans="1:4">
      <c r="A19" s="1" t="s">
        <v>16</v>
      </c>
      <c r="B19" s="2">
        <v>11</v>
      </c>
      <c r="C19" s="2">
        <v>500</v>
      </c>
      <c r="D19" s="2">
        <v>8938</v>
      </c>
    </row>
    <row r="20" spans="1:4">
      <c r="A20" s="1" t="s">
        <v>17</v>
      </c>
      <c r="B20" s="2">
        <v>11</v>
      </c>
      <c r="C20" s="2">
        <v>500</v>
      </c>
      <c r="D20" s="2">
        <v>6501</v>
      </c>
    </row>
    <row r="21" spans="1:4">
      <c r="A21" s="1" t="s">
        <v>18</v>
      </c>
      <c r="B21" s="2">
        <v>11</v>
      </c>
      <c r="C21" s="2">
        <v>500</v>
      </c>
      <c r="D21" s="2">
        <v>8121</v>
      </c>
    </row>
    <row r="22" spans="1:4">
      <c r="A22" s="1" t="s">
        <v>19</v>
      </c>
      <c r="B22" s="2">
        <v>11</v>
      </c>
      <c r="C22" s="2">
        <v>500</v>
      </c>
      <c r="D22" s="2">
        <v>8397</v>
      </c>
    </row>
    <row r="23" spans="1:4">
      <c r="A23" s="1" t="s">
        <v>20</v>
      </c>
      <c r="B23" s="2">
        <v>11</v>
      </c>
      <c r="C23" s="2">
        <v>500</v>
      </c>
      <c r="D23" s="2">
        <v>7825</v>
      </c>
    </row>
    <row r="24" spans="1:4">
      <c r="A24" s="1" t="s">
        <v>21</v>
      </c>
      <c r="B24" s="2">
        <v>11</v>
      </c>
      <c r="C24" s="2">
        <v>500</v>
      </c>
      <c r="D24" s="2">
        <v>5757</v>
      </c>
    </row>
    <row r="25" spans="1:4">
      <c r="A25" s="1" t="s">
        <v>22</v>
      </c>
      <c r="B25" s="2">
        <v>11</v>
      </c>
      <c r="C25" s="2">
        <v>500</v>
      </c>
      <c r="D25" s="2">
        <v>6319</v>
      </c>
    </row>
    <row r="26" spans="1:4">
      <c r="A26" s="1" t="s">
        <v>23</v>
      </c>
      <c r="B26" s="2">
        <v>11</v>
      </c>
      <c r="C26" s="2">
        <v>500</v>
      </c>
      <c r="D26" s="2">
        <v>6533</v>
      </c>
    </row>
    <row r="27" spans="1:4">
      <c r="A27" s="1" t="s">
        <v>24</v>
      </c>
      <c r="B27" s="2">
        <v>11</v>
      </c>
      <c r="C27" s="2">
        <v>500</v>
      </c>
      <c r="D27" s="2">
        <v>3719</v>
      </c>
    </row>
    <row r="28" spans="1:4">
      <c r="A28" s="1" t="s">
        <v>25</v>
      </c>
      <c r="B28" s="2">
        <v>11</v>
      </c>
      <c r="C28" s="2">
        <v>500</v>
      </c>
      <c r="D28" s="2">
        <v>5388</v>
      </c>
    </row>
    <row r="29" spans="1:4">
      <c r="A29" s="1" t="s">
        <v>26</v>
      </c>
      <c r="B29" s="2">
        <v>11</v>
      </c>
      <c r="C29" s="2">
        <v>500</v>
      </c>
      <c r="D29" s="2">
        <v>5394</v>
      </c>
    </row>
    <row r="30" spans="1:4">
      <c r="A30" s="1" t="s">
        <v>27</v>
      </c>
      <c r="B30" s="2">
        <v>11</v>
      </c>
      <c r="C30" s="2">
        <v>500</v>
      </c>
      <c r="D30" s="2">
        <v>6406</v>
      </c>
    </row>
    <row r="31" spans="1:4">
      <c r="A31" s="1" t="s">
        <v>28</v>
      </c>
      <c r="B31" s="2">
        <v>11</v>
      </c>
      <c r="C31" s="2">
        <v>500</v>
      </c>
      <c r="D31" s="2">
        <v>5703</v>
      </c>
    </row>
    <row r="32" spans="1:4">
      <c r="A32" s="1" t="s">
        <v>29</v>
      </c>
      <c r="B32" s="2">
        <v>11</v>
      </c>
      <c r="C32" s="2">
        <v>500</v>
      </c>
      <c r="D32" s="2">
        <v>5630</v>
      </c>
    </row>
    <row r="33" spans="1:4">
      <c r="A33" s="1" t="s">
        <v>30</v>
      </c>
      <c r="B33" s="2">
        <v>11</v>
      </c>
      <c r="C33" s="2">
        <v>500</v>
      </c>
      <c r="D33" s="2">
        <v>5677</v>
      </c>
    </row>
    <row r="34" spans="1:4">
      <c r="A34" s="1" t="s">
        <v>31</v>
      </c>
      <c r="B34" s="2">
        <v>11</v>
      </c>
      <c r="C34" s="2">
        <v>500</v>
      </c>
      <c r="D34" s="2">
        <v>5339</v>
      </c>
    </row>
    <row r="35" spans="1:4">
      <c r="A35" s="1" t="s">
        <v>32</v>
      </c>
      <c r="B35" s="2">
        <v>11</v>
      </c>
      <c r="C35" s="2">
        <v>500</v>
      </c>
      <c r="D35" s="2">
        <v>5299</v>
      </c>
    </row>
    <row r="36" spans="1:4">
      <c r="A36" s="1" t="s">
        <v>33</v>
      </c>
      <c r="B36" s="2">
        <v>11</v>
      </c>
      <c r="C36" s="2">
        <v>500</v>
      </c>
      <c r="D36" s="2">
        <v>5150</v>
      </c>
    </row>
    <row r="37" spans="1:4">
      <c r="A37" s="1" t="s">
        <v>34</v>
      </c>
      <c r="B37" s="2">
        <v>11</v>
      </c>
      <c r="C37" s="2">
        <v>500</v>
      </c>
      <c r="D37" s="2">
        <v>4597</v>
      </c>
    </row>
    <row r="38" spans="1:4">
      <c r="A38" s="1" t="s">
        <v>35</v>
      </c>
      <c r="B38" s="2">
        <v>11</v>
      </c>
      <c r="C38" s="2">
        <v>500</v>
      </c>
      <c r="D38" s="2">
        <v>3622</v>
      </c>
    </row>
    <row r="39" spans="1:4">
      <c r="A39" s="1" t="s">
        <v>36</v>
      </c>
      <c r="B39" s="2">
        <v>11</v>
      </c>
      <c r="C39" s="2">
        <v>500</v>
      </c>
      <c r="D39" s="2">
        <v>3333</v>
      </c>
    </row>
    <row r="40" spans="1:4">
      <c r="A40" s="1" t="s">
        <v>37</v>
      </c>
      <c r="B40" s="2">
        <v>11</v>
      </c>
      <c r="C40" s="2">
        <v>500</v>
      </c>
      <c r="D40" s="2">
        <v>3638</v>
      </c>
    </row>
    <row r="41" spans="1:4">
      <c r="A41" s="1" t="s">
        <v>38</v>
      </c>
      <c r="B41" s="2">
        <v>11</v>
      </c>
      <c r="C41" s="2">
        <v>500</v>
      </c>
      <c r="D41" s="2">
        <v>6177</v>
      </c>
    </row>
    <row r="42" spans="1:4">
      <c r="A42" s="1" t="s">
        <v>39</v>
      </c>
      <c r="B42" s="2">
        <v>11</v>
      </c>
      <c r="C42" s="2">
        <v>500</v>
      </c>
      <c r="D42" s="2">
        <v>5178</v>
      </c>
    </row>
    <row r="43" spans="1:4">
      <c r="A43" s="1" t="s">
        <v>40</v>
      </c>
      <c r="B43" s="2">
        <v>11</v>
      </c>
      <c r="C43" s="2">
        <v>500</v>
      </c>
      <c r="D43" s="2">
        <v>5396</v>
      </c>
    </row>
    <row r="44" spans="1:4">
      <c r="A44" s="1" t="s">
        <v>41</v>
      </c>
      <c r="B44" s="2">
        <v>11</v>
      </c>
      <c r="C44" s="2">
        <v>500</v>
      </c>
      <c r="D44" s="2">
        <v>5178</v>
      </c>
    </row>
    <row r="45" spans="1:4">
      <c r="A45" s="1" t="s">
        <v>42</v>
      </c>
      <c r="B45" s="2">
        <v>11</v>
      </c>
      <c r="C45" s="2">
        <v>500</v>
      </c>
      <c r="D45" s="2">
        <v>5235</v>
      </c>
    </row>
    <row r="46" spans="1:4">
      <c r="A46" s="1" t="s">
        <v>43</v>
      </c>
      <c r="B46" s="2">
        <v>41</v>
      </c>
      <c r="C46" s="2">
        <v>1460</v>
      </c>
      <c r="D46" s="2">
        <v>6812</v>
      </c>
    </row>
    <row r="47" spans="1:4">
      <c r="A47" s="1" t="s">
        <v>44</v>
      </c>
      <c r="B47" s="2">
        <v>41</v>
      </c>
      <c r="C47" s="2">
        <v>1460</v>
      </c>
      <c r="D47" s="2">
        <v>135554</v>
      </c>
    </row>
    <row r="48" spans="1:4">
      <c r="A48" s="1" t="s">
        <v>45</v>
      </c>
      <c r="B48" s="2">
        <v>41</v>
      </c>
      <c r="C48" s="2">
        <v>1460</v>
      </c>
      <c r="D48" s="2">
        <v>276284</v>
      </c>
    </row>
    <row r="49" spans="1:5">
      <c r="A49" s="1" t="s">
        <v>46</v>
      </c>
      <c r="B49" s="2">
        <v>41</v>
      </c>
      <c r="C49" s="2">
        <v>1460</v>
      </c>
      <c r="D49" s="2">
        <v>262675</v>
      </c>
    </row>
    <row r="50" spans="1:5">
      <c r="A50" s="1" t="s">
        <v>47</v>
      </c>
      <c r="B50" s="2">
        <v>48</v>
      </c>
      <c r="C50" s="2">
        <v>1684</v>
      </c>
      <c r="D50" s="2">
        <v>283055</v>
      </c>
      <c r="E50">
        <f>D50/31</f>
        <v>9130.8064516129034</v>
      </c>
    </row>
    <row r="51" spans="1:5">
      <c r="A51" s="1" t="s">
        <v>48</v>
      </c>
      <c r="B51" s="2">
        <v>53</v>
      </c>
      <c r="C51" s="2">
        <v>1844</v>
      </c>
      <c r="D51" s="2">
        <v>340201</v>
      </c>
      <c r="E51">
        <f>D51/31</f>
        <v>10974.225806451614</v>
      </c>
    </row>
    <row r="52" spans="1:5">
      <c r="A52" s="1" t="s">
        <v>49</v>
      </c>
      <c r="B52" s="2">
        <v>58</v>
      </c>
      <c r="C52" s="2">
        <v>2004</v>
      </c>
      <c r="D52" s="2">
        <v>428817</v>
      </c>
      <c r="E52">
        <f>D52/28</f>
        <v>15314.892857142857</v>
      </c>
    </row>
    <row r="53" spans="1:5">
      <c r="A53" s="1" t="s">
        <v>50</v>
      </c>
      <c r="B53" s="2">
        <v>62</v>
      </c>
      <c r="C53" s="2">
        <v>2132</v>
      </c>
      <c r="D53" s="2">
        <v>628825</v>
      </c>
      <c r="E53">
        <f>D53/31</f>
        <v>20284.677419354837</v>
      </c>
    </row>
    <row r="54" spans="1:5">
      <c r="A54" s="1" t="s">
        <v>51</v>
      </c>
      <c r="B54" s="2">
        <v>64</v>
      </c>
      <c r="C54" s="2">
        <v>2196</v>
      </c>
      <c r="D54" s="2">
        <v>587442</v>
      </c>
      <c r="E54">
        <f>D54/30</f>
        <v>19581.400000000001</v>
      </c>
    </row>
    <row r="55" spans="1:5">
      <c r="A55" s="1" t="s">
        <v>52</v>
      </c>
      <c r="B55" s="2">
        <v>68</v>
      </c>
      <c r="C55" s="2">
        <v>2324</v>
      </c>
      <c r="D55" s="2">
        <v>791293</v>
      </c>
      <c r="E55">
        <f>D55/31</f>
        <v>25525.580645161292</v>
      </c>
    </row>
    <row r="56" spans="1:5">
      <c r="A56" s="1" t="s">
        <v>53</v>
      </c>
      <c r="B56" s="2">
        <v>70</v>
      </c>
      <c r="C56" s="2">
        <v>2388</v>
      </c>
      <c r="D56" s="2">
        <v>888930</v>
      </c>
      <c r="E56">
        <f>D56/30</f>
        <v>29631</v>
      </c>
    </row>
    <row r="57" spans="1:5">
      <c r="A57" s="1" t="s">
        <v>54</v>
      </c>
      <c r="B57" s="2">
        <v>80</v>
      </c>
      <c r="C57" s="2">
        <v>2580</v>
      </c>
      <c r="D57" s="2">
        <v>957712</v>
      </c>
      <c r="E57">
        <f>D57/31</f>
        <v>30893.935483870966</v>
      </c>
    </row>
    <row r="58" spans="1:5">
      <c r="A58" s="1" t="s">
        <v>55</v>
      </c>
      <c r="B58" s="2">
        <v>103</v>
      </c>
      <c r="C58" s="2">
        <v>3456</v>
      </c>
      <c r="D58" s="2">
        <v>1123423</v>
      </c>
      <c r="E58">
        <f>D58/31</f>
        <v>36239.451612903227</v>
      </c>
    </row>
    <row r="59" spans="1:5">
      <c r="A59" s="1" t="s">
        <v>56</v>
      </c>
      <c r="B59" s="2">
        <v>108</v>
      </c>
      <c r="C59" s="2">
        <v>3621</v>
      </c>
      <c r="D59" s="2">
        <v>1255377</v>
      </c>
      <c r="E59">
        <f>D59/30</f>
        <v>41845.9</v>
      </c>
    </row>
    <row r="60" spans="1:5">
      <c r="A60" s="1" t="s">
        <v>57</v>
      </c>
      <c r="B60" s="2">
        <v>120</v>
      </c>
      <c r="C60" s="2">
        <v>4029</v>
      </c>
      <c r="D60" s="2">
        <v>1371336</v>
      </c>
      <c r="E60">
        <f>D60/31</f>
        <v>44236.645161290326</v>
      </c>
    </row>
    <row r="61" spans="1:5">
      <c r="A61" s="1" t="s">
        <v>58</v>
      </c>
      <c r="B61" s="2">
        <v>124</v>
      </c>
      <c r="C61" s="2">
        <v>4165</v>
      </c>
      <c r="D61" s="2">
        <v>1441001</v>
      </c>
      <c r="E61">
        <f>D61/30</f>
        <v>48033.366666666669</v>
      </c>
    </row>
    <row r="62" spans="1:5">
      <c r="A62" s="1" t="s">
        <v>59</v>
      </c>
      <c r="B62" s="2">
        <v>136</v>
      </c>
      <c r="C62" s="2">
        <v>4545</v>
      </c>
      <c r="D62" s="2">
        <v>1170206</v>
      </c>
      <c r="E62">
        <f>D62/31</f>
        <v>37748.580645161288</v>
      </c>
    </row>
    <row r="63" spans="1:5">
      <c r="A63" s="1" t="s">
        <v>60</v>
      </c>
      <c r="B63" s="2">
        <v>158</v>
      </c>
      <c r="C63" s="2">
        <v>5205</v>
      </c>
      <c r="D63" s="2">
        <v>1533879</v>
      </c>
      <c r="E63">
        <f>D63/31</f>
        <v>49479.967741935485</v>
      </c>
    </row>
    <row r="64" spans="1:5">
      <c r="A64" s="1" t="s">
        <v>61</v>
      </c>
      <c r="B64" s="2">
        <v>158</v>
      </c>
      <c r="C64" s="2">
        <v>5205</v>
      </c>
      <c r="D64" s="2">
        <v>1248281</v>
      </c>
      <c r="E64">
        <f>D64/28</f>
        <v>44581.464285714283</v>
      </c>
    </row>
    <row r="65" spans="1:5">
      <c r="A65" s="1" t="s">
        <v>62</v>
      </c>
      <c r="B65" s="2">
        <v>159</v>
      </c>
      <c r="C65" s="2">
        <v>5235</v>
      </c>
      <c r="D65" s="2">
        <v>1767106</v>
      </c>
      <c r="E65">
        <f>D65/31</f>
        <v>57003.419354838712</v>
      </c>
    </row>
    <row r="66" spans="1:5">
      <c r="A66" s="1" t="s">
        <v>63</v>
      </c>
      <c r="B66" s="2">
        <v>159</v>
      </c>
      <c r="C66" s="2">
        <v>5235</v>
      </c>
      <c r="D66" s="2">
        <v>1938518</v>
      </c>
      <c r="E66">
        <f>D66/30</f>
        <v>64617.26666666667</v>
      </c>
    </row>
    <row r="67" spans="1:5">
      <c r="A67" s="1" t="s">
        <v>64</v>
      </c>
      <c r="B67" s="2">
        <v>160</v>
      </c>
      <c r="C67" s="2">
        <v>5265</v>
      </c>
      <c r="D67" s="2">
        <v>1811150</v>
      </c>
      <c r="E67">
        <f>D67/31</f>
        <v>58424.193548387098</v>
      </c>
    </row>
    <row r="68" spans="1:5">
      <c r="A68" s="1" t="s">
        <v>65</v>
      </c>
      <c r="B68" s="2">
        <v>160</v>
      </c>
      <c r="C68" s="2">
        <v>5265</v>
      </c>
      <c r="D68" s="2">
        <v>1839191</v>
      </c>
      <c r="E68">
        <f>D68/30</f>
        <v>61306.366666666669</v>
      </c>
    </row>
    <row r="69" spans="1:5">
      <c r="A69" s="1" t="s">
        <v>66</v>
      </c>
      <c r="B69" s="2">
        <v>163</v>
      </c>
      <c r="C69" s="2">
        <v>5350</v>
      </c>
      <c r="D69" s="2">
        <v>2011787</v>
      </c>
      <c r="E69">
        <f>D69/31</f>
        <v>64896.354838709674</v>
      </c>
    </row>
    <row r="70" spans="1:5">
      <c r="A70" s="1" t="s">
        <v>67</v>
      </c>
      <c r="B70" s="2">
        <v>165</v>
      </c>
      <c r="C70" s="2">
        <v>5416</v>
      </c>
      <c r="D70" s="2">
        <v>2184482</v>
      </c>
      <c r="E70">
        <f>D70/31</f>
        <v>70467.161290322576</v>
      </c>
    </row>
    <row r="71" spans="1:5">
      <c r="A71" s="1" t="s">
        <v>68</v>
      </c>
      <c r="B71" s="2">
        <v>167</v>
      </c>
      <c r="C71" s="2">
        <v>5482</v>
      </c>
      <c r="D71" s="2">
        <v>1894608</v>
      </c>
      <c r="E71">
        <f>D71/30</f>
        <v>63153.599999999999</v>
      </c>
    </row>
    <row r="72" spans="1:5">
      <c r="A72" s="1" t="s">
        <v>69</v>
      </c>
      <c r="B72" s="2">
        <v>167</v>
      </c>
      <c r="C72" s="2">
        <v>5482</v>
      </c>
      <c r="D72" s="2">
        <v>2313976</v>
      </c>
      <c r="E72">
        <f>D72/31</f>
        <v>74644.387096774197</v>
      </c>
    </row>
    <row r="73" spans="1:5">
      <c r="A73" s="1" t="s">
        <v>70</v>
      </c>
      <c r="B73" s="2">
        <v>180</v>
      </c>
      <c r="C73" s="2">
        <v>5911</v>
      </c>
      <c r="D73" s="2">
        <v>2129694</v>
      </c>
      <c r="E73">
        <f>D73/30</f>
        <v>70989.8</v>
      </c>
    </row>
    <row r="74" spans="1:5">
      <c r="A74" s="1" t="s">
        <v>71</v>
      </c>
      <c r="B74" s="2">
        <v>196</v>
      </c>
      <c r="C74" s="2">
        <v>6406</v>
      </c>
      <c r="D74" s="2">
        <v>1983106</v>
      </c>
      <c r="E74">
        <f>D74/31</f>
        <v>63971.161290322583</v>
      </c>
    </row>
    <row r="75" spans="1:5">
      <c r="A75" s="1" t="s">
        <v>72</v>
      </c>
      <c r="B75" s="2">
        <v>196</v>
      </c>
      <c r="C75" s="2">
        <v>6406</v>
      </c>
      <c r="D75" s="2">
        <v>2270149</v>
      </c>
      <c r="E75">
        <f>D75/31</f>
        <v>73230.612903225803</v>
      </c>
    </row>
    <row r="76" spans="1:5">
      <c r="A76" s="1" t="s">
        <v>73</v>
      </c>
      <c r="B76" s="2">
        <v>196</v>
      </c>
      <c r="C76" s="2">
        <v>6406</v>
      </c>
      <c r="D76" s="2">
        <v>1880072</v>
      </c>
      <c r="E76">
        <f>D76/28</f>
        <v>67145.428571428565</v>
      </c>
    </row>
    <row r="77" spans="1:5">
      <c r="A77" s="1" t="s">
        <v>74</v>
      </c>
      <c r="B77" s="2">
        <v>196</v>
      </c>
      <c r="C77" s="2">
        <v>6406</v>
      </c>
      <c r="D77" s="2">
        <v>2065266</v>
      </c>
      <c r="E77">
        <f>D77/31</f>
        <v>66621.483870967742</v>
      </c>
    </row>
    <row r="78" spans="1:5">
      <c r="A78" s="1" t="s">
        <v>75</v>
      </c>
      <c r="B78" s="2">
        <v>196</v>
      </c>
      <c r="C78" s="2">
        <v>6406</v>
      </c>
      <c r="D78" s="2">
        <v>1662426</v>
      </c>
      <c r="E78">
        <f>D78/30</f>
        <v>55414.2</v>
      </c>
    </row>
    <row r="79" spans="1:5">
      <c r="A79" s="1" t="s">
        <v>76</v>
      </c>
      <c r="B79" s="2">
        <v>196</v>
      </c>
      <c r="C79" s="2">
        <v>6406</v>
      </c>
      <c r="D79" s="2">
        <v>1554657</v>
      </c>
      <c r="E79">
        <f>D79/31</f>
        <v>50150.225806451614</v>
      </c>
    </row>
    <row r="80" spans="1:5">
      <c r="A80" s="1" t="s">
        <v>77</v>
      </c>
      <c r="B80" s="2">
        <v>196</v>
      </c>
      <c r="C80" s="2">
        <v>6406</v>
      </c>
      <c r="D80" s="2">
        <v>1534574</v>
      </c>
      <c r="E80">
        <f>D80/30</f>
        <v>51152.466666666667</v>
      </c>
    </row>
    <row r="81" spans="1:5">
      <c r="A81" s="1" t="s">
        <v>78</v>
      </c>
      <c r="B81" s="2">
        <v>196</v>
      </c>
      <c r="C81" s="2">
        <v>6406</v>
      </c>
      <c r="D81" s="2">
        <v>1584211</v>
      </c>
      <c r="E81">
        <f>D81/31</f>
        <v>51103.580645161288</v>
      </c>
    </row>
    <row r="82" spans="1:5">
      <c r="A82" s="1" t="s">
        <v>79</v>
      </c>
      <c r="B82" s="2">
        <v>196</v>
      </c>
      <c r="C82" s="2">
        <v>6406</v>
      </c>
      <c r="D82" s="2">
        <v>1345017</v>
      </c>
      <c r="E82">
        <f>D82/31</f>
        <v>43387.645161290326</v>
      </c>
    </row>
    <row r="83" spans="1:5">
      <c r="A83" s="1" t="s">
        <v>80</v>
      </c>
      <c r="B83" s="2">
        <v>196</v>
      </c>
      <c r="C83" s="2">
        <v>6406</v>
      </c>
      <c r="D83" s="2">
        <v>1483945</v>
      </c>
      <c r="E83">
        <f>D83/30</f>
        <v>49464.833333333336</v>
      </c>
    </row>
    <row r="84" spans="1:5">
      <c r="A84" s="1" t="s">
        <v>81</v>
      </c>
      <c r="B84" s="2">
        <v>196</v>
      </c>
      <c r="C84" s="2">
        <v>6406</v>
      </c>
      <c r="D84" s="2">
        <v>1611178</v>
      </c>
      <c r="E84">
        <f>D84/31</f>
        <v>51973.483870967742</v>
      </c>
    </row>
    <row r="85" spans="1:5">
      <c r="A85" s="1" t="s">
        <v>82</v>
      </c>
      <c r="B85" s="2">
        <v>196</v>
      </c>
      <c r="C85" s="2">
        <v>6406</v>
      </c>
      <c r="D85" s="2">
        <v>1601139</v>
      </c>
      <c r="E85">
        <f>D85/30</f>
        <v>53371.3</v>
      </c>
    </row>
    <row r="86" spans="1:5">
      <c r="A86" s="1" t="s">
        <v>83</v>
      </c>
      <c r="B86" s="2">
        <v>212</v>
      </c>
      <c r="C86" s="2">
        <v>6934</v>
      </c>
      <c r="D86" s="2">
        <v>1490104</v>
      </c>
      <c r="E86">
        <f>D86/31</f>
        <v>48067.870967741932</v>
      </c>
    </row>
    <row r="87" spans="1:5">
      <c r="A87" s="1" t="s">
        <v>84</v>
      </c>
      <c r="B87" s="2">
        <v>218</v>
      </c>
      <c r="C87" s="2">
        <v>7132</v>
      </c>
      <c r="D87" s="2">
        <v>1100895</v>
      </c>
      <c r="E87">
        <f>D87/31</f>
        <v>35512.741935483871</v>
      </c>
    </row>
    <row r="88" spans="1:5">
      <c r="A88" s="1" t="s">
        <v>85</v>
      </c>
      <c r="B88" s="2">
        <v>222</v>
      </c>
      <c r="C88" s="2">
        <v>7264</v>
      </c>
      <c r="D88" s="2">
        <v>1024025</v>
      </c>
      <c r="E88">
        <f>D88/28</f>
        <v>36572.321428571428</v>
      </c>
    </row>
    <row r="89" spans="1:5">
      <c r="A89" s="1" t="s">
        <v>86</v>
      </c>
      <c r="B89" s="2">
        <v>225</v>
      </c>
      <c r="C89" s="2">
        <v>7363</v>
      </c>
      <c r="D89" s="2">
        <v>1242302</v>
      </c>
      <c r="E89">
        <f>D89/31</f>
        <v>40074.258064516129</v>
      </c>
    </row>
    <row r="90" spans="1:5">
      <c r="A90" s="1" t="s">
        <v>87</v>
      </c>
      <c r="B90" s="2">
        <v>234</v>
      </c>
      <c r="C90" s="2">
        <v>7660</v>
      </c>
      <c r="D90" s="2">
        <v>1483257</v>
      </c>
      <c r="E90">
        <f>D90/30</f>
        <v>49441.9</v>
      </c>
    </row>
    <row r="93" spans="1:5">
      <c r="A93" s="1" t="s">
        <v>88</v>
      </c>
    </row>
    <row r="96" spans="1:5">
      <c r="A96" s="1" t="s">
        <v>89</v>
      </c>
      <c r="B96" s="1" t="s">
        <v>90</v>
      </c>
    </row>
    <row r="99" spans="1:2">
      <c r="A99" s="1" t="s">
        <v>91</v>
      </c>
      <c r="B99" s="1" t="s">
        <v>92</v>
      </c>
    </row>
    <row r="102" spans="1:2">
      <c r="A102" s="1" t="s">
        <v>93</v>
      </c>
      <c r="B102" s="1" t="s">
        <v>94</v>
      </c>
    </row>
    <row r="106" spans="1:2">
      <c r="A106" s="1" t="s">
        <v>95</v>
      </c>
      <c r="B106" s="1" t="s">
        <v>96</v>
      </c>
    </row>
    <row r="112" spans="1:2">
      <c r="A112" s="1" t="s">
        <v>97</v>
      </c>
      <c r="B112" s="1" t="s">
        <v>98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B9" sqref="B9"/>
    </sheetView>
  </sheetViews>
  <sheetFormatPr defaultRowHeight="16.2"/>
  <sheetData>
    <row r="1" spans="1:2">
      <c r="A1" t="s">
        <v>101</v>
      </c>
      <c r="B1" t="s">
        <v>102</v>
      </c>
    </row>
    <row r="2" spans="1:2">
      <c r="A2">
        <v>10301</v>
      </c>
      <c r="B2">
        <v>21.8</v>
      </c>
    </row>
    <row r="3" spans="1:2">
      <c r="A3">
        <v>10302</v>
      </c>
      <c r="B3">
        <v>198</v>
      </c>
    </row>
    <row r="4" spans="1:2">
      <c r="A4">
        <v>10303</v>
      </c>
      <c r="B4">
        <v>147</v>
      </c>
    </row>
    <row r="5" spans="1:2">
      <c r="A5">
        <v>10304</v>
      </c>
      <c r="B5">
        <v>98.1</v>
      </c>
    </row>
    <row r="6" spans="1:2">
      <c r="A6">
        <v>10305</v>
      </c>
      <c r="B6">
        <v>634.70000000000005</v>
      </c>
    </row>
    <row r="7" spans="1:2">
      <c r="A7">
        <v>10306</v>
      </c>
      <c r="B7">
        <v>384.4</v>
      </c>
    </row>
    <row r="8" spans="1:2">
      <c r="A8">
        <v>10307</v>
      </c>
      <c r="B8">
        <v>222.1</v>
      </c>
    </row>
    <row r="9" spans="1:2">
      <c r="A9">
        <v>10308</v>
      </c>
      <c r="B9">
        <v>84</v>
      </c>
    </row>
    <row r="10" spans="1:2">
      <c r="A10">
        <v>10309</v>
      </c>
      <c r="B10">
        <v>198.9</v>
      </c>
    </row>
    <row r="11" spans="1:2">
      <c r="A11">
        <v>10310</v>
      </c>
      <c r="B11">
        <v>25.5</v>
      </c>
    </row>
    <row r="12" spans="1:2">
      <c r="A12">
        <v>10311</v>
      </c>
      <c r="B12">
        <v>46</v>
      </c>
    </row>
    <row r="13" spans="1:2">
      <c r="A13">
        <v>10312</v>
      </c>
      <c r="B13">
        <v>86.8</v>
      </c>
    </row>
    <row r="14" spans="1:2">
      <c r="A14">
        <v>10401</v>
      </c>
      <c r="B14">
        <v>20</v>
      </c>
    </row>
    <row r="15" spans="1:2">
      <c r="A15">
        <v>10402</v>
      </c>
      <c r="B15">
        <v>90</v>
      </c>
    </row>
    <row r="16" spans="1:2">
      <c r="A16">
        <v>10403</v>
      </c>
      <c r="B16">
        <v>182</v>
      </c>
    </row>
    <row r="17" spans="1:2">
      <c r="A17">
        <v>10404</v>
      </c>
      <c r="B17">
        <v>87.6</v>
      </c>
    </row>
    <row r="18" spans="1:2">
      <c r="A18">
        <v>10405</v>
      </c>
      <c r="B18">
        <v>302.8</v>
      </c>
    </row>
    <row r="19" spans="1:2">
      <c r="A19">
        <v>10406</v>
      </c>
      <c r="B19">
        <v>248.3</v>
      </c>
    </row>
    <row r="20" spans="1:2">
      <c r="A20">
        <v>10407</v>
      </c>
      <c r="B20">
        <v>316.8</v>
      </c>
    </row>
    <row r="21" spans="1:2">
      <c r="A21">
        <v>10408</v>
      </c>
      <c r="B21">
        <v>728.2</v>
      </c>
    </row>
    <row r="22" spans="1:2">
      <c r="A22">
        <v>10409</v>
      </c>
      <c r="B22">
        <v>309.89999999999998</v>
      </c>
    </row>
    <row r="23" spans="1:2">
      <c r="A23">
        <v>10410</v>
      </c>
      <c r="B23">
        <v>135.30000000000001</v>
      </c>
    </row>
    <row r="24" spans="1:2">
      <c r="A24">
        <v>10411</v>
      </c>
      <c r="B24">
        <v>22.6</v>
      </c>
    </row>
    <row r="25" spans="1:2">
      <c r="A25">
        <v>10412</v>
      </c>
      <c r="B25">
        <v>75.7</v>
      </c>
    </row>
    <row r="26" spans="1:2">
      <c r="A26">
        <v>10501</v>
      </c>
      <c r="B26">
        <v>256</v>
      </c>
    </row>
    <row r="27" spans="1:2">
      <c r="A27">
        <v>10502</v>
      </c>
      <c r="B27">
        <v>78.900000000000006</v>
      </c>
    </row>
    <row r="28" spans="1:2">
      <c r="A28">
        <v>10503</v>
      </c>
      <c r="B28">
        <v>285.7</v>
      </c>
    </row>
    <row r="29" spans="1:2">
      <c r="A29">
        <v>10504</v>
      </c>
      <c r="B29">
        <v>184.4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8"/>
  <sheetViews>
    <sheetView topLeftCell="A25" workbookViewId="0">
      <selection activeCell="B28" sqref="A1:B28"/>
    </sheetView>
  </sheetViews>
  <sheetFormatPr defaultRowHeight="16.2"/>
  <sheetData>
    <row r="1" spans="1:2">
      <c r="A1" s="2">
        <v>48</v>
      </c>
      <c r="B1">
        <v>9130.8064516129034</v>
      </c>
    </row>
    <row r="2" spans="1:2">
      <c r="A2" s="2">
        <v>53</v>
      </c>
      <c r="B2">
        <v>10974.225806451614</v>
      </c>
    </row>
    <row r="3" spans="1:2">
      <c r="A3" s="2">
        <v>58</v>
      </c>
      <c r="B3">
        <v>15314.892857142857</v>
      </c>
    </row>
    <row r="4" spans="1:2">
      <c r="A4" s="2">
        <v>62</v>
      </c>
      <c r="B4">
        <v>20284.677419354837</v>
      </c>
    </row>
    <row r="5" spans="1:2">
      <c r="A5" s="2">
        <v>64</v>
      </c>
      <c r="B5">
        <v>19581.400000000001</v>
      </c>
    </row>
    <row r="6" spans="1:2">
      <c r="A6" s="2">
        <v>68</v>
      </c>
      <c r="B6">
        <v>25525.580645161292</v>
      </c>
    </row>
    <row r="7" spans="1:2">
      <c r="A7" s="2">
        <v>70</v>
      </c>
      <c r="B7">
        <v>29631</v>
      </c>
    </row>
    <row r="8" spans="1:2">
      <c r="A8" s="2">
        <v>80</v>
      </c>
      <c r="B8">
        <v>30893.935483870966</v>
      </c>
    </row>
    <row r="9" spans="1:2">
      <c r="A9" s="2">
        <v>103</v>
      </c>
      <c r="B9">
        <v>36239.451612903227</v>
      </c>
    </row>
    <row r="10" spans="1:2">
      <c r="A10" s="2">
        <v>108</v>
      </c>
      <c r="B10">
        <v>41845.9</v>
      </c>
    </row>
    <row r="11" spans="1:2">
      <c r="A11" s="2">
        <v>120</v>
      </c>
      <c r="B11">
        <v>44236.645161290326</v>
      </c>
    </row>
    <row r="12" spans="1:2">
      <c r="A12" s="2">
        <v>124</v>
      </c>
      <c r="B12">
        <v>48033.366666666669</v>
      </c>
    </row>
    <row r="13" spans="1:2">
      <c r="A13" s="2">
        <v>136</v>
      </c>
      <c r="B13">
        <v>37748.580645161288</v>
      </c>
    </row>
    <row r="14" spans="1:2">
      <c r="A14" s="2">
        <v>158</v>
      </c>
      <c r="B14">
        <v>49479.967741935485</v>
      </c>
    </row>
    <row r="15" spans="1:2">
      <c r="A15" s="2">
        <v>158</v>
      </c>
      <c r="B15">
        <v>44581.464285714283</v>
      </c>
    </row>
    <row r="16" spans="1:2">
      <c r="A16" s="2">
        <v>159</v>
      </c>
      <c r="B16">
        <v>57003.419354838712</v>
      </c>
    </row>
    <row r="17" spans="1:2">
      <c r="A17" s="2">
        <v>159</v>
      </c>
      <c r="B17">
        <v>64617.26666666667</v>
      </c>
    </row>
    <row r="18" spans="1:2">
      <c r="A18" s="2">
        <v>160</v>
      </c>
      <c r="B18">
        <v>58424.193548387098</v>
      </c>
    </row>
    <row r="19" spans="1:2">
      <c r="A19" s="2">
        <v>160</v>
      </c>
      <c r="B19">
        <v>61306.366666666669</v>
      </c>
    </row>
    <row r="20" spans="1:2">
      <c r="A20" s="2">
        <v>163</v>
      </c>
      <c r="B20">
        <v>64896.354838709674</v>
      </c>
    </row>
    <row r="21" spans="1:2">
      <c r="A21" s="2">
        <v>165</v>
      </c>
      <c r="B21">
        <v>70467.161290322576</v>
      </c>
    </row>
    <row r="22" spans="1:2">
      <c r="A22" s="2">
        <v>167</v>
      </c>
      <c r="B22">
        <v>63153.599999999999</v>
      </c>
    </row>
    <row r="23" spans="1:2">
      <c r="A23" s="2">
        <v>167</v>
      </c>
      <c r="B23">
        <v>74644.387096774197</v>
      </c>
    </row>
    <row r="24" spans="1:2">
      <c r="A24" s="2">
        <v>180</v>
      </c>
      <c r="B24">
        <v>70989.8</v>
      </c>
    </row>
    <row r="25" spans="1:2">
      <c r="A25" s="2">
        <v>196</v>
      </c>
      <c r="B25">
        <v>63971.161290322583</v>
      </c>
    </row>
    <row r="26" spans="1:2">
      <c r="A26" s="2">
        <v>196</v>
      </c>
      <c r="B26">
        <v>73230.612903225803</v>
      </c>
    </row>
    <row r="27" spans="1:2">
      <c r="A27" s="2">
        <v>196</v>
      </c>
      <c r="B27">
        <v>67145.428571428565</v>
      </c>
    </row>
    <row r="28" spans="1:2">
      <c r="A28" s="2">
        <v>196</v>
      </c>
      <c r="B28">
        <v>66621.483870967742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sqref="A1:B13"/>
    </sheetView>
  </sheetViews>
  <sheetFormatPr defaultRowHeight="16.2"/>
  <sheetData>
    <row r="1" spans="1:2">
      <c r="A1" s="2">
        <v>196</v>
      </c>
      <c r="B1">
        <v>55414.2</v>
      </c>
    </row>
    <row r="2" spans="1:2">
      <c r="A2" s="2">
        <v>196</v>
      </c>
      <c r="B2">
        <v>50150.225806451614</v>
      </c>
    </row>
    <row r="3" spans="1:2">
      <c r="A3" s="2">
        <v>196</v>
      </c>
      <c r="B3">
        <v>51152.466666666667</v>
      </c>
    </row>
    <row r="4" spans="1:2">
      <c r="A4" s="2">
        <v>196</v>
      </c>
      <c r="B4">
        <v>51103.580645161288</v>
      </c>
    </row>
    <row r="5" spans="1:2">
      <c r="A5" s="2">
        <v>196</v>
      </c>
      <c r="B5">
        <v>43387.645161290326</v>
      </c>
    </row>
    <row r="6" spans="1:2">
      <c r="A6" s="2">
        <v>196</v>
      </c>
      <c r="B6">
        <v>49464.833333333336</v>
      </c>
    </row>
    <row r="7" spans="1:2">
      <c r="A7" s="2">
        <v>196</v>
      </c>
      <c r="B7">
        <v>51973.483870967742</v>
      </c>
    </row>
    <row r="8" spans="1:2">
      <c r="A8" s="2">
        <v>196</v>
      </c>
      <c r="B8">
        <v>53371.3</v>
      </c>
    </row>
    <row r="9" spans="1:2">
      <c r="A9" s="2">
        <v>212</v>
      </c>
      <c r="B9">
        <v>48067.870967741932</v>
      </c>
    </row>
    <row r="10" spans="1:2">
      <c r="A10" s="2">
        <v>218</v>
      </c>
      <c r="B10">
        <v>35512.741935483871</v>
      </c>
    </row>
    <row r="11" spans="1:2">
      <c r="A11" s="2">
        <v>222</v>
      </c>
      <c r="B11">
        <v>36572.321428571428</v>
      </c>
    </row>
    <row r="12" spans="1:2">
      <c r="A12" s="2">
        <v>225</v>
      </c>
      <c r="B12">
        <v>40074.258064516129</v>
      </c>
    </row>
    <row r="13" spans="1:2">
      <c r="A13" s="2">
        <v>234</v>
      </c>
      <c r="B13">
        <v>49441.9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" sqref="B1:B8"/>
    </sheetView>
  </sheetViews>
  <sheetFormatPr defaultRowHeight="16.2"/>
  <cols>
    <col min="1" max="1" width="11.6640625" bestFit="1" customWidth="1"/>
    <col min="2" max="2" width="12.77734375" bestFit="1" customWidth="1"/>
  </cols>
  <sheetData>
    <row r="1" spans="1:2">
      <c r="A1" s="1" t="s">
        <v>75</v>
      </c>
      <c r="B1">
        <v>55414.2</v>
      </c>
    </row>
    <row r="2" spans="1:2">
      <c r="A2" s="1" t="s">
        <v>76</v>
      </c>
      <c r="B2">
        <v>50150.225806451614</v>
      </c>
    </row>
    <row r="3" spans="1:2">
      <c r="A3" s="1" t="s">
        <v>77</v>
      </c>
      <c r="B3">
        <v>51152.466666666667</v>
      </c>
    </row>
    <row r="4" spans="1:2">
      <c r="A4" s="1" t="s">
        <v>78</v>
      </c>
      <c r="B4">
        <v>51103.580645161288</v>
      </c>
    </row>
    <row r="5" spans="1:2">
      <c r="A5" s="1" t="s">
        <v>79</v>
      </c>
      <c r="B5">
        <v>43387.645161290326</v>
      </c>
    </row>
    <row r="6" spans="1:2">
      <c r="A6" s="1" t="s">
        <v>80</v>
      </c>
      <c r="B6">
        <v>49464.833333333336</v>
      </c>
    </row>
    <row r="7" spans="1:2">
      <c r="A7" s="1" t="s">
        <v>81</v>
      </c>
      <c r="B7">
        <v>51973.483870967742</v>
      </c>
    </row>
    <row r="8" spans="1:2">
      <c r="A8" s="1" t="s">
        <v>82</v>
      </c>
      <c r="B8">
        <v>53371.3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I1" sqref="I1:J8"/>
    </sheetView>
  </sheetViews>
  <sheetFormatPr defaultRowHeight="16.2"/>
  <sheetData>
    <row r="1" spans="1:10">
      <c r="B1" s="4">
        <v>0.1</v>
      </c>
      <c r="C1" t="s">
        <v>103</v>
      </c>
      <c r="F1">
        <f>26/30</f>
        <v>0.8666666666666667</v>
      </c>
      <c r="G1">
        <v>55414.2</v>
      </c>
      <c r="I1">
        <f>10/30</f>
        <v>0.33333333333333331</v>
      </c>
      <c r="J1">
        <v>55414.2</v>
      </c>
    </row>
    <row r="2" spans="1:10">
      <c r="A2">
        <v>4</v>
      </c>
      <c r="B2">
        <f>26/30</f>
        <v>0.8666666666666667</v>
      </c>
      <c r="C2">
        <f>10/30</f>
        <v>0.33333333333333331</v>
      </c>
      <c r="F2">
        <f>24/31</f>
        <v>0.77419354838709675</v>
      </c>
      <c r="G2">
        <v>50150.225806451614</v>
      </c>
      <c r="I2">
        <f>12/31</f>
        <v>0.38709677419354838</v>
      </c>
      <c r="J2">
        <v>50150.225806451614</v>
      </c>
    </row>
    <row r="3" spans="1:10">
      <c r="A3">
        <v>5</v>
      </c>
      <c r="B3">
        <f>24/31</f>
        <v>0.77419354838709675</v>
      </c>
      <c r="C3">
        <f>12/31</f>
        <v>0.38709677419354838</v>
      </c>
      <c r="F3">
        <f>25/30</f>
        <v>0.83333333333333337</v>
      </c>
      <c r="G3">
        <v>51152.466666666667</v>
      </c>
      <c r="I3">
        <f>22/30</f>
        <v>0.73333333333333328</v>
      </c>
      <c r="J3">
        <v>51152.466666666667</v>
      </c>
    </row>
    <row r="4" spans="1:10">
      <c r="A4">
        <v>6</v>
      </c>
      <c r="B4">
        <f>25/30</f>
        <v>0.83333333333333337</v>
      </c>
      <c r="C4">
        <f>22/30</f>
        <v>0.73333333333333328</v>
      </c>
      <c r="F4">
        <f>25/31</f>
        <v>0.80645161290322576</v>
      </c>
      <c r="G4">
        <v>51103.580645161288</v>
      </c>
      <c r="I4">
        <f>18/31</f>
        <v>0.58064516129032262</v>
      </c>
      <c r="J4">
        <v>51103.580645161288</v>
      </c>
    </row>
    <row r="5" spans="1:10">
      <c r="A5">
        <v>7</v>
      </c>
      <c r="B5">
        <f>25/31</f>
        <v>0.80645161290322576</v>
      </c>
      <c r="C5">
        <f>18/31</f>
        <v>0.58064516129032262</v>
      </c>
      <c r="F5">
        <f>13/31</f>
        <v>0.41935483870967744</v>
      </c>
      <c r="G5">
        <v>43387.645161290326</v>
      </c>
      <c r="I5">
        <f>8/31</f>
        <v>0.25806451612903225</v>
      </c>
      <c r="J5">
        <v>43387.645161290326</v>
      </c>
    </row>
    <row r="6" spans="1:10">
      <c r="A6">
        <v>8</v>
      </c>
      <c r="B6">
        <f>13/31</f>
        <v>0.41935483870967744</v>
      </c>
      <c r="C6">
        <f>8/31</f>
        <v>0.25806451612903225</v>
      </c>
      <c r="F6">
        <f>25/30</f>
        <v>0.83333333333333337</v>
      </c>
      <c r="G6">
        <v>49464.833333333336</v>
      </c>
      <c r="I6">
        <f>16/30</f>
        <v>0.53333333333333333</v>
      </c>
      <c r="J6">
        <v>49464.833333333336</v>
      </c>
    </row>
    <row r="7" spans="1:10">
      <c r="A7">
        <v>9</v>
      </c>
      <c r="B7">
        <f>25/30</f>
        <v>0.83333333333333337</v>
      </c>
      <c r="C7">
        <f>16/30</f>
        <v>0.53333333333333333</v>
      </c>
      <c r="F7">
        <f>30/31</f>
        <v>0.967741935483871</v>
      </c>
      <c r="G7">
        <v>51973.483870967742</v>
      </c>
      <c r="I7">
        <f>20/31</f>
        <v>0.64516129032258063</v>
      </c>
      <c r="J7">
        <v>51973.483870967742</v>
      </c>
    </row>
    <row r="8" spans="1:10">
      <c r="A8">
        <v>10</v>
      </c>
      <c r="B8">
        <f>30/31</f>
        <v>0.967741935483871</v>
      </c>
      <c r="C8">
        <f>20/31</f>
        <v>0.64516129032258063</v>
      </c>
      <c r="F8">
        <f>30/30</f>
        <v>1</v>
      </c>
      <c r="G8">
        <v>53371.3</v>
      </c>
      <c r="I8">
        <f>21/30</f>
        <v>0.7</v>
      </c>
      <c r="J8">
        <v>53371.3</v>
      </c>
    </row>
    <row r="9" spans="1:10">
      <c r="A9">
        <v>11</v>
      </c>
      <c r="B9">
        <f>30/30</f>
        <v>1</v>
      </c>
      <c r="C9">
        <f>21/30</f>
        <v>0.7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1"/>
  <sheetViews>
    <sheetView topLeftCell="A33" workbookViewId="0">
      <selection sqref="A1:B41"/>
    </sheetView>
  </sheetViews>
  <sheetFormatPr defaultRowHeight="16.2"/>
  <sheetData>
    <row r="1" spans="1:2">
      <c r="A1" s="2">
        <v>48</v>
      </c>
      <c r="B1">
        <v>9130.8064516129034</v>
      </c>
    </row>
    <row r="2" spans="1:2">
      <c r="A2" s="2">
        <v>53</v>
      </c>
      <c r="B2">
        <v>10974.225806451614</v>
      </c>
    </row>
    <row r="3" spans="1:2">
      <c r="A3" s="2">
        <v>58</v>
      </c>
      <c r="B3">
        <v>15314.892857142857</v>
      </c>
    </row>
    <row r="4" spans="1:2">
      <c r="A4" s="2">
        <v>62</v>
      </c>
      <c r="B4">
        <v>20284.677419354837</v>
      </c>
    </row>
    <row r="5" spans="1:2">
      <c r="A5" s="2">
        <v>64</v>
      </c>
      <c r="B5">
        <v>19581.400000000001</v>
      </c>
    </row>
    <row r="6" spans="1:2">
      <c r="A6" s="2">
        <v>68</v>
      </c>
      <c r="B6">
        <v>25525.580645161292</v>
      </c>
    </row>
    <row r="7" spans="1:2">
      <c r="A7" s="2">
        <v>70</v>
      </c>
      <c r="B7">
        <v>29631</v>
      </c>
    </row>
    <row r="8" spans="1:2">
      <c r="A8" s="2">
        <v>80</v>
      </c>
      <c r="B8">
        <v>30893.935483870966</v>
      </c>
    </row>
    <row r="9" spans="1:2">
      <c r="A9" s="2">
        <v>103</v>
      </c>
      <c r="B9">
        <v>36239.451612903227</v>
      </c>
    </row>
    <row r="10" spans="1:2">
      <c r="A10" s="2">
        <v>108</v>
      </c>
      <c r="B10">
        <v>41845.9</v>
      </c>
    </row>
    <row r="11" spans="1:2">
      <c r="A11" s="2">
        <v>120</v>
      </c>
      <c r="B11">
        <v>44236.645161290326</v>
      </c>
    </row>
    <row r="12" spans="1:2">
      <c r="A12" s="2">
        <v>124</v>
      </c>
      <c r="B12">
        <v>48033.366666666669</v>
      </c>
    </row>
    <row r="13" spans="1:2">
      <c r="A13" s="2">
        <v>136</v>
      </c>
      <c r="B13">
        <v>37748.580645161288</v>
      </c>
    </row>
    <row r="14" spans="1:2">
      <c r="A14" s="2">
        <v>158</v>
      </c>
      <c r="B14">
        <v>49479.967741935485</v>
      </c>
    </row>
    <row r="15" spans="1:2">
      <c r="A15" s="2">
        <v>158</v>
      </c>
      <c r="B15">
        <v>44581.464285714283</v>
      </c>
    </row>
    <row r="16" spans="1:2">
      <c r="A16" s="2">
        <v>159</v>
      </c>
      <c r="B16">
        <v>57003.419354838712</v>
      </c>
    </row>
    <row r="17" spans="1:2">
      <c r="A17" s="2">
        <v>159</v>
      </c>
      <c r="B17">
        <v>64617.26666666667</v>
      </c>
    </row>
    <row r="18" spans="1:2">
      <c r="A18" s="2">
        <v>160</v>
      </c>
      <c r="B18">
        <v>58424.193548387098</v>
      </c>
    </row>
    <row r="19" spans="1:2">
      <c r="A19" s="2">
        <v>160</v>
      </c>
      <c r="B19">
        <v>61306.366666666669</v>
      </c>
    </row>
    <row r="20" spans="1:2">
      <c r="A20" s="2">
        <v>163</v>
      </c>
      <c r="B20">
        <v>64896.354838709674</v>
      </c>
    </row>
    <row r="21" spans="1:2">
      <c r="A21" s="2">
        <v>165</v>
      </c>
      <c r="B21">
        <v>70467.161290322576</v>
      </c>
    </row>
    <row r="22" spans="1:2">
      <c r="A22" s="2">
        <v>167</v>
      </c>
      <c r="B22">
        <v>63153.599999999999</v>
      </c>
    </row>
    <row r="23" spans="1:2">
      <c r="A23" s="2">
        <v>167</v>
      </c>
      <c r="B23">
        <v>74644.387096774197</v>
      </c>
    </row>
    <row r="24" spans="1:2">
      <c r="A24" s="2">
        <v>180</v>
      </c>
      <c r="B24">
        <v>70989.8</v>
      </c>
    </row>
    <row r="25" spans="1:2">
      <c r="A25" s="2">
        <v>196</v>
      </c>
      <c r="B25">
        <v>63971.161290322583</v>
      </c>
    </row>
    <row r="26" spans="1:2">
      <c r="A26" s="2">
        <v>196</v>
      </c>
      <c r="B26">
        <v>73230.612903225803</v>
      </c>
    </row>
    <row r="27" spans="1:2">
      <c r="A27" s="2">
        <v>196</v>
      </c>
      <c r="B27">
        <v>67145.428571428565</v>
      </c>
    </row>
    <row r="28" spans="1:2">
      <c r="A28" s="2">
        <v>196</v>
      </c>
      <c r="B28">
        <v>66621.483870967742</v>
      </c>
    </row>
    <row r="29" spans="1:2">
      <c r="A29" s="2">
        <v>196</v>
      </c>
      <c r="B29">
        <v>55414.2</v>
      </c>
    </row>
    <row r="30" spans="1:2">
      <c r="A30" s="2">
        <v>196</v>
      </c>
      <c r="B30">
        <v>50150.225806451614</v>
      </c>
    </row>
    <row r="31" spans="1:2">
      <c r="A31" s="2">
        <v>196</v>
      </c>
      <c r="B31">
        <v>51152.466666666667</v>
      </c>
    </row>
    <row r="32" spans="1:2">
      <c r="A32" s="2">
        <v>196</v>
      </c>
      <c r="B32">
        <v>51103.580645161288</v>
      </c>
    </row>
    <row r="33" spans="1:2">
      <c r="A33" s="2">
        <v>196</v>
      </c>
      <c r="B33">
        <v>43387.645161290326</v>
      </c>
    </row>
    <row r="34" spans="1:2">
      <c r="A34" s="2">
        <v>196</v>
      </c>
      <c r="B34">
        <v>49464.833333333336</v>
      </c>
    </row>
    <row r="35" spans="1:2">
      <c r="A35" s="2">
        <v>196</v>
      </c>
      <c r="B35">
        <v>51973.483870967742</v>
      </c>
    </row>
    <row r="36" spans="1:2">
      <c r="A36" s="2">
        <v>196</v>
      </c>
      <c r="B36">
        <v>53371.3</v>
      </c>
    </row>
    <row r="37" spans="1:2">
      <c r="A37" s="2">
        <v>212</v>
      </c>
      <c r="B37">
        <v>48067.870967741932</v>
      </c>
    </row>
    <row r="38" spans="1:2">
      <c r="A38" s="2">
        <v>218</v>
      </c>
      <c r="B38">
        <v>35512.741935483871</v>
      </c>
    </row>
    <row r="39" spans="1:2">
      <c r="A39" s="2">
        <v>222</v>
      </c>
      <c r="B39">
        <v>36572.321428571428</v>
      </c>
    </row>
    <row r="40" spans="1:2">
      <c r="A40" s="2">
        <v>225</v>
      </c>
      <c r="B40">
        <v>40074.258064516129</v>
      </c>
    </row>
    <row r="41" spans="1:2">
      <c r="A41" s="2">
        <v>234</v>
      </c>
      <c r="B41">
        <v>49441.9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TP10502M201661273041 (1)</vt:lpstr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kwz50902</dc:creator>
  <cp:lastModifiedBy>user</cp:lastModifiedBy>
  <dcterms:modified xsi:type="dcterms:W3CDTF">2016-06-13T13:13:47Z</dcterms:modified>
</cp:coreProperties>
</file>