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inte\O meu disco\Empreendimentos\Inspectto\Consultorias Inspectto\Celiana_novo\"/>
    </mc:Choice>
  </mc:AlternateContent>
  <xr:revisionPtr revIDLastSave="0" documentId="13_ncr:1_{973BF5B9-EAC7-4563-B81A-176A812966E4}" xr6:coauthVersionLast="47" xr6:coauthVersionMax="47" xr10:uidLastSave="{00000000-0000-0000-0000-000000000000}"/>
  <bookViews>
    <workbookView xWindow="5868" yWindow="0" windowWidth="17280" windowHeight="8880" activeTab="4" xr2:uid="{00000000-000D-0000-FFFF-FFFF00000000}"/>
  </bookViews>
  <sheets>
    <sheet name="Plan1" sheetId="1" r:id="rId1"/>
    <sheet name="Planilha1" sheetId="2" r:id="rId2"/>
    <sheet name="Planilha2" sheetId="3" r:id="rId3"/>
    <sheet name="Planilha3" sheetId="4" r:id="rId4"/>
    <sheet name="Planilha4" sheetId="5" r:id="rId5"/>
  </sheets>
  <definedNames>
    <definedName name="_xlnm._FilterDatabase" localSheetId="1" hidden="1">Planilha1!$D$3:$D$74</definedName>
    <definedName name="_xlnm._FilterDatabase" localSheetId="3" hidden="1">Planilha3!$D$6:$D$93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2" i="4" l="1"/>
  <c r="I89" i="4"/>
  <c r="I86" i="4"/>
  <c r="I83" i="4"/>
  <c r="I80" i="4"/>
  <c r="I77" i="4"/>
  <c r="I74" i="4"/>
  <c r="I71" i="4"/>
  <c r="I68" i="4"/>
  <c r="I65" i="4"/>
  <c r="I62" i="4"/>
  <c r="I59" i="4"/>
  <c r="I56" i="4"/>
  <c r="I53" i="4"/>
  <c r="I50" i="4"/>
  <c r="I47" i="4"/>
  <c r="I44" i="4"/>
  <c r="I41" i="4"/>
  <c r="I38" i="4"/>
  <c r="I35" i="4"/>
  <c r="I32" i="4"/>
  <c r="I29" i="4"/>
  <c r="I26" i="4"/>
  <c r="I23" i="4"/>
  <c r="I20" i="4"/>
  <c r="I17" i="4"/>
  <c r="I14" i="4"/>
  <c r="I11" i="4"/>
  <c r="H92" i="4"/>
  <c r="H89" i="4"/>
  <c r="H86" i="4"/>
  <c r="H83" i="4"/>
  <c r="H80" i="4"/>
  <c r="H77" i="4"/>
  <c r="H74" i="4"/>
  <c r="H71" i="4"/>
  <c r="H68" i="4"/>
  <c r="H65" i="4"/>
  <c r="H62" i="4"/>
  <c r="H59" i="4"/>
  <c r="H56" i="4"/>
  <c r="H53" i="4"/>
  <c r="H50" i="4"/>
  <c r="H47" i="4"/>
  <c r="H44" i="4"/>
  <c r="H41" i="4"/>
  <c r="H38" i="4"/>
  <c r="H35" i="4"/>
  <c r="H32" i="4"/>
  <c r="H29" i="4"/>
  <c r="H26" i="4"/>
  <c r="H23" i="4"/>
  <c r="H20" i="4"/>
  <c r="H17" i="4"/>
  <c r="H14" i="4"/>
  <c r="H11" i="4"/>
  <c r="F92" i="4"/>
  <c r="F89" i="4"/>
  <c r="F86" i="4"/>
  <c r="F83" i="4"/>
  <c r="F80" i="4"/>
  <c r="F77" i="4"/>
  <c r="F74" i="4"/>
  <c r="F71" i="4"/>
  <c r="F68" i="4"/>
  <c r="F65" i="4"/>
  <c r="F62" i="4"/>
  <c r="F59" i="4"/>
  <c r="F56" i="4"/>
  <c r="F53" i="4"/>
  <c r="F50" i="4"/>
  <c r="F47" i="4"/>
  <c r="F44" i="4"/>
  <c r="F41" i="4"/>
  <c r="F38" i="4"/>
  <c r="F35" i="4"/>
  <c r="F32" i="4"/>
  <c r="F29" i="4"/>
  <c r="F26" i="4"/>
  <c r="F23" i="4"/>
  <c r="F20" i="4"/>
  <c r="F17" i="4"/>
  <c r="F14" i="4"/>
  <c r="F11" i="4"/>
  <c r="I73" i="2"/>
  <c r="H73" i="2"/>
  <c r="I70" i="2"/>
  <c r="H70" i="2"/>
  <c r="I67" i="2"/>
  <c r="H67" i="2"/>
  <c r="I64" i="2"/>
  <c r="H64" i="2"/>
  <c r="I61" i="2"/>
  <c r="H61" i="2"/>
  <c r="I58" i="2"/>
  <c r="H58" i="2"/>
  <c r="I55" i="2"/>
  <c r="H55" i="2"/>
  <c r="I52" i="2"/>
  <c r="H52" i="2"/>
  <c r="I49" i="2"/>
  <c r="H49" i="2"/>
  <c r="I46" i="2"/>
  <c r="H46" i="2"/>
  <c r="I43" i="2"/>
  <c r="H43" i="2"/>
  <c r="I40" i="2"/>
  <c r="H40" i="2"/>
  <c r="I35" i="2"/>
  <c r="H35" i="2"/>
  <c r="I32" i="2"/>
  <c r="H32" i="2"/>
  <c r="I29" i="2"/>
  <c r="H29" i="2"/>
  <c r="I26" i="2"/>
  <c r="H26" i="2"/>
  <c r="I23" i="2"/>
  <c r="H23" i="2"/>
  <c r="I20" i="2"/>
  <c r="H20" i="2"/>
  <c r="I17" i="2"/>
  <c r="H17" i="2"/>
  <c r="I14" i="2"/>
  <c r="H14" i="2"/>
  <c r="I11" i="2"/>
  <c r="H11" i="2"/>
  <c r="I8" i="2"/>
  <c r="H8" i="2"/>
  <c r="F73" i="2"/>
  <c r="F70" i="2"/>
  <c r="F67" i="2"/>
  <c r="F64" i="2"/>
  <c r="F61" i="2"/>
  <c r="F58" i="2"/>
  <c r="F55" i="2"/>
  <c r="F52" i="2"/>
  <c r="F49" i="2"/>
  <c r="F46" i="2"/>
  <c r="F43" i="2"/>
  <c r="F40" i="2"/>
  <c r="F35" i="2"/>
  <c r="F32" i="2"/>
  <c r="F29" i="2"/>
  <c r="F26" i="2"/>
  <c r="F23" i="2"/>
  <c r="G6" i="1"/>
  <c r="C6" i="1"/>
  <c r="G5" i="1"/>
  <c r="C5" i="1"/>
</calcChain>
</file>

<file path=xl/sharedStrings.xml><?xml version="1.0" encoding="utf-8"?>
<sst xmlns="http://schemas.openxmlformats.org/spreadsheetml/2006/main" count="332" uniqueCount="206">
  <si>
    <t>Idade</t>
  </si>
  <si>
    <t>Pin</t>
  </si>
  <si>
    <t>Sexo masculino</t>
  </si>
  <si>
    <t>sexo Feminino</t>
  </si>
  <si>
    <t>Li Pin</t>
  </si>
  <si>
    <t>tempoD~a</t>
  </si>
  <si>
    <t>cvfl</t>
  </si>
  <si>
    <t>cvfp</t>
  </si>
  <si>
    <t>vef1l</t>
  </si>
  <si>
    <t>vef1p</t>
  </si>
  <si>
    <t>pfel</t>
  </si>
  <si>
    <t>tempoDoenca</t>
  </si>
  <si>
    <t xml:space="preserve">. </t>
  </si>
  <si>
    <t>-0.7257*</t>
  </si>
  <si>
    <t>0.0301</t>
  </si>
  <si>
    <t>-0.7637*</t>
  </si>
  <si>
    <t>0.0201</t>
  </si>
  <si>
    <t>-0.7395*</t>
  </si>
  <si>
    <t>0.0261</t>
  </si>
  <si>
    <t>-0.7173*</t>
  </si>
  <si>
    <t>0.0327</t>
  </si>
  <si>
    <t>vef1cvfl</t>
  </si>
  <si>
    <t>-0.1597</t>
  </si>
  <si>
    <t>0.6762</t>
  </si>
  <si>
    <t>vef1cvfp</t>
  </si>
  <si>
    <t>-0.2363</t>
  </si>
  <si>
    <t>0.5341</t>
  </si>
  <si>
    <t>-0.6219</t>
  </si>
  <si>
    <t>0.0754</t>
  </si>
  <si>
    <t>pfep</t>
  </si>
  <si>
    <t>-0.2521</t>
  </si>
  <si>
    <t>-0.0165</t>
  </si>
  <si>
    <t>0.5061</t>
  </si>
  <si>
    <t>0.9568</t>
  </si>
  <si>
    <t>pimax</t>
  </si>
  <si>
    <t>-0.2700</t>
  </si>
  <si>
    <t>0.4756</t>
  </si>
  <si>
    <t>lipimax</t>
  </si>
  <si>
    <t>-0.2616</t>
  </si>
  <si>
    <t>0.4899</t>
  </si>
  <si>
    <t>piSup</t>
  </si>
  <si>
    <t>0.2094</t>
  </si>
  <si>
    <t>piSent</t>
  </si>
  <si>
    <t>-0.5612</t>
  </si>
  <si>
    <t>0.1157</t>
  </si>
  <si>
    <t>pe</t>
  </si>
  <si>
    <t>-0.5949</t>
  </si>
  <si>
    <t>0.0919</t>
  </si>
  <si>
    <t>lipemax</t>
  </si>
  <si>
    <t>snip</t>
  </si>
  <si>
    <t>0.0084</t>
  </si>
  <si>
    <t>0.9826</t>
  </si>
  <si>
    <t>pft</t>
  </si>
  <si>
    <t>-0.6414</t>
  </si>
  <si>
    <t>0.0649</t>
  </si>
  <si>
    <t>spo2</t>
  </si>
  <si>
    <t>0.0696</t>
  </si>
  <si>
    <t>0.8565</t>
  </si>
  <si>
    <t>fr</t>
  </si>
  <si>
    <t>-0.3379</t>
  </si>
  <si>
    <t>0.3684</t>
  </si>
  <si>
    <t>fc</t>
  </si>
  <si>
    <t>0.5378</t>
  </si>
  <si>
    <t>0.1343</t>
  </si>
  <si>
    <t>etco2</t>
  </si>
  <si>
    <t>0.2246</t>
  </si>
  <si>
    <t>0.5535</t>
  </si>
  <si>
    <t>sara</t>
  </si>
  <si>
    <t>0.5612</t>
  </si>
  <si>
    <t>icars</t>
  </si>
  <si>
    <t>0.6498</t>
  </si>
  <si>
    <t>0.0603</t>
  </si>
  <si>
    <t>borg</t>
  </si>
  <si>
    <t>-0.3924</t>
  </si>
  <si>
    <t>0.2909</t>
  </si>
  <si>
    <t>-0.72</t>
  </si>
  <si>
    <t>0.03</t>
  </si>
  <si>
    <t>-0.76</t>
  </si>
  <si>
    <t>0.02</t>
  </si>
  <si>
    <t>-0.73</t>
  </si>
  <si>
    <t>-0.71</t>
  </si>
  <si>
    <t>-0.15</t>
  </si>
  <si>
    <t>0.67</t>
  </si>
  <si>
    <t>-0.23</t>
  </si>
  <si>
    <t>0.53</t>
  </si>
  <si>
    <t>-0.62</t>
  </si>
  <si>
    <t>0.07</t>
  </si>
  <si>
    <t>-0.25</t>
  </si>
  <si>
    <t>0.50</t>
  </si>
  <si>
    <t>-0.27</t>
  </si>
  <si>
    <t>0.47</t>
  </si>
  <si>
    <t>-0.26</t>
  </si>
  <si>
    <t>0.48</t>
  </si>
  <si>
    <t>-0.56</t>
  </si>
  <si>
    <t>0.11</t>
  </si>
  <si>
    <t>-0.59</t>
  </si>
  <si>
    <t>0.09</t>
  </si>
  <si>
    <t>0.98</t>
  </si>
  <si>
    <t>-0.64</t>
  </si>
  <si>
    <t>0.06</t>
  </si>
  <si>
    <t>0.069</t>
  </si>
  <si>
    <t>0.85</t>
  </si>
  <si>
    <t>-0.33</t>
  </si>
  <si>
    <t>0.36</t>
  </si>
  <si>
    <t>0.13</t>
  </si>
  <si>
    <t>0.55</t>
  </si>
  <si>
    <t>-0.39</t>
  </si>
  <si>
    <t>0.29</t>
  </si>
  <si>
    <t>0.54</t>
  </si>
  <si>
    <t>0.01</t>
  </si>
  <si>
    <t>Amplitmáx</t>
  </si>
  <si>
    <t>Amplitmédia</t>
  </si>
  <si>
    <t>AmplitTrap~v</t>
  </si>
  <si>
    <t>MunixTrapé~o</t>
  </si>
  <si>
    <t>Alfa</t>
  </si>
  <si>
    <t>0.8768</t>
  </si>
  <si>
    <t>0.1989</t>
  </si>
  <si>
    <t>0.9286*</t>
  </si>
  <si>
    <t>idade</t>
  </si>
  <si>
    <t>-0.3320</t>
  </si>
  <si>
    <t>0.2643</t>
  </si>
  <si>
    <t>-0.1488</t>
  </si>
  <si>
    <t>0.6234</t>
  </si>
  <si>
    <t>-0.5275</t>
  </si>
  <si>
    <t>-0.2025</t>
  </si>
  <si>
    <t>0.5023</t>
  </si>
  <si>
    <t>-0.6226*</t>
  </si>
  <si>
    <t>0.0250</t>
  </si>
  <si>
    <t>-0.1186</t>
  </si>
  <si>
    <t>0.6960</t>
  </si>
  <si>
    <t>0.2311</t>
  </si>
  <si>
    <t>0.4427</t>
  </si>
  <si>
    <t>-0.5041</t>
  </si>
  <si>
    <t>0.0796</t>
  </si>
  <si>
    <t>-0.6198*</t>
  </si>
  <si>
    <t>0.0257</t>
  </si>
  <si>
    <t>0.2859</t>
  </si>
  <si>
    <t>0.3394</t>
  </si>
  <si>
    <t>0.5101</t>
  </si>
  <si>
    <t>0.0727</t>
  </si>
  <si>
    <t>0.8111</t>
  </si>
  <si>
    <t>0.0472</t>
  </si>
  <si>
    <t>0.5227</t>
  </si>
  <si>
    <t>0.0678</t>
  </si>
  <si>
    <t>-0.1535</t>
  </si>
  <si>
    <t>0.6123</t>
  </si>
  <si>
    <t>-0.1862</t>
  </si>
  <si>
    <t>0.5380</t>
  </si>
  <si>
    <t>-0.7434*</t>
  </si>
  <si>
    <t>0.0048</t>
  </si>
  <si>
    <t>-0.3054</t>
  </si>
  <si>
    <t>0.3063</t>
  </si>
  <si>
    <t>-0.0707</t>
  </si>
  <si>
    <t>0.8157</t>
  </si>
  <si>
    <t>-0.0744</t>
  </si>
  <si>
    <t>0.8068</t>
  </si>
  <si>
    <t>0.7031</t>
  </si>
  <si>
    <t>-0.6219*</t>
  </si>
  <si>
    <t>0.0252</t>
  </si>
  <si>
    <t>-0.3082</t>
  </si>
  <si>
    <t>0.3252</t>
  </si>
  <si>
    <t>-0.2448</t>
  </si>
  <si>
    <t>0.4381</t>
  </si>
  <si>
    <t>0.3571</t>
  </si>
  <si>
    <t>0.4235</t>
  </si>
  <si>
    <t>0.0063</t>
  </si>
  <si>
    <t>0.6071</t>
  </si>
  <si>
    <t>0.1470</t>
  </si>
  <si>
    <t>-0.14</t>
  </si>
  <si>
    <t>-0.52</t>
  </si>
  <si>
    <t>-0.20</t>
  </si>
  <si>
    <t>-0.11</t>
  </si>
  <si>
    <t>-0.01</t>
  </si>
  <si>
    <t>0.231</t>
  </si>
  <si>
    <t>-0.50</t>
  </si>
  <si>
    <t>-0.61</t>
  </si>
  <si>
    <t>0.198</t>
  </si>
  <si>
    <t>0.072</t>
  </si>
  <si>
    <t>0.047</t>
  </si>
  <si>
    <t>0.522</t>
  </si>
  <si>
    <t>-0.18</t>
  </si>
  <si>
    <t>-0.74</t>
  </si>
  <si>
    <t>-0.30</t>
  </si>
  <si>
    <t>-0.07</t>
  </si>
  <si>
    <t>0.115</t>
  </si>
  <si>
    <t>-0.24</t>
  </si>
  <si>
    <t>0.357</t>
  </si>
  <si>
    <t>0.928</t>
  </si>
  <si>
    <t>0.607</t>
  </si>
  <si>
    <t>0.26</t>
  </si>
  <si>
    <t>0.62</t>
  </si>
  <si>
    <t>0.69</t>
  </si>
  <si>
    <t>0.95</t>
  </si>
  <si>
    <t>0.44</t>
  </si>
  <si>
    <t>0.51</t>
  </si>
  <si>
    <t>0.81</t>
  </si>
  <si>
    <t>0.87</t>
  </si>
  <si>
    <t>0.61</t>
  </si>
  <si>
    <t>0.00</t>
  </si>
  <si>
    <t>0.30</t>
  </si>
  <si>
    <t>0.80</t>
  </si>
  <si>
    <t>0.70</t>
  </si>
  <si>
    <t>0.32</t>
  </si>
  <si>
    <t>0.43</t>
  </si>
  <si>
    <t>0.42</t>
  </si>
  <si>
    <t>0.14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</si>
</sst>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6"/>
  <sheetViews>
    <sheetView workbookViewId="0">
      <selection activeCell="K5" sqref="K5"/>
    </sheetView>
  </sheetViews>
  <sheetFormatPr defaultRowHeight="14.4" x14ac:dyDescent="0.3"/>
  <cols>
    <col min="2" max="2" width="14.88671875" bestFit="1" customWidth="1"/>
    <col min="3" max="3" width="10.88671875" style="1" bestFit="1" customWidth="1"/>
    <col min="7" max="7" width="9.109375" style="3"/>
  </cols>
  <sheetData>
    <row r="3" spans="2:7" x14ac:dyDescent="0.3">
      <c r="B3" t="s">
        <v>2</v>
      </c>
      <c r="F3" t="s">
        <v>3</v>
      </c>
    </row>
    <row r="4" spans="2:7" x14ac:dyDescent="0.3">
      <c r="B4" t="s">
        <v>0</v>
      </c>
      <c r="C4" s="1">
        <v>34</v>
      </c>
      <c r="F4" t="s">
        <v>0</v>
      </c>
      <c r="G4" s="3">
        <v>10</v>
      </c>
    </row>
    <row r="5" spans="2:7" x14ac:dyDescent="0.3">
      <c r="B5" t="s">
        <v>1</v>
      </c>
      <c r="C5" s="1">
        <f>135.6 - 0.47*C4</f>
        <v>119.61999999999999</v>
      </c>
      <c r="F5" t="s">
        <v>1</v>
      </c>
      <c r="G5" s="3">
        <f>110.1 - 0.36 * G4</f>
        <v>106.5</v>
      </c>
    </row>
    <row r="6" spans="2:7" x14ac:dyDescent="0.3">
      <c r="B6" t="s">
        <v>4</v>
      </c>
      <c r="C6" s="2">
        <f>C5-1.645*27.4</f>
        <v>74.546999999999997</v>
      </c>
      <c r="F6" t="s">
        <v>4</v>
      </c>
      <c r="G6" s="4">
        <f>G5-1.645*18.6</f>
        <v>75.902999999999992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8A53-E898-44C2-A9CE-4676B7BE8AE6}">
  <sheetPr filterMode="1"/>
  <dimension ref="D3:I74"/>
  <sheetViews>
    <sheetView workbookViewId="0">
      <selection activeCell="H8" sqref="H8"/>
    </sheetView>
  </sheetViews>
  <sheetFormatPr defaultRowHeight="14.4" x14ac:dyDescent="0.3"/>
  <sheetData>
    <row r="3" spans="4:9" x14ac:dyDescent="0.3">
      <c r="E3" t="s">
        <v>5</v>
      </c>
    </row>
    <row r="4" spans="4:9" hidden="1" x14ac:dyDescent="0.3"/>
    <row r="5" spans="4:9" x14ac:dyDescent="0.3">
      <c r="D5" t="s">
        <v>11</v>
      </c>
      <c r="E5" s="5">
        <v>10000</v>
      </c>
    </row>
    <row r="6" spans="4:9" hidden="1" x14ac:dyDescent="0.3">
      <c r="E6" t="s">
        <v>12</v>
      </c>
    </row>
    <row r="7" spans="4:9" hidden="1" x14ac:dyDescent="0.3"/>
    <row r="8" spans="4:9" x14ac:dyDescent="0.3">
      <c r="D8" t="s">
        <v>6</v>
      </c>
      <c r="E8" t="s">
        <v>13</v>
      </c>
      <c r="F8" t="s">
        <v>14</v>
      </c>
      <c r="G8" t="s">
        <v>6</v>
      </c>
      <c r="H8" t="str">
        <f>LEFT(E8,5)</f>
        <v>-0.72</v>
      </c>
      <c r="I8" t="str">
        <f>LEFT(F8,4)</f>
        <v>0.03</v>
      </c>
    </row>
    <row r="9" spans="4:9" hidden="1" x14ac:dyDescent="0.3">
      <c r="G9" t="s">
        <v>7</v>
      </c>
    </row>
    <row r="10" spans="4:9" hidden="1" x14ac:dyDescent="0.3">
      <c r="G10" t="s">
        <v>8</v>
      </c>
    </row>
    <row r="11" spans="4:9" x14ac:dyDescent="0.3">
      <c r="D11" t="s">
        <v>7</v>
      </c>
      <c r="E11" t="s">
        <v>15</v>
      </c>
      <c r="F11" t="s">
        <v>16</v>
      </c>
      <c r="G11" t="s">
        <v>9</v>
      </c>
      <c r="H11" t="str">
        <f>LEFT(E11,5)</f>
        <v>-0.76</v>
      </c>
      <c r="I11" t="str">
        <f>LEFT(F11,4)</f>
        <v>0.02</v>
      </c>
    </row>
    <row r="12" spans="4:9" hidden="1" x14ac:dyDescent="0.3">
      <c r="G12" t="s">
        <v>21</v>
      </c>
    </row>
    <row r="13" spans="4:9" hidden="1" x14ac:dyDescent="0.3">
      <c r="G13" t="s">
        <v>24</v>
      </c>
    </row>
    <row r="14" spans="4:9" x14ac:dyDescent="0.3">
      <c r="D14" t="s">
        <v>8</v>
      </c>
      <c r="E14" t="s">
        <v>17</v>
      </c>
      <c r="F14" t="s">
        <v>18</v>
      </c>
      <c r="G14" t="s">
        <v>10</v>
      </c>
      <c r="H14" t="str">
        <f>LEFT(E14,5)</f>
        <v>-0.73</v>
      </c>
      <c r="I14" t="str">
        <f>LEFT(F14,4)</f>
        <v>0.02</v>
      </c>
    </row>
    <row r="15" spans="4:9" hidden="1" x14ac:dyDescent="0.3">
      <c r="G15" t="s">
        <v>29</v>
      </c>
    </row>
    <row r="16" spans="4:9" hidden="1" x14ac:dyDescent="0.3">
      <c r="G16" t="s">
        <v>34</v>
      </c>
    </row>
    <row r="17" spans="4:9" x14ac:dyDescent="0.3">
      <c r="D17" t="s">
        <v>9</v>
      </c>
      <c r="E17" t="s">
        <v>19</v>
      </c>
      <c r="F17" t="s">
        <v>20</v>
      </c>
      <c r="G17" t="s">
        <v>37</v>
      </c>
      <c r="H17" t="str">
        <f>LEFT(E17,5)</f>
        <v>-0.71</v>
      </c>
      <c r="I17" t="str">
        <f>LEFT(F17,4)</f>
        <v>0.03</v>
      </c>
    </row>
    <row r="18" spans="4:9" hidden="1" x14ac:dyDescent="0.3">
      <c r="G18" t="s">
        <v>42</v>
      </c>
    </row>
    <row r="19" spans="4:9" hidden="1" x14ac:dyDescent="0.3">
      <c r="G19" t="s">
        <v>45</v>
      </c>
    </row>
    <row r="20" spans="4:9" x14ac:dyDescent="0.3">
      <c r="D20" t="s">
        <v>21</v>
      </c>
      <c r="E20" t="s">
        <v>22</v>
      </c>
      <c r="F20" t="s">
        <v>23</v>
      </c>
      <c r="G20" t="s">
        <v>48</v>
      </c>
      <c r="H20" t="str">
        <f>LEFT(E20,5)</f>
        <v>-0.15</v>
      </c>
      <c r="I20" t="str">
        <f>LEFT(F20,4)</f>
        <v>0.67</v>
      </c>
    </row>
    <row r="21" spans="4:9" hidden="1" x14ac:dyDescent="0.3">
      <c r="G21" t="s">
        <v>49</v>
      </c>
    </row>
    <row r="22" spans="4:9" hidden="1" x14ac:dyDescent="0.3">
      <c r="G22" t="s">
        <v>52</v>
      </c>
    </row>
    <row r="23" spans="4:9" x14ac:dyDescent="0.3">
      <c r="D23" t="s">
        <v>24</v>
      </c>
      <c r="E23" t="s">
        <v>25</v>
      </c>
      <c r="F23" t="str">
        <f>E24</f>
        <v>0.5341</v>
      </c>
      <c r="G23" t="s">
        <v>55</v>
      </c>
      <c r="H23" t="str">
        <f>LEFT(E23,5)</f>
        <v>-0.23</v>
      </c>
      <c r="I23" t="str">
        <f>LEFT(F23,4)</f>
        <v>0.53</v>
      </c>
    </row>
    <row r="24" spans="4:9" hidden="1" x14ac:dyDescent="0.3">
      <c r="E24" t="s">
        <v>26</v>
      </c>
      <c r="G24" t="s">
        <v>58</v>
      </c>
    </row>
    <row r="25" spans="4:9" hidden="1" x14ac:dyDescent="0.3">
      <c r="G25" t="s">
        <v>61</v>
      </c>
    </row>
    <row r="26" spans="4:9" x14ac:dyDescent="0.3">
      <c r="D26" t="s">
        <v>10</v>
      </c>
      <c r="E26" t="s">
        <v>27</v>
      </c>
      <c r="F26" t="str">
        <f>E27</f>
        <v>0.0754</v>
      </c>
      <c r="G26" t="s">
        <v>64</v>
      </c>
      <c r="H26" t="str">
        <f>LEFT(E26,5)</f>
        <v>-0.62</v>
      </c>
      <c r="I26" t="str">
        <f>LEFT(F26,4)</f>
        <v>0.07</v>
      </c>
    </row>
    <row r="27" spans="4:9" hidden="1" x14ac:dyDescent="0.3">
      <c r="E27" t="s">
        <v>28</v>
      </c>
      <c r="G27" t="s">
        <v>67</v>
      </c>
    </row>
    <row r="28" spans="4:9" hidden="1" x14ac:dyDescent="0.3">
      <c r="G28" t="s">
        <v>69</v>
      </c>
    </row>
    <row r="29" spans="4:9" x14ac:dyDescent="0.3">
      <c r="D29" t="s">
        <v>29</v>
      </c>
      <c r="E29" t="s">
        <v>30</v>
      </c>
      <c r="F29" t="str">
        <f>E30</f>
        <v>0.5061</v>
      </c>
      <c r="G29" t="s">
        <v>72</v>
      </c>
      <c r="H29" t="str">
        <f>LEFT(E29,5)</f>
        <v>-0.25</v>
      </c>
      <c r="I29" t="str">
        <f>LEFT(F29,4)</f>
        <v>0.50</v>
      </c>
    </row>
    <row r="30" spans="4:9" hidden="1" x14ac:dyDescent="0.3">
      <c r="E30" t="s">
        <v>32</v>
      </c>
    </row>
    <row r="31" spans="4:9" hidden="1" x14ac:dyDescent="0.3"/>
    <row r="32" spans="4:9" x14ac:dyDescent="0.3">
      <c r="D32" t="s">
        <v>34</v>
      </c>
      <c r="E32" t="s">
        <v>35</v>
      </c>
      <c r="F32" t="str">
        <f>E33</f>
        <v>0.4756</v>
      </c>
      <c r="H32" t="str">
        <f>LEFT(E32,5)</f>
        <v>-0.27</v>
      </c>
      <c r="I32" t="str">
        <f>LEFT(F32,4)</f>
        <v>0.47</v>
      </c>
    </row>
    <row r="33" spans="4:9" hidden="1" x14ac:dyDescent="0.3">
      <c r="E33" t="s">
        <v>36</v>
      </c>
    </row>
    <row r="34" spans="4:9" hidden="1" x14ac:dyDescent="0.3"/>
    <row r="35" spans="4:9" x14ac:dyDescent="0.3">
      <c r="D35" t="s">
        <v>37</v>
      </c>
      <c r="E35" t="s">
        <v>38</v>
      </c>
      <c r="F35" t="str">
        <f>E36</f>
        <v>0.4899</v>
      </c>
      <c r="H35" t="str">
        <f>LEFT(E35,5)</f>
        <v>-0.26</v>
      </c>
      <c r="I35" t="str">
        <f>LEFT(F35,4)</f>
        <v>0.48</v>
      </c>
    </row>
    <row r="36" spans="4:9" hidden="1" x14ac:dyDescent="0.3">
      <c r="E36" t="s">
        <v>39</v>
      </c>
    </row>
    <row r="37" spans="4:9" hidden="1" x14ac:dyDescent="0.3"/>
    <row r="38" spans="4:9" hidden="1" x14ac:dyDescent="0.3">
      <c r="E38" t="s">
        <v>41</v>
      </c>
    </row>
    <row r="39" spans="4:9" hidden="1" x14ac:dyDescent="0.3"/>
    <row r="40" spans="4:9" x14ac:dyDescent="0.3">
      <c r="D40" t="s">
        <v>42</v>
      </c>
      <c r="E40" t="s">
        <v>43</v>
      </c>
      <c r="F40" t="str">
        <f>E41</f>
        <v>0.1157</v>
      </c>
      <c r="H40" t="str">
        <f>LEFT(E40,5)</f>
        <v>-0.56</v>
      </c>
      <c r="I40" t="str">
        <f>LEFT(F40,4)</f>
        <v>0.11</v>
      </c>
    </row>
    <row r="41" spans="4:9" hidden="1" x14ac:dyDescent="0.3">
      <c r="E41" t="s">
        <v>44</v>
      </c>
    </row>
    <row r="42" spans="4:9" hidden="1" x14ac:dyDescent="0.3"/>
    <row r="43" spans="4:9" x14ac:dyDescent="0.3">
      <c r="D43" t="s">
        <v>45</v>
      </c>
      <c r="E43" t="s">
        <v>46</v>
      </c>
      <c r="F43" t="str">
        <f>E44</f>
        <v>0.0919</v>
      </c>
      <c r="H43" t="str">
        <f>LEFT(E43,5)</f>
        <v>-0.59</v>
      </c>
      <c r="I43" t="str">
        <f>LEFT(F43,4)</f>
        <v>0.09</v>
      </c>
    </row>
    <row r="44" spans="4:9" hidden="1" x14ac:dyDescent="0.3">
      <c r="E44" t="s">
        <v>47</v>
      </c>
    </row>
    <row r="45" spans="4:9" hidden="1" x14ac:dyDescent="0.3"/>
    <row r="46" spans="4:9" x14ac:dyDescent="0.3">
      <c r="D46" t="s">
        <v>48</v>
      </c>
      <c r="E46" t="s">
        <v>46</v>
      </c>
      <c r="F46" t="str">
        <f>E47</f>
        <v>0.0919</v>
      </c>
      <c r="H46" t="str">
        <f>LEFT(E46,5)</f>
        <v>-0.59</v>
      </c>
      <c r="I46" t="str">
        <f>LEFT(F46,4)</f>
        <v>0.09</v>
      </c>
    </row>
    <row r="47" spans="4:9" hidden="1" x14ac:dyDescent="0.3">
      <c r="E47" t="s">
        <v>47</v>
      </c>
    </row>
    <row r="48" spans="4:9" hidden="1" x14ac:dyDescent="0.3"/>
    <row r="49" spans="4:9" x14ac:dyDescent="0.3">
      <c r="D49" t="s">
        <v>49</v>
      </c>
      <c r="E49" t="s">
        <v>50</v>
      </c>
      <c r="F49" t="str">
        <f>E50</f>
        <v>0.9826</v>
      </c>
      <c r="H49" t="str">
        <f>LEFT(E49,5)</f>
        <v>0.008</v>
      </c>
      <c r="I49" t="str">
        <f>LEFT(F49,4)</f>
        <v>0.98</v>
      </c>
    </row>
    <row r="50" spans="4:9" hidden="1" x14ac:dyDescent="0.3">
      <c r="E50" t="s">
        <v>51</v>
      </c>
    </row>
    <row r="51" spans="4:9" hidden="1" x14ac:dyDescent="0.3"/>
    <row r="52" spans="4:9" x14ac:dyDescent="0.3">
      <c r="D52" t="s">
        <v>52</v>
      </c>
      <c r="E52" t="s">
        <v>53</v>
      </c>
      <c r="F52" t="str">
        <f>E53</f>
        <v>0.0649</v>
      </c>
      <c r="H52" t="str">
        <f>LEFT(E52,5)</f>
        <v>-0.64</v>
      </c>
      <c r="I52" t="str">
        <f>LEFT(F52,4)</f>
        <v>0.06</v>
      </c>
    </row>
    <row r="53" spans="4:9" hidden="1" x14ac:dyDescent="0.3">
      <c r="E53" t="s">
        <v>54</v>
      </c>
    </row>
    <row r="54" spans="4:9" hidden="1" x14ac:dyDescent="0.3"/>
    <row r="55" spans="4:9" x14ac:dyDescent="0.3">
      <c r="D55" t="s">
        <v>55</v>
      </c>
      <c r="E55" t="s">
        <v>56</v>
      </c>
      <c r="F55" t="str">
        <f>E56</f>
        <v>0.8565</v>
      </c>
      <c r="H55" t="str">
        <f>LEFT(E55,5)</f>
        <v>0.069</v>
      </c>
      <c r="I55" t="str">
        <f>LEFT(F55,4)</f>
        <v>0.85</v>
      </c>
    </row>
    <row r="56" spans="4:9" hidden="1" x14ac:dyDescent="0.3">
      <c r="E56" t="s">
        <v>57</v>
      </c>
    </row>
    <row r="57" spans="4:9" hidden="1" x14ac:dyDescent="0.3"/>
    <row r="58" spans="4:9" x14ac:dyDescent="0.3">
      <c r="D58" t="s">
        <v>58</v>
      </c>
      <c r="E58" t="s">
        <v>59</v>
      </c>
      <c r="F58" t="str">
        <f>E59</f>
        <v>0.3684</v>
      </c>
      <c r="H58" t="str">
        <f>LEFT(E58,5)</f>
        <v>-0.33</v>
      </c>
      <c r="I58" t="str">
        <f>LEFT(F58,4)</f>
        <v>0.36</v>
      </c>
    </row>
    <row r="59" spans="4:9" hidden="1" x14ac:dyDescent="0.3">
      <c r="E59" t="s">
        <v>60</v>
      </c>
    </row>
    <row r="60" spans="4:9" hidden="1" x14ac:dyDescent="0.3"/>
    <row r="61" spans="4:9" x14ac:dyDescent="0.3">
      <c r="D61" t="s">
        <v>61</v>
      </c>
      <c r="E61" t="s">
        <v>62</v>
      </c>
      <c r="F61" t="str">
        <f>E62</f>
        <v>0.1343</v>
      </c>
      <c r="H61" t="str">
        <f>LEFT(E61,5)</f>
        <v>0.537</v>
      </c>
      <c r="I61" t="str">
        <f>LEFT(F61,4)</f>
        <v>0.13</v>
      </c>
    </row>
    <row r="62" spans="4:9" hidden="1" x14ac:dyDescent="0.3">
      <c r="E62" t="s">
        <v>63</v>
      </c>
    </row>
    <row r="63" spans="4:9" hidden="1" x14ac:dyDescent="0.3"/>
    <row r="64" spans="4:9" x14ac:dyDescent="0.3">
      <c r="D64" t="s">
        <v>64</v>
      </c>
      <c r="E64" t="s">
        <v>65</v>
      </c>
      <c r="F64" t="str">
        <f>E65</f>
        <v>0.5535</v>
      </c>
      <c r="H64" t="str">
        <f>LEFT(E64,5)</f>
        <v>0.224</v>
      </c>
      <c r="I64" t="str">
        <f>LEFT(F64,4)</f>
        <v>0.55</v>
      </c>
    </row>
    <row r="65" spans="4:9" hidden="1" x14ac:dyDescent="0.3">
      <c r="E65" t="s">
        <v>66</v>
      </c>
    </row>
    <row r="66" spans="4:9" hidden="1" x14ac:dyDescent="0.3"/>
    <row r="67" spans="4:9" x14ac:dyDescent="0.3">
      <c r="D67" t="s">
        <v>67</v>
      </c>
      <c r="E67" t="s">
        <v>68</v>
      </c>
      <c r="F67" t="str">
        <f>E68</f>
        <v>0.1157</v>
      </c>
      <c r="H67" t="str">
        <f>LEFT(E67,5)</f>
        <v>0.561</v>
      </c>
      <c r="I67" t="str">
        <f>LEFT(F67,4)</f>
        <v>0.11</v>
      </c>
    </row>
    <row r="68" spans="4:9" hidden="1" x14ac:dyDescent="0.3">
      <c r="E68" t="s">
        <v>44</v>
      </c>
    </row>
    <row r="69" spans="4:9" hidden="1" x14ac:dyDescent="0.3"/>
    <row r="70" spans="4:9" x14ac:dyDescent="0.3">
      <c r="D70" t="s">
        <v>69</v>
      </c>
      <c r="E70" t="s">
        <v>70</v>
      </c>
      <c r="F70" t="str">
        <f>E71</f>
        <v>0.0603</v>
      </c>
      <c r="H70" t="str">
        <f>LEFT(E70,5)</f>
        <v>0.649</v>
      </c>
      <c r="I70" t="str">
        <f>LEFT(F70,4)</f>
        <v>0.06</v>
      </c>
    </row>
    <row r="71" spans="4:9" hidden="1" x14ac:dyDescent="0.3">
      <c r="E71" t="s">
        <v>71</v>
      </c>
    </row>
    <row r="72" spans="4:9" hidden="1" x14ac:dyDescent="0.3"/>
    <row r="73" spans="4:9" x14ac:dyDescent="0.3">
      <c r="D73" t="s">
        <v>72</v>
      </c>
      <c r="E73" t="s">
        <v>73</v>
      </c>
      <c r="F73" t="str">
        <f>E74</f>
        <v>0.2909</v>
      </c>
      <c r="H73" t="str">
        <f>LEFT(E73,5)</f>
        <v>-0.39</v>
      </c>
      <c r="I73" t="str">
        <f>LEFT(F73,4)</f>
        <v>0.29</v>
      </c>
    </row>
    <row r="74" spans="4:9" hidden="1" x14ac:dyDescent="0.3">
      <c r="E74" t="s">
        <v>74</v>
      </c>
    </row>
  </sheetData>
  <autoFilter ref="D3:D74" xr:uid="{189B8A53-E898-44C2-A9CE-4676B7BE8AE6}">
    <filterColumn colId="0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FB52-99C6-4C8B-963A-6E331E6F4D7D}">
  <dimension ref="G5:I26"/>
  <sheetViews>
    <sheetView workbookViewId="0">
      <selection activeCell="I7" sqref="I7"/>
    </sheetView>
  </sheetViews>
  <sheetFormatPr defaultRowHeight="14.4" x14ac:dyDescent="0.3"/>
  <sheetData>
    <row r="5" spans="7:9" x14ac:dyDescent="0.3">
      <c r="G5" t="s">
        <v>6</v>
      </c>
      <c r="H5" t="s">
        <v>75</v>
      </c>
      <c r="I5" t="s">
        <v>76</v>
      </c>
    </row>
    <row r="6" spans="7:9" x14ac:dyDescent="0.3">
      <c r="G6" t="s">
        <v>7</v>
      </c>
      <c r="H6" t="s">
        <v>77</v>
      </c>
      <c r="I6" t="s">
        <v>78</v>
      </c>
    </row>
    <row r="7" spans="7:9" x14ac:dyDescent="0.3">
      <c r="G7" t="s">
        <v>8</v>
      </c>
      <c r="H7" t="s">
        <v>79</v>
      </c>
      <c r="I7" t="s">
        <v>78</v>
      </c>
    </row>
    <row r="8" spans="7:9" x14ac:dyDescent="0.3">
      <c r="G8" t="s">
        <v>9</v>
      </c>
      <c r="H8" t="s">
        <v>80</v>
      </c>
      <c r="I8" t="s">
        <v>76</v>
      </c>
    </row>
    <row r="9" spans="7:9" x14ac:dyDescent="0.3">
      <c r="G9" t="s">
        <v>21</v>
      </c>
      <c r="H9" t="s">
        <v>81</v>
      </c>
      <c r="I9" t="s">
        <v>82</v>
      </c>
    </row>
    <row r="10" spans="7:9" x14ac:dyDescent="0.3">
      <c r="G10" t="s">
        <v>24</v>
      </c>
      <c r="H10" t="s">
        <v>83</v>
      </c>
      <c r="I10" t="s">
        <v>84</v>
      </c>
    </row>
    <row r="11" spans="7:9" x14ac:dyDescent="0.3">
      <c r="G11" t="s">
        <v>10</v>
      </c>
      <c r="H11" t="s">
        <v>85</v>
      </c>
      <c r="I11" t="s">
        <v>86</v>
      </c>
    </row>
    <row r="12" spans="7:9" x14ac:dyDescent="0.3">
      <c r="G12" t="s">
        <v>29</v>
      </c>
      <c r="H12" t="s">
        <v>87</v>
      </c>
      <c r="I12" t="s">
        <v>88</v>
      </c>
    </row>
    <row r="13" spans="7:9" x14ac:dyDescent="0.3">
      <c r="G13" t="s">
        <v>34</v>
      </c>
      <c r="H13" t="s">
        <v>89</v>
      </c>
      <c r="I13" t="s">
        <v>90</v>
      </c>
    </row>
    <row r="14" spans="7:9" x14ac:dyDescent="0.3">
      <c r="G14" t="s">
        <v>37</v>
      </c>
      <c r="H14" t="s">
        <v>91</v>
      </c>
      <c r="I14" t="s">
        <v>92</v>
      </c>
    </row>
    <row r="15" spans="7:9" x14ac:dyDescent="0.3">
      <c r="G15" t="s">
        <v>42</v>
      </c>
      <c r="H15" t="s">
        <v>93</v>
      </c>
      <c r="I15" t="s">
        <v>94</v>
      </c>
    </row>
    <row r="16" spans="7:9" x14ac:dyDescent="0.3">
      <c r="G16" t="s">
        <v>45</v>
      </c>
      <c r="H16" t="s">
        <v>95</v>
      </c>
      <c r="I16" t="s">
        <v>96</v>
      </c>
    </row>
    <row r="17" spans="7:9" x14ac:dyDescent="0.3">
      <c r="G17" t="s">
        <v>48</v>
      </c>
      <c r="H17" t="s">
        <v>95</v>
      </c>
      <c r="I17" t="s">
        <v>96</v>
      </c>
    </row>
    <row r="18" spans="7:9" x14ac:dyDescent="0.3">
      <c r="G18" t="s">
        <v>49</v>
      </c>
      <c r="H18" t="s">
        <v>109</v>
      </c>
      <c r="I18" t="s">
        <v>97</v>
      </c>
    </row>
    <row r="19" spans="7:9" x14ac:dyDescent="0.3">
      <c r="G19" t="s">
        <v>52</v>
      </c>
      <c r="H19" t="s">
        <v>98</v>
      </c>
      <c r="I19" t="s">
        <v>99</v>
      </c>
    </row>
    <row r="20" spans="7:9" x14ac:dyDescent="0.3">
      <c r="G20" t="s">
        <v>55</v>
      </c>
      <c r="H20" t="s">
        <v>100</v>
      </c>
      <c r="I20" t="s">
        <v>101</v>
      </c>
    </row>
    <row r="21" spans="7:9" x14ac:dyDescent="0.3">
      <c r="G21" t="s">
        <v>58</v>
      </c>
      <c r="H21" t="s">
        <v>102</v>
      </c>
      <c r="I21" t="s">
        <v>103</v>
      </c>
    </row>
    <row r="22" spans="7:9" x14ac:dyDescent="0.3">
      <c r="G22" t="s">
        <v>61</v>
      </c>
      <c r="H22" t="s">
        <v>108</v>
      </c>
      <c r="I22" t="s">
        <v>104</v>
      </c>
    </row>
    <row r="23" spans="7:9" x14ac:dyDescent="0.3">
      <c r="G23" t="s">
        <v>64</v>
      </c>
      <c r="H23">
        <v>0.22</v>
      </c>
      <c r="I23" t="s">
        <v>105</v>
      </c>
    </row>
    <row r="24" spans="7:9" x14ac:dyDescent="0.3">
      <c r="G24" t="s">
        <v>67</v>
      </c>
      <c r="H24">
        <v>0.56000000000000005</v>
      </c>
      <c r="I24" t="s">
        <v>94</v>
      </c>
    </row>
    <row r="25" spans="7:9" x14ac:dyDescent="0.3">
      <c r="G25" t="s">
        <v>69</v>
      </c>
      <c r="H25">
        <v>0.65</v>
      </c>
      <c r="I25" t="s">
        <v>99</v>
      </c>
    </row>
    <row r="26" spans="7:9" x14ac:dyDescent="0.3">
      <c r="G26" t="s">
        <v>72</v>
      </c>
      <c r="H26" t="s">
        <v>106</v>
      </c>
      <c r="I26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3AEA-B90F-4798-B2C6-EBD16AC51C7B}">
  <sheetPr filterMode="1"/>
  <dimension ref="D6:I93"/>
  <sheetViews>
    <sheetView workbookViewId="0">
      <selection activeCell="I11" sqref="I11:I92"/>
    </sheetView>
  </sheetViews>
  <sheetFormatPr defaultRowHeight="14.4" x14ac:dyDescent="0.3"/>
  <sheetData>
    <row r="6" spans="4:9" x14ac:dyDescent="0.3">
      <c r="D6" t="s">
        <v>118</v>
      </c>
      <c r="E6" t="s">
        <v>6</v>
      </c>
    </row>
    <row r="7" spans="4:9" hidden="1" x14ac:dyDescent="0.3"/>
    <row r="8" spans="4:9" x14ac:dyDescent="0.3">
      <c r="D8" t="s">
        <v>118</v>
      </c>
      <c r="E8" s="5">
        <v>10000</v>
      </c>
    </row>
    <row r="9" spans="4:9" hidden="1" x14ac:dyDescent="0.3">
      <c r="E9" t="s">
        <v>12</v>
      </c>
    </row>
    <row r="10" spans="4:9" hidden="1" x14ac:dyDescent="0.3"/>
    <row r="11" spans="4:9" x14ac:dyDescent="0.3">
      <c r="D11" t="s">
        <v>6</v>
      </c>
      <c r="E11" t="s">
        <v>119</v>
      </c>
      <c r="F11" t="str">
        <f>E12</f>
        <v>0.2643</v>
      </c>
      <c r="H11" t="str">
        <f>LEFT(E11,5)</f>
        <v>-0.33</v>
      </c>
      <c r="I11" t="str">
        <f>LEFT(F11,4)</f>
        <v>0.26</v>
      </c>
    </row>
    <row r="12" spans="4:9" hidden="1" x14ac:dyDescent="0.3">
      <c r="E12" t="s">
        <v>120</v>
      </c>
    </row>
    <row r="13" spans="4:9" hidden="1" x14ac:dyDescent="0.3"/>
    <row r="14" spans="4:9" x14ac:dyDescent="0.3">
      <c r="D14" t="s">
        <v>7</v>
      </c>
      <c r="E14" t="s">
        <v>121</v>
      </c>
      <c r="F14" t="str">
        <f>E15</f>
        <v>0.6234</v>
      </c>
      <c r="H14" t="str">
        <f>LEFT(E14,5)</f>
        <v>-0.14</v>
      </c>
      <c r="I14" t="str">
        <f>LEFT(F14,4)</f>
        <v>0.62</v>
      </c>
    </row>
    <row r="15" spans="4:9" hidden="1" x14ac:dyDescent="0.3">
      <c r="E15" t="s">
        <v>122</v>
      </c>
    </row>
    <row r="16" spans="4:9" hidden="1" x14ac:dyDescent="0.3"/>
    <row r="17" spans="4:9" x14ac:dyDescent="0.3">
      <c r="D17" t="s">
        <v>8</v>
      </c>
      <c r="E17" t="s">
        <v>123</v>
      </c>
      <c r="F17" t="str">
        <f>E18</f>
        <v>0.0649</v>
      </c>
      <c r="H17" t="str">
        <f>LEFT(E17,5)</f>
        <v>-0.52</v>
      </c>
      <c r="I17" t="str">
        <f>LEFT(F17,4)</f>
        <v>0.06</v>
      </c>
    </row>
    <row r="18" spans="4:9" hidden="1" x14ac:dyDescent="0.3">
      <c r="E18" t="s">
        <v>54</v>
      </c>
    </row>
    <row r="19" spans="4:9" hidden="1" x14ac:dyDescent="0.3"/>
    <row r="20" spans="4:9" x14ac:dyDescent="0.3">
      <c r="D20" t="s">
        <v>9</v>
      </c>
      <c r="E20" t="s">
        <v>124</v>
      </c>
      <c r="F20" t="str">
        <f>E21</f>
        <v>0.5023</v>
      </c>
      <c r="H20" t="str">
        <f>LEFT(E20,5)</f>
        <v>-0.20</v>
      </c>
      <c r="I20" t="str">
        <f>LEFT(F20,4)</f>
        <v>0.50</v>
      </c>
    </row>
    <row r="21" spans="4:9" hidden="1" x14ac:dyDescent="0.3">
      <c r="E21" t="s">
        <v>125</v>
      </c>
    </row>
    <row r="22" spans="4:9" hidden="1" x14ac:dyDescent="0.3"/>
    <row r="23" spans="4:9" x14ac:dyDescent="0.3">
      <c r="D23" t="s">
        <v>21</v>
      </c>
      <c r="E23" t="s">
        <v>126</v>
      </c>
      <c r="F23" t="str">
        <f>E24</f>
        <v>0.0250</v>
      </c>
      <c r="H23" t="str">
        <f>LEFT(E23,5)</f>
        <v>-0.62</v>
      </c>
      <c r="I23" t="str">
        <f>LEFT(F23,4)</f>
        <v>0.02</v>
      </c>
    </row>
    <row r="24" spans="4:9" hidden="1" x14ac:dyDescent="0.3">
      <c r="E24" t="s">
        <v>127</v>
      </c>
    </row>
    <row r="25" spans="4:9" hidden="1" x14ac:dyDescent="0.3"/>
    <row r="26" spans="4:9" x14ac:dyDescent="0.3">
      <c r="D26" t="s">
        <v>24</v>
      </c>
      <c r="E26" t="s">
        <v>128</v>
      </c>
      <c r="F26" t="str">
        <f>E27</f>
        <v>0.6960</v>
      </c>
      <c r="H26" t="str">
        <f>LEFT(E26,5)</f>
        <v>-0.11</v>
      </c>
      <c r="I26" t="str">
        <f>LEFT(F26,4)</f>
        <v>0.69</v>
      </c>
    </row>
    <row r="27" spans="4:9" hidden="1" x14ac:dyDescent="0.3">
      <c r="E27" t="s">
        <v>129</v>
      </c>
    </row>
    <row r="28" spans="4:9" hidden="1" x14ac:dyDescent="0.3"/>
    <row r="29" spans="4:9" x14ac:dyDescent="0.3">
      <c r="D29" t="s">
        <v>10</v>
      </c>
      <c r="E29" t="s">
        <v>31</v>
      </c>
      <c r="F29" t="str">
        <f>E30</f>
        <v>0.9568</v>
      </c>
      <c r="H29" t="str">
        <f>LEFT(E29,5)</f>
        <v>-0.01</v>
      </c>
      <c r="I29" t="str">
        <f>LEFT(F29,4)</f>
        <v>0.95</v>
      </c>
    </row>
    <row r="30" spans="4:9" hidden="1" x14ac:dyDescent="0.3">
      <c r="E30" t="s">
        <v>33</v>
      </c>
    </row>
    <row r="31" spans="4:9" hidden="1" x14ac:dyDescent="0.3"/>
    <row r="32" spans="4:9" x14ac:dyDescent="0.3">
      <c r="D32" t="s">
        <v>29</v>
      </c>
      <c r="E32" t="s">
        <v>130</v>
      </c>
      <c r="F32" t="str">
        <f>E33</f>
        <v>0.4427</v>
      </c>
      <c r="H32" t="str">
        <f>LEFT(E32,5)</f>
        <v>0.231</v>
      </c>
      <c r="I32" t="str">
        <f>LEFT(F32,4)</f>
        <v>0.44</v>
      </c>
    </row>
    <row r="33" spans="4:9" hidden="1" x14ac:dyDescent="0.3">
      <c r="E33" t="s">
        <v>131</v>
      </c>
    </row>
    <row r="34" spans="4:9" hidden="1" x14ac:dyDescent="0.3"/>
    <row r="35" spans="4:9" x14ac:dyDescent="0.3">
      <c r="D35" t="s">
        <v>34</v>
      </c>
      <c r="E35" t="s">
        <v>132</v>
      </c>
      <c r="F35" t="str">
        <f>E36</f>
        <v>0.0796</v>
      </c>
      <c r="H35" t="str">
        <f>LEFT(E35,5)</f>
        <v>-0.50</v>
      </c>
      <c r="I35" t="str">
        <f>LEFT(F35,4)</f>
        <v>0.07</v>
      </c>
    </row>
    <row r="36" spans="4:9" hidden="1" x14ac:dyDescent="0.3">
      <c r="E36" t="s">
        <v>133</v>
      </c>
    </row>
    <row r="37" spans="4:9" hidden="1" x14ac:dyDescent="0.3"/>
    <row r="38" spans="4:9" x14ac:dyDescent="0.3">
      <c r="D38" t="s">
        <v>37</v>
      </c>
      <c r="E38" t="s">
        <v>134</v>
      </c>
      <c r="F38" t="str">
        <f>E39</f>
        <v>0.0257</v>
      </c>
      <c r="H38" t="str">
        <f>LEFT(E38,5)</f>
        <v>-0.61</v>
      </c>
      <c r="I38" t="str">
        <f>LEFT(F38,4)</f>
        <v>0.02</v>
      </c>
    </row>
    <row r="39" spans="4:9" hidden="1" x14ac:dyDescent="0.3">
      <c r="E39" t="s">
        <v>135</v>
      </c>
    </row>
    <row r="40" spans="4:9" hidden="1" x14ac:dyDescent="0.3"/>
    <row r="41" spans="4:9" x14ac:dyDescent="0.3">
      <c r="D41" t="s">
        <v>40</v>
      </c>
      <c r="E41" t="s">
        <v>136</v>
      </c>
      <c r="F41" t="str">
        <f>E42</f>
        <v>0.3394</v>
      </c>
      <c r="H41" t="str">
        <f>LEFT(E41,5)</f>
        <v>0.285</v>
      </c>
      <c r="I41" t="str">
        <f>LEFT(F41,4)</f>
        <v>0.33</v>
      </c>
    </row>
    <row r="42" spans="4:9" hidden="1" x14ac:dyDescent="0.3">
      <c r="E42" t="s">
        <v>137</v>
      </c>
    </row>
    <row r="43" spans="4:9" hidden="1" x14ac:dyDescent="0.3"/>
    <row r="44" spans="4:9" x14ac:dyDescent="0.3">
      <c r="D44" t="s">
        <v>42</v>
      </c>
      <c r="E44" t="s">
        <v>116</v>
      </c>
      <c r="F44" t="str">
        <f>E45</f>
        <v>0.5101</v>
      </c>
      <c r="H44" t="str">
        <f>LEFT(E44,5)</f>
        <v>0.198</v>
      </c>
      <c r="I44" t="str">
        <f>LEFT(F44,4)</f>
        <v>0.51</v>
      </c>
    </row>
    <row r="45" spans="4:9" hidden="1" x14ac:dyDescent="0.3">
      <c r="E45" t="s">
        <v>138</v>
      </c>
    </row>
    <row r="46" spans="4:9" hidden="1" x14ac:dyDescent="0.3"/>
    <row r="47" spans="4:9" x14ac:dyDescent="0.3">
      <c r="D47" t="s">
        <v>45</v>
      </c>
      <c r="E47" t="s">
        <v>139</v>
      </c>
      <c r="F47" t="str">
        <f>E48</f>
        <v>0.8111</v>
      </c>
      <c r="H47" t="str">
        <f>LEFT(E47,5)</f>
        <v>0.072</v>
      </c>
      <c r="I47" t="str">
        <f>LEFT(F47,4)</f>
        <v>0.81</v>
      </c>
    </row>
    <row r="48" spans="4:9" hidden="1" x14ac:dyDescent="0.3">
      <c r="E48" t="s">
        <v>140</v>
      </c>
    </row>
    <row r="49" spans="4:9" hidden="1" x14ac:dyDescent="0.3"/>
    <row r="50" spans="4:9" x14ac:dyDescent="0.3">
      <c r="D50" t="s">
        <v>48</v>
      </c>
      <c r="E50" t="s">
        <v>141</v>
      </c>
      <c r="F50" t="str">
        <f>E51</f>
        <v>0.8768</v>
      </c>
      <c r="H50" t="str">
        <f>LEFT(E50,5)</f>
        <v>0.047</v>
      </c>
      <c r="I50" t="str">
        <f>LEFT(F50,4)</f>
        <v>0.87</v>
      </c>
    </row>
    <row r="51" spans="4:9" hidden="1" x14ac:dyDescent="0.3">
      <c r="E51" t="s">
        <v>115</v>
      </c>
    </row>
    <row r="52" spans="4:9" hidden="1" x14ac:dyDescent="0.3"/>
    <row r="53" spans="4:9" x14ac:dyDescent="0.3">
      <c r="D53" t="s">
        <v>49</v>
      </c>
      <c r="E53" t="s">
        <v>142</v>
      </c>
      <c r="F53" t="str">
        <f>E54</f>
        <v>0.0678</v>
      </c>
      <c r="H53" t="str">
        <f>LEFT(E53,5)</f>
        <v>0.522</v>
      </c>
      <c r="I53" t="str">
        <f>LEFT(F53,4)</f>
        <v>0.06</v>
      </c>
    </row>
    <row r="54" spans="4:9" hidden="1" x14ac:dyDescent="0.3">
      <c r="E54" t="s">
        <v>143</v>
      </c>
    </row>
    <row r="55" spans="4:9" hidden="1" x14ac:dyDescent="0.3"/>
    <row r="56" spans="4:9" x14ac:dyDescent="0.3">
      <c r="D56" t="s">
        <v>52</v>
      </c>
      <c r="E56" t="s">
        <v>144</v>
      </c>
      <c r="F56" t="str">
        <f>E57</f>
        <v>0.6123</v>
      </c>
      <c r="H56" t="str">
        <f>LEFT(E56,5)</f>
        <v>-0.15</v>
      </c>
      <c r="I56" t="str">
        <f>LEFT(F56,4)</f>
        <v>0.61</v>
      </c>
    </row>
    <row r="57" spans="4:9" hidden="1" x14ac:dyDescent="0.3">
      <c r="E57" t="s">
        <v>145</v>
      </c>
    </row>
    <row r="58" spans="4:9" hidden="1" x14ac:dyDescent="0.3"/>
    <row r="59" spans="4:9" x14ac:dyDescent="0.3">
      <c r="D59" t="s">
        <v>55</v>
      </c>
      <c r="E59" t="s">
        <v>146</v>
      </c>
      <c r="F59" t="str">
        <f>E60</f>
        <v>0.5380</v>
      </c>
      <c r="H59" t="str">
        <f>LEFT(E59,5)</f>
        <v>-0.18</v>
      </c>
      <c r="I59" t="str">
        <f>LEFT(F59,4)</f>
        <v>0.53</v>
      </c>
    </row>
    <row r="60" spans="4:9" hidden="1" x14ac:dyDescent="0.3">
      <c r="E60" t="s">
        <v>147</v>
      </c>
    </row>
    <row r="61" spans="4:9" hidden="1" x14ac:dyDescent="0.3"/>
    <row r="62" spans="4:9" x14ac:dyDescent="0.3">
      <c r="D62" t="s">
        <v>58</v>
      </c>
      <c r="E62" t="s">
        <v>148</v>
      </c>
      <c r="F62" t="str">
        <f>E63</f>
        <v>0.0048</v>
      </c>
      <c r="H62" t="str">
        <f>LEFT(E62,5)</f>
        <v>-0.74</v>
      </c>
      <c r="I62" t="str">
        <f>LEFT(F62,4)</f>
        <v>0.00</v>
      </c>
    </row>
    <row r="63" spans="4:9" hidden="1" x14ac:dyDescent="0.3">
      <c r="E63" t="s">
        <v>149</v>
      </c>
    </row>
    <row r="64" spans="4:9" hidden="1" x14ac:dyDescent="0.3"/>
    <row r="65" spans="4:9" x14ac:dyDescent="0.3">
      <c r="D65" t="s">
        <v>61</v>
      </c>
      <c r="E65" t="s">
        <v>150</v>
      </c>
      <c r="F65" t="str">
        <f>E66</f>
        <v>0.3063</v>
      </c>
      <c r="H65" t="str">
        <f>LEFT(E65,5)</f>
        <v>-0.30</v>
      </c>
      <c r="I65" t="str">
        <f>LEFT(F65,4)</f>
        <v>0.30</v>
      </c>
    </row>
    <row r="66" spans="4:9" hidden="1" x14ac:dyDescent="0.3">
      <c r="E66" t="s">
        <v>151</v>
      </c>
    </row>
    <row r="67" spans="4:9" hidden="1" x14ac:dyDescent="0.3"/>
    <row r="68" spans="4:9" x14ac:dyDescent="0.3">
      <c r="D68" t="s">
        <v>64</v>
      </c>
      <c r="E68" t="s">
        <v>152</v>
      </c>
      <c r="F68" t="str">
        <f>E69</f>
        <v>0.8157</v>
      </c>
      <c r="H68" t="str">
        <f>LEFT(E68,5)</f>
        <v>-0.07</v>
      </c>
      <c r="I68" t="str">
        <f>LEFT(F68,4)</f>
        <v>0.81</v>
      </c>
    </row>
    <row r="69" spans="4:9" hidden="1" x14ac:dyDescent="0.3">
      <c r="E69" t="s">
        <v>153</v>
      </c>
    </row>
    <row r="70" spans="4:9" hidden="1" x14ac:dyDescent="0.3"/>
    <row r="71" spans="4:9" x14ac:dyDescent="0.3">
      <c r="D71" t="s">
        <v>67</v>
      </c>
      <c r="E71" t="s">
        <v>154</v>
      </c>
      <c r="F71" t="str">
        <f>E72</f>
        <v>0.8068</v>
      </c>
      <c r="H71" t="str">
        <f>LEFT(E71,5)</f>
        <v>-0.07</v>
      </c>
      <c r="I71" t="str">
        <f>LEFT(F71,4)</f>
        <v>0.80</v>
      </c>
    </row>
    <row r="72" spans="4:9" hidden="1" x14ac:dyDescent="0.3">
      <c r="E72" t="s">
        <v>155</v>
      </c>
    </row>
    <row r="73" spans="4:9" hidden="1" x14ac:dyDescent="0.3"/>
    <row r="74" spans="4:9" x14ac:dyDescent="0.3">
      <c r="D74" t="s">
        <v>69</v>
      </c>
      <c r="E74" t="s">
        <v>44</v>
      </c>
      <c r="F74" t="str">
        <f>E75</f>
        <v>0.7031</v>
      </c>
      <c r="H74" t="str">
        <f>LEFT(E74,5)</f>
        <v>0.115</v>
      </c>
      <c r="I74" t="str">
        <f>LEFT(F74,4)</f>
        <v>0.70</v>
      </c>
    </row>
    <row r="75" spans="4:9" hidden="1" x14ac:dyDescent="0.3">
      <c r="E75" t="s">
        <v>156</v>
      </c>
    </row>
    <row r="76" spans="4:9" hidden="1" x14ac:dyDescent="0.3"/>
    <row r="77" spans="4:9" x14ac:dyDescent="0.3">
      <c r="D77" t="s">
        <v>72</v>
      </c>
      <c r="E77" t="s">
        <v>157</v>
      </c>
      <c r="F77" t="str">
        <f>E78</f>
        <v>0.0252</v>
      </c>
      <c r="H77" t="str">
        <f>LEFT(E77,5)</f>
        <v>-0.62</v>
      </c>
      <c r="I77" t="str">
        <f>LEFT(F77,4)</f>
        <v>0.02</v>
      </c>
    </row>
    <row r="78" spans="4:9" hidden="1" x14ac:dyDescent="0.3">
      <c r="E78" t="s">
        <v>158</v>
      </c>
    </row>
    <row r="79" spans="4:9" hidden="1" x14ac:dyDescent="0.3"/>
    <row r="80" spans="4:9" x14ac:dyDescent="0.3">
      <c r="D80" t="s">
        <v>110</v>
      </c>
      <c r="E80" t="s">
        <v>159</v>
      </c>
      <c r="F80" t="str">
        <f>E81</f>
        <v>0.3252</v>
      </c>
      <c r="H80" t="str">
        <f>LEFT(E80,5)</f>
        <v>-0.30</v>
      </c>
      <c r="I80" t="str">
        <f>LEFT(F80,4)</f>
        <v>0.32</v>
      </c>
    </row>
    <row r="81" spans="4:9" hidden="1" x14ac:dyDescent="0.3">
      <c r="E81" t="s">
        <v>160</v>
      </c>
    </row>
    <row r="82" spans="4:9" hidden="1" x14ac:dyDescent="0.3"/>
    <row r="83" spans="4:9" x14ac:dyDescent="0.3">
      <c r="D83" t="s">
        <v>111</v>
      </c>
      <c r="E83" t="s">
        <v>161</v>
      </c>
      <c r="F83" t="str">
        <f>E84</f>
        <v>0.4381</v>
      </c>
      <c r="H83" t="str">
        <f>LEFT(E83,5)</f>
        <v>-0.24</v>
      </c>
      <c r="I83" t="str">
        <f>LEFT(F83,4)</f>
        <v>0.43</v>
      </c>
    </row>
    <row r="84" spans="4:9" hidden="1" x14ac:dyDescent="0.3">
      <c r="E84" t="s">
        <v>162</v>
      </c>
    </row>
    <row r="85" spans="4:9" hidden="1" x14ac:dyDescent="0.3"/>
    <row r="86" spans="4:9" x14ac:dyDescent="0.3">
      <c r="D86" t="s">
        <v>112</v>
      </c>
      <c r="E86" t="s">
        <v>163</v>
      </c>
      <c r="F86" t="str">
        <f>E87</f>
        <v>0.4235</v>
      </c>
      <c r="H86" t="str">
        <f>LEFT(E86,5)</f>
        <v>0.357</v>
      </c>
      <c r="I86" t="str">
        <f>LEFT(F86,4)</f>
        <v>0.42</v>
      </c>
    </row>
    <row r="87" spans="4:9" hidden="1" x14ac:dyDescent="0.3">
      <c r="E87" t="s">
        <v>164</v>
      </c>
    </row>
    <row r="88" spans="4:9" hidden="1" x14ac:dyDescent="0.3"/>
    <row r="89" spans="4:9" x14ac:dyDescent="0.3">
      <c r="D89" t="s">
        <v>113</v>
      </c>
      <c r="E89" t="s">
        <v>117</v>
      </c>
      <c r="F89" t="str">
        <f>E90</f>
        <v>0.0063</v>
      </c>
      <c r="H89" t="str">
        <f>LEFT(E89,5)</f>
        <v>0.928</v>
      </c>
      <c r="I89" t="str">
        <f>LEFT(F89,4)</f>
        <v>0.00</v>
      </c>
    </row>
    <row r="90" spans="4:9" hidden="1" x14ac:dyDescent="0.3">
      <c r="E90" t="s">
        <v>165</v>
      </c>
    </row>
    <row r="91" spans="4:9" hidden="1" x14ac:dyDescent="0.3"/>
    <row r="92" spans="4:9" x14ac:dyDescent="0.3">
      <c r="D92" t="s">
        <v>114</v>
      </c>
      <c r="E92" t="s">
        <v>166</v>
      </c>
      <c r="F92" t="str">
        <f>E93</f>
        <v>0.1470</v>
      </c>
      <c r="H92" t="str">
        <f>LEFT(E92,5)</f>
        <v>0.607</v>
      </c>
      <c r="I92" t="str">
        <f>LEFT(F92,4)</f>
        <v>0.14</v>
      </c>
    </row>
    <row r="93" spans="4:9" hidden="1" x14ac:dyDescent="0.3">
      <c r="E93" t="s">
        <v>167</v>
      </c>
    </row>
  </sheetData>
  <autoFilter ref="D6:D93" xr:uid="{41833AEA-B90F-4798-B2C6-EBD16AC51C7B}">
    <filterColumn colId="0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DF33A-2F1B-408A-98B3-831EB3D331BA}">
  <dimension ref="G3:I29"/>
  <sheetViews>
    <sheetView tabSelected="1" workbookViewId="0">
      <selection activeCell="H22" sqref="H22:I24"/>
    </sheetView>
  </sheetViews>
  <sheetFormatPr defaultRowHeight="14.4" x14ac:dyDescent="0.3"/>
  <sheetData>
    <row r="3" spans="7:9" x14ac:dyDescent="0.3">
      <c r="G3" t="s">
        <v>6</v>
      </c>
      <c r="H3" t="s">
        <v>102</v>
      </c>
      <c r="I3" t="s">
        <v>189</v>
      </c>
    </row>
    <row r="4" spans="7:9" x14ac:dyDescent="0.3">
      <c r="G4" t="s">
        <v>7</v>
      </c>
      <c r="H4" t="s">
        <v>168</v>
      </c>
      <c r="I4" t="s">
        <v>190</v>
      </c>
    </row>
    <row r="5" spans="7:9" x14ac:dyDescent="0.3">
      <c r="G5" t="s">
        <v>8</v>
      </c>
      <c r="H5" t="s">
        <v>169</v>
      </c>
      <c r="I5" t="s">
        <v>99</v>
      </c>
    </row>
    <row r="6" spans="7:9" x14ac:dyDescent="0.3">
      <c r="G6" t="s">
        <v>9</v>
      </c>
      <c r="H6" t="s">
        <v>170</v>
      </c>
      <c r="I6" t="s">
        <v>88</v>
      </c>
    </row>
    <row r="7" spans="7:9" x14ac:dyDescent="0.3">
      <c r="G7" t="s">
        <v>21</v>
      </c>
      <c r="H7" t="s">
        <v>85</v>
      </c>
      <c r="I7" t="s">
        <v>78</v>
      </c>
    </row>
    <row r="8" spans="7:9" x14ac:dyDescent="0.3">
      <c r="G8" t="s">
        <v>24</v>
      </c>
      <c r="H8" t="s">
        <v>171</v>
      </c>
      <c r="I8" t="s">
        <v>191</v>
      </c>
    </row>
    <row r="9" spans="7:9" x14ac:dyDescent="0.3">
      <c r="G9" t="s">
        <v>10</v>
      </c>
      <c r="H9" t="s">
        <v>172</v>
      </c>
      <c r="I9" t="s">
        <v>192</v>
      </c>
    </row>
    <row r="10" spans="7:9" x14ac:dyDescent="0.3">
      <c r="G10" t="s">
        <v>29</v>
      </c>
      <c r="H10" t="s">
        <v>173</v>
      </c>
      <c r="I10" t="s">
        <v>193</v>
      </c>
    </row>
    <row r="11" spans="7:9" x14ac:dyDescent="0.3">
      <c r="G11" t="s">
        <v>34</v>
      </c>
      <c r="H11" t="s">
        <v>174</v>
      </c>
      <c r="I11" t="s">
        <v>86</v>
      </c>
    </row>
    <row r="12" spans="7:9" x14ac:dyDescent="0.3">
      <c r="G12" t="s">
        <v>37</v>
      </c>
      <c r="H12" t="s">
        <v>175</v>
      </c>
      <c r="I12" t="s">
        <v>78</v>
      </c>
    </row>
    <row r="13" spans="7:9" x14ac:dyDescent="0.3">
      <c r="G13" t="s">
        <v>42</v>
      </c>
      <c r="H13" t="s">
        <v>176</v>
      </c>
      <c r="I13" t="s">
        <v>194</v>
      </c>
    </row>
    <row r="14" spans="7:9" x14ac:dyDescent="0.3">
      <c r="G14" t="s">
        <v>45</v>
      </c>
      <c r="H14" t="s">
        <v>177</v>
      </c>
      <c r="I14" t="s">
        <v>195</v>
      </c>
    </row>
    <row r="15" spans="7:9" x14ac:dyDescent="0.3">
      <c r="G15" t="s">
        <v>48</v>
      </c>
      <c r="H15" t="s">
        <v>178</v>
      </c>
      <c r="I15" t="s">
        <v>196</v>
      </c>
    </row>
    <row r="16" spans="7:9" x14ac:dyDescent="0.3">
      <c r="G16" t="s">
        <v>49</v>
      </c>
      <c r="H16" t="s">
        <v>179</v>
      </c>
      <c r="I16" t="s">
        <v>99</v>
      </c>
    </row>
    <row r="17" spans="7:9" x14ac:dyDescent="0.3">
      <c r="G17" t="s">
        <v>52</v>
      </c>
      <c r="H17" t="s">
        <v>81</v>
      </c>
      <c r="I17" t="s">
        <v>197</v>
      </c>
    </row>
    <row r="18" spans="7:9" x14ac:dyDescent="0.3">
      <c r="G18" t="s">
        <v>55</v>
      </c>
      <c r="H18" t="s">
        <v>180</v>
      </c>
      <c r="I18" t="s">
        <v>84</v>
      </c>
    </row>
    <row r="19" spans="7:9" x14ac:dyDescent="0.3">
      <c r="G19" t="s">
        <v>58</v>
      </c>
      <c r="H19" t="s">
        <v>181</v>
      </c>
      <c r="I19" t="s">
        <v>198</v>
      </c>
    </row>
    <row r="20" spans="7:9" x14ac:dyDescent="0.3">
      <c r="G20" t="s">
        <v>61</v>
      </c>
      <c r="H20" t="s">
        <v>182</v>
      </c>
      <c r="I20" t="s">
        <v>199</v>
      </c>
    </row>
    <row r="21" spans="7:9" x14ac:dyDescent="0.3">
      <c r="G21" t="s">
        <v>64</v>
      </c>
      <c r="H21" t="s">
        <v>183</v>
      </c>
      <c r="I21" t="s">
        <v>195</v>
      </c>
    </row>
    <row r="22" spans="7:9" x14ac:dyDescent="0.3">
      <c r="G22" t="s">
        <v>67</v>
      </c>
      <c r="H22" t="s">
        <v>183</v>
      </c>
      <c r="I22" t="s">
        <v>200</v>
      </c>
    </row>
    <row r="23" spans="7:9" x14ac:dyDescent="0.3">
      <c r="G23" t="s">
        <v>69</v>
      </c>
      <c r="H23" t="s">
        <v>184</v>
      </c>
      <c r="I23" t="s">
        <v>201</v>
      </c>
    </row>
    <row r="24" spans="7:9" x14ac:dyDescent="0.3">
      <c r="G24" t="s">
        <v>72</v>
      </c>
      <c r="H24" t="s">
        <v>85</v>
      </c>
      <c r="I24" t="s">
        <v>78</v>
      </c>
    </row>
    <row r="25" spans="7:9" x14ac:dyDescent="0.3">
      <c r="G25" t="s">
        <v>110</v>
      </c>
      <c r="H25" t="s">
        <v>182</v>
      </c>
      <c r="I25" t="s">
        <v>202</v>
      </c>
    </row>
    <row r="26" spans="7:9" x14ac:dyDescent="0.3">
      <c r="G26" t="s">
        <v>111</v>
      </c>
      <c r="H26" t="s">
        <v>185</v>
      </c>
      <c r="I26" t="s">
        <v>203</v>
      </c>
    </row>
    <row r="27" spans="7:9" x14ac:dyDescent="0.3">
      <c r="G27" t="s">
        <v>112</v>
      </c>
      <c r="H27" t="s">
        <v>186</v>
      </c>
      <c r="I27" t="s">
        <v>204</v>
      </c>
    </row>
    <row r="28" spans="7:9" x14ac:dyDescent="0.3">
      <c r="G28" t="s">
        <v>113</v>
      </c>
      <c r="H28" t="s">
        <v>187</v>
      </c>
      <c r="I28" t="s">
        <v>198</v>
      </c>
    </row>
    <row r="29" spans="7:9" x14ac:dyDescent="0.3">
      <c r="G29" t="s">
        <v>114</v>
      </c>
      <c r="H29" t="s">
        <v>188</v>
      </c>
      <c r="I29" t="s">
        <v>205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Figueiredo</dc:creator>
  <cp:lastModifiedBy>Winter Figueiredo</cp:lastModifiedBy>
  <dcterms:created xsi:type="dcterms:W3CDTF">2015-06-05T18:19:34Z</dcterms:created>
  <dcterms:modified xsi:type="dcterms:W3CDTF">2024-11-21T03:59:43Z</dcterms:modified>
</cp:coreProperties>
</file>