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0" documentId="13_ncr:1_{01BF3C1F-81DA-4D2F-8A9F-62F61A22D4BF}" xr6:coauthVersionLast="47" xr6:coauthVersionMax="47" xr10:uidLastSave="{00000000-0000-0000-0000-000000000000}"/>
  <bookViews>
    <workbookView xWindow="3435" yWindow="2490" windowWidth="28800" windowHeight="11235" xr2:uid="{00000000-000D-0000-FFFF-FFFF00000000}"/>
  </bookViews>
  <sheets>
    <sheet name="Plan1 (2)" sheetId="2" r:id="rId1"/>
    <sheet name="Plan1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2" i="1" l="1"/>
  <c r="S93" i="1" s="1"/>
  <c r="S91" i="1"/>
  <c r="W91" i="1"/>
  <c r="W67" i="1"/>
  <c r="T89" i="1"/>
  <c r="T88" i="1"/>
  <c r="T87" i="1"/>
  <c r="T86" i="1"/>
  <c r="T85" i="1"/>
  <c r="T84" i="1"/>
  <c r="T83" i="1"/>
  <c r="T82" i="1"/>
  <c r="T81" i="1"/>
  <c r="T40" i="1"/>
  <c r="T36" i="1"/>
  <c r="T80" i="1"/>
  <c r="T79" i="1"/>
  <c r="T78" i="1"/>
  <c r="T77" i="1"/>
  <c r="T76" i="1"/>
  <c r="T74" i="1"/>
  <c r="T75" i="1"/>
  <c r="T63" i="1"/>
  <c r="T64" i="1"/>
  <c r="T65" i="1"/>
  <c r="T62" i="1"/>
  <c r="T60" i="1"/>
  <c r="T59" i="1"/>
  <c r="T61" i="1"/>
  <c r="T58" i="1"/>
  <c r="T57" i="1"/>
  <c r="T73" i="1"/>
  <c r="T72" i="1"/>
  <c r="T56" i="1"/>
  <c r="T2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39" i="1"/>
  <c r="T38" i="1"/>
  <c r="T37" i="1"/>
  <c r="T35" i="1"/>
  <c r="T34" i="1"/>
  <c r="T33" i="1"/>
  <c r="T32" i="1"/>
  <c r="T31" i="1"/>
  <c r="T30" i="1"/>
  <c r="T29" i="1"/>
  <c r="T28" i="1"/>
  <c r="T27" i="1"/>
  <c r="T26" i="1"/>
  <c r="T25" i="1"/>
  <c r="T23" i="1"/>
  <c r="T21" i="1"/>
  <c r="T20" i="1"/>
  <c r="T19" i="1"/>
  <c r="T15" i="1"/>
  <c r="T14" i="1"/>
  <c r="T11" i="1"/>
  <c r="T10" i="1"/>
  <c r="T9" i="1"/>
  <c r="T8" i="1"/>
  <c r="T7" i="1"/>
  <c r="T6" i="1"/>
  <c r="T5" i="1"/>
  <c r="T71" i="1"/>
  <c r="T13" i="1"/>
  <c r="T16" i="1"/>
  <c r="T17" i="1"/>
  <c r="T18" i="1"/>
  <c r="T22" i="1"/>
  <c r="T24" i="1"/>
  <c r="T12" i="1"/>
  <c r="T3" i="1"/>
  <c r="T4" i="1"/>
  <c r="S94" i="1" l="1"/>
  <c r="T92" i="1"/>
  <c r="T93" i="1" s="1"/>
  <c r="T91" i="1"/>
  <c r="T94" i="1" l="1"/>
</calcChain>
</file>

<file path=xl/sharedStrings.xml><?xml version="1.0" encoding="utf-8"?>
<sst xmlns="http://schemas.openxmlformats.org/spreadsheetml/2006/main" count="830" uniqueCount="190">
  <si>
    <t>Nome</t>
  </si>
  <si>
    <t>Data exame</t>
  </si>
  <si>
    <t>Amplit máx</t>
  </si>
  <si>
    <t>Amplit média</t>
  </si>
  <si>
    <t>SCA3</t>
  </si>
  <si>
    <t>Peso</t>
  </si>
  <si>
    <t>Altura</t>
  </si>
  <si>
    <t>RH</t>
  </si>
  <si>
    <t>IMC</t>
  </si>
  <si>
    <t>Danielle Lima Behisnelian</t>
  </si>
  <si>
    <t>Idade</t>
  </si>
  <si>
    <t>CONTROLES</t>
  </si>
  <si>
    <t>Data nascimento</t>
  </si>
  <si>
    <t>Controle</t>
  </si>
  <si>
    <t>Euda Maria Helena de Souza</t>
  </si>
  <si>
    <t>SCA2</t>
  </si>
  <si>
    <t>Douglas Barros do Nascimento</t>
  </si>
  <si>
    <t>Severina Maria Virgilio</t>
  </si>
  <si>
    <t>Cicero Raimundo Rodrigues</t>
  </si>
  <si>
    <t>Fernanda Mendonça dos Santos Pereira</t>
  </si>
  <si>
    <t>não tem</t>
  </si>
  <si>
    <t>Elaine Espagliari (filha Severina)</t>
  </si>
  <si>
    <t>Katia Vicente Ferreira</t>
  </si>
  <si>
    <t>Circunf cervical (cm)</t>
  </si>
  <si>
    <t>Circunf Abdominal (cm)</t>
  </si>
  <si>
    <t>Cascelene Vicente Ferreira</t>
  </si>
  <si>
    <t>Alex Sandro Fonseca Saldanha</t>
  </si>
  <si>
    <t>Boaventura Correia dos Santos</t>
  </si>
  <si>
    <t>Maria Margarida Negro</t>
  </si>
  <si>
    <t>Leandro Correa Negro</t>
  </si>
  <si>
    <t>Raimundo Benedito Bogea Buzar</t>
  </si>
  <si>
    <t>Solange da Penha Cardoso Hatzidimitriou</t>
  </si>
  <si>
    <t>não tolerou exame</t>
  </si>
  <si>
    <t xml:space="preserve">Wanderley do Carmo </t>
  </si>
  <si>
    <t>AF</t>
  </si>
  <si>
    <t>Eliana Ferreira Santos</t>
  </si>
  <si>
    <t>Cleide da Silva</t>
  </si>
  <si>
    <t>Dorvalina Maria de Jesus</t>
  </si>
  <si>
    <t>Endurance com maior amplitude (0,4 / 0,4 / 0,3)</t>
  </si>
  <si>
    <t>Edilson Ricardo Santana</t>
  </si>
  <si>
    <t>Melhor após o esforço (insp - exp - insp máx)</t>
  </si>
  <si>
    <t>Solange Fernanda da Cruz</t>
  </si>
  <si>
    <t>Fora da inspiração máxima, mm acessória atrapalha</t>
  </si>
  <si>
    <t>Ronaldo Luiz Ferreira</t>
  </si>
  <si>
    <t>Maior com angulação para baixo, post ao ECM, pós insp máx no repouso</t>
  </si>
  <si>
    <t>(HC)</t>
  </si>
  <si>
    <t xml:space="preserve">Sonia Maria dos Santos </t>
  </si>
  <si>
    <t>Amplitudes frenico D (mv)</t>
  </si>
  <si>
    <t>SCA3?? (não fez teste)</t>
  </si>
  <si>
    <t>Mlehor pós esf</t>
  </si>
  <si>
    <t>Melhor na insp</t>
  </si>
  <si>
    <t>O melhor foi na insp</t>
  </si>
  <si>
    <t>Monique Laura Pohsner</t>
  </si>
  <si>
    <t>Cleonice Amorim Xavier</t>
  </si>
  <si>
    <t>Pouca tolerancia, poucas repetições, melhor pós esf</t>
  </si>
  <si>
    <t>Acrisio Juca Junior</t>
  </si>
  <si>
    <t>Melhor em repouso, obtendo potenciais aleat no ciclo respiratório (na inspiração: artefato muscular e de interferência)</t>
  </si>
  <si>
    <t>Juliana Martins Fontes Solano</t>
  </si>
  <si>
    <t>Acompanha com Dr Zé</t>
  </si>
  <si>
    <t>Melhor na insp e pós insp</t>
  </si>
  <si>
    <t>Renata Farias da Ponte</t>
  </si>
  <si>
    <t>irmão falecido acompanhava na UNIFESP</t>
  </si>
  <si>
    <t>Marçal Lorenzoni Barbosa</t>
  </si>
  <si>
    <t>Selma Farias da Ponte</t>
  </si>
  <si>
    <t>aleatório</t>
  </si>
  <si>
    <t>Amplit Trapézio (mv)</t>
  </si>
  <si>
    <t>Munix Trapézio</t>
  </si>
  <si>
    <t>Comentários</t>
  </si>
  <si>
    <t>Alfa</t>
  </si>
  <si>
    <t>Dificuldade para ativar trapézio</t>
  </si>
  <si>
    <t>Wellington Moreira</t>
  </si>
  <si>
    <t>sem numero</t>
  </si>
  <si>
    <t>Neusa Tobias dos Santos</t>
  </si>
  <si>
    <t>Na insp forçada musculatura acessória impede estímulo do frênico - aleatório no ciclo resp</t>
  </si>
  <si>
    <t>Kaíssa Mariana Pereira Alves Martins</t>
  </si>
  <si>
    <t>sem nº</t>
  </si>
  <si>
    <t>Todos insp máx</t>
  </si>
  <si>
    <t>Paulo Rogério Albuquerque</t>
  </si>
  <si>
    <t>não sabe</t>
  </si>
  <si>
    <t>Diego Siqueira Santos</t>
  </si>
  <si>
    <t>Revisado por Dr Marcio e Dr Gilberto</t>
  </si>
  <si>
    <t>Jorge Luiz Albuquerque Quirino</t>
  </si>
  <si>
    <t>67.4</t>
  </si>
  <si>
    <t>sem numero - acompanha pelo irmão</t>
  </si>
  <si>
    <t>Todos na insp (necessário insistência, mas deu certo), muita dificuld p movimento trapézio</t>
  </si>
  <si>
    <t>na insp prof, coordena bem mov trapezio</t>
  </si>
  <si>
    <t>Roseli de Souza Siqueira</t>
  </si>
  <si>
    <t>os 2 maiores foi pós insp prof, terceiro e quinto maior foi na insp prof e quarto aleat // mãe do diego</t>
  </si>
  <si>
    <t>Jaildo Bonifácio da Rocha</t>
  </si>
  <si>
    <t>SCA7</t>
  </si>
  <si>
    <t>Claudia Mendonça Leão de Souza</t>
  </si>
  <si>
    <t>João Batista Soares da Silva</t>
  </si>
  <si>
    <t>Flaviana Alves da Silva</t>
  </si>
  <si>
    <t>SCA7?? (pai confirmado)</t>
  </si>
  <si>
    <t>SCA3?? (não fez teste, tio e irmã confirmados)</t>
  </si>
  <si>
    <t>Lucileide Alves da Silva (SEM TESTE GENÉTICO)</t>
  </si>
  <si>
    <t>Eudes Lima da Silva (SEM TESTE GENÉTICO)</t>
  </si>
  <si>
    <t>Ernandes dos Santos (SEM TESTE GENÉTICO)</t>
  </si>
  <si>
    <t>José Carlos dos Santos (SEM TESTE GENÉTICO)</t>
  </si>
  <si>
    <t>esqueceu em casa</t>
  </si>
  <si>
    <t>Rever alfa daqui p baixo</t>
  </si>
  <si>
    <t>Geonice Lelis Santos Souza</t>
  </si>
  <si>
    <t>Foi bem na insp máx e nos aleat (anotados aqui insp máx), coordena bem variação da força p MUNIX</t>
  </si>
  <si>
    <t>Luiza Monteiro de Benedetto e Silva</t>
  </si>
  <si>
    <t>Artefatos de estímulo (magrinha, muita movimentação de MSD com movimentos de fios), 3 na insp máx</t>
  </si>
  <si>
    <t>Mariana Souza Almeida</t>
  </si>
  <si>
    <t>sem  número</t>
  </si>
  <si>
    <t>Aleatórios, paciente muito comprometida, ataxia grave e ansiedade/medo de quedas/desequilíbrio</t>
  </si>
  <si>
    <t>sem número</t>
  </si>
  <si>
    <t>Vanessa Matias Leandro (irmão acompanhava - Moises Matis Leandro - faleceu em jun/21 pneumonia aspirativa)</t>
  </si>
  <si>
    <t>SCA2 (sem teste, pai e irmão e fizeram)</t>
  </si>
  <si>
    <t>Bariátrica em 2010 com abdominoplastia</t>
  </si>
  <si>
    <t>Valerio Alves da Silva (pai da Luiza M de B e Silva)</t>
  </si>
  <si>
    <t>Quase assintomático, 34 repetições (VR &gt; 32), descobriu pela filha</t>
  </si>
  <si>
    <t>Bárbara Anne Pinto Graciano</t>
  </si>
  <si>
    <t>Tabagista (6-7 maços desde os 14 anos)</t>
  </si>
  <si>
    <t>Yuri Kelvin Pinto Graciano</t>
  </si>
  <si>
    <t>AF?? (irmão Keoma Dimitri com teste positivo)</t>
  </si>
  <si>
    <t>Tabagista (1 maço ao dia, há 3 anos direto - iniciou aos 13 anos)</t>
  </si>
  <si>
    <t>Rosemeire Leal Vieira</t>
  </si>
  <si>
    <t>sem número (é do HC)</t>
  </si>
  <si>
    <t>Frenico pós insp prof (na insp, muito artefato muscular)</t>
  </si>
  <si>
    <t>Achados neurofisiológicos revisados?</t>
  </si>
  <si>
    <t>COMPASS e SCOPA</t>
  </si>
  <si>
    <t>ok</t>
  </si>
  <si>
    <t xml:space="preserve">Adriana Moreira </t>
  </si>
  <si>
    <t>Ótimo na insp prof máx</t>
  </si>
  <si>
    <t>Gabriel Queiroz Pereira</t>
  </si>
  <si>
    <t>Não realizou, recem diagnosticado, ficou com medo de sentir dor</t>
  </si>
  <si>
    <t>Cintia Aparecida dos Santos Fernandes</t>
  </si>
  <si>
    <t>Insp máx</t>
  </si>
  <si>
    <t>Ellen Tais Santana</t>
  </si>
  <si>
    <t xml:space="preserve">Insp máx </t>
  </si>
  <si>
    <t>Ana Paula Moreira da Cunha</t>
  </si>
  <si>
    <t>Francisca Veronica Bezerra</t>
  </si>
  <si>
    <t>acompanha na Unicamp</t>
  </si>
  <si>
    <t>Aleat, na insp máx PA desaparece, usa muita musculatura acesória (incoord maior?) - cint abdominl medida sentada e curvada???</t>
  </si>
  <si>
    <t>acompanha no Sta Marcelina</t>
  </si>
  <si>
    <t>Cristiane Ribeiro dos Santos</t>
  </si>
  <si>
    <t>Maiara Silva de Jesus</t>
  </si>
  <si>
    <t>Unicamp</t>
  </si>
  <si>
    <t>ENMG (28/03/18) PNP pred sensit, ax, leve a mod, mos 4 membros</t>
  </si>
  <si>
    <t>Larissa Ladielly Borges Gomes</t>
  </si>
  <si>
    <t>Antonio Carlos Gomes</t>
  </si>
  <si>
    <t>Cícero Ferreira do Nascimento</t>
  </si>
  <si>
    <t>Unifesp - sem RH</t>
  </si>
  <si>
    <t>Pós inspiração</t>
  </si>
  <si>
    <t>Só aleatório, tabagismo 0,5 maço/dia por 42 anos</t>
  </si>
  <si>
    <t>Julia Tavares Martins</t>
  </si>
  <si>
    <t>controle</t>
  </si>
  <si>
    <t>Diagnóstico</t>
  </si>
  <si>
    <t>Silvia dos Anjos Tavares Silva</t>
  </si>
  <si>
    <t>Pós insp máx (na ins prof, ampli menor, trçcado irregular, musc acessório)</t>
  </si>
  <si>
    <t>Larissa Matokanovic Pereira</t>
  </si>
  <si>
    <t>Na insp prof foi melhor</t>
  </si>
  <si>
    <t>Augusto Bragança Reis Rosa</t>
  </si>
  <si>
    <t>Aleat e pós insp melhores (durante insp, ativa musculatura acessória)</t>
  </si>
  <si>
    <t>Cleiton Carlos Cordeiro</t>
  </si>
  <si>
    <t xml:space="preserve">Maravilhoso o aleat. </t>
  </si>
  <si>
    <t>Melhor aleat (na Pi amplit menor)</t>
  </si>
  <si>
    <t>Ezequiel Fernandes de Oliveira</t>
  </si>
  <si>
    <t>Melhor aleat (na ins máx musc acess)</t>
  </si>
  <si>
    <t>Marcio Luiz Escórcio Bezerra</t>
  </si>
  <si>
    <t>Sem diferença entre aleat e insp máx espont (pior na insp com Pi, entra mm acessória)</t>
  </si>
  <si>
    <t xml:space="preserve">Aleat melhor </t>
  </si>
  <si>
    <t>Flavio Moura Rezende Filho</t>
  </si>
  <si>
    <t>Aleat melhor, musc aces atrapalha na insp prof</t>
  </si>
  <si>
    <t>Rosi Mary Santos D Almeida</t>
  </si>
  <si>
    <t>Luiza Alves Corazza</t>
  </si>
  <si>
    <t>Insp máx fica lindo</t>
  </si>
  <si>
    <t>Pedro Henrique Almeida Fraiman</t>
  </si>
  <si>
    <t>Aleat melhor, na insp musc acessória</t>
  </si>
  <si>
    <t>Isabela Rocha Miranda</t>
  </si>
  <si>
    <t>Rodrigo Marçal da Silva</t>
  </si>
  <si>
    <t>ótimo na insp e Pi</t>
  </si>
  <si>
    <t>Melhor na insp espont</t>
  </si>
  <si>
    <t>Renan Brandão Rambaldi Cavalheiro</t>
  </si>
  <si>
    <t>Ivana Rocha Raslan</t>
  </si>
  <si>
    <t>Ótimo na insp espont</t>
  </si>
  <si>
    <t>Luane Abdalla Gouvea</t>
  </si>
  <si>
    <t>Sueli Miranda Novaes</t>
  </si>
  <si>
    <t>tem 2 RHs, sem nenhum registro no portal HSP</t>
  </si>
  <si>
    <t>ENMG unifesp</t>
  </si>
  <si>
    <t>Elza Maria dos Santos Ribeiro</t>
  </si>
  <si>
    <t>Média</t>
  </si>
  <si>
    <t>Desv Pad</t>
  </si>
  <si>
    <t>DP x2</t>
  </si>
  <si>
    <t>pior neuropatia</t>
  </si>
  <si>
    <t>Eric</t>
  </si>
  <si>
    <t>DEBORA CRISTINA LILA DA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</si>
</sst>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1" fillId="3" borderId="1" xfId="0" applyFont="1" applyFill="1" applyBorder="1"/>
    <xf numFmtId="14" fontId="0" fillId="2" borderId="1" xfId="0" applyNumberFormat="1" applyFill="1" applyBorder="1"/>
    <xf numFmtId="0" fontId="1" fillId="4" borderId="1" xfId="0" applyFont="1" applyFill="1" applyBorder="1"/>
    <xf numFmtId="2" fontId="0" fillId="0" borderId="1" xfId="0" applyNumberFormat="1" applyBorder="1"/>
    <xf numFmtId="14" fontId="1" fillId="3" borderId="1" xfId="0" applyNumberFormat="1" applyFont="1" applyFill="1" applyBorder="1"/>
    <xf numFmtId="14" fontId="0" fillId="0" borderId="0" xfId="0" applyNumberFormat="1"/>
    <xf numFmtId="0" fontId="1" fillId="3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1" fillId="3" borderId="2" xfId="0" applyFont="1" applyFill="1" applyBorder="1"/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14" fontId="0" fillId="5" borderId="1" xfId="0" applyNumberFormat="1" applyFill="1" applyBorder="1"/>
    <xf numFmtId="0" fontId="0" fillId="5" borderId="0" xfId="0" applyFill="1"/>
    <xf numFmtId="0" fontId="0" fillId="6" borderId="0" xfId="0" applyFill="1"/>
    <xf numFmtId="0" fontId="0" fillId="6" borderId="1" xfId="0" applyFill="1" applyBorder="1"/>
    <xf numFmtId="0" fontId="0" fillId="6" borderId="1" xfId="0" applyFill="1" applyBorder="1" applyAlignment="1">
      <alignment horizontal="right"/>
    </xf>
    <xf numFmtId="14" fontId="0" fillId="6" borderId="1" xfId="0" applyNumberFormat="1" applyFill="1" applyBorder="1"/>
    <xf numFmtId="164" fontId="0" fillId="6" borderId="1" xfId="0" applyNumberFormat="1" applyFill="1" applyBorder="1"/>
    <xf numFmtId="164" fontId="2" fillId="0" borderId="1" xfId="0" applyNumberFormat="1" applyFont="1" applyBorder="1"/>
    <xf numFmtId="164" fontId="2" fillId="5" borderId="1" xfId="0" applyNumberFormat="1" applyFont="1" applyFill="1" applyBorder="1"/>
    <xf numFmtId="164" fontId="2" fillId="6" borderId="1" xfId="0" applyNumberFormat="1" applyFont="1" applyFill="1" applyBorder="1"/>
    <xf numFmtId="164" fontId="2" fillId="2" borderId="1" xfId="0" applyNumberFormat="1" applyFont="1" applyFill="1" applyBorder="1"/>
    <xf numFmtId="164" fontId="2" fillId="0" borderId="0" xfId="0" applyNumberFormat="1" applyFont="1"/>
    <xf numFmtId="164" fontId="4" fillId="7" borderId="1" xfId="0" applyNumberFormat="1" applyFont="1" applyFill="1" applyBorder="1"/>
    <xf numFmtId="0" fontId="1" fillId="3" borderId="0" xfId="0" applyFont="1" applyFill="1"/>
    <xf numFmtId="0" fontId="0" fillId="7" borderId="1" xfId="0" applyFill="1" applyBorder="1"/>
    <xf numFmtId="0" fontId="0" fillId="2" borderId="4" xfId="0" applyFill="1" applyBorder="1"/>
    <xf numFmtId="0" fontId="0" fillId="2" borderId="4" xfId="0" applyFill="1" applyBorder="1" applyAlignment="1">
      <alignment horizontal="right"/>
    </xf>
    <xf numFmtId="14" fontId="0" fillId="2" borderId="4" xfId="0" applyNumberFormat="1" applyFill="1" applyBorder="1"/>
    <xf numFmtId="0" fontId="0" fillId="0" borderId="5" xfId="0" applyBorder="1"/>
    <xf numFmtId="0" fontId="0" fillId="0" borderId="6" xfId="0" applyBorder="1" applyAlignment="1">
      <alignment horizontal="right"/>
    </xf>
    <xf numFmtId="0" fontId="0" fillId="0" borderId="6" xfId="0" applyBorder="1"/>
    <xf numFmtId="14" fontId="0" fillId="0" borderId="6" xfId="0" applyNumberFormat="1" applyBorder="1"/>
    <xf numFmtId="164" fontId="2" fillId="0" borderId="6" xfId="0" applyNumberFormat="1" applyFont="1" applyBorder="1"/>
    <xf numFmtId="164" fontId="2" fillId="2" borderId="4" xfId="0" applyNumberFormat="1" applyFont="1" applyFill="1" applyBorder="1"/>
    <xf numFmtId="164" fontId="4" fillId="0" borderId="1" xfId="0" applyNumberFormat="1" applyFont="1" applyBorder="1"/>
    <xf numFmtId="164" fontId="4" fillId="2" borderId="1" xfId="0" applyNumberFormat="1" applyFont="1" applyFill="1" applyBorder="1"/>
    <xf numFmtId="0" fontId="0" fillId="2" borderId="2" xfId="0" applyFill="1" applyBorder="1"/>
    <xf numFmtId="0" fontId="0" fillId="0" borderId="2" xfId="0" applyBorder="1"/>
    <xf numFmtId="0" fontId="5" fillId="2" borderId="0" xfId="0" applyFont="1" applyFill="1"/>
    <xf numFmtId="164" fontId="0" fillId="0" borderId="0" xfId="0" applyNumberFormat="1"/>
    <xf numFmtId="0" fontId="0" fillId="2" borderId="7" xfId="0" applyFill="1" applyBorder="1"/>
    <xf numFmtId="0" fontId="0" fillId="5" borderId="7" xfId="0" applyFill="1" applyBorder="1"/>
    <xf numFmtId="0" fontId="0" fillId="6" borderId="7" xfId="0" applyFill="1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5" borderId="9" xfId="0" applyFill="1" applyBorder="1"/>
    <xf numFmtId="0" fontId="0" fillId="6" borderId="9" xfId="0" applyFill="1" applyBorder="1"/>
    <xf numFmtId="0" fontId="0" fillId="7" borderId="1" xfId="0" applyFill="1" applyBorder="1" applyAlignment="1">
      <alignment horizontal="right"/>
    </xf>
    <xf numFmtId="14" fontId="0" fillId="7" borderId="1" xfId="0" applyNumberFormat="1" applyFill="1" applyBorder="1"/>
    <xf numFmtId="164" fontId="3" fillId="7" borderId="1" xfId="0" applyNumberFormat="1" applyFont="1" applyFill="1" applyBorder="1"/>
    <xf numFmtId="0" fontId="5" fillId="7" borderId="0" xfId="0" applyFont="1" applyFill="1"/>
    <xf numFmtId="0" fontId="0" fillId="7" borderId="7" xfId="0" applyFill="1" applyBorder="1"/>
    <xf numFmtId="1" fontId="4" fillId="7" borderId="1" xfId="0" applyNumberFormat="1" applyFont="1" applyFill="1" applyBorder="1"/>
    <xf numFmtId="1" fontId="3" fillId="7" borderId="1" xfId="0" applyNumberFormat="1" applyFont="1" applyFill="1" applyBorder="1"/>
    <xf numFmtId="1" fontId="2" fillId="2" borderId="1" xfId="0" applyNumberFormat="1" applyFont="1" applyFill="1" applyBorder="1"/>
    <xf numFmtId="1" fontId="2" fillId="0" borderId="1" xfId="0" applyNumberFormat="1" applyFont="1" applyBorder="1"/>
    <xf numFmtId="1" fontId="2" fillId="5" borderId="1" xfId="0" applyNumberFormat="1" applyFont="1" applyFill="1" applyBorder="1"/>
    <xf numFmtId="1" fontId="2" fillId="6" borderId="1" xfId="0" applyNumberFormat="1" applyFont="1" applyFill="1" applyBorder="1"/>
    <xf numFmtId="1" fontId="2" fillId="2" borderId="4" xfId="0" applyNumberFormat="1" applyFont="1" applyFill="1" applyBorder="1"/>
    <xf numFmtId="1" fontId="2" fillId="0" borderId="6" xfId="0" applyNumberFormat="1" applyFont="1" applyBorder="1"/>
    <xf numFmtId="1" fontId="4" fillId="2" borderId="1" xfId="0" applyNumberFormat="1" applyFont="1" applyFill="1" applyBorder="1"/>
    <xf numFmtId="1" fontId="4" fillId="0" borderId="1" xfId="0" applyNumberFormat="1" applyFont="1" applyBorder="1"/>
    <xf numFmtId="1" fontId="0" fillId="0" borderId="0" xfId="0" applyNumberFormat="1"/>
    <xf numFmtId="1" fontId="2" fillId="0" borderId="0" xfId="0" applyNumberFormat="1" applyFont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1" xfId="0" applyFont="1" applyFill="1" applyBorder="1" applyAlignment="1"/>
    <xf numFmtId="0" fontId="0" fillId="2" borderId="5" xfId="0" applyFill="1" applyBorder="1"/>
    <xf numFmtId="0" fontId="5" fillId="2" borderId="1" xfId="0" applyFont="1" applyFill="1" applyBorder="1"/>
    <xf numFmtId="0" fontId="0" fillId="2" borderId="6" xfId="0" applyFill="1" applyBorder="1" applyAlignment="1">
      <alignment horizontal="right"/>
    </xf>
    <xf numFmtId="0" fontId="5" fillId="7" borderId="1" xfId="0" applyFont="1" applyFill="1" applyBorder="1"/>
    <xf numFmtId="0" fontId="0" fillId="2" borderId="0" xfId="0" applyFill="1" applyBorder="1" applyAlignment="1">
      <alignment horizontal="right"/>
    </xf>
    <xf numFmtId="0" fontId="0" fillId="2" borderId="6" xfId="0" applyFill="1" applyBorder="1"/>
    <xf numFmtId="0" fontId="0" fillId="0" borderId="3" xfId="0" applyBorder="1"/>
    <xf numFmtId="14" fontId="0" fillId="2" borderId="6" xfId="0" applyNumberFormat="1" applyFill="1" applyBorder="1"/>
    <xf numFmtId="164" fontId="2" fillId="2" borderId="6" xfId="0" applyNumberFormat="1" applyFont="1" applyFill="1" applyBorder="1"/>
    <xf numFmtId="1" fontId="2" fillId="2" borderId="6" xfId="0" applyNumberFormat="1" applyFont="1" applyFill="1" applyBorder="1"/>
    <xf numFmtId="0" fontId="0" fillId="6" borderId="2" xfId="0" applyFill="1" applyBorder="1"/>
    <xf numFmtId="0" fontId="0" fillId="0" borderId="0" xfId="0" applyBorder="1"/>
    <xf numFmtId="0" fontId="0" fillId="6" borderId="0" xfId="0" applyFill="1" applyBorder="1"/>
    <xf numFmtId="14" fontId="0" fillId="8" borderId="1" xfId="0" applyNumberFormat="1" applyFill="1" applyBorder="1"/>
    <xf numFmtId="0" fontId="0" fillId="8" borderId="1" xfId="0" applyFill="1" applyBorder="1"/>
    <xf numFmtId="0" fontId="0" fillId="8" borderId="4" xfId="0" applyFill="1" applyBorder="1"/>
    <xf numFmtId="0" fontId="0" fillId="8" borderId="6" xfId="0" applyFill="1" applyBorder="1"/>
    <xf numFmtId="0" fontId="0" fillId="8" borderId="0" xfId="0" applyFill="1"/>
    <xf numFmtId="0" fontId="1" fillId="8" borderId="1" xfId="0" applyFont="1" applyFill="1" applyBorder="1" applyAlignment="1"/>
    <xf numFmtId="0" fontId="0" fillId="8" borderId="3" xfId="0" applyFill="1" applyBorder="1"/>
    <xf numFmtId="0" fontId="0" fillId="0" borderId="1" xfId="0" applyFill="1" applyBorder="1"/>
    <xf numFmtId="0" fontId="1" fillId="0" borderId="1" xfId="0" applyFont="1" applyFill="1" applyBorder="1" applyAlignment="1">
      <alignment horizontal="right"/>
    </xf>
    <xf numFmtId="0" fontId="1" fillId="0" borderId="1" xfId="0" applyFont="1" applyFill="1" applyBorder="1"/>
    <xf numFmtId="14" fontId="1" fillId="0" borderId="1" xfId="0" applyNumberFormat="1" applyFont="1" applyFill="1" applyBorder="1"/>
    <xf numFmtId="0" fontId="1" fillId="0" borderId="1" xfId="0" applyFont="1" applyFill="1" applyBorder="1" applyAlignment="1"/>
    <xf numFmtId="164" fontId="4" fillId="0" borderId="1" xfId="0" applyNumberFormat="1" applyFont="1" applyFill="1" applyBorder="1"/>
    <xf numFmtId="1" fontId="4" fillId="0" borderId="1" xfId="0" applyNumberFormat="1" applyFont="1" applyFill="1" applyBorder="1"/>
    <xf numFmtId="0" fontId="1" fillId="0" borderId="2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ill="1"/>
    <xf numFmtId="164" fontId="4" fillId="9" borderId="1" xfId="0" applyNumberFormat="1" applyFont="1" applyFill="1" applyBorder="1"/>
    <xf numFmtId="1" fontId="4" fillId="9" borderId="1" xfId="0" applyNumberFormat="1" applyFont="1" applyFill="1" applyBorder="1"/>
    <xf numFmtId="0" fontId="4" fillId="3" borderId="7" xfId="0" applyFont="1" applyFill="1" applyBorder="1"/>
    <xf numFmtId="0" fontId="4" fillId="3" borderId="1" xfId="0" applyFont="1" applyFill="1" applyBorder="1" applyAlignment="1">
      <alignment horizontal="right"/>
    </xf>
    <xf numFmtId="0" fontId="4" fillId="3" borderId="1" xfId="0" applyFont="1" applyFill="1" applyBorder="1"/>
    <xf numFmtId="14" fontId="4" fillId="3" borderId="1" xfId="0" applyNumberFormat="1" applyFont="1" applyFill="1" applyBorder="1"/>
    <xf numFmtId="0" fontId="4" fillId="8" borderId="1" xfId="0" applyFont="1" applyFill="1" applyBorder="1"/>
    <xf numFmtId="0" fontId="4" fillId="9" borderId="1" xfId="0" applyFont="1" applyFill="1" applyBorder="1"/>
    <xf numFmtId="0" fontId="4" fillId="9" borderId="1" xfId="0" applyFont="1" applyFill="1" applyBorder="1" applyAlignment="1"/>
    <xf numFmtId="0" fontId="6" fillId="0" borderId="1" xfId="0" applyFont="1" applyBorder="1"/>
    <xf numFmtId="0" fontId="6" fillId="6" borderId="0" xfId="0" applyFont="1" applyFill="1"/>
    <xf numFmtId="0" fontId="0" fillId="7" borderId="2" xfId="0" applyFill="1" applyBorder="1"/>
    <xf numFmtId="0" fontId="0" fillId="6" borderId="8" xfId="0" applyFill="1" applyBorder="1"/>
    <xf numFmtId="0" fontId="5" fillId="7" borderId="3" xfId="0" applyFont="1" applyFill="1" applyBorder="1"/>
    <xf numFmtId="0" fontId="0" fillId="6" borderId="4" xfId="0" applyFill="1" applyBorder="1" applyAlignment="1">
      <alignment horizontal="right"/>
    </xf>
    <xf numFmtId="0" fontId="0" fillId="7" borderId="3" xfId="0" applyFill="1" applyBorder="1"/>
    <xf numFmtId="0" fontId="0" fillId="6" borderId="4" xfId="0" applyFill="1" applyBorder="1"/>
    <xf numFmtId="14" fontId="0" fillId="7" borderId="3" xfId="0" applyNumberFormat="1" applyFill="1" applyBorder="1"/>
    <xf numFmtId="14" fontId="0" fillId="6" borderId="4" xfId="0" applyNumberFormat="1" applyFill="1" applyBorder="1"/>
    <xf numFmtId="164" fontId="3" fillId="7" borderId="3" xfId="0" applyNumberFormat="1" applyFont="1" applyFill="1" applyBorder="1"/>
    <xf numFmtId="164" fontId="2" fillId="0" borderId="4" xfId="0" applyNumberFormat="1" applyFont="1" applyBorder="1"/>
    <xf numFmtId="1" fontId="3" fillId="7" borderId="3" xfId="0" applyNumberFormat="1" applyFont="1" applyFill="1" applyBorder="1"/>
    <xf numFmtId="1" fontId="2" fillId="0" borderId="4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87A7F-B593-437A-B8FA-F4341466376C}">
  <dimension ref="A1:AB101"/>
  <sheetViews>
    <sheetView tabSelected="1" zoomScale="80" zoomScaleNormal="80" workbookViewId="0">
      <pane xSplit="1" topLeftCell="B1" activePane="topRight" state="frozen"/>
      <selection pane="topRight" activeCell="F96" sqref="F96"/>
    </sheetView>
  </sheetViews>
  <sheetFormatPr defaultColWidth="8.7109375" defaultRowHeight="15" x14ac:dyDescent="0.25"/>
  <cols>
    <col min="1" max="1" width="34.42578125" customWidth="1"/>
    <col min="2" max="2" width="13.28515625" style="13" customWidth="1"/>
    <col min="3" max="3" width="5.28515625" customWidth="1"/>
    <col min="4" max="4" width="12.42578125" customWidth="1"/>
    <col min="5" max="5" width="11.42578125" style="9" customWidth="1"/>
    <col min="6" max="6" width="33.28515625" style="93" customWidth="1"/>
    <col min="7" max="7" width="6.28515625" customWidth="1"/>
    <col min="8" max="8" width="6.42578125" customWidth="1"/>
    <col min="9" max="9" width="6.7109375" customWidth="1"/>
    <col min="10" max="10" width="19.5703125" bestFit="1" customWidth="1"/>
    <col min="11" max="11" width="6" customWidth="1"/>
    <col min="12" max="15" width="8.7109375" customWidth="1"/>
    <col min="16" max="16" width="25.140625" bestFit="1" customWidth="1"/>
    <col min="17" max="17" width="11.7109375" customWidth="1"/>
    <col min="18" max="18" width="13.7109375" style="28" customWidth="1"/>
    <col min="19" max="19" width="13.7109375" style="71" customWidth="1"/>
    <col min="20" max="20" width="20.28515625" bestFit="1" customWidth="1"/>
    <col min="21" max="21" width="15" bestFit="1" customWidth="1"/>
    <col min="22" max="22" width="7.28515625" customWidth="1"/>
    <col min="23" max="23" width="96.7109375" customWidth="1"/>
    <col min="24" max="24" width="35.28515625" customWidth="1"/>
    <col min="25" max="25" width="17.42578125" customWidth="1"/>
  </cols>
  <sheetData>
    <row r="1" spans="1:25" s="117" customFormat="1" x14ac:dyDescent="0.25">
      <c r="A1" s="109" t="s">
        <v>0</v>
      </c>
      <c r="B1" s="110" t="s">
        <v>7</v>
      </c>
      <c r="C1" s="111" t="s">
        <v>10</v>
      </c>
      <c r="D1" s="111" t="s">
        <v>12</v>
      </c>
      <c r="E1" s="112" t="s">
        <v>1</v>
      </c>
      <c r="F1" s="113" t="s">
        <v>150</v>
      </c>
      <c r="G1" s="111" t="s">
        <v>5</v>
      </c>
      <c r="H1" s="111" t="s">
        <v>6</v>
      </c>
      <c r="I1" s="111" t="s">
        <v>8</v>
      </c>
      <c r="J1" s="114" t="s">
        <v>23</v>
      </c>
      <c r="K1" s="114" t="s">
        <v>24</v>
      </c>
      <c r="L1" s="115" t="s">
        <v>47</v>
      </c>
      <c r="M1" s="115" t="s">
        <v>47</v>
      </c>
      <c r="N1" s="115" t="s">
        <v>47</v>
      </c>
      <c r="O1" s="115" t="s">
        <v>47</v>
      </c>
      <c r="P1" s="115" t="s">
        <v>47</v>
      </c>
      <c r="Q1" s="114" t="s">
        <v>2</v>
      </c>
      <c r="R1" s="107" t="s">
        <v>3</v>
      </c>
      <c r="S1" s="108" t="s">
        <v>187</v>
      </c>
      <c r="T1" s="114" t="s">
        <v>65</v>
      </c>
      <c r="U1" s="114" t="s">
        <v>66</v>
      </c>
      <c r="V1" s="114" t="s">
        <v>68</v>
      </c>
      <c r="W1" s="111" t="s">
        <v>67</v>
      </c>
      <c r="X1" s="116" t="s">
        <v>122</v>
      </c>
      <c r="Y1" s="111" t="s">
        <v>123</v>
      </c>
    </row>
    <row r="2" spans="1:25" s="106" customFormat="1" hidden="1" x14ac:dyDescent="0.25">
      <c r="A2" s="96" t="s">
        <v>34</v>
      </c>
      <c r="B2" s="97"/>
      <c r="C2" s="98"/>
      <c r="D2" s="98"/>
      <c r="E2" s="99"/>
      <c r="F2" s="98"/>
      <c r="G2" s="98"/>
      <c r="H2" s="98"/>
      <c r="I2" s="98"/>
      <c r="J2" s="98"/>
      <c r="K2" s="98"/>
      <c r="L2" s="100"/>
      <c r="M2" s="100"/>
      <c r="N2" s="100"/>
      <c r="O2" s="100"/>
      <c r="P2" s="100"/>
      <c r="Q2" s="98"/>
      <c r="R2" s="101"/>
      <c r="S2" s="102"/>
      <c r="T2" s="98"/>
      <c r="U2" s="98"/>
      <c r="V2" s="103"/>
      <c r="W2" s="103"/>
      <c r="X2" s="104"/>
      <c r="Y2" s="105"/>
    </row>
    <row r="3" spans="1:25" hidden="1" x14ac:dyDescent="0.25">
      <c r="A3" s="20" t="s">
        <v>125</v>
      </c>
      <c r="B3" s="21">
        <v>10070756</v>
      </c>
      <c r="C3" s="20">
        <v>50</v>
      </c>
      <c r="D3" s="22">
        <v>26583</v>
      </c>
      <c r="E3" s="22">
        <v>44910</v>
      </c>
      <c r="F3" s="90" t="s">
        <v>34</v>
      </c>
      <c r="G3" s="20">
        <v>60</v>
      </c>
      <c r="H3" s="20">
        <v>1.67</v>
      </c>
      <c r="I3" s="20">
        <v>21.51</v>
      </c>
      <c r="J3" s="20">
        <v>35</v>
      </c>
      <c r="K3" s="20">
        <v>80</v>
      </c>
      <c r="L3" s="20">
        <v>0.66900000000000004</v>
      </c>
      <c r="M3" s="20">
        <v>0.8</v>
      </c>
      <c r="N3" s="20">
        <v>0.84899999999999998</v>
      </c>
      <c r="O3" s="20">
        <v>0.89500000000000002</v>
      </c>
      <c r="P3" s="20">
        <v>0.84599999999999997</v>
      </c>
      <c r="Q3" s="20">
        <v>0.89500000000000002</v>
      </c>
      <c r="R3" s="26">
        <v>0.81179999999999997</v>
      </c>
      <c r="S3" s="65">
        <v>0</v>
      </c>
      <c r="T3" s="20">
        <v>9.1999999999999993</v>
      </c>
      <c r="U3" s="20">
        <v>240</v>
      </c>
      <c r="V3" s="86">
        <v>-1</v>
      </c>
      <c r="W3" s="86" t="s">
        <v>126</v>
      </c>
      <c r="X3" s="88" t="s">
        <v>80</v>
      </c>
      <c r="Y3" s="88" t="s">
        <v>124</v>
      </c>
    </row>
    <row r="4" spans="1:25" hidden="1" x14ac:dyDescent="0.25">
      <c r="A4" s="3" t="s">
        <v>133</v>
      </c>
      <c r="B4" s="12">
        <v>10066543</v>
      </c>
      <c r="C4" s="3">
        <v>47</v>
      </c>
      <c r="D4" s="5">
        <v>27556</v>
      </c>
      <c r="E4" s="5">
        <v>44961</v>
      </c>
      <c r="F4" s="90" t="s">
        <v>34</v>
      </c>
      <c r="G4" s="3">
        <v>65</v>
      </c>
      <c r="H4" s="3">
        <v>1.59</v>
      </c>
      <c r="I4" s="3">
        <v>25.71</v>
      </c>
      <c r="J4" s="3">
        <v>37</v>
      </c>
      <c r="K4" s="3">
        <v>84</v>
      </c>
      <c r="L4" s="3">
        <v>0.371</v>
      </c>
      <c r="M4" s="3">
        <v>0.37</v>
      </c>
      <c r="N4" s="3">
        <v>0.36499999999999999</v>
      </c>
      <c r="O4" s="3">
        <v>0.36499999999999999</v>
      </c>
      <c r="P4" s="3">
        <v>0.38100000000000001</v>
      </c>
      <c r="Q4" s="3">
        <v>0.38100000000000001</v>
      </c>
      <c r="R4" s="27">
        <v>0.37039999999999995</v>
      </c>
      <c r="S4" s="62">
        <v>0</v>
      </c>
      <c r="T4" s="3">
        <v>9.9</v>
      </c>
      <c r="U4" s="3">
        <v>204</v>
      </c>
      <c r="V4" s="3">
        <v>-0.96699999999999997</v>
      </c>
      <c r="W4" s="3" t="s">
        <v>132</v>
      </c>
      <c r="X4" s="87" t="s">
        <v>80</v>
      </c>
      <c r="Y4" s="88" t="s">
        <v>124</v>
      </c>
    </row>
    <row r="5" spans="1:25" hidden="1" x14ac:dyDescent="0.25">
      <c r="A5" s="31" t="s">
        <v>114</v>
      </c>
      <c r="B5" s="55" t="s">
        <v>108</v>
      </c>
      <c r="C5" s="31">
        <v>33</v>
      </c>
      <c r="D5" s="56">
        <v>32477</v>
      </c>
      <c r="E5" s="56">
        <v>44846</v>
      </c>
      <c r="F5" s="90" t="s">
        <v>117</v>
      </c>
      <c r="G5" s="31">
        <v>70</v>
      </c>
      <c r="H5" s="31">
        <v>1.65</v>
      </c>
      <c r="I5" s="31">
        <v>25.71</v>
      </c>
      <c r="J5" s="31">
        <v>38</v>
      </c>
      <c r="K5" s="31">
        <v>92</v>
      </c>
      <c r="L5" s="31">
        <v>0.255</v>
      </c>
      <c r="M5" s="31">
        <v>0.255</v>
      </c>
      <c r="N5" s="31">
        <v>0.22900000000000001</v>
      </c>
      <c r="O5" s="31">
        <v>0.32100000000000001</v>
      </c>
      <c r="P5" s="31">
        <v>0.373</v>
      </c>
      <c r="Q5" s="31">
        <v>0.373</v>
      </c>
      <c r="R5" s="57">
        <v>0.28660000000000002</v>
      </c>
      <c r="S5" s="61">
        <v>1</v>
      </c>
      <c r="T5" s="3">
        <v>9.5</v>
      </c>
      <c r="U5" s="3">
        <v>245</v>
      </c>
      <c r="V5" s="3">
        <v>-1.01</v>
      </c>
      <c r="W5" s="3" t="s">
        <v>115</v>
      </c>
      <c r="X5" s="87" t="s">
        <v>80</v>
      </c>
      <c r="Y5" s="88" t="s">
        <v>124</v>
      </c>
    </row>
    <row r="6" spans="1:25" hidden="1" x14ac:dyDescent="0.25">
      <c r="A6" s="3" t="s">
        <v>138</v>
      </c>
      <c r="B6" s="12" t="s">
        <v>137</v>
      </c>
      <c r="C6" s="3">
        <v>41</v>
      </c>
      <c r="D6" s="5">
        <v>29913</v>
      </c>
      <c r="E6" s="5">
        <v>44961</v>
      </c>
      <c r="F6" s="90" t="s">
        <v>34</v>
      </c>
      <c r="G6" s="3">
        <v>57</v>
      </c>
      <c r="H6" s="3">
        <v>1.48</v>
      </c>
      <c r="I6" s="3">
        <v>26.02</v>
      </c>
      <c r="J6" s="3">
        <v>38</v>
      </c>
      <c r="K6" s="3">
        <v>86.5</v>
      </c>
      <c r="L6" s="3">
        <v>0.72399999999999998</v>
      </c>
      <c r="M6" s="3">
        <v>0.93799999999999994</v>
      </c>
      <c r="N6" s="3">
        <v>0.90100000000000002</v>
      </c>
      <c r="O6" s="3">
        <v>0.98199999999999998</v>
      </c>
      <c r="P6" s="3">
        <v>0.71499999999999997</v>
      </c>
      <c r="Q6" s="3">
        <v>0.98199999999999998</v>
      </c>
      <c r="R6" s="27">
        <v>0.85199999999999998</v>
      </c>
      <c r="S6" s="62">
        <v>0</v>
      </c>
      <c r="T6" s="3">
        <v>9.4</v>
      </c>
      <c r="U6" s="3">
        <v>277</v>
      </c>
      <c r="V6" s="3">
        <v>-0.999</v>
      </c>
      <c r="W6" s="3"/>
      <c r="X6" s="87" t="s">
        <v>80</v>
      </c>
      <c r="Y6" s="88" t="s">
        <v>124</v>
      </c>
    </row>
    <row r="7" spans="1:25" hidden="1" x14ac:dyDescent="0.25">
      <c r="A7" s="3" t="s">
        <v>39</v>
      </c>
      <c r="B7" s="12">
        <v>10274017</v>
      </c>
      <c r="C7" s="3">
        <v>50</v>
      </c>
      <c r="D7" s="5">
        <v>25926</v>
      </c>
      <c r="E7" s="5">
        <v>44370</v>
      </c>
      <c r="F7" s="90" t="s">
        <v>34</v>
      </c>
      <c r="G7" s="3">
        <v>98</v>
      </c>
      <c r="H7" s="3">
        <v>1.77</v>
      </c>
      <c r="I7" s="3">
        <v>31.28</v>
      </c>
      <c r="J7" s="3">
        <v>44</v>
      </c>
      <c r="K7" s="3">
        <v>120</v>
      </c>
      <c r="L7" s="3">
        <v>1.6</v>
      </c>
      <c r="M7" s="3">
        <v>1.6</v>
      </c>
      <c r="N7" s="3">
        <v>1.6</v>
      </c>
      <c r="O7" s="3">
        <v>0.82899999999999996</v>
      </c>
      <c r="P7" s="3">
        <v>0.63700000000000001</v>
      </c>
      <c r="Q7" s="3">
        <v>1.6</v>
      </c>
      <c r="R7" s="27">
        <v>1.2532000000000001</v>
      </c>
      <c r="S7" s="62">
        <v>0</v>
      </c>
      <c r="T7" s="3"/>
      <c r="U7" s="3"/>
      <c r="V7" s="3"/>
      <c r="W7" s="3" t="s">
        <v>40</v>
      </c>
      <c r="X7" s="87"/>
      <c r="Y7" s="87" t="s">
        <v>124</v>
      </c>
    </row>
    <row r="8" spans="1:25" hidden="1" x14ac:dyDescent="0.25">
      <c r="A8" s="31" t="s">
        <v>35</v>
      </c>
      <c r="B8" s="55">
        <v>634799</v>
      </c>
      <c r="C8" s="31">
        <v>45</v>
      </c>
      <c r="D8" s="56">
        <v>27820</v>
      </c>
      <c r="E8" s="56">
        <v>44349</v>
      </c>
      <c r="F8" s="90" t="s">
        <v>34</v>
      </c>
      <c r="G8" s="31">
        <v>62</v>
      </c>
      <c r="H8" s="31">
        <v>1.6</v>
      </c>
      <c r="I8" s="31">
        <v>24.22</v>
      </c>
      <c r="J8" s="31">
        <v>41.5</v>
      </c>
      <c r="K8" s="31">
        <v>67</v>
      </c>
      <c r="L8" s="31">
        <v>0.4</v>
      </c>
      <c r="M8" s="31">
        <v>0.4</v>
      </c>
      <c r="N8" s="31">
        <v>0.4</v>
      </c>
      <c r="O8" s="31">
        <v>0.3</v>
      </c>
      <c r="P8" s="31">
        <v>0.4</v>
      </c>
      <c r="Q8" s="31">
        <v>0.4</v>
      </c>
      <c r="R8" s="57">
        <v>0.38000000000000006</v>
      </c>
      <c r="S8" s="61">
        <v>1</v>
      </c>
      <c r="T8" s="1"/>
      <c r="U8" s="1"/>
      <c r="V8" s="1"/>
      <c r="W8" s="1"/>
      <c r="X8" s="87"/>
      <c r="Y8" s="87"/>
    </row>
    <row r="9" spans="1:25" hidden="1" x14ac:dyDescent="0.25">
      <c r="A9" s="1" t="s">
        <v>131</v>
      </c>
      <c r="B9" s="11">
        <v>10403972</v>
      </c>
      <c r="C9" s="1">
        <v>35</v>
      </c>
      <c r="D9" s="2">
        <v>32113</v>
      </c>
      <c r="E9" s="2">
        <v>44945</v>
      </c>
      <c r="F9" s="90" t="s">
        <v>34</v>
      </c>
      <c r="G9" s="1">
        <v>64.099999999999994</v>
      </c>
      <c r="H9" s="1">
        <v>1.61</v>
      </c>
      <c r="I9" s="1">
        <v>24.73</v>
      </c>
      <c r="J9" s="1">
        <v>35</v>
      </c>
      <c r="K9" s="1">
        <v>83</v>
      </c>
      <c r="L9" s="1">
        <v>0.47099999999999997</v>
      </c>
      <c r="M9" s="1">
        <v>0.56799999999999995</v>
      </c>
      <c r="N9" s="1">
        <v>0.39100000000000001</v>
      </c>
      <c r="O9" s="1">
        <v>0.52300000000000002</v>
      </c>
      <c r="P9" s="1">
        <v>0.43</v>
      </c>
      <c r="Q9" s="1">
        <v>0.56799999999999995</v>
      </c>
      <c r="R9" s="26">
        <v>0.47660000000000002</v>
      </c>
      <c r="S9" s="65">
        <v>0</v>
      </c>
      <c r="T9" s="1">
        <v>9</v>
      </c>
      <c r="U9" s="1">
        <v>216</v>
      </c>
      <c r="V9" s="1">
        <v>-0.96899999999999997</v>
      </c>
      <c r="W9" s="1" t="s">
        <v>132</v>
      </c>
      <c r="X9" s="87" t="s">
        <v>80</v>
      </c>
      <c r="Y9" s="87" t="s">
        <v>124</v>
      </c>
    </row>
    <row r="10" spans="1:25" hidden="1" x14ac:dyDescent="0.25">
      <c r="A10" s="1" t="s">
        <v>134</v>
      </c>
      <c r="B10" s="11" t="s">
        <v>135</v>
      </c>
      <c r="C10" s="1">
        <v>54</v>
      </c>
      <c r="D10" s="2">
        <v>25030</v>
      </c>
      <c r="E10" s="2">
        <v>44961</v>
      </c>
      <c r="F10" s="90" t="s">
        <v>34</v>
      </c>
      <c r="G10" s="1">
        <v>54</v>
      </c>
      <c r="H10" s="1">
        <v>1.53</v>
      </c>
      <c r="I10" s="1">
        <v>23.07</v>
      </c>
      <c r="J10" s="1">
        <v>37</v>
      </c>
      <c r="K10" s="1">
        <v>97</v>
      </c>
      <c r="L10" s="1">
        <v>0.50700000000000001</v>
      </c>
      <c r="M10" s="1">
        <v>0.47699999999999998</v>
      </c>
      <c r="N10" s="1">
        <v>0.51600000000000001</v>
      </c>
      <c r="O10" s="1">
        <v>0.48099999999999998</v>
      </c>
      <c r="P10" s="1">
        <v>0.52500000000000002</v>
      </c>
      <c r="Q10" s="1">
        <v>0.52500000000000002</v>
      </c>
      <c r="R10" s="26">
        <v>0.50516666666666665</v>
      </c>
      <c r="S10" s="65">
        <v>0</v>
      </c>
      <c r="T10" s="1">
        <v>5.5</v>
      </c>
      <c r="U10" s="1">
        <v>145</v>
      </c>
      <c r="V10" s="1">
        <v>-0.98899999999999999</v>
      </c>
      <c r="W10" s="1" t="s">
        <v>136</v>
      </c>
      <c r="X10" s="87" t="s">
        <v>80</v>
      </c>
      <c r="Y10" s="87" t="s">
        <v>124</v>
      </c>
    </row>
    <row r="11" spans="1:25" hidden="1" x14ac:dyDescent="0.25">
      <c r="A11" s="3" t="s">
        <v>127</v>
      </c>
      <c r="B11" s="12" t="s">
        <v>181</v>
      </c>
      <c r="C11" s="3">
        <v>13</v>
      </c>
      <c r="D11" s="5">
        <v>39939</v>
      </c>
      <c r="E11" s="5">
        <v>44940</v>
      </c>
      <c r="F11" s="90" t="s">
        <v>34</v>
      </c>
      <c r="G11" s="3">
        <v>73</v>
      </c>
      <c r="H11" s="3">
        <v>1.67</v>
      </c>
      <c r="I11" s="3">
        <v>26.18</v>
      </c>
      <c r="J11" s="3">
        <v>38</v>
      </c>
      <c r="K11" s="3">
        <v>93</v>
      </c>
      <c r="L11" s="3"/>
      <c r="M11" s="3"/>
      <c r="N11" s="3"/>
      <c r="O11" s="3"/>
      <c r="P11" s="3"/>
      <c r="Q11" s="3"/>
      <c r="R11" s="27" t="e">
        <v>#DIV/0!</v>
      </c>
      <c r="S11" s="62"/>
      <c r="T11" s="3"/>
      <c r="U11" s="3"/>
      <c r="V11" s="3"/>
      <c r="W11" s="3" t="s">
        <v>128</v>
      </c>
      <c r="X11" s="87"/>
      <c r="Y11" s="88" t="s">
        <v>124</v>
      </c>
    </row>
    <row r="12" spans="1:25" hidden="1" x14ac:dyDescent="0.25">
      <c r="A12" s="1" t="s">
        <v>101</v>
      </c>
      <c r="B12" s="11" t="s">
        <v>71</v>
      </c>
      <c r="C12" s="1">
        <v>45</v>
      </c>
      <c r="D12" s="2">
        <v>28125</v>
      </c>
      <c r="E12" s="2">
        <v>44763</v>
      </c>
      <c r="F12" s="90" t="s">
        <v>34</v>
      </c>
      <c r="G12" s="1">
        <v>56</v>
      </c>
      <c r="H12" s="1">
        <v>1.59</v>
      </c>
      <c r="I12" s="1">
        <v>22.15</v>
      </c>
      <c r="J12" s="1">
        <v>34</v>
      </c>
      <c r="K12" s="1">
        <v>81</v>
      </c>
      <c r="L12" s="1">
        <v>0.79400000000000004</v>
      </c>
      <c r="M12" s="1">
        <v>0.73699999999999999</v>
      </c>
      <c r="N12" s="1">
        <v>0.68300000000000005</v>
      </c>
      <c r="O12" s="1">
        <v>0.69599999999999995</v>
      </c>
      <c r="P12" s="1">
        <v>0.97499999999999998</v>
      </c>
      <c r="Q12" s="1">
        <v>0.97499999999999998</v>
      </c>
      <c r="R12" s="24">
        <v>0.77700000000000002</v>
      </c>
      <c r="S12" s="63">
        <v>0</v>
      </c>
      <c r="T12" s="1">
        <v>8.6</v>
      </c>
      <c r="U12" s="1">
        <v>254</v>
      </c>
      <c r="V12" s="1">
        <v>-1.04</v>
      </c>
      <c r="W12" s="1" t="s">
        <v>102</v>
      </c>
      <c r="X12" s="87" t="s">
        <v>80</v>
      </c>
      <c r="Y12" s="87" t="s">
        <v>124</v>
      </c>
    </row>
    <row r="13" spans="1:25" hidden="1" x14ac:dyDescent="0.25">
      <c r="A13" s="1" t="s">
        <v>57</v>
      </c>
      <c r="B13" s="11" t="s">
        <v>58</v>
      </c>
      <c r="C13" s="1">
        <v>31</v>
      </c>
      <c r="D13" s="2">
        <v>32831</v>
      </c>
      <c r="E13" s="2">
        <v>44412</v>
      </c>
      <c r="F13" s="90" t="s">
        <v>34</v>
      </c>
      <c r="G13" s="1">
        <v>70</v>
      </c>
      <c r="H13" s="1">
        <v>1.61</v>
      </c>
      <c r="I13" s="1">
        <v>27.01</v>
      </c>
      <c r="J13" s="1">
        <v>39</v>
      </c>
      <c r="K13" s="1">
        <v>90</v>
      </c>
      <c r="L13" s="1">
        <v>0.52100000000000002</v>
      </c>
      <c r="M13" s="1">
        <v>0.45400000000000001</v>
      </c>
      <c r="N13" s="1">
        <v>0.55400000000000005</v>
      </c>
      <c r="O13" s="1">
        <v>0.39200000000000002</v>
      </c>
      <c r="P13" s="1">
        <v>0.39400000000000002</v>
      </c>
      <c r="Q13" s="1">
        <v>0.55400000000000005</v>
      </c>
      <c r="R13" s="24">
        <v>0.46300000000000008</v>
      </c>
      <c r="S13" s="63">
        <v>0</v>
      </c>
      <c r="T13" s="1">
        <v>6.1</v>
      </c>
      <c r="U13" s="1">
        <v>159</v>
      </c>
      <c r="V13" s="1">
        <v>-0.96099999999999997</v>
      </c>
      <c r="W13" s="1" t="s">
        <v>59</v>
      </c>
      <c r="X13" s="87" t="s">
        <v>80</v>
      </c>
      <c r="Y13" s="87" t="s">
        <v>124</v>
      </c>
    </row>
    <row r="14" spans="1:25" hidden="1" x14ac:dyDescent="0.25">
      <c r="A14" s="20" t="s">
        <v>74</v>
      </c>
      <c r="B14" s="21" t="s">
        <v>75</v>
      </c>
      <c r="C14" s="20">
        <v>19</v>
      </c>
      <c r="D14" s="22">
        <v>37232</v>
      </c>
      <c r="E14" s="22">
        <v>44527</v>
      </c>
      <c r="F14" s="90" t="s">
        <v>34</v>
      </c>
      <c r="G14" s="20">
        <v>47.1</v>
      </c>
      <c r="H14" s="20">
        <v>1.585</v>
      </c>
      <c r="I14" s="20">
        <v>18.86</v>
      </c>
      <c r="J14" s="20">
        <v>32.5</v>
      </c>
      <c r="K14" s="20">
        <v>69</v>
      </c>
      <c r="L14" s="23">
        <v>0.47</v>
      </c>
      <c r="M14" s="20">
        <v>0.442</v>
      </c>
      <c r="N14" s="20">
        <v>0.47399999999999998</v>
      </c>
      <c r="O14" s="20">
        <v>0.45900000000000002</v>
      </c>
      <c r="P14" s="20">
        <v>0.438</v>
      </c>
      <c r="Q14" s="20">
        <v>0.47399999999999998</v>
      </c>
      <c r="R14" s="26">
        <v>0.45660000000000001</v>
      </c>
      <c r="S14" s="65">
        <v>0</v>
      </c>
      <c r="T14" s="20">
        <v>7.5</v>
      </c>
      <c r="U14" s="20">
        <v>190</v>
      </c>
      <c r="V14" s="20">
        <v>-0.97899999999999998</v>
      </c>
      <c r="W14" s="20" t="s">
        <v>76</v>
      </c>
      <c r="X14" s="87" t="s">
        <v>80</v>
      </c>
      <c r="Y14" s="88" t="s">
        <v>124</v>
      </c>
    </row>
    <row r="15" spans="1:25" hidden="1" x14ac:dyDescent="0.25">
      <c r="A15" s="3" t="s">
        <v>72</v>
      </c>
      <c r="B15" s="80">
        <v>1437145</v>
      </c>
      <c r="C15" s="3">
        <v>60</v>
      </c>
      <c r="D15" s="5">
        <v>22498</v>
      </c>
      <c r="E15" s="5">
        <v>44489</v>
      </c>
      <c r="F15" s="90" t="s">
        <v>34</v>
      </c>
      <c r="G15" s="3">
        <v>68.5</v>
      </c>
      <c r="H15" s="3">
        <v>1.54</v>
      </c>
      <c r="I15" s="3">
        <v>28.88</v>
      </c>
      <c r="J15" s="3">
        <v>35.5</v>
      </c>
      <c r="K15" s="3">
        <v>95.5</v>
      </c>
      <c r="L15" s="3">
        <v>0.60199999999999998</v>
      </c>
      <c r="M15" s="3">
        <v>0.61499999999999999</v>
      </c>
      <c r="N15" s="3">
        <v>0.626</v>
      </c>
      <c r="O15" s="3">
        <v>0.60299999999999998</v>
      </c>
      <c r="P15" s="3">
        <v>0.67700000000000005</v>
      </c>
      <c r="Q15" s="3">
        <v>0.67700000000000005</v>
      </c>
      <c r="R15" s="27">
        <v>0.62459999999999993</v>
      </c>
      <c r="S15" s="62">
        <v>0</v>
      </c>
      <c r="T15" s="3">
        <v>7.6</v>
      </c>
      <c r="U15" s="3">
        <v>175</v>
      </c>
      <c r="V15" s="3">
        <v>-0.93</v>
      </c>
      <c r="W15" s="3" t="s">
        <v>73</v>
      </c>
      <c r="X15" s="87" t="s">
        <v>80</v>
      </c>
      <c r="Y15" s="88" t="s">
        <v>124</v>
      </c>
    </row>
    <row r="16" spans="1:25" hidden="1" x14ac:dyDescent="0.25">
      <c r="A16" s="3" t="s">
        <v>119</v>
      </c>
      <c r="B16" s="80" t="s">
        <v>120</v>
      </c>
      <c r="C16" s="3">
        <v>43</v>
      </c>
      <c r="D16" s="5">
        <v>28893</v>
      </c>
      <c r="E16" s="5">
        <v>44905</v>
      </c>
      <c r="F16" s="90" t="s">
        <v>34</v>
      </c>
      <c r="G16" s="3">
        <v>70</v>
      </c>
      <c r="H16" s="3">
        <v>1.72</v>
      </c>
      <c r="I16" s="3">
        <v>23.66</v>
      </c>
      <c r="J16" s="3">
        <v>41</v>
      </c>
      <c r="K16" s="3">
        <v>104</v>
      </c>
      <c r="L16" s="3">
        <v>0.77800000000000002</v>
      </c>
      <c r="M16" s="3">
        <v>0.85099999999999998</v>
      </c>
      <c r="N16" s="3">
        <v>0.80600000000000005</v>
      </c>
      <c r="O16" s="3">
        <v>0.81599999999999995</v>
      </c>
      <c r="P16" s="3">
        <v>0.70299999999999996</v>
      </c>
      <c r="Q16" s="3">
        <v>0.85099999999999998</v>
      </c>
      <c r="R16" s="27">
        <v>0.79079999999999995</v>
      </c>
      <c r="S16" s="62">
        <v>0</v>
      </c>
      <c r="T16" s="3">
        <v>7.3</v>
      </c>
      <c r="U16" s="3">
        <v>174</v>
      </c>
      <c r="V16" s="3">
        <v>-0.98099999999999998</v>
      </c>
      <c r="W16" s="3" t="s">
        <v>121</v>
      </c>
      <c r="X16" s="87" t="s">
        <v>80</v>
      </c>
      <c r="Y16" s="88" t="s">
        <v>124</v>
      </c>
    </row>
    <row r="17" spans="1:28" hidden="1" x14ac:dyDescent="0.25">
      <c r="A17" s="31" t="s">
        <v>33</v>
      </c>
      <c r="B17" s="55">
        <v>3756788</v>
      </c>
      <c r="C17" s="31">
        <v>68</v>
      </c>
      <c r="D17" s="56">
        <v>19391</v>
      </c>
      <c r="E17" s="56">
        <v>44349</v>
      </c>
      <c r="F17" s="90" t="s">
        <v>34</v>
      </c>
      <c r="G17" s="31">
        <v>70</v>
      </c>
      <c r="H17" s="31">
        <v>1.7</v>
      </c>
      <c r="I17" s="31">
        <v>24.22</v>
      </c>
      <c r="J17" s="31">
        <v>40</v>
      </c>
      <c r="K17" s="31">
        <v>104</v>
      </c>
      <c r="L17" s="31">
        <v>0.3</v>
      </c>
      <c r="M17" s="31">
        <v>0.3</v>
      </c>
      <c r="N17" s="31">
        <v>0.3</v>
      </c>
      <c r="O17" s="31">
        <v>0.2</v>
      </c>
      <c r="P17" s="31">
        <v>0.3</v>
      </c>
      <c r="Q17" s="31">
        <v>0.3</v>
      </c>
      <c r="R17" s="57">
        <v>0.27999999999999997</v>
      </c>
      <c r="S17" s="61">
        <v>1</v>
      </c>
      <c r="T17" s="3"/>
      <c r="U17" s="3"/>
      <c r="V17" s="3"/>
      <c r="W17" s="3"/>
      <c r="X17" s="87"/>
      <c r="Y17" s="87"/>
    </row>
    <row r="18" spans="1:28" hidden="1" x14ac:dyDescent="0.25">
      <c r="A18" s="20" t="s">
        <v>116</v>
      </c>
      <c r="B18" s="21" t="s">
        <v>108</v>
      </c>
      <c r="C18" s="20">
        <v>26</v>
      </c>
      <c r="D18" s="22">
        <v>35290</v>
      </c>
      <c r="E18" s="22">
        <v>44846</v>
      </c>
      <c r="F18" s="90" t="s">
        <v>117</v>
      </c>
      <c r="G18" s="20">
        <v>66</v>
      </c>
      <c r="H18" s="20">
        <v>1.69</v>
      </c>
      <c r="I18" s="20">
        <v>23.11</v>
      </c>
      <c r="J18" s="20">
        <v>39</v>
      </c>
      <c r="K18" s="20">
        <v>83</v>
      </c>
      <c r="L18" s="20">
        <v>0.85899999999999999</v>
      </c>
      <c r="M18" s="20">
        <v>0.86699999999999999</v>
      </c>
      <c r="N18" s="20">
        <v>1</v>
      </c>
      <c r="O18" s="20">
        <v>0.94599999999999995</v>
      </c>
      <c r="P18" s="20">
        <v>0.91500000000000004</v>
      </c>
      <c r="Q18" s="20">
        <v>1</v>
      </c>
      <c r="R18" s="26">
        <v>0.91739999999999999</v>
      </c>
      <c r="S18" s="65">
        <v>0</v>
      </c>
      <c r="T18" s="20">
        <v>12.2</v>
      </c>
      <c r="U18" s="20">
        <v>286</v>
      </c>
      <c r="V18" s="20">
        <v>-0.94399999999999995</v>
      </c>
      <c r="W18" s="20" t="s">
        <v>118</v>
      </c>
      <c r="X18" s="88" t="s">
        <v>80</v>
      </c>
      <c r="Y18" s="88" t="s">
        <v>124</v>
      </c>
    </row>
    <row r="19" spans="1:28" hidden="1" x14ac:dyDescent="0.25">
      <c r="A19" s="90" t="s">
        <v>13</v>
      </c>
      <c r="B19" s="21"/>
      <c r="C19" s="20"/>
      <c r="D19" s="22"/>
      <c r="E19" s="22"/>
      <c r="F19" s="9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6"/>
      <c r="S19" s="65"/>
      <c r="T19" s="20"/>
      <c r="U19" s="20"/>
      <c r="V19" s="20"/>
      <c r="W19" s="20"/>
      <c r="X19" s="88"/>
      <c r="Y19" s="88"/>
    </row>
    <row r="20" spans="1:28" hidden="1" x14ac:dyDescent="0.25">
      <c r="A20" s="3" t="s">
        <v>155</v>
      </c>
      <c r="B20" s="12" t="s">
        <v>149</v>
      </c>
      <c r="C20" s="3">
        <v>34</v>
      </c>
      <c r="D20" s="5">
        <v>32730</v>
      </c>
      <c r="E20" s="5">
        <v>45199</v>
      </c>
      <c r="F20" s="90" t="s">
        <v>13</v>
      </c>
      <c r="G20" s="3">
        <v>81.5</v>
      </c>
      <c r="H20" s="3">
        <v>1.76</v>
      </c>
      <c r="I20" s="3">
        <v>26.31</v>
      </c>
      <c r="J20" s="3">
        <v>38.5</v>
      </c>
      <c r="K20" s="3">
        <v>94</v>
      </c>
      <c r="L20" s="3">
        <v>0.52500000000000002</v>
      </c>
      <c r="M20" s="3">
        <v>0.54100000000000004</v>
      </c>
      <c r="N20" s="3">
        <v>0.58399999999999996</v>
      </c>
      <c r="O20" s="3">
        <v>0.59699999999999998</v>
      </c>
      <c r="P20" s="3">
        <v>0.54800000000000004</v>
      </c>
      <c r="Q20" s="3">
        <v>0.59699999999999998</v>
      </c>
      <c r="R20" s="27">
        <v>0.55899999999999994</v>
      </c>
      <c r="S20" s="62">
        <v>0</v>
      </c>
      <c r="T20" s="3">
        <v>10.7</v>
      </c>
      <c r="U20" s="3">
        <v>274</v>
      </c>
      <c r="V20" s="3">
        <v>-0.99</v>
      </c>
      <c r="W20" s="3" t="s">
        <v>156</v>
      </c>
      <c r="X20" s="87" t="s">
        <v>80</v>
      </c>
      <c r="Y20" s="87" t="s">
        <v>124</v>
      </c>
    </row>
    <row r="21" spans="1:28" hidden="1" x14ac:dyDescent="0.25">
      <c r="A21" s="1" t="s">
        <v>129</v>
      </c>
      <c r="B21" s="11" t="s">
        <v>149</v>
      </c>
      <c r="C21" s="1">
        <v>37</v>
      </c>
      <c r="D21" s="2">
        <v>31268</v>
      </c>
      <c r="E21" s="2">
        <v>44940</v>
      </c>
      <c r="F21" s="90" t="s">
        <v>13</v>
      </c>
      <c r="G21" s="1">
        <v>74</v>
      </c>
      <c r="H21" s="1">
        <v>1.61</v>
      </c>
      <c r="I21" s="1">
        <v>28.55</v>
      </c>
      <c r="J21" s="1">
        <v>36</v>
      </c>
      <c r="K21" s="1">
        <v>93</v>
      </c>
      <c r="L21" s="1">
        <v>0.71399999999999997</v>
      </c>
      <c r="M21" s="1">
        <v>0.73299999999999998</v>
      </c>
      <c r="N21" s="1">
        <v>0.70599999999999996</v>
      </c>
      <c r="O21" s="1">
        <v>0.73299999999999998</v>
      </c>
      <c r="P21" s="1">
        <v>0.78300000000000003</v>
      </c>
      <c r="Q21" s="1">
        <v>0.78300000000000003</v>
      </c>
      <c r="R21" s="24">
        <v>0.73380000000000001</v>
      </c>
      <c r="S21" s="63">
        <v>0</v>
      </c>
      <c r="T21" s="1">
        <v>11</v>
      </c>
      <c r="U21" s="1">
        <v>247</v>
      </c>
      <c r="V21" s="1">
        <v>-0.97799999999999998</v>
      </c>
      <c r="W21" s="1" t="s">
        <v>130</v>
      </c>
      <c r="X21" s="87" t="s">
        <v>80</v>
      </c>
      <c r="Y21" s="87"/>
    </row>
    <row r="22" spans="1:28" hidden="1" x14ac:dyDescent="0.25">
      <c r="A22" s="3" t="s">
        <v>157</v>
      </c>
      <c r="B22" s="12" t="s">
        <v>149</v>
      </c>
      <c r="C22" s="3">
        <v>40</v>
      </c>
      <c r="D22" s="5">
        <v>30395</v>
      </c>
      <c r="E22" s="5">
        <v>45216</v>
      </c>
      <c r="F22" s="90" t="s">
        <v>13</v>
      </c>
      <c r="G22" s="3">
        <v>78</v>
      </c>
      <c r="H22" s="3">
        <v>1.72</v>
      </c>
      <c r="I22" s="3">
        <v>26.36</v>
      </c>
      <c r="J22" s="3">
        <v>37.5</v>
      </c>
      <c r="K22" s="3">
        <v>92</v>
      </c>
      <c r="L22" s="3">
        <v>1</v>
      </c>
      <c r="M22" s="3">
        <v>1.1000000000000001</v>
      </c>
      <c r="N22" s="3">
        <v>0.9</v>
      </c>
      <c r="O22" s="3">
        <v>0.99399999999999999</v>
      </c>
      <c r="P22" s="3">
        <v>0.91400000000000003</v>
      </c>
      <c r="Q22" s="3">
        <v>1.1000000000000001</v>
      </c>
      <c r="R22" s="42">
        <v>0.98159999999999992</v>
      </c>
      <c r="S22" s="68">
        <v>0</v>
      </c>
      <c r="T22" s="3">
        <v>9.8000000000000007</v>
      </c>
      <c r="U22" s="3">
        <v>289</v>
      </c>
      <c r="V22" s="3">
        <v>-1.05</v>
      </c>
      <c r="W22" s="3" t="s">
        <v>158</v>
      </c>
      <c r="X22" s="87" t="s">
        <v>80</v>
      </c>
      <c r="Y22" s="87" t="s">
        <v>124</v>
      </c>
    </row>
    <row r="23" spans="1:28" hidden="1" x14ac:dyDescent="0.25">
      <c r="A23" s="3" t="s">
        <v>183</v>
      </c>
      <c r="B23" s="12" t="s">
        <v>149</v>
      </c>
      <c r="C23" s="3">
        <v>53</v>
      </c>
      <c r="D23" s="5">
        <v>25547</v>
      </c>
      <c r="E23" s="5">
        <v>44940</v>
      </c>
      <c r="F23" s="90" t="s">
        <v>13</v>
      </c>
      <c r="G23" s="3">
        <v>75.5</v>
      </c>
      <c r="H23" s="3">
        <v>1.52</v>
      </c>
      <c r="I23" s="3">
        <v>32.67</v>
      </c>
      <c r="J23" s="3">
        <v>35</v>
      </c>
      <c r="K23" s="3">
        <v>93</v>
      </c>
      <c r="L23" s="3">
        <v>0.47199999999999998</v>
      </c>
      <c r="M23" s="3">
        <v>0.5</v>
      </c>
      <c r="N23" s="3">
        <v>0.52300000000000002</v>
      </c>
      <c r="O23" s="3">
        <v>0.52900000000000003</v>
      </c>
      <c r="P23" s="3">
        <v>0.502</v>
      </c>
      <c r="Q23" s="3">
        <v>0.52900000000000003</v>
      </c>
      <c r="R23" s="27">
        <v>0.50519999999999998</v>
      </c>
      <c r="S23" s="62"/>
      <c r="T23" s="3">
        <v>7.8</v>
      </c>
      <c r="U23" s="3">
        <v>192</v>
      </c>
      <c r="V23" s="3">
        <v>-1</v>
      </c>
      <c r="W23" s="3" t="s">
        <v>130</v>
      </c>
      <c r="X23" s="87" t="s">
        <v>80</v>
      </c>
      <c r="Y23" s="1"/>
    </row>
    <row r="24" spans="1:28" hidden="1" x14ac:dyDescent="0.25">
      <c r="A24" s="3" t="s">
        <v>188</v>
      </c>
      <c r="B24" s="12"/>
      <c r="C24" s="3"/>
      <c r="D24" s="5"/>
      <c r="E24" s="5"/>
      <c r="F24" s="90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27"/>
      <c r="S24" s="62"/>
      <c r="T24" s="3"/>
      <c r="U24" s="3"/>
      <c r="V24" s="3"/>
      <c r="W24" s="3"/>
      <c r="X24" s="87"/>
      <c r="Y24" s="1"/>
    </row>
    <row r="25" spans="1:28" hidden="1" x14ac:dyDescent="0.25">
      <c r="A25" s="3" t="s">
        <v>160</v>
      </c>
      <c r="B25" s="12" t="s">
        <v>149</v>
      </c>
      <c r="C25" s="3">
        <v>34</v>
      </c>
      <c r="D25" s="5">
        <v>32787</v>
      </c>
      <c r="E25" s="5">
        <v>45216</v>
      </c>
      <c r="F25" s="90" t="s">
        <v>13</v>
      </c>
      <c r="G25" s="3">
        <v>85</v>
      </c>
      <c r="H25" s="3">
        <v>1.72</v>
      </c>
      <c r="I25" s="3">
        <v>28.73</v>
      </c>
      <c r="J25" s="3">
        <v>44.5</v>
      </c>
      <c r="K25" s="3">
        <v>101</v>
      </c>
      <c r="L25" s="3">
        <v>0.82199999999999995</v>
      </c>
      <c r="M25" s="3">
        <v>0.753</v>
      </c>
      <c r="N25" s="3">
        <v>0.88700000000000001</v>
      </c>
      <c r="O25" s="3">
        <v>0.99399999999999999</v>
      </c>
      <c r="P25" s="3">
        <v>0.86799999999999999</v>
      </c>
      <c r="Q25" s="3">
        <v>0.99399999999999999</v>
      </c>
      <c r="R25" s="42">
        <v>0.86480000000000001</v>
      </c>
      <c r="S25" s="68">
        <v>0</v>
      </c>
      <c r="T25" s="3">
        <v>9</v>
      </c>
      <c r="U25" s="3">
        <v>219</v>
      </c>
      <c r="V25" s="3">
        <v>-1</v>
      </c>
      <c r="W25" s="3" t="s">
        <v>161</v>
      </c>
      <c r="X25" s="87" t="s">
        <v>80</v>
      </c>
      <c r="Y25" s="1"/>
    </row>
    <row r="26" spans="1:28" hidden="1" x14ac:dyDescent="0.25">
      <c r="A26" s="1" t="s">
        <v>165</v>
      </c>
      <c r="B26" s="11" t="s">
        <v>149</v>
      </c>
      <c r="C26" s="1">
        <v>35</v>
      </c>
      <c r="D26" s="2">
        <v>32386</v>
      </c>
      <c r="E26" s="2">
        <v>45313</v>
      </c>
      <c r="F26" s="90" t="s">
        <v>13</v>
      </c>
      <c r="G26" s="1">
        <v>71</v>
      </c>
      <c r="H26" s="1">
        <v>1.87</v>
      </c>
      <c r="I26" s="1">
        <v>20.3</v>
      </c>
      <c r="J26" s="1">
        <v>35.5</v>
      </c>
      <c r="K26" s="1">
        <v>79.5</v>
      </c>
      <c r="L26" s="1">
        <v>0.65100000000000002</v>
      </c>
      <c r="M26" s="1">
        <v>0.55600000000000005</v>
      </c>
      <c r="N26" s="1">
        <v>0.57199999999999995</v>
      </c>
      <c r="O26" s="1">
        <v>0.628</v>
      </c>
      <c r="P26" s="1">
        <v>0.53700000000000003</v>
      </c>
      <c r="Q26" s="1">
        <v>0.65100000000000002</v>
      </c>
      <c r="R26" s="24">
        <v>0.58879999999999999</v>
      </c>
      <c r="S26" s="63">
        <v>0</v>
      </c>
      <c r="T26" s="1">
        <v>10.4</v>
      </c>
      <c r="U26" s="1">
        <v>280</v>
      </c>
      <c r="V26" s="1">
        <v>-1.02</v>
      </c>
      <c r="W26" s="1" t="s">
        <v>166</v>
      </c>
      <c r="X26" s="87" t="s">
        <v>80</v>
      </c>
      <c r="Y26" s="1" t="s">
        <v>124</v>
      </c>
    </row>
    <row r="27" spans="1:28" hidden="1" x14ac:dyDescent="0.25">
      <c r="A27" s="3" t="s">
        <v>172</v>
      </c>
      <c r="B27" s="12" t="s">
        <v>149</v>
      </c>
      <c r="C27" s="3">
        <v>19</v>
      </c>
      <c r="D27" s="5">
        <v>38065</v>
      </c>
      <c r="E27" s="5">
        <v>45315</v>
      </c>
      <c r="F27" s="90" t="s">
        <v>13</v>
      </c>
      <c r="G27" s="3">
        <v>50</v>
      </c>
      <c r="H27" s="3">
        <v>1.54</v>
      </c>
      <c r="I27" s="3">
        <v>21.08</v>
      </c>
      <c r="J27" s="3">
        <v>32</v>
      </c>
      <c r="K27" s="3">
        <v>69.5</v>
      </c>
      <c r="L27" s="3">
        <v>0.68</v>
      </c>
      <c r="M27" s="3">
        <v>0.91100000000000003</v>
      </c>
      <c r="N27" s="3">
        <v>0.61</v>
      </c>
      <c r="O27" s="3">
        <v>0.68100000000000005</v>
      </c>
      <c r="P27" s="3">
        <v>0.65300000000000002</v>
      </c>
      <c r="Q27" s="3">
        <v>0.91100000000000003</v>
      </c>
      <c r="R27" s="27">
        <v>0.70700000000000007</v>
      </c>
      <c r="S27" s="62">
        <v>0</v>
      </c>
      <c r="T27" s="3">
        <v>6.9</v>
      </c>
      <c r="U27" s="3">
        <v>167</v>
      </c>
      <c r="V27" s="3">
        <v>-0.98699999999999999</v>
      </c>
      <c r="W27" s="3" t="s">
        <v>175</v>
      </c>
      <c r="X27" s="87" t="s">
        <v>80</v>
      </c>
      <c r="Y27" s="1"/>
    </row>
    <row r="28" spans="1:28" hidden="1" x14ac:dyDescent="0.25">
      <c r="A28" s="1" t="s">
        <v>177</v>
      </c>
      <c r="B28" s="11" t="s">
        <v>149</v>
      </c>
      <c r="C28" s="1">
        <v>45</v>
      </c>
      <c r="D28" s="2">
        <v>46901</v>
      </c>
      <c r="E28" s="2">
        <v>45322</v>
      </c>
      <c r="F28" s="90" t="s">
        <v>13</v>
      </c>
      <c r="G28" s="1">
        <v>57</v>
      </c>
      <c r="H28" s="1">
        <v>1.48</v>
      </c>
      <c r="I28" s="1">
        <v>26</v>
      </c>
      <c r="J28" s="1">
        <v>36</v>
      </c>
      <c r="K28" s="1">
        <v>78</v>
      </c>
      <c r="L28" s="1">
        <v>0.78800000000000003</v>
      </c>
      <c r="M28" s="1">
        <v>0.72599999999999998</v>
      </c>
      <c r="N28" s="1">
        <v>0.63200000000000001</v>
      </c>
      <c r="O28" s="1">
        <v>0.628</v>
      </c>
      <c r="P28" s="1">
        <v>0.76900000000000002</v>
      </c>
      <c r="Q28" s="1">
        <v>0.78800000000000003</v>
      </c>
      <c r="R28" s="24">
        <v>0.70860000000000001</v>
      </c>
      <c r="S28" s="63">
        <v>0</v>
      </c>
      <c r="T28" s="1">
        <v>4.4000000000000004</v>
      </c>
      <c r="U28" s="1">
        <v>110</v>
      </c>
      <c r="V28" s="1">
        <v>-0.99199999999999999</v>
      </c>
      <c r="W28" s="1" t="s">
        <v>178</v>
      </c>
      <c r="X28" s="1" t="s">
        <v>80</v>
      </c>
      <c r="Y28" s="1" t="s">
        <v>124</v>
      </c>
      <c r="Z28" s="18"/>
      <c r="AA28" s="18"/>
      <c r="AB28" s="18" t="s">
        <v>100</v>
      </c>
    </row>
    <row r="29" spans="1:28" hidden="1" x14ac:dyDescent="0.25">
      <c r="A29" s="3" t="s">
        <v>148</v>
      </c>
      <c r="B29" s="12" t="s">
        <v>149</v>
      </c>
      <c r="C29" s="3">
        <v>18</v>
      </c>
      <c r="D29" s="5">
        <v>38526</v>
      </c>
      <c r="E29" s="5">
        <v>45160</v>
      </c>
      <c r="F29" s="90" t="s">
        <v>13</v>
      </c>
      <c r="G29" s="3">
        <v>58.2</v>
      </c>
      <c r="H29" s="3">
        <v>1.59</v>
      </c>
      <c r="I29" s="3">
        <v>23.02</v>
      </c>
      <c r="J29" s="3">
        <v>33</v>
      </c>
      <c r="K29" s="3">
        <v>77</v>
      </c>
      <c r="L29" s="3">
        <v>0.53700000000000003</v>
      </c>
      <c r="M29" s="3">
        <v>0.376</v>
      </c>
      <c r="N29" s="3">
        <v>0.41599999999999998</v>
      </c>
      <c r="O29" s="3">
        <v>0.38800000000000001</v>
      </c>
      <c r="P29" s="3">
        <v>0.375</v>
      </c>
      <c r="Q29" s="3">
        <v>0.53700000000000003</v>
      </c>
      <c r="R29" s="27">
        <v>0.41839999999999999</v>
      </c>
      <c r="S29" s="62">
        <v>0</v>
      </c>
      <c r="T29" s="3">
        <v>7.1</v>
      </c>
      <c r="U29" s="3">
        <v>213</v>
      </c>
      <c r="V29" s="3">
        <v>-1.03</v>
      </c>
      <c r="W29" s="3" t="s">
        <v>152</v>
      </c>
      <c r="X29" s="1" t="s">
        <v>80</v>
      </c>
      <c r="Y29" s="1"/>
    </row>
    <row r="30" spans="1:28" hidden="1" x14ac:dyDescent="0.25">
      <c r="A30" s="3" t="s">
        <v>153</v>
      </c>
      <c r="B30" s="12" t="s">
        <v>149</v>
      </c>
      <c r="C30" s="3">
        <v>20</v>
      </c>
      <c r="D30" s="5">
        <v>37581</v>
      </c>
      <c r="E30" s="5">
        <v>45160</v>
      </c>
      <c r="F30" s="90" t="s">
        <v>13</v>
      </c>
      <c r="G30" s="3">
        <v>104</v>
      </c>
      <c r="H30" s="3">
        <v>1.72</v>
      </c>
      <c r="I30" s="3">
        <v>35.15</v>
      </c>
      <c r="J30" s="3">
        <v>36.5</v>
      </c>
      <c r="K30" s="3">
        <v>102</v>
      </c>
      <c r="L30" s="3">
        <v>0.43</v>
      </c>
      <c r="M30" s="3">
        <v>0.42899999999999999</v>
      </c>
      <c r="N30" s="3">
        <v>0.47399999999999998</v>
      </c>
      <c r="O30" s="3">
        <v>0.441</v>
      </c>
      <c r="P30" s="3">
        <v>0.50900000000000001</v>
      </c>
      <c r="Q30" s="3">
        <v>0.50900000000000001</v>
      </c>
      <c r="R30" s="27">
        <v>0.45660000000000001</v>
      </c>
      <c r="S30" s="62">
        <v>0</v>
      </c>
      <c r="T30" s="3">
        <v>5.5</v>
      </c>
      <c r="U30" s="3">
        <v>151</v>
      </c>
      <c r="V30" s="3">
        <v>-0.999</v>
      </c>
      <c r="W30" s="3" t="s">
        <v>154</v>
      </c>
      <c r="X30" s="1" t="s">
        <v>80</v>
      </c>
      <c r="Y30" s="1"/>
    </row>
    <row r="31" spans="1:28" hidden="1" x14ac:dyDescent="0.25">
      <c r="A31" s="1" t="s">
        <v>29</v>
      </c>
      <c r="B31" s="11" t="s">
        <v>149</v>
      </c>
      <c r="C31" s="1">
        <v>35</v>
      </c>
      <c r="D31" s="2">
        <v>31268</v>
      </c>
      <c r="E31" s="2">
        <v>44337</v>
      </c>
      <c r="F31" s="90" t="s">
        <v>13</v>
      </c>
      <c r="G31" s="1">
        <v>84</v>
      </c>
      <c r="H31" s="1">
        <v>1.69</v>
      </c>
      <c r="I31" s="1">
        <v>29.41</v>
      </c>
      <c r="J31" s="1">
        <v>39.5</v>
      </c>
      <c r="K31" s="1">
        <v>98</v>
      </c>
      <c r="L31" s="1">
        <v>0.8</v>
      </c>
      <c r="M31" s="1">
        <v>0.9</v>
      </c>
      <c r="N31" s="1">
        <v>0.7</v>
      </c>
      <c r="O31" s="1">
        <v>0.6</v>
      </c>
      <c r="P31" s="1">
        <v>0.6</v>
      </c>
      <c r="Q31" s="1">
        <v>0.9</v>
      </c>
      <c r="R31" s="24">
        <v>0.72000000000000008</v>
      </c>
      <c r="S31" s="63"/>
      <c r="T31" s="1"/>
      <c r="U31" s="1"/>
      <c r="V31" s="1"/>
      <c r="W31" s="1"/>
      <c r="X31" s="1"/>
      <c r="Y31" s="1"/>
    </row>
    <row r="32" spans="1:28" hidden="1" x14ac:dyDescent="0.25">
      <c r="A32" s="3" t="s">
        <v>179</v>
      </c>
      <c r="B32" s="12" t="s">
        <v>149</v>
      </c>
      <c r="C32" s="3">
        <v>37</v>
      </c>
      <c r="D32" s="5">
        <v>31594</v>
      </c>
      <c r="E32" s="5">
        <v>45237</v>
      </c>
      <c r="F32" s="90" t="s">
        <v>13</v>
      </c>
      <c r="G32" s="3">
        <v>54</v>
      </c>
      <c r="H32" s="3">
        <v>1.63</v>
      </c>
      <c r="I32" s="3">
        <v>20.32</v>
      </c>
      <c r="J32" s="3">
        <v>32</v>
      </c>
      <c r="K32" s="3">
        <v>72.5</v>
      </c>
      <c r="L32" s="3">
        <v>0.41599999999999998</v>
      </c>
      <c r="M32" s="3">
        <v>0.47399999999999998</v>
      </c>
      <c r="N32" s="3">
        <v>0.42699999999999999</v>
      </c>
      <c r="O32" s="3">
        <v>0.4</v>
      </c>
      <c r="P32" s="3">
        <v>0.41799999999999998</v>
      </c>
      <c r="Q32" s="3">
        <v>0.47399999999999998</v>
      </c>
      <c r="R32" s="42">
        <v>0.42700000000000005</v>
      </c>
      <c r="S32" s="68">
        <v>0</v>
      </c>
      <c r="T32" s="3">
        <v>4.3</v>
      </c>
      <c r="U32" s="3">
        <v>94.2</v>
      </c>
      <c r="V32" s="3">
        <v>-0.96</v>
      </c>
      <c r="W32" s="3" t="s">
        <v>164</v>
      </c>
      <c r="X32" s="1" t="s">
        <v>80</v>
      </c>
      <c r="Y32" s="1" t="s">
        <v>124</v>
      </c>
    </row>
    <row r="33" spans="1:28" hidden="1" x14ac:dyDescent="0.25">
      <c r="A33" s="3" t="s">
        <v>168</v>
      </c>
      <c r="B33" s="12" t="s">
        <v>149</v>
      </c>
      <c r="C33" s="3">
        <v>29</v>
      </c>
      <c r="D33" s="5">
        <v>34523</v>
      </c>
      <c r="E33" s="5">
        <v>45313</v>
      </c>
      <c r="F33" s="90" t="s">
        <v>13</v>
      </c>
      <c r="G33" s="3">
        <v>59</v>
      </c>
      <c r="H33" s="3">
        <v>1.52</v>
      </c>
      <c r="I33" s="3">
        <v>25.53</v>
      </c>
      <c r="J33" s="3">
        <v>34</v>
      </c>
      <c r="K33" s="3">
        <v>83.5</v>
      </c>
      <c r="L33" s="3">
        <v>1.1000000000000001</v>
      </c>
      <c r="M33" s="3">
        <v>1.1000000000000001</v>
      </c>
      <c r="N33" s="3">
        <v>1</v>
      </c>
      <c r="O33" s="3">
        <v>1</v>
      </c>
      <c r="P33" s="3">
        <v>0.86499999999999999</v>
      </c>
      <c r="Q33" s="3">
        <v>1.1000000000000001</v>
      </c>
      <c r="R33" s="27">
        <v>1.0130000000000001</v>
      </c>
      <c r="S33" s="62">
        <v>0</v>
      </c>
      <c r="T33" s="3">
        <v>8</v>
      </c>
      <c r="U33" s="3">
        <v>199</v>
      </c>
      <c r="V33" s="3">
        <v>-0.99399999999999999</v>
      </c>
      <c r="W33" s="3" t="s">
        <v>169</v>
      </c>
      <c r="X33" s="1" t="s">
        <v>80</v>
      </c>
      <c r="Y33" s="1" t="s">
        <v>124</v>
      </c>
    </row>
    <row r="34" spans="1:28" hidden="1" x14ac:dyDescent="0.25">
      <c r="A34" s="1" t="s">
        <v>162</v>
      </c>
      <c r="B34" s="11" t="s">
        <v>149</v>
      </c>
      <c r="C34" s="1">
        <v>41</v>
      </c>
      <c r="D34" s="2">
        <v>29921</v>
      </c>
      <c r="E34" s="2">
        <v>45232</v>
      </c>
      <c r="F34" s="90" t="s">
        <v>13</v>
      </c>
      <c r="G34" s="1">
        <v>98</v>
      </c>
      <c r="H34" s="1">
        <v>1.73</v>
      </c>
      <c r="I34" s="1">
        <v>32.74</v>
      </c>
      <c r="J34" s="1">
        <v>44</v>
      </c>
      <c r="K34" s="1">
        <v>106</v>
      </c>
      <c r="L34" s="1">
        <v>1</v>
      </c>
      <c r="M34" s="1">
        <v>1.1000000000000001</v>
      </c>
      <c r="N34" s="1">
        <v>1.2</v>
      </c>
      <c r="O34" s="1">
        <v>1</v>
      </c>
      <c r="P34" s="1">
        <v>1.1000000000000001</v>
      </c>
      <c r="Q34" s="1">
        <v>1.2</v>
      </c>
      <c r="R34" s="41">
        <v>1.08</v>
      </c>
      <c r="S34" s="69">
        <v>0</v>
      </c>
      <c r="T34" s="1">
        <v>10.7</v>
      </c>
      <c r="U34" s="1">
        <v>267</v>
      </c>
      <c r="V34" s="1">
        <v>-0.98299999999999998</v>
      </c>
      <c r="W34" s="1" t="s">
        <v>163</v>
      </c>
      <c r="X34" s="1" t="s">
        <v>80</v>
      </c>
      <c r="Y34" s="1" t="s">
        <v>124</v>
      </c>
    </row>
    <row r="35" spans="1:28" hidden="1" x14ac:dyDescent="0.25">
      <c r="A35" s="1" t="s">
        <v>170</v>
      </c>
      <c r="B35" s="11" t="s">
        <v>149</v>
      </c>
      <c r="C35" s="1">
        <v>28</v>
      </c>
      <c r="D35" s="2">
        <v>34876</v>
      </c>
      <c r="E35" s="2">
        <v>45315</v>
      </c>
      <c r="F35" s="90" t="s">
        <v>13</v>
      </c>
      <c r="G35" s="1">
        <v>92</v>
      </c>
      <c r="H35" s="1">
        <v>1.81</v>
      </c>
      <c r="I35" s="1">
        <v>28.08</v>
      </c>
      <c r="J35" s="1">
        <v>47.5</v>
      </c>
      <c r="K35" s="1">
        <v>118</v>
      </c>
      <c r="L35" s="1">
        <v>0.66400000000000003</v>
      </c>
      <c r="M35" s="1">
        <v>1.1000000000000001</v>
      </c>
      <c r="N35" s="1">
        <v>0.72799999999999998</v>
      </c>
      <c r="O35" s="1">
        <v>0.626</v>
      </c>
      <c r="P35" s="1">
        <v>0.72</v>
      </c>
      <c r="Q35" s="1">
        <v>1.1000000000000001</v>
      </c>
      <c r="R35" s="24">
        <v>0.76760000000000006</v>
      </c>
      <c r="S35" s="63">
        <v>0</v>
      </c>
      <c r="T35" s="1">
        <v>6.3</v>
      </c>
      <c r="U35" s="1">
        <v>178</v>
      </c>
      <c r="V35" s="1">
        <v>-1.01</v>
      </c>
      <c r="W35" s="1" t="s">
        <v>171</v>
      </c>
      <c r="X35" s="1" t="s">
        <v>80</v>
      </c>
      <c r="Y35" s="1" t="s">
        <v>124</v>
      </c>
    </row>
    <row r="36" spans="1:28" hidden="1" x14ac:dyDescent="0.25">
      <c r="A36" s="3" t="s">
        <v>176</v>
      </c>
      <c r="B36" s="12" t="s">
        <v>149</v>
      </c>
      <c r="C36" s="3">
        <v>29</v>
      </c>
      <c r="D36" s="5">
        <v>34695</v>
      </c>
      <c r="E36" s="5">
        <v>45316</v>
      </c>
      <c r="F36" s="90" t="s">
        <v>13</v>
      </c>
      <c r="G36" s="3">
        <v>88</v>
      </c>
      <c r="H36" s="3">
        <v>1.87</v>
      </c>
      <c r="I36" s="3">
        <v>25.16</v>
      </c>
      <c r="J36" s="3">
        <v>40</v>
      </c>
      <c r="K36" s="3">
        <v>94.5</v>
      </c>
      <c r="L36" s="3">
        <v>0.69199999999999995</v>
      </c>
      <c r="M36" s="3">
        <v>0.624</v>
      </c>
      <c r="N36" s="3">
        <v>0.61399999999999999</v>
      </c>
      <c r="O36" s="3">
        <v>0.77800000000000002</v>
      </c>
      <c r="P36" s="3">
        <v>0.77</v>
      </c>
      <c r="Q36" s="3">
        <v>0.77800000000000002</v>
      </c>
      <c r="R36" s="27">
        <v>0.6956</v>
      </c>
      <c r="S36" s="62">
        <v>0</v>
      </c>
      <c r="T36" s="3">
        <v>11.5</v>
      </c>
      <c r="U36" s="3">
        <v>288</v>
      </c>
      <c r="V36" s="3">
        <v>-0.97</v>
      </c>
      <c r="W36" s="3" t="s">
        <v>175</v>
      </c>
      <c r="X36" s="1" t="s">
        <v>80</v>
      </c>
      <c r="Y36" s="1" t="s">
        <v>124</v>
      </c>
    </row>
    <row r="37" spans="1:28" hidden="1" x14ac:dyDescent="0.25">
      <c r="A37" s="1" t="s">
        <v>173</v>
      </c>
      <c r="B37" s="11" t="s">
        <v>149</v>
      </c>
      <c r="C37" s="1">
        <v>41</v>
      </c>
      <c r="D37" s="2">
        <v>26538</v>
      </c>
      <c r="E37" s="2">
        <v>45315</v>
      </c>
      <c r="F37" s="90" t="s">
        <v>13</v>
      </c>
      <c r="G37" s="1">
        <v>78</v>
      </c>
      <c r="H37" s="1">
        <v>1.78</v>
      </c>
      <c r="I37" s="1">
        <v>24.62</v>
      </c>
      <c r="J37" s="1">
        <v>43</v>
      </c>
      <c r="K37" s="1">
        <v>89</v>
      </c>
      <c r="L37" s="1">
        <v>1.1000000000000001</v>
      </c>
      <c r="M37" s="1">
        <v>1.1000000000000001</v>
      </c>
      <c r="N37" s="1">
        <v>1.1000000000000001</v>
      </c>
      <c r="O37" s="1">
        <v>0.996</v>
      </c>
      <c r="P37" s="1">
        <v>0.99</v>
      </c>
      <c r="Q37" s="1">
        <v>1.1000000000000001</v>
      </c>
      <c r="R37" s="24">
        <v>1.0572000000000001</v>
      </c>
      <c r="S37" s="63">
        <v>0</v>
      </c>
      <c r="T37" s="1">
        <v>10.6</v>
      </c>
      <c r="U37" s="1">
        <v>271</v>
      </c>
      <c r="V37" s="1">
        <v>-0.97399999999999998</v>
      </c>
      <c r="W37" s="1" t="s">
        <v>174</v>
      </c>
      <c r="X37" s="1" t="s">
        <v>80</v>
      </c>
      <c r="Y37" s="1"/>
    </row>
    <row r="38" spans="1:28" hidden="1" x14ac:dyDescent="0.25">
      <c r="A38" s="50" t="s">
        <v>151</v>
      </c>
      <c r="B38" s="11" t="s">
        <v>149</v>
      </c>
      <c r="C38" s="1">
        <v>48</v>
      </c>
      <c r="D38" s="2">
        <v>27264</v>
      </c>
      <c r="E38" s="2">
        <v>45160</v>
      </c>
      <c r="F38" s="90" t="s">
        <v>13</v>
      </c>
      <c r="G38" s="1">
        <v>100.5</v>
      </c>
      <c r="H38" s="1">
        <v>1.69</v>
      </c>
      <c r="I38" s="1">
        <v>35.19</v>
      </c>
      <c r="J38" s="1">
        <v>37</v>
      </c>
      <c r="K38" s="1">
        <v>110</v>
      </c>
      <c r="L38" s="1">
        <v>0.50800000000000001</v>
      </c>
      <c r="M38" s="1">
        <v>0.56100000000000005</v>
      </c>
      <c r="N38" s="1">
        <v>0.52800000000000002</v>
      </c>
      <c r="O38" s="1">
        <v>0.51700000000000002</v>
      </c>
      <c r="P38" s="1">
        <v>0.53500000000000003</v>
      </c>
      <c r="Q38" s="1">
        <v>0.56100000000000005</v>
      </c>
      <c r="R38" s="24">
        <v>0.52980000000000005</v>
      </c>
      <c r="S38" s="63">
        <v>0</v>
      </c>
      <c r="T38" s="1">
        <v>8.9</v>
      </c>
      <c r="U38" s="1">
        <v>198</v>
      </c>
      <c r="V38" s="1">
        <v>-0.99199999999999999</v>
      </c>
      <c r="W38" s="1" t="s">
        <v>152</v>
      </c>
      <c r="X38" s="1" t="s">
        <v>80</v>
      </c>
      <c r="Y38" s="1"/>
    </row>
    <row r="39" spans="1:28" s="18" customFormat="1" hidden="1" x14ac:dyDescent="0.25">
      <c r="A39" s="50" t="s">
        <v>180</v>
      </c>
      <c r="B39" s="11" t="s">
        <v>149</v>
      </c>
      <c r="C39" s="1">
        <v>42</v>
      </c>
      <c r="D39" s="2">
        <v>30007</v>
      </c>
      <c r="E39" s="2">
        <v>45216</v>
      </c>
      <c r="F39" s="90" t="s">
        <v>13</v>
      </c>
      <c r="G39" s="1">
        <v>68</v>
      </c>
      <c r="H39" s="1">
        <v>1.58</v>
      </c>
      <c r="I39" s="1">
        <v>27.24</v>
      </c>
      <c r="J39" s="1">
        <v>34</v>
      </c>
      <c r="K39" s="1">
        <v>89</v>
      </c>
      <c r="L39" s="1">
        <v>0.58599999999999997</v>
      </c>
      <c r="M39" s="1">
        <v>0.59299999999999997</v>
      </c>
      <c r="N39" s="1">
        <v>0.60699999999999998</v>
      </c>
      <c r="O39" s="1">
        <v>0.65100000000000002</v>
      </c>
      <c r="P39" s="1">
        <v>0.55500000000000005</v>
      </c>
      <c r="Q39" s="1">
        <v>0.65100000000000002</v>
      </c>
      <c r="R39" s="41">
        <v>0.59840000000000004</v>
      </c>
      <c r="S39" s="69">
        <v>0</v>
      </c>
      <c r="T39" s="1">
        <v>8.4</v>
      </c>
      <c r="U39" s="1">
        <v>230</v>
      </c>
      <c r="V39" s="1">
        <v>-0.99099999999999999</v>
      </c>
      <c r="W39" s="1" t="s">
        <v>159</v>
      </c>
      <c r="X39" s="1" t="s">
        <v>80</v>
      </c>
      <c r="Y39" s="1" t="s">
        <v>124</v>
      </c>
      <c r="Z39"/>
      <c r="AA39"/>
      <c r="AB39"/>
    </row>
    <row r="40" spans="1:28" hidden="1" x14ac:dyDescent="0.25">
      <c r="A40" s="90" t="s">
        <v>15</v>
      </c>
    </row>
    <row r="41" spans="1:28" s="19" customFormat="1" hidden="1" x14ac:dyDescent="0.25">
      <c r="A41" s="50" t="s">
        <v>143</v>
      </c>
      <c r="B41" s="11" t="s">
        <v>140</v>
      </c>
      <c r="C41" s="1">
        <v>43</v>
      </c>
      <c r="D41" s="2">
        <v>29301</v>
      </c>
      <c r="E41" s="2">
        <v>45010</v>
      </c>
      <c r="F41" s="90" t="s">
        <v>15</v>
      </c>
      <c r="G41" s="1">
        <v>87</v>
      </c>
      <c r="H41" s="1">
        <v>1.69</v>
      </c>
      <c r="I41" s="1">
        <v>30.46</v>
      </c>
      <c r="J41" s="1">
        <v>44</v>
      </c>
      <c r="K41" s="1">
        <v>105</v>
      </c>
      <c r="L41" s="1">
        <v>0.81399999999999995</v>
      </c>
      <c r="M41" s="1">
        <v>0.67600000000000005</v>
      </c>
      <c r="N41" s="1">
        <v>0.72899999999999998</v>
      </c>
      <c r="O41" s="1">
        <v>0.67700000000000005</v>
      </c>
      <c r="P41" s="1">
        <v>0.72599999999999998</v>
      </c>
      <c r="Q41" s="1">
        <v>0.81399999999999995</v>
      </c>
      <c r="R41" s="24">
        <v>0.72439999999999993</v>
      </c>
      <c r="S41" s="63">
        <v>0</v>
      </c>
      <c r="T41" s="1">
        <v>8</v>
      </c>
      <c r="U41" s="1">
        <v>210</v>
      </c>
      <c r="V41" s="1">
        <v>-1.01</v>
      </c>
      <c r="W41" s="1" t="s">
        <v>146</v>
      </c>
      <c r="X41" s="1" t="s">
        <v>80</v>
      </c>
      <c r="Y41" s="1" t="s">
        <v>124</v>
      </c>
    </row>
    <row r="42" spans="1:28" s="19" customFormat="1" hidden="1" x14ac:dyDescent="0.25">
      <c r="A42" s="59" t="s">
        <v>25</v>
      </c>
      <c r="B42" s="55">
        <v>10370454</v>
      </c>
      <c r="C42" s="31">
        <v>37</v>
      </c>
      <c r="D42" s="56">
        <v>30359</v>
      </c>
      <c r="E42" s="56">
        <v>44237</v>
      </c>
      <c r="F42" s="90" t="s">
        <v>15</v>
      </c>
      <c r="G42" s="31">
        <v>103</v>
      </c>
      <c r="H42" s="31">
        <v>1.6</v>
      </c>
      <c r="I42" s="31">
        <v>40.229999999999997</v>
      </c>
      <c r="J42" s="31">
        <v>45</v>
      </c>
      <c r="K42" s="31">
        <v>122</v>
      </c>
      <c r="L42" s="31">
        <v>0.1</v>
      </c>
      <c r="M42" s="31">
        <v>0.3</v>
      </c>
      <c r="N42" s="31">
        <v>0.1</v>
      </c>
      <c r="O42" s="31">
        <v>0.2</v>
      </c>
      <c r="P42" s="31">
        <v>0.3</v>
      </c>
      <c r="Q42" s="31">
        <v>0.3</v>
      </c>
      <c r="R42" s="57">
        <v>0.2</v>
      </c>
      <c r="S42" s="61">
        <v>1</v>
      </c>
      <c r="T42" s="3"/>
      <c r="U42" s="3"/>
      <c r="V42" s="3"/>
      <c r="W42" s="3"/>
      <c r="X42" s="1"/>
      <c r="Y42" s="1"/>
    </row>
    <row r="43" spans="1:28" s="19" customFormat="1" hidden="1" x14ac:dyDescent="0.25">
      <c r="A43" s="47" t="s">
        <v>144</v>
      </c>
      <c r="B43" s="12" t="s">
        <v>145</v>
      </c>
      <c r="C43" s="3">
        <v>58</v>
      </c>
      <c r="D43" s="5">
        <v>23595</v>
      </c>
      <c r="E43" s="5">
        <v>45010</v>
      </c>
      <c r="F43" s="90" t="s">
        <v>15</v>
      </c>
      <c r="G43" s="3">
        <v>81.900000000000006</v>
      </c>
      <c r="H43" s="3">
        <v>1.62</v>
      </c>
      <c r="I43" s="3">
        <v>31.25</v>
      </c>
      <c r="J43" s="3">
        <v>46</v>
      </c>
      <c r="K43" s="3">
        <v>107</v>
      </c>
      <c r="L43" s="3">
        <v>0.316</v>
      </c>
      <c r="M43" s="3">
        <v>0.22600000000000001</v>
      </c>
      <c r="N43" s="3">
        <v>0.22700000000000001</v>
      </c>
      <c r="O43" s="3">
        <v>0.22</v>
      </c>
      <c r="P43" s="3">
        <v>0.22500000000000001</v>
      </c>
      <c r="Q43" s="3">
        <v>0.316</v>
      </c>
      <c r="R43" s="27">
        <v>0.24279999999999999</v>
      </c>
      <c r="S43" s="62">
        <v>0</v>
      </c>
      <c r="T43" s="3">
        <v>8.6</v>
      </c>
      <c r="U43" s="3">
        <v>213</v>
      </c>
      <c r="V43" s="3">
        <v>-0.99299999999999999</v>
      </c>
      <c r="W43" s="3" t="s">
        <v>147</v>
      </c>
      <c r="X43" s="1" t="s">
        <v>80</v>
      </c>
      <c r="Y43" s="1" t="s">
        <v>124</v>
      </c>
    </row>
    <row r="44" spans="1:28" s="19" customFormat="1" hidden="1" x14ac:dyDescent="0.25">
      <c r="A44" s="59" t="s">
        <v>18</v>
      </c>
      <c r="B44" s="55">
        <v>2552007</v>
      </c>
      <c r="C44" s="31">
        <v>45</v>
      </c>
      <c r="D44" s="56">
        <v>27503</v>
      </c>
      <c r="E44" s="56">
        <v>44223</v>
      </c>
      <c r="F44" s="90" t="s">
        <v>15</v>
      </c>
      <c r="G44" s="31">
        <v>60</v>
      </c>
      <c r="H44" s="31">
        <v>1.6</v>
      </c>
      <c r="I44" s="31">
        <v>23.43</v>
      </c>
      <c r="J44" s="31">
        <v>37</v>
      </c>
      <c r="K44" s="31">
        <v>94</v>
      </c>
      <c r="L44" s="31">
        <v>0.1</v>
      </c>
      <c r="M44" s="31">
        <v>0.1</v>
      </c>
      <c r="N44" s="31">
        <v>0.2</v>
      </c>
      <c r="O44" s="31">
        <v>0.2</v>
      </c>
      <c r="P44" s="31">
        <v>0.3</v>
      </c>
      <c r="Q44" s="31">
        <v>0.3</v>
      </c>
      <c r="R44" s="57">
        <v>0.18000000000000002</v>
      </c>
      <c r="S44" s="61">
        <v>1</v>
      </c>
      <c r="T44" s="3"/>
      <c r="U44" s="3"/>
      <c r="V44" s="3"/>
      <c r="W44" s="3"/>
      <c r="X44" s="1"/>
      <c r="Y44" s="1"/>
    </row>
    <row r="45" spans="1:28" s="19" customFormat="1" hidden="1" x14ac:dyDescent="0.25">
      <c r="A45" t="s">
        <v>189</v>
      </c>
      <c r="B45" s="55"/>
      <c r="C45" s="31"/>
      <c r="D45" s="56"/>
      <c r="E45" s="56"/>
      <c r="F45" s="90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57"/>
      <c r="S45" s="61"/>
      <c r="T45" s="3"/>
      <c r="U45" s="3"/>
      <c r="V45" s="3"/>
      <c r="W45" s="3"/>
      <c r="X45" s="1"/>
      <c r="Y45" s="1"/>
    </row>
    <row r="46" spans="1:28" s="19" customFormat="1" hidden="1" x14ac:dyDescent="0.25">
      <c r="A46" s="47" t="s">
        <v>16</v>
      </c>
      <c r="B46" s="12">
        <v>10282451</v>
      </c>
      <c r="C46" s="3">
        <v>30</v>
      </c>
      <c r="D46" s="5">
        <v>32953</v>
      </c>
      <c r="E46" s="5">
        <v>44209</v>
      </c>
      <c r="F46" s="90" t="s">
        <v>15</v>
      </c>
      <c r="G46" s="3">
        <v>54</v>
      </c>
      <c r="H46" s="3">
        <v>1.55</v>
      </c>
      <c r="I46" s="3">
        <v>22.47</v>
      </c>
      <c r="J46" s="3">
        <v>39</v>
      </c>
      <c r="K46" s="3">
        <v>77</v>
      </c>
      <c r="L46" s="3">
        <v>0.8</v>
      </c>
      <c r="M46" s="3">
        <v>0.5</v>
      </c>
      <c r="N46" s="3">
        <v>0.6</v>
      </c>
      <c r="O46" s="3">
        <v>0.6</v>
      </c>
      <c r="P46" s="3">
        <v>0.6</v>
      </c>
      <c r="Q46" s="3">
        <v>0.8</v>
      </c>
      <c r="R46" s="27">
        <v>0.62</v>
      </c>
      <c r="S46" s="62">
        <v>0</v>
      </c>
      <c r="T46" s="3"/>
      <c r="U46" s="3"/>
      <c r="V46" s="3"/>
      <c r="W46" s="3"/>
      <c r="X46" s="1"/>
      <c r="Y46" s="1"/>
    </row>
    <row r="47" spans="1:28" s="19" customFormat="1" hidden="1" x14ac:dyDescent="0.25">
      <c r="A47" s="59" t="s">
        <v>21</v>
      </c>
      <c r="B47" s="55" t="s">
        <v>20</v>
      </c>
      <c r="C47" s="31">
        <v>51</v>
      </c>
      <c r="D47" s="56">
        <v>25481</v>
      </c>
      <c r="E47" s="56">
        <v>44230</v>
      </c>
      <c r="F47" s="90" t="s">
        <v>15</v>
      </c>
      <c r="G47" s="31">
        <v>90</v>
      </c>
      <c r="H47" s="31">
        <v>1.63</v>
      </c>
      <c r="I47" s="31">
        <v>33.869999999999997</v>
      </c>
      <c r="J47" s="31">
        <v>41</v>
      </c>
      <c r="K47" s="31">
        <v>115</v>
      </c>
      <c r="L47" s="31">
        <v>0.1</v>
      </c>
      <c r="M47" s="31">
        <v>0.1</v>
      </c>
      <c r="N47" s="31">
        <v>0.2</v>
      </c>
      <c r="O47" s="31">
        <v>0.2</v>
      </c>
      <c r="P47" s="31">
        <v>0.2</v>
      </c>
      <c r="Q47" s="31">
        <v>0.2</v>
      </c>
      <c r="R47" s="57">
        <v>0.16</v>
      </c>
      <c r="S47" s="61">
        <v>1</v>
      </c>
      <c r="T47" s="3"/>
      <c r="U47" s="3"/>
      <c r="V47" s="3"/>
      <c r="W47" s="3"/>
      <c r="X47" s="1"/>
      <c r="Y47" s="1"/>
    </row>
    <row r="48" spans="1:28" s="19" customFormat="1" hidden="1" x14ac:dyDescent="0.25">
      <c r="A48" s="59" t="s">
        <v>14</v>
      </c>
      <c r="B48" s="55">
        <v>10379126</v>
      </c>
      <c r="C48" s="31">
        <v>50</v>
      </c>
      <c r="D48" s="56">
        <v>25776</v>
      </c>
      <c r="E48" s="56">
        <v>44209</v>
      </c>
      <c r="F48" s="90" t="s">
        <v>15</v>
      </c>
      <c r="G48" s="31">
        <v>46</v>
      </c>
      <c r="H48" s="31">
        <v>1.49</v>
      </c>
      <c r="I48" s="31">
        <v>20.71</v>
      </c>
      <c r="J48" s="31">
        <v>31.5</v>
      </c>
      <c r="K48" s="31">
        <v>76.5</v>
      </c>
      <c r="L48" s="31">
        <v>0.3</v>
      </c>
      <c r="M48" s="31">
        <v>0.3</v>
      </c>
      <c r="N48" s="31">
        <v>0.3</v>
      </c>
      <c r="O48" s="31">
        <v>0.4</v>
      </c>
      <c r="P48" s="31">
        <v>0.3</v>
      </c>
      <c r="Q48" s="31">
        <v>0.4</v>
      </c>
      <c r="R48" s="57">
        <v>0.31999999999999995</v>
      </c>
      <c r="S48" s="61">
        <v>1</v>
      </c>
      <c r="T48" s="1"/>
      <c r="U48" s="1"/>
      <c r="V48" s="1"/>
      <c r="W48" s="1"/>
      <c r="X48" s="1"/>
      <c r="Y48" s="1"/>
    </row>
    <row r="49" spans="1:28" s="19" customFormat="1" hidden="1" x14ac:dyDescent="0.25">
      <c r="A49" s="50" t="s">
        <v>22</v>
      </c>
      <c r="B49" s="11">
        <v>10370453</v>
      </c>
      <c r="C49" s="1">
        <v>52</v>
      </c>
      <c r="D49" s="2">
        <v>25149</v>
      </c>
      <c r="E49" s="2">
        <v>44237</v>
      </c>
      <c r="F49" s="90" t="s">
        <v>15</v>
      </c>
      <c r="G49" s="1">
        <v>80</v>
      </c>
      <c r="H49" s="1">
        <v>1.55</v>
      </c>
      <c r="I49" s="1">
        <v>33.29</v>
      </c>
      <c r="J49" s="1">
        <v>39</v>
      </c>
      <c r="K49" s="1">
        <v>107</v>
      </c>
      <c r="L49" s="1">
        <v>0.5</v>
      </c>
      <c r="M49" s="1">
        <v>0.5</v>
      </c>
      <c r="N49" s="1">
        <v>0.5</v>
      </c>
      <c r="O49" s="1">
        <v>0.5</v>
      </c>
      <c r="P49" s="1">
        <v>0.5</v>
      </c>
      <c r="Q49" s="1">
        <v>0.5</v>
      </c>
      <c r="R49" s="24">
        <v>0.5</v>
      </c>
      <c r="S49" s="63">
        <v>0</v>
      </c>
      <c r="T49" s="1"/>
      <c r="U49" s="1"/>
      <c r="V49" s="1"/>
      <c r="W49" s="1"/>
      <c r="X49" s="1"/>
      <c r="Y49" s="1"/>
    </row>
    <row r="50" spans="1:28" s="19" customFormat="1" hidden="1" x14ac:dyDescent="0.25">
      <c r="A50" s="47" t="s">
        <v>142</v>
      </c>
      <c r="B50" s="12" t="s">
        <v>140</v>
      </c>
      <c r="C50" s="3">
        <v>21</v>
      </c>
      <c r="D50" s="5">
        <v>37066</v>
      </c>
      <c r="E50" s="5">
        <v>45010</v>
      </c>
      <c r="F50" s="90" t="s">
        <v>15</v>
      </c>
      <c r="G50" s="3">
        <v>55</v>
      </c>
      <c r="H50" s="3">
        <v>1.58</v>
      </c>
      <c r="I50" s="3">
        <v>22.03</v>
      </c>
      <c r="J50" s="3">
        <v>32</v>
      </c>
      <c r="K50" s="3">
        <v>77</v>
      </c>
      <c r="L50" s="3">
        <v>0.36799999999999999</v>
      </c>
      <c r="M50" s="3">
        <v>0.377</v>
      </c>
      <c r="N50" s="3">
        <v>0.34300000000000003</v>
      </c>
      <c r="O50" s="3">
        <v>0.309</v>
      </c>
      <c r="P50" s="3">
        <v>0.35399999999999998</v>
      </c>
      <c r="Q50" s="3">
        <v>0.377</v>
      </c>
      <c r="R50" s="27">
        <v>0.35019999999999996</v>
      </c>
      <c r="S50" s="62">
        <v>0</v>
      </c>
      <c r="T50" s="3">
        <v>7.1</v>
      </c>
      <c r="U50" s="3">
        <v>170</v>
      </c>
      <c r="V50" s="3">
        <v>-0.995</v>
      </c>
      <c r="W50" s="3"/>
      <c r="X50" s="1" t="s">
        <v>80</v>
      </c>
      <c r="Y50" s="20" t="s">
        <v>124</v>
      </c>
      <c r="Z50"/>
      <c r="AA50"/>
      <c r="AB50"/>
    </row>
    <row r="51" spans="1:28" s="19" customFormat="1" hidden="1" x14ac:dyDescent="0.25">
      <c r="A51" s="47" t="s">
        <v>103</v>
      </c>
      <c r="B51" s="80" t="s">
        <v>71</v>
      </c>
      <c r="C51" s="3">
        <v>16</v>
      </c>
      <c r="D51" s="5">
        <v>38904</v>
      </c>
      <c r="E51" s="5">
        <v>44842</v>
      </c>
      <c r="F51" s="90" t="s">
        <v>15</v>
      </c>
      <c r="G51" s="3">
        <v>49</v>
      </c>
      <c r="H51" s="3">
        <v>1.59</v>
      </c>
      <c r="I51" s="3">
        <v>19.38</v>
      </c>
      <c r="J51" s="3">
        <v>32</v>
      </c>
      <c r="K51" s="3">
        <v>71</v>
      </c>
      <c r="L51" s="3">
        <v>0.67700000000000005</v>
      </c>
      <c r="M51" s="3">
        <v>0.81200000000000006</v>
      </c>
      <c r="N51" s="3">
        <v>0.58799999999999997</v>
      </c>
      <c r="O51" s="3">
        <v>0.56499999999999995</v>
      </c>
      <c r="P51" s="3">
        <v>0.51900000000000002</v>
      </c>
      <c r="Q51" s="3">
        <v>0.81200000000000006</v>
      </c>
      <c r="R51" s="27">
        <v>0.63219999999999998</v>
      </c>
      <c r="S51" s="62">
        <v>0</v>
      </c>
      <c r="T51" s="3">
        <v>8.8000000000000007</v>
      </c>
      <c r="U51" s="3">
        <v>181</v>
      </c>
      <c r="V51" s="3">
        <v>-1.1100000000000001</v>
      </c>
      <c r="W51" s="3" t="s">
        <v>104</v>
      </c>
      <c r="X51" s="1" t="s">
        <v>80</v>
      </c>
      <c r="Y51" s="20" t="s">
        <v>124</v>
      </c>
    </row>
    <row r="52" spans="1:28" s="19" customFormat="1" hidden="1" x14ac:dyDescent="0.25">
      <c r="A52" s="50" t="s">
        <v>139</v>
      </c>
      <c r="B52" s="11" t="s">
        <v>140</v>
      </c>
      <c r="C52" s="1">
        <v>28</v>
      </c>
      <c r="D52" s="2">
        <v>34618</v>
      </c>
      <c r="E52" s="2">
        <v>45010</v>
      </c>
      <c r="F52" s="90" t="s">
        <v>15</v>
      </c>
      <c r="G52" s="1">
        <v>89</v>
      </c>
      <c r="H52" s="1">
        <v>1.62</v>
      </c>
      <c r="I52" s="1">
        <v>33.909999999999997</v>
      </c>
      <c r="J52" s="1">
        <v>39</v>
      </c>
      <c r="K52" s="1">
        <v>104</v>
      </c>
      <c r="L52" s="1">
        <v>0.42899999999999999</v>
      </c>
      <c r="M52" s="1">
        <v>0.40200000000000002</v>
      </c>
      <c r="N52" s="1">
        <v>0.50800000000000001</v>
      </c>
      <c r="O52" s="1">
        <v>0.42799999999999999</v>
      </c>
      <c r="P52" s="1">
        <v>0.48199999999999998</v>
      </c>
      <c r="Q52" s="1">
        <v>0.50800000000000001</v>
      </c>
      <c r="R52" s="24">
        <v>0.44979999999999992</v>
      </c>
      <c r="S52" s="63">
        <v>0</v>
      </c>
      <c r="T52" s="1">
        <v>7.2</v>
      </c>
      <c r="U52" s="1">
        <v>186</v>
      </c>
      <c r="V52" s="1">
        <v>-1</v>
      </c>
      <c r="W52" s="1" t="s">
        <v>141</v>
      </c>
      <c r="X52" s="1" t="s">
        <v>80</v>
      </c>
      <c r="Y52" s="1" t="s">
        <v>124</v>
      </c>
    </row>
    <row r="53" spans="1:28" hidden="1" x14ac:dyDescent="0.25">
      <c r="A53" s="49" t="s">
        <v>105</v>
      </c>
      <c r="B53" s="55" t="s">
        <v>106</v>
      </c>
      <c r="C53" s="31">
        <v>14</v>
      </c>
      <c r="D53" s="56">
        <v>39729</v>
      </c>
      <c r="E53" s="56">
        <v>44846</v>
      </c>
      <c r="F53" s="90" t="s">
        <v>15</v>
      </c>
      <c r="G53" s="31">
        <v>40.700000000000003</v>
      </c>
      <c r="H53" s="31">
        <v>1.54</v>
      </c>
      <c r="I53" s="31">
        <v>17.16</v>
      </c>
      <c r="J53" s="31">
        <v>33</v>
      </c>
      <c r="K53" s="31">
        <v>88</v>
      </c>
      <c r="L53" s="31">
        <v>0.40799999999999997</v>
      </c>
      <c r="M53" s="31">
        <v>0.41899999999999998</v>
      </c>
      <c r="N53" s="31">
        <v>0.434</v>
      </c>
      <c r="O53" s="31">
        <v>0.39900000000000002</v>
      </c>
      <c r="P53" s="31">
        <v>0.39800000000000002</v>
      </c>
      <c r="Q53" s="31">
        <v>0.434</v>
      </c>
      <c r="R53" s="57">
        <v>0.41159999999999997</v>
      </c>
      <c r="S53" s="61">
        <v>1</v>
      </c>
      <c r="T53" s="20">
        <v>6.5</v>
      </c>
      <c r="U53" s="20">
        <v>122</v>
      </c>
      <c r="V53" s="20">
        <v>-0.97199999999999998</v>
      </c>
      <c r="W53" s="20" t="s">
        <v>107</v>
      </c>
      <c r="X53" s="20" t="s">
        <v>80</v>
      </c>
      <c r="Y53" s="20" t="s">
        <v>124</v>
      </c>
      <c r="Z53" s="19"/>
      <c r="AA53" s="19"/>
      <c r="AB53" s="19"/>
    </row>
    <row r="54" spans="1:28" s="19" customFormat="1" hidden="1" x14ac:dyDescent="0.25">
      <c r="A54" s="59" t="s">
        <v>17</v>
      </c>
      <c r="B54" s="55">
        <v>10425181</v>
      </c>
      <c r="C54" s="31">
        <v>68</v>
      </c>
      <c r="D54" s="56">
        <v>19355</v>
      </c>
      <c r="E54" s="56">
        <v>44216</v>
      </c>
      <c r="F54" s="90" t="s">
        <v>15</v>
      </c>
      <c r="G54" s="31">
        <v>64</v>
      </c>
      <c r="H54" s="31">
        <v>1.57</v>
      </c>
      <c r="I54" s="31">
        <v>25.96</v>
      </c>
      <c r="J54" s="31">
        <v>33.5</v>
      </c>
      <c r="K54" s="31">
        <v>91</v>
      </c>
      <c r="L54" s="31">
        <v>0.3</v>
      </c>
      <c r="M54" s="31">
        <v>0.4</v>
      </c>
      <c r="N54" s="31">
        <v>0.4</v>
      </c>
      <c r="O54" s="31">
        <v>0.4</v>
      </c>
      <c r="P54" s="31">
        <v>0.3</v>
      </c>
      <c r="Q54" s="31">
        <v>0.4</v>
      </c>
      <c r="R54" s="57">
        <v>0.36</v>
      </c>
      <c r="S54" s="61">
        <v>1</v>
      </c>
      <c r="T54" s="7"/>
      <c r="U54" s="7"/>
      <c r="V54" s="7"/>
      <c r="W54" s="1"/>
      <c r="X54" s="1"/>
      <c r="Y54" s="1"/>
    </row>
    <row r="55" spans="1:28" s="19" customFormat="1" hidden="1" x14ac:dyDescent="0.25">
      <c r="A55" s="49" t="s">
        <v>112</v>
      </c>
      <c r="B55" s="21" t="s">
        <v>108</v>
      </c>
      <c r="C55" s="20">
        <v>44</v>
      </c>
      <c r="D55" s="22">
        <v>28632</v>
      </c>
      <c r="E55" s="22">
        <v>44846</v>
      </c>
      <c r="F55" s="90" t="s">
        <v>15</v>
      </c>
      <c r="G55" s="20">
        <v>86</v>
      </c>
      <c r="H55" s="20">
        <v>1.7649999999999999</v>
      </c>
      <c r="I55" s="20">
        <v>27.61</v>
      </c>
      <c r="J55" s="20">
        <v>38.5</v>
      </c>
      <c r="K55" s="20">
        <v>100</v>
      </c>
      <c r="L55" s="20">
        <v>0.68799999999999994</v>
      </c>
      <c r="M55" s="20">
        <v>0.69499999999999995</v>
      </c>
      <c r="N55" s="20">
        <v>0.69599999999999995</v>
      </c>
      <c r="O55" s="20">
        <v>0.69899999999999995</v>
      </c>
      <c r="P55" s="20">
        <v>0.754</v>
      </c>
      <c r="Q55" s="20">
        <v>0.754</v>
      </c>
      <c r="R55" s="26">
        <v>0.70639999999999992</v>
      </c>
      <c r="S55" s="65">
        <v>0</v>
      </c>
      <c r="T55" s="20">
        <v>11.9</v>
      </c>
      <c r="U55" s="20">
        <v>270</v>
      </c>
      <c r="V55" s="20">
        <v>-0.94699999999999995</v>
      </c>
      <c r="W55" s="20" t="s">
        <v>113</v>
      </c>
      <c r="X55" s="20" t="s">
        <v>80</v>
      </c>
      <c r="Y55" s="20" t="s">
        <v>124</v>
      </c>
    </row>
    <row r="56" spans="1:28" s="19" customFormat="1" hidden="1" x14ac:dyDescent="0.25">
      <c r="A56" s="47" t="s">
        <v>109</v>
      </c>
      <c r="B56" s="55" t="s">
        <v>108</v>
      </c>
      <c r="C56" s="31">
        <v>40</v>
      </c>
      <c r="D56" s="56">
        <v>30137</v>
      </c>
      <c r="E56" s="56">
        <v>44846</v>
      </c>
      <c r="F56" s="90" t="s">
        <v>110</v>
      </c>
      <c r="G56" s="31">
        <v>77</v>
      </c>
      <c r="H56" s="31">
        <v>1.6</v>
      </c>
      <c r="I56" s="31">
        <v>30.07</v>
      </c>
      <c r="J56" s="31">
        <v>32.5</v>
      </c>
      <c r="K56" s="31">
        <v>83</v>
      </c>
      <c r="L56" s="31">
        <v>0.438</v>
      </c>
      <c r="M56" s="31">
        <v>0.39300000000000002</v>
      </c>
      <c r="N56" s="31">
        <v>0.439</v>
      </c>
      <c r="O56" s="31">
        <v>0.44</v>
      </c>
      <c r="P56" s="31">
        <v>0.35</v>
      </c>
      <c r="Q56" s="31">
        <v>0.44</v>
      </c>
      <c r="R56" s="57">
        <v>0.41200000000000003</v>
      </c>
      <c r="S56" s="61">
        <v>1</v>
      </c>
      <c r="T56" s="3">
        <v>9.4</v>
      </c>
      <c r="U56" s="3">
        <v>204</v>
      </c>
      <c r="V56" s="3">
        <v>-0.96599999999999997</v>
      </c>
      <c r="W56" s="3" t="s">
        <v>111</v>
      </c>
      <c r="X56" s="1" t="s">
        <v>80</v>
      </c>
      <c r="Y56" s="20" t="s">
        <v>124</v>
      </c>
    </row>
    <row r="57" spans="1:28" s="19" customFormat="1" hidden="1" x14ac:dyDescent="0.25">
      <c r="A57" s="89" t="s">
        <v>4</v>
      </c>
      <c r="B57" s="55"/>
      <c r="C57" s="31"/>
      <c r="D57" s="56"/>
      <c r="E57" s="56"/>
      <c r="F57" s="90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57"/>
      <c r="S57" s="61"/>
      <c r="T57" s="3"/>
      <c r="U57" s="3"/>
      <c r="V57" s="3"/>
      <c r="W57" s="3"/>
      <c r="X57" s="1"/>
      <c r="Y57" s="20"/>
    </row>
    <row r="58" spans="1:28" s="19" customFormat="1" hidden="1" x14ac:dyDescent="0.25">
      <c r="A58" s="50" t="s">
        <v>55</v>
      </c>
      <c r="B58" s="11">
        <v>10397982</v>
      </c>
      <c r="C58" s="1">
        <v>69</v>
      </c>
      <c r="D58" s="2">
        <v>18971</v>
      </c>
      <c r="E58" s="2">
        <v>44401</v>
      </c>
      <c r="F58" s="90" t="s">
        <v>4</v>
      </c>
      <c r="G58" s="1">
        <v>70.5</v>
      </c>
      <c r="H58" s="1">
        <v>1.75</v>
      </c>
      <c r="I58" s="1">
        <v>23.02</v>
      </c>
      <c r="J58" s="1">
        <v>39</v>
      </c>
      <c r="K58" s="1">
        <v>94</v>
      </c>
      <c r="L58" s="1">
        <v>1.1000000000000001</v>
      </c>
      <c r="M58" s="1">
        <v>0.84299999999999997</v>
      </c>
      <c r="N58" s="1">
        <v>0.90500000000000003</v>
      </c>
      <c r="O58" s="1">
        <v>0.86899999999999999</v>
      </c>
      <c r="P58" s="1">
        <v>0.872</v>
      </c>
      <c r="Q58" s="1">
        <v>1.1000000000000001</v>
      </c>
      <c r="R58" s="24">
        <v>0.91779999999999995</v>
      </c>
      <c r="S58" s="63">
        <v>0</v>
      </c>
      <c r="T58" s="1">
        <v>10.5</v>
      </c>
      <c r="U58" s="1">
        <v>245</v>
      </c>
      <c r="V58" s="1">
        <v>-0.99</v>
      </c>
      <c r="W58" s="1"/>
      <c r="X58" s="1" t="s">
        <v>80</v>
      </c>
      <c r="Y58" s="1" t="s">
        <v>124</v>
      </c>
      <c r="Z58"/>
      <c r="AA58"/>
      <c r="AB58"/>
    </row>
    <row r="59" spans="1:28" s="19" customFormat="1" hidden="1" x14ac:dyDescent="0.25">
      <c r="A59" s="59" t="s">
        <v>26</v>
      </c>
      <c r="B59" s="55">
        <v>10269351</v>
      </c>
      <c r="C59" s="31">
        <v>44</v>
      </c>
      <c r="D59" s="56">
        <v>28170</v>
      </c>
      <c r="E59" s="56">
        <v>44258</v>
      </c>
      <c r="F59" s="90" t="s">
        <v>4</v>
      </c>
      <c r="G59" s="31">
        <v>60</v>
      </c>
      <c r="H59" s="31">
        <v>1.6</v>
      </c>
      <c r="I59" s="31">
        <v>23.43</v>
      </c>
      <c r="J59" s="31">
        <v>38.5</v>
      </c>
      <c r="K59" s="31">
        <v>74</v>
      </c>
      <c r="L59" s="31">
        <v>0.2</v>
      </c>
      <c r="M59" s="31">
        <v>0.2</v>
      </c>
      <c r="N59" s="31">
        <v>0.2</v>
      </c>
      <c r="O59" s="31">
        <v>0.2</v>
      </c>
      <c r="P59" s="31">
        <v>0.2</v>
      </c>
      <c r="Q59" s="31">
        <v>0.2</v>
      </c>
      <c r="R59" s="57">
        <v>0.2</v>
      </c>
      <c r="S59" s="61">
        <v>1</v>
      </c>
      <c r="T59" s="1"/>
      <c r="U59" s="1"/>
      <c r="V59" s="1"/>
      <c r="W59" s="1"/>
      <c r="X59" s="1"/>
      <c r="Y59" s="1"/>
    </row>
    <row r="60" spans="1:28" s="19" customFormat="1" hidden="1" x14ac:dyDescent="0.25">
      <c r="A60" s="47" t="s">
        <v>27</v>
      </c>
      <c r="B60" s="77">
        <v>4206333</v>
      </c>
      <c r="C60" s="3">
        <v>32</v>
      </c>
      <c r="D60" s="5">
        <v>32338</v>
      </c>
      <c r="E60" s="5">
        <v>44314</v>
      </c>
      <c r="F60" s="90" t="s">
        <v>4</v>
      </c>
      <c r="G60" s="3">
        <v>58</v>
      </c>
      <c r="H60" s="3">
        <v>1.73</v>
      </c>
      <c r="I60" s="3">
        <v>19.38</v>
      </c>
      <c r="J60" s="3">
        <v>37</v>
      </c>
      <c r="K60" s="3">
        <v>76</v>
      </c>
      <c r="L60" s="3">
        <v>0.6</v>
      </c>
      <c r="M60" s="3">
        <v>0.9</v>
      </c>
      <c r="N60" s="3">
        <v>0.7</v>
      </c>
      <c r="O60" s="3">
        <v>0.7</v>
      </c>
      <c r="P60" s="3">
        <v>0.8</v>
      </c>
      <c r="Q60" s="3">
        <v>0.9</v>
      </c>
      <c r="R60" s="27">
        <v>0.74</v>
      </c>
      <c r="S60" s="62">
        <v>0</v>
      </c>
      <c r="T60" s="3"/>
      <c r="U60" s="3"/>
      <c r="V60" s="3"/>
      <c r="W60" s="3"/>
      <c r="X60" s="1"/>
      <c r="Y60" s="1"/>
    </row>
    <row r="61" spans="1:28" s="19" customFormat="1" hidden="1" x14ac:dyDescent="0.25">
      <c r="A61" s="119" t="s">
        <v>90</v>
      </c>
      <c r="B61" s="121"/>
      <c r="C61" s="123">
        <v>45</v>
      </c>
      <c r="D61" s="125">
        <v>27980</v>
      </c>
      <c r="E61" s="125">
        <v>44639</v>
      </c>
      <c r="F61" s="91" t="s">
        <v>4</v>
      </c>
      <c r="G61" s="123">
        <v>45</v>
      </c>
      <c r="H61" s="123">
        <v>1.65</v>
      </c>
      <c r="I61" s="123">
        <v>16.52</v>
      </c>
      <c r="J61" s="123">
        <v>30</v>
      </c>
      <c r="K61" s="123">
        <v>69</v>
      </c>
      <c r="L61" s="123">
        <v>0.90100000000000002</v>
      </c>
      <c r="M61" s="123">
        <v>0.91400000000000003</v>
      </c>
      <c r="N61" s="123">
        <v>1.1000000000000001</v>
      </c>
      <c r="O61" s="123">
        <v>0.86499999999999999</v>
      </c>
      <c r="P61" s="123">
        <v>0.998</v>
      </c>
      <c r="Q61" s="123">
        <v>1.1000000000000001</v>
      </c>
      <c r="R61" s="127">
        <v>0.95560000000000012</v>
      </c>
      <c r="S61" s="129">
        <v>0</v>
      </c>
      <c r="T61" s="123">
        <v>11.7</v>
      </c>
      <c r="U61" s="123">
        <v>284</v>
      </c>
      <c r="V61" s="123">
        <v>-0.97399999999999998</v>
      </c>
      <c r="W61" s="123"/>
      <c r="X61" s="1" t="s">
        <v>80</v>
      </c>
      <c r="Y61" s="20" t="s">
        <v>124</v>
      </c>
      <c r="Z61"/>
      <c r="AA61"/>
      <c r="AB61"/>
    </row>
    <row r="62" spans="1:28" s="19" customFormat="1" hidden="1" x14ac:dyDescent="0.25">
      <c r="A62" s="47" t="s">
        <v>36</v>
      </c>
      <c r="B62" s="12">
        <v>10361196</v>
      </c>
      <c r="C62" s="3">
        <v>75</v>
      </c>
      <c r="D62" s="5">
        <v>17056</v>
      </c>
      <c r="E62" s="5">
        <v>44356</v>
      </c>
      <c r="F62" s="90" t="s">
        <v>4</v>
      </c>
      <c r="G62" s="3">
        <v>60</v>
      </c>
      <c r="H62" s="3">
        <v>1.6</v>
      </c>
      <c r="I62" s="3">
        <v>23.43</v>
      </c>
      <c r="J62" s="3">
        <v>38.5</v>
      </c>
      <c r="K62" s="3">
        <v>88</v>
      </c>
      <c r="L62" s="3">
        <v>0.6</v>
      </c>
      <c r="M62" s="3">
        <v>0.6</v>
      </c>
      <c r="N62" s="3">
        <v>0.5</v>
      </c>
      <c r="O62" s="3">
        <v>0.5</v>
      </c>
      <c r="P62" s="3">
        <v>0.4</v>
      </c>
      <c r="Q62" s="3">
        <v>0.6</v>
      </c>
      <c r="R62" s="27">
        <v>0.52</v>
      </c>
      <c r="S62" s="62">
        <v>0</v>
      </c>
      <c r="T62" s="3"/>
      <c r="U62" s="3"/>
      <c r="V62" s="3"/>
      <c r="W62" s="3"/>
      <c r="X62" s="1"/>
      <c r="Y62" s="1"/>
      <c r="Z62"/>
      <c r="AA62"/>
      <c r="AB62"/>
    </row>
    <row r="63" spans="1:28" s="19" customFormat="1" hidden="1" x14ac:dyDescent="0.25">
      <c r="A63" s="47" t="s">
        <v>53</v>
      </c>
      <c r="B63" s="12">
        <v>10102483</v>
      </c>
      <c r="C63" s="3">
        <v>63</v>
      </c>
      <c r="D63" s="5">
        <v>21343</v>
      </c>
      <c r="E63" s="5">
        <v>44401</v>
      </c>
      <c r="F63" s="90" t="s">
        <v>4</v>
      </c>
      <c r="G63" s="3">
        <v>56.1</v>
      </c>
      <c r="H63" s="3">
        <v>1.61</v>
      </c>
      <c r="I63" s="3">
        <v>21.64</v>
      </c>
      <c r="J63" s="3">
        <v>33</v>
      </c>
      <c r="K63" s="3">
        <v>91</v>
      </c>
      <c r="L63" s="3">
        <v>0.70399999999999996</v>
      </c>
      <c r="M63" s="3">
        <v>0.748</v>
      </c>
      <c r="N63" s="3">
        <v>0.68500000000000005</v>
      </c>
      <c r="O63" s="3">
        <v>0.74</v>
      </c>
      <c r="P63" s="3">
        <v>0.77200000000000002</v>
      </c>
      <c r="Q63" s="3">
        <v>0.77200000000000002</v>
      </c>
      <c r="R63" s="27">
        <v>0.7298</v>
      </c>
      <c r="S63" s="62">
        <v>0</v>
      </c>
      <c r="T63" s="3">
        <v>8.4</v>
      </c>
      <c r="U63" s="3">
        <v>190</v>
      </c>
      <c r="V63" s="3">
        <v>-0.95499999999999996</v>
      </c>
      <c r="W63" s="3" t="s">
        <v>50</v>
      </c>
      <c r="X63" s="1" t="s">
        <v>80</v>
      </c>
      <c r="Y63" s="1" t="s">
        <v>124</v>
      </c>
      <c r="Z63"/>
      <c r="AA63"/>
      <c r="AB63"/>
    </row>
    <row r="64" spans="1:28" hidden="1" x14ac:dyDescent="0.25">
      <c r="A64" s="59" t="s">
        <v>9</v>
      </c>
      <c r="B64" s="55">
        <v>10097014</v>
      </c>
      <c r="C64" s="31">
        <v>32</v>
      </c>
      <c r="D64" s="56">
        <v>32335</v>
      </c>
      <c r="E64" s="56">
        <v>44125</v>
      </c>
      <c r="F64" s="90" t="s">
        <v>4</v>
      </c>
      <c r="G64" s="31">
        <v>85</v>
      </c>
      <c r="H64" s="31">
        <v>1.69</v>
      </c>
      <c r="I64" s="31">
        <v>29.76</v>
      </c>
      <c r="J64" s="31">
        <v>44</v>
      </c>
      <c r="K64" s="31">
        <v>112.5</v>
      </c>
      <c r="L64" s="31">
        <v>0.1</v>
      </c>
      <c r="M64" s="31">
        <v>0.2</v>
      </c>
      <c r="N64" s="31">
        <v>0.1</v>
      </c>
      <c r="O64" s="31">
        <v>0.1</v>
      </c>
      <c r="P64" s="31">
        <v>0.1</v>
      </c>
      <c r="Q64" s="31">
        <v>0.2</v>
      </c>
      <c r="R64" s="57">
        <v>0.12</v>
      </c>
      <c r="S64" s="61">
        <v>1</v>
      </c>
      <c r="T64" s="3"/>
      <c r="U64" s="3"/>
      <c r="V64" s="3"/>
      <c r="W64" s="3"/>
      <c r="X64" s="1"/>
      <c r="Y64" s="1"/>
      <c r="Z64" s="19"/>
      <c r="AA64" s="19"/>
      <c r="AB64" s="19"/>
    </row>
    <row r="65" spans="1:28" s="19" customFormat="1" hidden="1" x14ac:dyDescent="0.25">
      <c r="A65" s="48" t="s">
        <v>9</v>
      </c>
      <c r="B65" s="16">
        <v>10097014</v>
      </c>
      <c r="C65" s="15">
        <v>33</v>
      </c>
      <c r="D65" s="17">
        <v>32335</v>
      </c>
      <c r="E65" s="17">
        <v>44490</v>
      </c>
      <c r="F65" s="90" t="s">
        <v>4</v>
      </c>
      <c r="G65" s="15">
        <v>61.9</v>
      </c>
      <c r="H65" s="15">
        <v>1.69</v>
      </c>
      <c r="I65" s="15">
        <v>21.67</v>
      </c>
      <c r="J65" s="15">
        <v>37</v>
      </c>
      <c r="K65" s="15">
        <v>89</v>
      </c>
      <c r="L65" s="15">
        <v>0.66500000000000004</v>
      </c>
      <c r="M65" s="15">
        <v>0.53400000000000003</v>
      </c>
      <c r="N65" s="15">
        <v>0.42399999999999999</v>
      </c>
      <c r="O65" s="15">
        <v>0.45100000000000001</v>
      </c>
      <c r="P65" s="15">
        <v>0.44700000000000001</v>
      </c>
      <c r="Q65" s="15">
        <v>0.66500000000000004</v>
      </c>
      <c r="R65" s="25">
        <v>0.50419999999999998</v>
      </c>
      <c r="S65" s="64">
        <v>0</v>
      </c>
      <c r="T65" s="15">
        <v>7.5</v>
      </c>
      <c r="U65" s="15">
        <v>185</v>
      </c>
      <c r="V65" s="15">
        <v>-1.02</v>
      </c>
      <c r="W65" s="15" t="s">
        <v>69</v>
      </c>
      <c r="X65" s="1" t="s">
        <v>80</v>
      </c>
      <c r="Y65" s="15" t="s">
        <v>124</v>
      </c>
      <c r="Z65"/>
      <c r="AA65"/>
      <c r="AB65"/>
    </row>
    <row r="66" spans="1:28" hidden="1" x14ac:dyDescent="0.25">
      <c r="A66" s="49" t="s">
        <v>79</v>
      </c>
      <c r="B66" s="21">
        <v>10363102</v>
      </c>
      <c r="C66" s="20">
        <v>34</v>
      </c>
      <c r="D66" s="22">
        <v>31983</v>
      </c>
      <c r="E66" s="22">
        <v>44580</v>
      </c>
      <c r="F66" s="90" t="s">
        <v>4</v>
      </c>
      <c r="G66" s="20">
        <v>48</v>
      </c>
      <c r="H66" s="20">
        <v>1.69</v>
      </c>
      <c r="I66" s="20">
        <v>16.8</v>
      </c>
      <c r="J66" s="20">
        <v>35</v>
      </c>
      <c r="K66" s="20">
        <v>65.5</v>
      </c>
      <c r="L66" s="20">
        <v>0.95399999999999996</v>
      </c>
      <c r="M66" s="20">
        <v>1</v>
      </c>
      <c r="N66" s="20">
        <v>1.2</v>
      </c>
      <c r="O66" s="20">
        <v>1.2</v>
      </c>
      <c r="P66" s="20">
        <v>1.1000000000000001</v>
      </c>
      <c r="Q66" s="20">
        <v>1.2</v>
      </c>
      <c r="R66" s="26">
        <v>1.0908000000000002</v>
      </c>
      <c r="S66" s="65">
        <v>0</v>
      </c>
      <c r="T66" s="20">
        <v>7.6</v>
      </c>
      <c r="U66" s="20">
        <v>168</v>
      </c>
      <c r="V66" s="20">
        <v>-0.99199999999999999</v>
      </c>
      <c r="W66" s="20" t="s">
        <v>84</v>
      </c>
      <c r="X66" s="1" t="s">
        <v>80</v>
      </c>
      <c r="Y66" s="20" t="s">
        <v>124</v>
      </c>
    </row>
    <row r="67" spans="1:28" s="19" customFormat="1" hidden="1" x14ac:dyDescent="0.25">
      <c r="A67" s="59" t="s">
        <v>37</v>
      </c>
      <c r="B67" s="55">
        <v>637373</v>
      </c>
      <c r="C67" s="31">
        <v>69</v>
      </c>
      <c r="D67" s="56">
        <v>19483</v>
      </c>
      <c r="E67" s="56">
        <v>44363</v>
      </c>
      <c r="F67" s="90" t="s">
        <v>4</v>
      </c>
      <c r="G67" s="31">
        <v>63</v>
      </c>
      <c r="H67" s="31">
        <v>1.56</v>
      </c>
      <c r="I67" s="31">
        <v>25.88</v>
      </c>
      <c r="J67" s="31">
        <v>39</v>
      </c>
      <c r="K67" s="31"/>
      <c r="L67" s="31">
        <v>0.4</v>
      </c>
      <c r="M67" s="31">
        <v>0.4</v>
      </c>
      <c r="N67" s="31">
        <v>0.3</v>
      </c>
      <c r="O67" s="31">
        <v>0.3</v>
      </c>
      <c r="P67" s="31">
        <v>0.2</v>
      </c>
      <c r="Q67" s="31">
        <v>0.4</v>
      </c>
      <c r="R67" s="57">
        <v>0.32</v>
      </c>
      <c r="S67" s="61">
        <v>1</v>
      </c>
      <c r="T67" s="1"/>
      <c r="U67" s="1"/>
      <c r="V67" s="1"/>
      <c r="W67" s="1" t="s">
        <v>38</v>
      </c>
      <c r="X67" s="1"/>
      <c r="Y67" s="1" t="s">
        <v>124</v>
      </c>
    </row>
    <row r="68" spans="1:28" hidden="1" x14ac:dyDescent="0.25">
      <c r="A68" s="47" t="s">
        <v>97</v>
      </c>
      <c r="B68" s="12">
        <v>3790850</v>
      </c>
      <c r="C68" s="3">
        <v>50</v>
      </c>
      <c r="D68" s="5">
        <v>26086</v>
      </c>
      <c r="E68" s="5">
        <v>44400</v>
      </c>
      <c r="F68" s="90" t="s">
        <v>48</v>
      </c>
      <c r="G68" s="3">
        <v>77.8</v>
      </c>
      <c r="H68" s="3">
        <v>1.71</v>
      </c>
      <c r="I68" s="3">
        <v>26.61</v>
      </c>
      <c r="J68" s="3">
        <v>39</v>
      </c>
      <c r="K68" s="3">
        <v>94.5</v>
      </c>
      <c r="L68" s="3">
        <v>0.76600000000000001</v>
      </c>
      <c r="M68" s="3">
        <v>0.84</v>
      </c>
      <c r="N68" s="3">
        <v>0.96699999999999997</v>
      </c>
      <c r="O68" s="3">
        <v>0.89900000000000002</v>
      </c>
      <c r="P68" s="3">
        <v>0.90600000000000003</v>
      </c>
      <c r="Q68" s="3">
        <v>0.96699999999999997</v>
      </c>
      <c r="R68" s="27">
        <v>0.87560000000000004</v>
      </c>
      <c r="S68" s="62">
        <v>0</v>
      </c>
      <c r="T68" s="3">
        <v>9.3000000000000007</v>
      </c>
      <c r="U68" s="3">
        <v>204</v>
      </c>
      <c r="V68" s="3">
        <v>-0.96099999999999997</v>
      </c>
      <c r="W68" s="3" t="s">
        <v>49</v>
      </c>
      <c r="X68" s="1" t="s">
        <v>80</v>
      </c>
      <c r="Y68" s="1" t="s">
        <v>124</v>
      </c>
    </row>
    <row r="69" spans="1:28" s="19" customFormat="1" hidden="1" x14ac:dyDescent="0.25">
      <c r="A69" s="59" t="s">
        <v>19</v>
      </c>
      <c r="B69" s="55">
        <v>3761465</v>
      </c>
      <c r="C69" s="31">
        <v>32</v>
      </c>
      <c r="D69" s="56">
        <v>32457</v>
      </c>
      <c r="E69" s="56">
        <v>44223</v>
      </c>
      <c r="F69" s="90" t="s">
        <v>4</v>
      </c>
      <c r="G69" s="31">
        <v>62</v>
      </c>
      <c r="H69" s="31">
        <v>1.63</v>
      </c>
      <c r="I69" s="31">
        <v>23.33</v>
      </c>
      <c r="J69" s="31">
        <v>36</v>
      </c>
      <c r="K69" s="31">
        <v>76</v>
      </c>
      <c r="L69" s="31">
        <v>0.1</v>
      </c>
      <c r="M69" s="31">
        <v>0.2</v>
      </c>
      <c r="N69" s="31">
        <v>0.1</v>
      </c>
      <c r="O69" s="31">
        <v>0.1</v>
      </c>
      <c r="P69" s="31">
        <v>0.1</v>
      </c>
      <c r="Q69" s="31">
        <v>0.2</v>
      </c>
      <c r="R69" s="57">
        <v>0.12</v>
      </c>
      <c r="S69" s="61">
        <v>1</v>
      </c>
      <c r="T69" s="1"/>
      <c r="U69" s="1"/>
      <c r="V69" s="1"/>
      <c r="W69" s="1"/>
      <c r="X69" s="1"/>
      <c r="Y69" s="1"/>
    </row>
    <row r="70" spans="1:28" hidden="1" x14ac:dyDescent="0.25">
      <c r="A70" s="59" t="s">
        <v>92</v>
      </c>
      <c r="B70" s="79">
        <v>3902707</v>
      </c>
      <c r="C70" s="31">
        <v>32</v>
      </c>
      <c r="D70" s="56">
        <v>32947</v>
      </c>
      <c r="E70" s="56">
        <v>44639</v>
      </c>
      <c r="F70" s="90" t="s">
        <v>4</v>
      </c>
      <c r="G70" s="31">
        <v>53.5</v>
      </c>
      <c r="H70" s="31">
        <v>1.57</v>
      </c>
      <c r="I70" s="31">
        <v>21.7</v>
      </c>
      <c r="J70" s="31">
        <v>32.5</v>
      </c>
      <c r="K70" s="31">
        <v>72.5</v>
      </c>
      <c r="L70" s="31">
        <v>0.4</v>
      </c>
      <c r="M70" s="31">
        <v>0.437</v>
      </c>
      <c r="N70" s="31">
        <v>0.42299999999999999</v>
      </c>
      <c r="O70" s="31">
        <v>0.48299999999999998</v>
      </c>
      <c r="P70" s="31">
        <v>0.34599999999999997</v>
      </c>
      <c r="Q70" s="31">
        <v>0.48299999999999998</v>
      </c>
      <c r="R70" s="57">
        <v>0.4178</v>
      </c>
      <c r="S70" s="61">
        <v>1</v>
      </c>
      <c r="T70" s="20">
        <v>10.5</v>
      </c>
      <c r="U70" s="20">
        <v>268</v>
      </c>
      <c r="V70" s="20">
        <v>-1.06</v>
      </c>
      <c r="W70" s="20"/>
      <c r="X70" s="1" t="s">
        <v>80</v>
      </c>
      <c r="Y70" s="20" t="s">
        <v>124</v>
      </c>
    </row>
    <row r="71" spans="1:28" hidden="1" x14ac:dyDescent="0.25">
      <c r="A71" s="3" t="s">
        <v>91</v>
      </c>
      <c r="B71" s="12" t="s">
        <v>99</v>
      </c>
      <c r="C71" s="3">
        <v>50</v>
      </c>
      <c r="D71" s="5">
        <v>26240</v>
      </c>
      <c r="E71" s="5">
        <v>44639</v>
      </c>
      <c r="F71" s="90" t="s">
        <v>4</v>
      </c>
      <c r="G71" s="3">
        <v>53</v>
      </c>
      <c r="H71" s="3">
        <v>1.62</v>
      </c>
      <c r="I71" s="3">
        <v>20.190000000000001</v>
      </c>
      <c r="J71" s="3">
        <v>35.5</v>
      </c>
      <c r="K71" s="3">
        <v>74.5</v>
      </c>
      <c r="L71" s="3">
        <v>0.82599999999999996</v>
      </c>
      <c r="M71" s="3">
        <v>0.86699999999999999</v>
      </c>
      <c r="N71" s="3">
        <v>0.75600000000000001</v>
      </c>
      <c r="O71" s="3">
        <v>0.84299999999999997</v>
      </c>
      <c r="P71" s="3">
        <v>0.84899999999999998</v>
      </c>
      <c r="Q71" s="3">
        <v>0.86699999999999999</v>
      </c>
      <c r="R71" s="27">
        <v>0.82820000000000005</v>
      </c>
      <c r="S71" s="62">
        <v>0</v>
      </c>
      <c r="T71" s="3">
        <v>13.6</v>
      </c>
      <c r="U71" s="3">
        <v>322</v>
      </c>
      <c r="V71" s="3">
        <v>-1.02</v>
      </c>
      <c r="W71" s="3"/>
      <c r="X71" s="1" t="s">
        <v>80</v>
      </c>
      <c r="Y71" s="20" t="s">
        <v>124</v>
      </c>
    </row>
    <row r="72" spans="1:28" hidden="1" x14ac:dyDescent="0.25">
      <c r="A72" s="76" t="s">
        <v>81</v>
      </c>
      <c r="B72" s="78" t="s">
        <v>83</v>
      </c>
      <c r="C72" s="81">
        <v>41</v>
      </c>
      <c r="D72" s="83">
        <v>29306</v>
      </c>
      <c r="E72" s="83">
        <v>44583</v>
      </c>
      <c r="F72" s="92" t="s">
        <v>4</v>
      </c>
      <c r="G72" s="78" t="s">
        <v>82</v>
      </c>
      <c r="H72" s="81">
        <v>1.71</v>
      </c>
      <c r="I72" s="81">
        <v>23.05</v>
      </c>
      <c r="J72" s="81">
        <v>37</v>
      </c>
      <c r="K72" s="81">
        <v>87.5</v>
      </c>
      <c r="L72" s="81">
        <v>1.1000000000000001</v>
      </c>
      <c r="M72" s="81">
        <v>0.8</v>
      </c>
      <c r="N72" s="81">
        <v>0.86699999999999999</v>
      </c>
      <c r="O72" s="81">
        <v>1.5</v>
      </c>
      <c r="P72" s="81">
        <v>0.88500000000000001</v>
      </c>
      <c r="Q72" s="81">
        <v>1.5</v>
      </c>
      <c r="R72" s="84">
        <v>1.0304</v>
      </c>
      <c r="S72" s="85">
        <v>0</v>
      </c>
      <c r="T72" s="81">
        <v>10.3</v>
      </c>
      <c r="U72" s="81">
        <v>273</v>
      </c>
      <c r="V72" s="81">
        <v>-1.02</v>
      </c>
      <c r="W72" s="81" t="s">
        <v>85</v>
      </c>
      <c r="X72" s="87" t="s">
        <v>80</v>
      </c>
      <c r="Y72" s="88" t="s">
        <v>124</v>
      </c>
    </row>
    <row r="73" spans="1:28" hidden="1" x14ac:dyDescent="0.25">
      <c r="A73" s="76" t="s">
        <v>98</v>
      </c>
      <c r="B73" s="78">
        <v>3386852</v>
      </c>
      <c r="C73" s="81">
        <v>62</v>
      </c>
      <c r="D73" s="83">
        <v>21451</v>
      </c>
      <c r="E73" s="83">
        <v>44400</v>
      </c>
      <c r="F73" s="92" t="s">
        <v>48</v>
      </c>
      <c r="G73" s="81">
        <v>52.2</v>
      </c>
      <c r="H73" s="81">
        <v>1.69</v>
      </c>
      <c r="I73" s="81">
        <v>18.28</v>
      </c>
      <c r="J73" s="81">
        <v>36</v>
      </c>
      <c r="K73" s="81">
        <v>77</v>
      </c>
      <c r="L73" s="81">
        <v>1.1000000000000001</v>
      </c>
      <c r="M73" s="81">
        <v>0.78900000000000003</v>
      </c>
      <c r="N73" s="81">
        <v>0.78700000000000003</v>
      </c>
      <c r="O73" s="81">
        <v>0.77200000000000002</v>
      </c>
      <c r="P73" s="81">
        <v>0.752</v>
      </c>
      <c r="Q73" s="81">
        <v>1.1000000000000001</v>
      </c>
      <c r="R73" s="84">
        <v>0.84000000000000008</v>
      </c>
      <c r="S73" s="85">
        <v>0</v>
      </c>
      <c r="T73" s="81">
        <v>9</v>
      </c>
      <c r="U73" s="81">
        <v>164</v>
      </c>
      <c r="V73" s="81">
        <v>-0.91500000000000004</v>
      </c>
      <c r="W73" s="81" t="s">
        <v>51</v>
      </c>
      <c r="X73" s="87" t="s">
        <v>80</v>
      </c>
      <c r="Y73" s="87" t="s">
        <v>124</v>
      </c>
    </row>
    <row r="74" spans="1:28" hidden="1" x14ac:dyDescent="0.25">
      <c r="A74" s="76" t="s">
        <v>95</v>
      </c>
      <c r="B74" s="78" t="s">
        <v>71</v>
      </c>
      <c r="C74" s="81">
        <v>38</v>
      </c>
      <c r="D74" s="83">
        <v>30685</v>
      </c>
      <c r="E74" s="83">
        <v>44639</v>
      </c>
      <c r="F74" s="92" t="s">
        <v>94</v>
      </c>
      <c r="G74" s="81">
        <v>59.5</v>
      </c>
      <c r="H74" s="81">
        <v>1.59</v>
      </c>
      <c r="I74" s="81">
        <v>23.54</v>
      </c>
      <c r="J74" s="81">
        <v>35.5</v>
      </c>
      <c r="K74" s="81">
        <v>87.5</v>
      </c>
      <c r="L74" s="81">
        <v>0.79700000000000004</v>
      </c>
      <c r="M74" s="81">
        <v>0.79200000000000004</v>
      </c>
      <c r="N74" s="81">
        <v>0.71899999999999997</v>
      </c>
      <c r="O74" s="81">
        <v>0.82799999999999996</v>
      </c>
      <c r="P74" s="81">
        <v>0.70399999999999996</v>
      </c>
      <c r="Q74" s="81">
        <v>0.82799999999999996</v>
      </c>
      <c r="R74" s="84">
        <v>0.76800000000000002</v>
      </c>
      <c r="S74" s="85">
        <v>0</v>
      </c>
      <c r="T74" s="81">
        <v>9.4</v>
      </c>
      <c r="U74" s="81">
        <v>210</v>
      </c>
      <c r="V74" s="81">
        <v>-0.98199999999999998</v>
      </c>
      <c r="W74" s="81"/>
      <c r="X74" s="87" t="s">
        <v>80</v>
      </c>
      <c r="Y74" s="88" t="s">
        <v>124</v>
      </c>
    </row>
    <row r="75" spans="1:28" hidden="1" x14ac:dyDescent="0.25">
      <c r="A75" s="76" t="s">
        <v>62</v>
      </c>
      <c r="B75" s="36" t="s">
        <v>58</v>
      </c>
      <c r="C75" s="81">
        <v>53</v>
      </c>
      <c r="D75" s="83">
        <v>24883</v>
      </c>
      <c r="E75" s="83">
        <v>44426</v>
      </c>
      <c r="F75" s="92" t="s">
        <v>4</v>
      </c>
      <c r="G75" s="81">
        <v>79</v>
      </c>
      <c r="H75" s="81">
        <v>1.85</v>
      </c>
      <c r="I75" s="81">
        <v>23.08</v>
      </c>
      <c r="J75" s="81">
        <v>39</v>
      </c>
      <c r="K75" s="81">
        <v>91.5</v>
      </c>
      <c r="L75" s="81">
        <v>1.3</v>
      </c>
      <c r="M75" s="81">
        <v>0.71199999999999997</v>
      </c>
      <c r="N75" s="81">
        <v>0.70599999999999996</v>
      </c>
      <c r="O75" s="81">
        <v>0.69099999999999995</v>
      </c>
      <c r="P75" s="81">
        <v>0.76500000000000001</v>
      </c>
      <c r="Q75" s="81">
        <v>1.3</v>
      </c>
      <c r="R75" s="84">
        <v>0.83479999999999988</v>
      </c>
      <c r="S75" s="85">
        <v>0</v>
      </c>
      <c r="T75" s="81">
        <v>6.6</v>
      </c>
      <c r="U75" s="81">
        <v>167</v>
      </c>
      <c r="V75" s="81">
        <v>-0.97599999999999998</v>
      </c>
      <c r="W75" s="81"/>
      <c r="X75" s="87" t="s">
        <v>80</v>
      </c>
      <c r="Y75" s="87" t="s">
        <v>124</v>
      </c>
    </row>
    <row r="76" spans="1:28" hidden="1" x14ac:dyDescent="0.25">
      <c r="A76" s="118" t="s">
        <v>28</v>
      </c>
      <c r="B76" s="120">
        <v>2434106</v>
      </c>
      <c r="C76" s="122">
        <v>69</v>
      </c>
      <c r="D76" s="124">
        <v>19093</v>
      </c>
      <c r="E76" s="124">
        <v>44337</v>
      </c>
      <c r="F76" s="95" t="s">
        <v>4</v>
      </c>
      <c r="G76" s="122">
        <v>80</v>
      </c>
      <c r="H76" s="122">
        <v>1.55</v>
      </c>
      <c r="I76" s="122">
        <v>33.29</v>
      </c>
      <c r="J76" s="122">
        <v>40</v>
      </c>
      <c r="K76" s="122">
        <v>106</v>
      </c>
      <c r="L76" s="122">
        <v>0.2</v>
      </c>
      <c r="M76" s="122">
        <v>0.2</v>
      </c>
      <c r="N76" s="122">
        <v>0.3</v>
      </c>
      <c r="O76" s="122">
        <v>0.6</v>
      </c>
      <c r="P76" s="122">
        <v>0.3</v>
      </c>
      <c r="Q76" s="122">
        <v>0.6</v>
      </c>
      <c r="R76" s="126">
        <v>0.31999999999999995</v>
      </c>
      <c r="S76" s="128">
        <v>1</v>
      </c>
      <c r="T76" s="82"/>
      <c r="U76" s="82"/>
      <c r="V76" s="82"/>
      <c r="W76" s="82"/>
      <c r="X76" s="1"/>
      <c r="Y76" s="1"/>
      <c r="Z76" s="19"/>
      <c r="AA76" s="19"/>
      <c r="AB76" s="19"/>
    </row>
    <row r="77" spans="1:28" hidden="1" x14ac:dyDescent="0.25">
      <c r="A77" s="1" t="s">
        <v>52</v>
      </c>
      <c r="B77" s="11">
        <v>3888115</v>
      </c>
      <c r="C77" s="1">
        <v>30</v>
      </c>
      <c r="D77" s="2">
        <v>33211</v>
      </c>
      <c r="E77" s="2">
        <v>44401</v>
      </c>
      <c r="F77" s="90" t="s">
        <v>4</v>
      </c>
      <c r="G77" s="1">
        <v>67</v>
      </c>
      <c r="H77" s="1">
        <v>1.65</v>
      </c>
      <c r="I77" s="1">
        <v>24.61</v>
      </c>
      <c r="J77" s="1">
        <v>36</v>
      </c>
      <c r="K77" s="1">
        <v>86</v>
      </c>
      <c r="L77" s="1">
        <v>0.38200000000000001</v>
      </c>
      <c r="M77" s="1">
        <v>0.624</v>
      </c>
      <c r="N77" s="1">
        <v>0.42199999999999999</v>
      </c>
      <c r="O77" s="1">
        <v>0.40799999999999997</v>
      </c>
      <c r="P77" s="1">
        <v>0.40300000000000002</v>
      </c>
      <c r="Q77" s="1">
        <v>0.624</v>
      </c>
      <c r="R77" s="24">
        <v>0.44779999999999998</v>
      </c>
      <c r="S77" s="63">
        <v>0</v>
      </c>
      <c r="T77" s="1">
        <v>10.4</v>
      </c>
      <c r="U77" s="1">
        <v>282</v>
      </c>
      <c r="V77" s="1">
        <v>-1.06</v>
      </c>
      <c r="W77" s="44" t="s">
        <v>54</v>
      </c>
      <c r="X77" s="1" t="s">
        <v>80</v>
      </c>
      <c r="Y77" s="1" t="s">
        <v>124</v>
      </c>
    </row>
    <row r="78" spans="1:28" hidden="1" x14ac:dyDescent="0.25">
      <c r="A78" s="3" t="s">
        <v>77</v>
      </c>
      <c r="B78" s="12" t="s">
        <v>78</v>
      </c>
      <c r="C78" s="3">
        <v>47</v>
      </c>
      <c r="D78" s="5">
        <v>27048</v>
      </c>
      <c r="E78" s="5">
        <v>44517</v>
      </c>
      <c r="F78" s="90" t="s">
        <v>4</v>
      </c>
      <c r="G78" s="3">
        <v>69.099999999999994</v>
      </c>
      <c r="H78" s="3">
        <v>1.68</v>
      </c>
      <c r="I78" s="3">
        <v>24.48</v>
      </c>
      <c r="J78" s="3">
        <v>39</v>
      </c>
      <c r="K78" s="3">
        <v>67</v>
      </c>
      <c r="L78" s="3">
        <v>0.77600000000000002</v>
      </c>
      <c r="M78" s="3">
        <v>0.83099999999999996</v>
      </c>
      <c r="N78" s="3">
        <v>0.75700000000000001</v>
      </c>
      <c r="O78" s="3">
        <v>0.626</v>
      </c>
      <c r="P78" s="3">
        <v>0.64700000000000002</v>
      </c>
      <c r="Q78" s="3">
        <v>0.83099999999999996</v>
      </c>
      <c r="R78" s="27">
        <v>0.72739999999999994</v>
      </c>
      <c r="S78" s="62">
        <v>0</v>
      </c>
      <c r="T78" s="3">
        <v>11</v>
      </c>
      <c r="U78" s="3">
        <v>259</v>
      </c>
      <c r="V78" s="3">
        <v>-0.98499999999999999</v>
      </c>
      <c r="W78" s="43"/>
      <c r="X78" s="1" t="s">
        <v>80</v>
      </c>
      <c r="Y78" s="20" t="s">
        <v>124</v>
      </c>
    </row>
    <row r="79" spans="1:28" hidden="1" x14ac:dyDescent="0.25">
      <c r="A79" s="3" t="s">
        <v>30</v>
      </c>
      <c r="B79" s="12">
        <v>10233457</v>
      </c>
      <c r="C79" s="3">
        <v>81</v>
      </c>
      <c r="D79" s="5">
        <v>14705</v>
      </c>
      <c r="E79" s="5">
        <v>44342</v>
      </c>
      <c r="F79" s="90" t="s">
        <v>4</v>
      </c>
      <c r="G79" s="3">
        <v>65</v>
      </c>
      <c r="H79" s="3">
        <v>1.7</v>
      </c>
      <c r="I79" s="3">
        <v>22.49</v>
      </c>
      <c r="J79" s="3">
        <v>39</v>
      </c>
      <c r="K79" s="3"/>
      <c r="L79" s="3">
        <v>0.4</v>
      </c>
      <c r="M79" s="3">
        <v>0.4</v>
      </c>
      <c r="N79" s="3">
        <v>0.5</v>
      </c>
      <c r="O79" s="3">
        <v>0.5</v>
      </c>
      <c r="P79" s="3">
        <v>0.4</v>
      </c>
      <c r="Q79" s="3">
        <v>0.5</v>
      </c>
      <c r="R79" s="27">
        <v>0.44000000000000006</v>
      </c>
      <c r="S79" s="62">
        <v>0</v>
      </c>
      <c r="T79" s="3"/>
      <c r="U79" s="3"/>
      <c r="V79" s="3"/>
      <c r="W79" s="43"/>
      <c r="X79" s="1"/>
      <c r="Y79" s="1"/>
    </row>
    <row r="80" spans="1:28" hidden="1" x14ac:dyDescent="0.25">
      <c r="A80" s="31" t="s">
        <v>60</v>
      </c>
      <c r="B80" s="55" t="s">
        <v>61</v>
      </c>
      <c r="C80" s="31">
        <v>55</v>
      </c>
      <c r="D80" s="56">
        <v>23993</v>
      </c>
      <c r="E80" s="56">
        <v>44426</v>
      </c>
      <c r="F80" s="90" t="s">
        <v>4</v>
      </c>
      <c r="G80" s="31">
        <v>62.9</v>
      </c>
      <c r="H80" s="31">
        <v>1.51</v>
      </c>
      <c r="I80" s="31">
        <v>27.59</v>
      </c>
      <c r="J80" s="31">
        <v>36.5</v>
      </c>
      <c r="K80" s="31">
        <v>88</v>
      </c>
      <c r="L80" s="31">
        <v>0.34399999999999997</v>
      </c>
      <c r="M80" s="31">
        <v>0.24299999999999999</v>
      </c>
      <c r="N80" s="31">
        <v>0.29799999999999999</v>
      </c>
      <c r="O80" s="31">
        <v>0.26</v>
      </c>
      <c r="P80" s="31">
        <v>0.222</v>
      </c>
      <c r="Q80" s="31">
        <v>0.34399999999999997</v>
      </c>
      <c r="R80" s="57">
        <v>0.27339999999999998</v>
      </c>
      <c r="S80" s="61">
        <v>1</v>
      </c>
      <c r="T80" s="3">
        <v>9.6</v>
      </c>
      <c r="U80" s="3">
        <v>268</v>
      </c>
      <c r="V80" s="3">
        <v>-0.99399999999999999</v>
      </c>
      <c r="W80" s="43"/>
      <c r="X80" s="1" t="s">
        <v>80</v>
      </c>
      <c r="Y80" s="1" t="s">
        <v>124</v>
      </c>
    </row>
    <row r="81" spans="1:28" hidden="1" x14ac:dyDescent="0.25">
      <c r="A81" s="1" t="s">
        <v>43</v>
      </c>
      <c r="B81" s="11" t="s">
        <v>45</v>
      </c>
      <c r="C81" s="1">
        <v>44</v>
      </c>
      <c r="D81" s="2">
        <v>28018</v>
      </c>
      <c r="E81" s="2">
        <v>44391</v>
      </c>
      <c r="F81" s="90" t="s">
        <v>4</v>
      </c>
      <c r="G81" s="1">
        <v>97.8</v>
      </c>
      <c r="H81" s="1">
        <v>1.78</v>
      </c>
      <c r="I81" s="1">
        <v>30.87</v>
      </c>
      <c r="J81" s="1">
        <v>44</v>
      </c>
      <c r="K81" s="1">
        <v>109</v>
      </c>
      <c r="L81" s="1">
        <v>0.77800000000000002</v>
      </c>
      <c r="M81" s="1">
        <v>0.75700000000000001</v>
      </c>
      <c r="N81" s="1">
        <v>0.7</v>
      </c>
      <c r="O81" s="1">
        <v>0.52300000000000002</v>
      </c>
      <c r="P81" s="1">
        <v>0.499</v>
      </c>
      <c r="Q81" s="1">
        <v>0.77800000000000002</v>
      </c>
      <c r="R81" s="24">
        <v>0.65140000000000009</v>
      </c>
      <c r="S81" s="63">
        <v>0</v>
      </c>
      <c r="T81" s="1"/>
      <c r="U81" s="1"/>
      <c r="V81" s="1"/>
      <c r="W81" s="44" t="s">
        <v>44</v>
      </c>
      <c r="X81" s="1"/>
      <c r="Y81" s="1" t="s">
        <v>124</v>
      </c>
      <c r="Z81" s="19"/>
      <c r="AA81" s="19"/>
      <c r="AB81" s="19"/>
    </row>
    <row r="82" spans="1:28" hidden="1" x14ac:dyDescent="0.25">
      <c r="A82" s="31" t="s">
        <v>86</v>
      </c>
      <c r="B82" s="55">
        <v>2604093</v>
      </c>
      <c r="C82" s="31">
        <v>55</v>
      </c>
      <c r="D82" s="56">
        <v>24427</v>
      </c>
      <c r="E82" s="56">
        <v>44583</v>
      </c>
      <c r="F82" s="90" t="s">
        <v>4</v>
      </c>
      <c r="G82" s="31">
        <v>69</v>
      </c>
      <c r="H82" s="31">
        <v>1.5549999999999999</v>
      </c>
      <c r="I82" s="31">
        <v>28.72</v>
      </c>
      <c r="J82" s="31">
        <v>36.5</v>
      </c>
      <c r="K82" s="31">
        <v>96</v>
      </c>
      <c r="L82" s="31">
        <v>0.45300000000000001</v>
      </c>
      <c r="M82" s="31">
        <v>0.46600000000000003</v>
      </c>
      <c r="N82" s="31">
        <v>0.47399999999999998</v>
      </c>
      <c r="O82" s="31">
        <v>0.39800000000000002</v>
      </c>
      <c r="P82" s="31">
        <v>0.38700000000000001</v>
      </c>
      <c r="Q82" s="31">
        <v>0.47399999999999998</v>
      </c>
      <c r="R82" s="57">
        <v>0.43559999999999999</v>
      </c>
      <c r="S82" s="61">
        <v>1</v>
      </c>
      <c r="T82" s="20">
        <v>6.4</v>
      </c>
      <c r="U82" s="20">
        <v>179</v>
      </c>
      <c r="V82" s="20">
        <v>-1.06</v>
      </c>
      <c r="W82" s="86" t="s">
        <v>87</v>
      </c>
      <c r="X82" s="1" t="s">
        <v>80</v>
      </c>
      <c r="Y82" s="20" t="s">
        <v>124</v>
      </c>
    </row>
    <row r="83" spans="1:28" hidden="1" x14ac:dyDescent="0.25">
      <c r="A83" s="31" t="s">
        <v>167</v>
      </c>
      <c r="B83" s="55">
        <v>3880341</v>
      </c>
      <c r="C83" s="31"/>
      <c r="D83" s="31"/>
      <c r="E83" s="56">
        <v>44118</v>
      </c>
      <c r="F83" s="89" t="s">
        <v>4</v>
      </c>
      <c r="G83" s="56"/>
      <c r="H83" s="56"/>
      <c r="I83" s="56"/>
      <c r="J83" s="56"/>
      <c r="K83" s="56"/>
      <c r="L83" s="31">
        <v>0.4</v>
      </c>
      <c r="M83" s="31">
        <v>0.5</v>
      </c>
      <c r="N83" s="31">
        <v>0.3</v>
      </c>
      <c r="O83" s="31">
        <v>0.3</v>
      </c>
      <c r="P83" s="31">
        <v>0.4</v>
      </c>
      <c r="Q83" s="31">
        <v>0.5</v>
      </c>
      <c r="R83" s="57">
        <v>0.38</v>
      </c>
      <c r="S83" s="61">
        <v>1</v>
      </c>
      <c r="T83" s="1"/>
      <c r="U83" s="1"/>
      <c r="V83" s="1"/>
      <c r="W83" s="44"/>
      <c r="X83" s="1"/>
      <c r="Y83" s="1"/>
      <c r="Z83" s="19"/>
      <c r="AA83" s="19"/>
      <c r="AB83" s="19"/>
    </row>
    <row r="84" spans="1:28" hidden="1" x14ac:dyDescent="0.25">
      <c r="A84" s="1" t="s">
        <v>63</v>
      </c>
      <c r="B84" s="12" t="s">
        <v>61</v>
      </c>
      <c r="C84" s="1">
        <v>61</v>
      </c>
      <c r="D84" s="2">
        <v>22172</v>
      </c>
      <c r="E84" s="2">
        <v>44426</v>
      </c>
      <c r="F84" s="90" t="s">
        <v>4</v>
      </c>
      <c r="G84" s="1">
        <v>38.6</v>
      </c>
      <c r="H84" s="1">
        <v>1.5</v>
      </c>
      <c r="I84" s="1">
        <v>17.16</v>
      </c>
      <c r="J84" s="1">
        <v>34</v>
      </c>
      <c r="K84" s="1">
        <v>64</v>
      </c>
      <c r="L84" s="1">
        <v>0.81899999999999995</v>
      </c>
      <c r="M84" s="1">
        <v>0.76800000000000002</v>
      </c>
      <c r="N84" s="1">
        <v>0.66100000000000003</v>
      </c>
      <c r="O84" s="1">
        <v>0.71499999999999997</v>
      </c>
      <c r="P84" s="1">
        <v>0.81200000000000006</v>
      </c>
      <c r="Q84" s="1">
        <v>0.81899999999999995</v>
      </c>
      <c r="R84" s="24">
        <v>0.75500000000000012</v>
      </c>
      <c r="S84" s="63">
        <v>0</v>
      </c>
      <c r="T84" s="1">
        <v>5.8</v>
      </c>
      <c r="U84" s="1">
        <v>126</v>
      </c>
      <c r="V84" s="1">
        <v>-0.95599999999999996</v>
      </c>
      <c r="W84" s="44" t="s">
        <v>64</v>
      </c>
      <c r="X84" s="1" t="s">
        <v>80</v>
      </c>
      <c r="Y84" s="1" t="s">
        <v>124</v>
      </c>
    </row>
    <row r="85" spans="1:28" hidden="1" x14ac:dyDescent="0.25">
      <c r="A85" s="31" t="s">
        <v>31</v>
      </c>
      <c r="B85" s="55">
        <v>10374784</v>
      </c>
      <c r="C85" s="31">
        <v>57</v>
      </c>
      <c r="D85" s="56">
        <v>23497</v>
      </c>
      <c r="E85" s="56">
        <v>44342</v>
      </c>
      <c r="F85" s="90" t="s">
        <v>4</v>
      </c>
      <c r="G85" s="31">
        <v>83</v>
      </c>
      <c r="H85" s="31">
        <v>1.55</v>
      </c>
      <c r="I85" s="31">
        <v>34.54</v>
      </c>
      <c r="J85" s="31">
        <v>34.5</v>
      </c>
      <c r="K85" s="31">
        <v>107</v>
      </c>
      <c r="L85" s="31">
        <v>0.29199999999999998</v>
      </c>
      <c r="M85" s="31" t="s">
        <v>32</v>
      </c>
      <c r="N85" s="31"/>
      <c r="O85" s="31"/>
      <c r="P85" s="31"/>
      <c r="Q85" s="31">
        <v>0.29199999999999998</v>
      </c>
      <c r="R85" s="57">
        <v>0.29199999999999998</v>
      </c>
      <c r="S85" s="61">
        <v>1</v>
      </c>
      <c r="T85" s="1"/>
      <c r="U85" s="1"/>
      <c r="V85" s="1"/>
      <c r="W85" s="44"/>
      <c r="X85" s="1"/>
      <c r="Y85" s="1"/>
      <c r="Z85" s="19"/>
      <c r="AA85" s="19"/>
      <c r="AB85" s="19"/>
    </row>
    <row r="86" spans="1:28" hidden="1" x14ac:dyDescent="0.25">
      <c r="A86" s="3" t="s">
        <v>41</v>
      </c>
      <c r="B86" s="12"/>
      <c r="C86" s="3">
        <v>42</v>
      </c>
      <c r="D86" s="5">
        <v>28689</v>
      </c>
      <c r="E86" s="5">
        <v>44377</v>
      </c>
      <c r="F86" s="90" t="s">
        <v>4</v>
      </c>
      <c r="G86" s="3">
        <v>58.2</v>
      </c>
      <c r="H86" s="3">
        <v>1.68</v>
      </c>
      <c r="I86" s="3">
        <v>20.822399999999998</v>
      </c>
      <c r="J86" s="3">
        <v>35</v>
      </c>
      <c r="K86" s="3">
        <v>78</v>
      </c>
      <c r="L86" s="3">
        <v>0.52600000000000002</v>
      </c>
      <c r="M86" s="3">
        <v>0.496</v>
      </c>
      <c r="N86" s="3">
        <v>0.49199999999999999</v>
      </c>
      <c r="O86" s="3">
        <v>0.47199999999999998</v>
      </c>
      <c r="P86" s="3">
        <v>0.621</v>
      </c>
      <c r="Q86" s="3">
        <v>0.52600000000000002</v>
      </c>
      <c r="R86" s="27">
        <v>0.52140000000000009</v>
      </c>
      <c r="S86" s="62">
        <v>0</v>
      </c>
      <c r="T86" s="3"/>
      <c r="U86" s="3"/>
      <c r="V86" s="3"/>
      <c r="W86" s="43" t="s">
        <v>42</v>
      </c>
      <c r="X86" s="1"/>
      <c r="Y86" s="1" t="s">
        <v>124</v>
      </c>
    </row>
    <row r="87" spans="1:28" hidden="1" x14ac:dyDescent="0.25">
      <c r="A87" s="1" t="s">
        <v>46</v>
      </c>
      <c r="B87" s="11"/>
      <c r="C87" s="1">
        <v>59</v>
      </c>
      <c r="D87" s="2">
        <v>22843</v>
      </c>
      <c r="E87" s="2">
        <v>44400</v>
      </c>
      <c r="F87" s="90" t="s">
        <v>4</v>
      </c>
      <c r="G87" s="1">
        <v>47.1</v>
      </c>
      <c r="H87" s="1">
        <v>1.615</v>
      </c>
      <c r="I87" s="1">
        <v>18.059999999999999</v>
      </c>
      <c r="J87" s="1">
        <v>32</v>
      </c>
      <c r="K87" s="1">
        <v>69</v>
      </c>
      <c r="L87" s="1">
        <v>0.66100000000000003</v>
      </c>
      <c r="M87" s="1">
        <v>0.51400000000000001</v>
      </c>
      <c r="N87" s="1">
        <v>0.58099999999999996</v>
      </c>
      <c r="O87" s="1">
        <v>0.57099999999999995</v>
      </c>
      <c r="P87" s="1">
        <v>0.58799999999999997</v>
      </c>
      <c r="Q87" s="1">
        <v>0.66100000000000003</v>
      </c>
      <c r="R87" s="24">
        <v>0.58299999999999996</v>
      </c>
      <c r="S87" s="63">
        <v>0</v>
      </c>
      <c r="T87" s="1">
        <v>12.3</v>
      </c>
      <c r="U87" s="1">
        <v>354</v>
      </c>
      <c r="V87" s="1">
        <v>-1.04</v>
      </c>
      <c r="W87" s="1" t="s">
        <v>50</v>
      </c>
      <c r="X87" s="1" t="s">
        <v>80</v>
      </c>
      <c r="Y87" s="1" t="s">
        <v>124</v>
      </c>
    </row>
    <row r="88" spans="1:28" hidden="1" x14ac:dyDescent="0.25">
      <c r="A88" s="20" t="s">
        <v>70</v>
      </c>
      <c r="B88" s="21" t="s">
        <v>71</v>
      </c>
      <c r="C88" s="20">
        <v>32</v>
      </c>
      <c r="D88" s="22">
        <v>32669</v>
      </c>
      <c r="E88" s="22">
        <v>44489</v>
      </c>
      <c r="F88" s="90" t="s">
        <v>4</v>
      </c>
      <c r="G88" s="20">
        <v>61.8</v>
      </c>
      <c r="H88" s="20">
        <v>1.7</v>
      </c>
      <c r="I88" s="20">
        <v>21.38</v>
      </c>
      <c r="J88" s="20">
        <v>41.5</v>
      </c>
      <c r="K88" s="20">
        <v>77.5</v>
      </c>
      <c r="L88" s="20">
        <v>1.3</v>
      </c>
      <c r="M88" s="20">
        <v>1.1000000000000001</v>
      </c>
      <c r="N88" s="20">
        <v>1</v>
      </c>
      <c r="O88" s="20">
        <v>0.93899999999999995</v>
      </c>
      <c r="P88" s="20">
        <v>0.84099999999999997</v>
      </c>
      <c r="Q88" s="20">
        <v>1.3</v>
      </c>
      <c r="R88" s="26">
        <v>1.036</v>
      </c>
      <c r="S88" s="65">
        <v>0</v>
      </c>
      <c r="T88" s="21">
        <v>11.8</v>
      </c>
      <c r="U88" s="20">
        <v>226</v>
      </c>
      <c r="V88" s="20">
        <v>-0.94199999999999995</v>
      </c>
      <c r="W88" s="20"/>
      <c r="X88" s="1" t="s">
        <v>80</v>
      </c>
      <c r="Y88" s="20" t="s">
        <v>124</v>
      </c>
    </row>
    <row r="89" spans="1:28" x14ac:dyDescent="0.25">
      <c r="A89" s="90" t="s">
        <v>89</v>
      </c>
      <c r="B89" s="12"/>
      <c r="C89" s="3"/>
      <c r="D89" s="5"/>
      <c r="E89" s="5"/>
      <c r="F89" s="90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27"/>
      <c r="S89" s="62"/>
      <c r="T89" s="3"/>
      <c r="U89" s="3"/>
      <c r="V89" s="3"/>
      <c r="W89" s="3"/>
      <c r="X89" s="1"/>
      <c r="Y89" s="20"/>
    </row>
    <row r="90" spans="1:28" x14ac:dyDescent="0.25">
      <c r="A90" s="3" t="s">
        <v>96</v>
      </c>
      <c r="B90" s="12">
        <v>4386975</v>
      </c>
      <c r="C90" s="3">
        <v>30</v>
      </c>
      <c r="D90" s="5">
        <v>33197</v>
      </c>
      <c r="E90" s="5">
        <v>44412</v>
      </c>
      <c r="F90" s="90" t="s">
        <v>93</v>
      </c>
      <c r="G90" s="3">
        <v>82.2</v>
      </c>
      <c r="H90" s="3">
        <v>1.7949999999999999</v>
      </c>
      <c r="I90" s="3">
        <v>25.51</v>
      </c>
      <c r="J90" s="3">
        <v>39.5</v>
      </c>
      <c r="K90" s="3">
        <v>90</v>
      </c>
      <c r="L90" s="3">
        <v>0.69599999999999995</v>
      </c>
      <c r="M90" s="3">
        <v>0.70399999999999996</v>
      </c>
      <c r="N90" s="3">
        <v>0.69499999999999995</v>
      </c>
      <c r="O90" s="3">
        <v>0.70199999999999996</v>
      </c>
      <c r="P90" s="3">
        <v>0.66</v>
      </c>
      <c r="Q90" s="3">
        <v>0.70399999999999996</v>
      </c>
      <c r="R90" s="27">
        <v>0.69140000000000001</v>
      </c>
      <c r="S90" s="62">
        <v>0</v>
      </c>
      <c r="T90" s="3">
        <v>19.899999999999999</v>
      </c>
      <c r="U90" s="3">
        <v>464</v>
      </c>
      <c r="V90" s="3">
        <v>-0.99399999999999999</v>
      </c>
      <c r="W90" s="3" t="s">
        <v>56</v>
      </c>
      <c r="X90" s="1" t="s">
        <v>80</v>
      </c>
      <c r="Y90" s="1" t="s">
        <v>124</v>
      </c>
    </row>
    <row r="91" spans="1:28" x14ac:dyDescent="0.25">
      <c r="A91" s="3" t="s">
        <v>88</v>
      </c>
      <c r="B91" s="12">
        <v>3885693</v>
      </c>
      <c r="C91" s="3">
        <v>62</v>
      </c>
      <c r="D91" s="5">
        <v>21715</v>
      </c>
      <c r="E91" s="5">
        <v>44583</v>
      </c>
      <c r="F91" s="90" t="s">
        <v>89</v>
      </c>
      <c r="G91" s="3">
        <v>76</v>
      </c>
      <c r="H91" s="3">
        <v>1.75</v>
      </c>
      <c r="I91" s="3">
        <v>24.81</v>
      </c>
      <c r="J91" s="3">
        <v>39</v>
      </c>
      <c r="K91" s="3">
        <v>99</v>
      </c>
      <c r="L91" s="3">
        <v>1.1000000000000001</v>
      </c>
      <c r="M91" s="3">
        <v>1</v>
      </c>
      <c r="N91" s="3">
        <v>1.1000000000000001</v>
      </c>
      <c r="O91" s="3">
        <v>0.86699999999999999</v>
      </c>
      <c r="P91" s="3">
        <v>1.1000000000000001</v>
      </c>
      <c r="Q91" s="3">
        <v>1.1000000000000001</v>
      </c>
      <c r="R91" s="27">
        <v>1.0333999999999999</v>
      </c>
      <c r="S91" s="62">
        <v>0</v>
      </c>
      <c r="T91" s="3">
        <v>10.6</v>
      </c>
      <c r="U91" s="3">
        <v>291</v>
      </c>
      <c r="V91" s="3">
        <v>-1</v>
      </c>
      <c r="W91" s="3"/>
      <c r="X91" s="1" t="s">
        <v>80</v>
      </c>
      <c r="Y91" s="20" t="s">
        <v>124</v>
      </c>
    </row>
    <row r="92" spans="1:28" x14ac:dyDescent="0.25">
      <c r="A92" s="1"/>
      <c r="B92" s="11"/>
      <c r="C92" s="1"/>
      <c r="D92" s="1"/>
      <c r="E92" s="2"/>
      <c r="F92" s="90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24"/>
      <c r="S92" s="63"/>
      <c r="T92" s="1"/>
      <c r="U92" s="1"/>
      <c r="V92" s="1"/>
      <c r="W92" s="1"/>
      <c r="X92" s="1"/>
      <c r="Y92" s="1"/>
    </row>
    <row r="93" spans="1:28" x14ac:dyDescent="0.25">
      <c r="A93" s="1"/>
      <c r="B93" s="11"/>
      <c r="C93" s="1"/>
      <c r="D93" s="1"/>
      <c r="E93" s="2"/>
      <c r="F93" s="90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24"/>
      <c r="S93" s="63"/>
      <c r="T93" s="1"/>
      <c r="U93" s="1">
        <v>225.60975609756099</v>
      </c>
      <c r="V93" s="1"/>
      <c r="W93" s="1"/>
      <c r="X93" s="1"/>
      <c r="Y93" s="1"/>
    </row>
    <row r="94" spans="1:28" x14ac:dyDescent="0.25">
      <c r="A94" s="1"/>
      <c r="B94" s="11"/>
      <c r="C94" s="1"/>
      <c r="D94" s="1"/>
      <c r="E94" s="2"/>
      <c r="F94" s="90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24"/>
      <c r="S94" s="63"/>
      <c r="T94" s="1"/>
      <c r="U94" s="1"/>
      <c r="V94" s="1"/>
      <c r="W94" s="1"/>
      <c r="X94" s="1"/>
      <c r="Y94" s="1"/>
    </row>
    <row r="95" spans="1:28" x14ac:dyDescent="0.25">
      <c r="A95" s="1"/>
      <c r="B95" s="11"/>
      <c r="C95" s="1"/>
      <c r="D95" s="1"/>
      <c r="E95" s="2"/>
      <c r="F95" s="90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24"/>
      <c r="S95" s="63"/>
      <c r="T95" s="1"/>
      <c r="U95" s="1"/>
      <c r="V95" s="1"/>
      <c r="W95" s="1"/>
      <c r="X95" s="1"/>
      <c r="Y95" s="1"/>
    </row>
    <row r="96" spans="1:28" x14ac:dyDescent="0.25">
      <c r="A96" s="75" t="s">
        <v>11</v>
      </c>
      <c r="B96" s="75"/>
      <c r="C96" s="75"/>
      <c r="D96" s="75"/>
      <c r="E96" s="75"/>
      <c r="F96" s="94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1" t="s">
        <v>122</v>
      </c>
      <c r="Y96" s="4" t="s">
        <v>123</v>
      </c>
    </row>
    <row r="98" spans="16:21" x14ac:dyDescent="0.25">
      <c r="P98" t="s">
        <v>184</v>
      </c>
      <c r="Q98">
        <v>0.80331578947368409</v>
      </c>
      <c r="R98" s="46">
        <v>0.70591578947368427</v>
      </c>
      <c r="S98" s="70"/>
      <c r="U98">
        <v>214.84444444444443</v>
      </c>
    </row>
    <row r="99" spans="16:21" x14ac:dyDescent="0.25">
      <c r="P99" t="s">
        <v>185</v>
      </c>
      <c r="Q99">
        <v>0.24232257028633483</v>
      </c>
      <c r="R99">
        <v>0.2114189134374316</v>
      </c>
      <c r="S99" s="70"/>
    </row>
    <row r="100" spans="16:21" x14ac:dyDescent="0.25">
      <c r="P100" t="s">
        <v>186</v>
      </c>
      <c r="Q100">
        <v>0.48464514057266966</v>
      </c>
      <c r="R100">
        <v>0.42283782687486321</v>
      </c>
      <c r="S100" s="70"/>
    </row>
    <row r="101" spans="16:21" x14ac:dyDescent="0.25">
      <c r="Q101">
        <v>0.31867064890101443</v>
      </c>
      <c r="R101">
        <v>0.28307796259882106</v>
      </c>
      <c r="S101" s="70"/>
    </row>
  </sheetData>
  <sortState xmlns:xlrd2="http://schemas.microsoft.com/office/spreadsheetml/2017/richdata2" ref="A90:AB91">
    <sortCondition ref="A90:A9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4"/>
  <sheetViews>
    <sheetView zoomScale="80" zoomScaleNormal="80" workbookViewId="0">
      <pane ySplit="1" topLeftCell="A2" activePane="bottomLeft" state="frozen"/>
      <selection pane="bottomLeft" activeCell="H1" sqref="H1:H1048576"/>
    </sheetView>
  </sheetViews>
  <sheetFormatPr defaultColWidth="8.7109375" defaultRowHeight="15" x14ac:dyDescent="0.25"/>
  <cols>
    <col min="1" max="1" width="11.7109375" customWidth="1"/>
    <col min="2" max="2" width="3.42578125" customWidth="1"/>
    <col min="3" max="3" width="34.42578125" customWidth="1"/>
    <col min="4" max="4" width="13.28515625" style="13" customWidth="1"/>
    <col min="5" max="5" width="5.28515625" customWidth="1"/>
    <col min="6" max="6" width="12.42578125" customWidth="1"/>
    <col min="7" max="7" width="11.42578125" style="9" customWidth="1"/>
    <col min="8" max="8" width="7.7109375" customWidth="1"/>
    <col min="9" max="9" width="6.28515625" customWidth="1"/>
    <col min="10" max="10" width="6.42578125" customWidth="1"/>
    <col min="11" max="11" width="6.7109375" customWidth="1"/>
    <col min="12" max="12" width="6.140625" customWidth="1"/>
    <col min="13" max="13" width="6" customWidth="1"/>
    <col min="19" max="19" width="11.7109375" customWidth="1"/>
    <col min="20" max="20" width="13.7109375" style="28" customWidth="1"/>
    <col min="21" max="21" width="13.7109375" style="71" customWidth="1"/>
    <col min="22" max="22" width="7.28515625" customWidth="1"/>
    <col min="23" max="23" width="7.7109375" customWidth="1"/>
    <col min="24" max="24" width="7.28515625" customWidth="1"/>
    <col min="25" max="25" width="96.7109375" customWidth="1"/>
    <col min="26" max="26" width="35.28515625" customWidth="1"/>
    <col min="27" max="27" width="17.42578125" customWidth="1"/>
  </cols>
  <sheetData>
    <row r="1" spans="1:27" x14ac:dyDescent="0.25">
      <c r="A1" t="s">
        <v>182</v>
      </c>
      <c r="C1" s="4" t="s">
        <v>0</v>
      </c>
      <c r="D1" s="10" t="s">
        <v>7</v>
      </c>
      <c r="E1" s="4" t="s">
        <v>10</v>
      </c>
      <c r="F1" s="4" t="s">
        <v>12</v>
      </c>
      <c r="G1" s="8" t="s">
        <v>1</v>
      </c>
      <c r="H1" s="4" t="s">
        <v>150</v>
      </c>
      <c r="I1" s="4" t="s">
        <v>5</v>
      </c>
      <c r="J1" s="4" t="s">
        <v>6</v>
      </c>
      <c r="K1" s="4" t="s">
        <v>8</v>
      </c>
      <c r="L1" s="4" t="s">
        <v>23</v>
      </c>
      <c r="M1" s="4" t="s">
        <v>24</v>
      </c>
      <c r="N1" s="72" t="s">
        <v>47</v>
      </c>
      <c r="O1" s="72"/>
      <c r="P1" s="72"/>
      <c r="Q1" s="72"/>
      <c r="R1" s="72"/>
      <c r="S1" s="6" t="s">
        <v>2</v>
      </c>
      <c r="T1" s="29" t="s">
        <v>3</v>
      </c>
      <c r="U1" s="60" t="s">
        <v>187</v>
      </c>
      <c r="V1" s="4" t="s">
        <v>65</v>
      </c>
      <c r="W1" s="4" t="s">
        <v>66</v>
      </c>
      <c r="X1" s="14" t="s">
        <v>68</v>
      </c>
      <c r="Y1" s="14" t="s">
        <v>67</v>
      </c>
      <c r="Z1" t="s">
        <v>122</v>
      </c>
      <c r="AA1" s="30" t="s">
        <v>123</v>
      </c>
    </row>
    <row r="2" spans="1:27" x14ac:dyDescent="0.25">
      <c r="C2" s="31" t="s">
        <v>167</v>
      </c>
      <c r="D2" s="55">
        <v>3880341</v>
      </c>
      <c r="E2" s="31"/>
      <c r="F2" s="31"/>
      <c r="G2" s="56">
        <v>44118</v>
      </c>
      <c r="H2" s="56" t="s">
        <v>4</v>
      </c>
      <c r="I2" s="56"/>
      <c r="J2" s="56"/>
      <c r="K2" s="56"/>
      <c r="L2" s="56"/>
      <c r="M2" s="56"/>
      <c r="N2" s="31">
        <v>0.4</v>
      </c>
      <c r="O2" s="31">
        <v>0.5</v>
      </c>
      <c r="P2" s="31">
        <v>0.3</v>
      </c>
      <c r="Q2" s="31">
        <v>0.3</v>
      </c>
      <c r="R2" s="31">
        <v>0.4</v>
      </c>
      <c r="S2" s="31">
        <v>0.5</v>
      </c>
      <c r="T2" s="57">
        <f t="shared" ref="T2:T32" si="0">AVERAGE(N2:R2)</f>
        <v>0.38</v>
      </c>
      <c r="U2" s="61">
        <v>1</v>
      </c>
      <c r="V2" s="1"/>
      <c r="W2" s="1"/>
      <c r="X2" s="1"/>
      <c r="Y2" s="1"/>
    </row>
    <row r="3" spans="1:27" x14ac:dyDescent="0.25">
      <c r="C3" s="31" t="s">
        <v>9</v>
      </c>
      <c r="D3" s="55">
        <v>10097014</v>
      </c>
      <c r="E3" s="31">
        <v>32</v>
      </c>
      <c r="F3" s="56">
        <v>32335</v>
      </c>
      <c r="G3" s="56">
        <v>44125</v>
      </c>
      <c r="H3" s="31" t="s">
        <v>4</v>
      </c>
      <c r="I3" s="31">
        <v>85</v>
      </c>
      <c r="J3" s="31">
        <v>1.69</v>
      </c>
      <c r="K3" s="31">
        <v>29.76</v>
      </c>
      <c r="L3" s="31">
        <v>44</v>
      </c>
      <c r="M3" s="31">
        <v>112.5</v>
      </c>
      <c r="N3" s="31">
        <v>0.1</v>
      </c>
      <c r="O3" s="31">
        <v>0.2</v>
      </c>
      <c r="P3" s="31">
        <v>0.1</v>
      </c>
      <c r="Q3" s="31">
        <v>0.1</v>
      </c>
      <c r="R3" s="31">
        <v>0.1</v>
      </c>
      <c r="S3" s="31">
        <v>0.2</v>
      </c>
      <c r="T3" s="57">
        <f t="shared" si="0"/>
        <v>0.12</v>
      </c>
      <c r="U3" s="61">
        <v>1</v>
      </c>
      <c r="V3" s="3"/>
      <c r="W3" s="3"/>
      <c r="X3" s="3"/>
      <c r="Y3" s="3"/>
    </row>
    <row r="4" spans="1:27" x14ac:dyDescent="0.25">
      <c r="A4" s="9">
        <v>42152</v>
      </c>
      <c r="C4" s="31" t="s">
        <v>14</v>
      </c>
      <c r="D4" s="55">
        <v>10379126</v>
      </c>
      <c r="E4" s="31">
        <v>50</v>
      </c>
      <c r="F4" s="56">
        <v>25776</v>
      </c>
      <c r="G4" s="56">
        <v>44209</v>
      </c>
      <c r="H4" s="31" t="s">
        <v>15</v>
      </c>
      <c r="I4" s="31">
        <v>46</v>
      </c>
      <c r="J4" s="31">
        <v>1.49</v>
      </c>
      <c r="K4" s="31">
        <v>20.71</v>
      </c>
      <c r="L4" s="31">
        <v>31.5</v>
      </c>
      <c r="M4" s="31">
        <v>76.5</v>
      </c>
      <c r="N4" s="31">
        <v>0.3</v>
      </c>
      <c r="O4" s="31">
        <v>0.3</v>
      </c>
      <c r="P4" s="31">
        <v>0.3</v>
      </c>
      <c r="Q4" s="31">
        <v>0.4</v>
      </c>
      <c r="R4" s="31">
        <v>0.3</v>
      </c>
      <c r="S4" s="31">
        <v>0.4</v>
      </c>
      <c r="T4" s="57">
        <f t="shared" si="0"/>
        <v>0.31999999999999995</v>
      </c>
      <c r="U4" s="61">
        <v>1</v>
      </c>
      <c r="V4" s="1"/>
      <c r="W4" s="1"/>
      <c r="X4" s="1"/>
      <c r="Y4" s="1"/>
    </row>
    <row r="5" spans="1:27" x14ac:dyDescent="0.25">
      <c r="C5" s="3" t="s">
        <v>16</v>
      </c>
      <c r="D5" s="12">
        <v>10282451</v>
      </c>
      <c r="E5" s="3">
        <v>30</v>
      </c>
      <c r="F5" s="5">
        <v>32953</v>
      </c>
      <c r="G5" s="5">
        <v>44209</v>
      </c>
      <c r="H5" s="3" t="s">
        <v>15</v>
      </c>
      <c r="I5" s="3">
        <v>54</v>
      </c>
      <c r="J5" s="3">
        <v>1.55</v>
      </c>
      <c r="K5" s="3">
        <v>22.47</v>
      </c>
      <c r="L5" s="3">
        <v>39</v>
      </c>
      <c r="M5" s="3">
        <v>77</v>
      </c>
      <c r="N5" s="3">
        <v>0.8</v>
      </c>
      <c r="O5" s="3">
        <v>0.5</v>
      </c>
      <c r="P5" s="3">
        <v>0.6</v>
      </c>
      <c r="Q5" s="3">
        <v>0.6</v>
      </c>
      <c r="R5" s="3">
        <v>0.6</v>
      </c>
      <c r="S5" s="3">
        <v>0.8</v>
      </c>
      <c r="T5" s="27">
        <f t="shared" si="0"/>
        <v>0.62</v>
      </c>
      <c r="U5" s="62">
        <v>0</v>
      </c>
      <c r="V5" s="3"/>
      <c r="W5" s="3"/>
      <c r="X5" s="3"/>
      <c r="Y5" s="3"/>
    </row>
    <row r="6" spans="1:27" x14ac:dyDescent="0.25">
      <c r="C6" s="31" t="s">
        <v>17</v>
      </c>
      <c r="D6" s="55">
        <v>10425181</v>
      </c>
      <c r="E6" s="31">
        <v>68</v>
      </c>
      <c r="F6" s="56">
        <v>19355</v>
      </c>
      <c r="G6" s="56">
        <v>44216</v>
      </c>
      <c r="H6" s="31" t="s">
        <v>15</v>
      </c>
      <c r="I6" s="31">
        <v>64</v>
      </c>
      <c r="J6" s="31">
        <v>1.57</v>
      </c>
      <c r="K6" s="31">
        <v>25.96</v>
      </c>
      <c r="L6" s="31">
        <v>33.5</v>
      </c>
      <c r="M6" s="31">
        <v>91</v>
      </c>
      <c r="N6" s="31">
        <v>0.3</v>
      </c>
      <c r="O6" s="31">
        <v>0.4</v>
      </c>
      <c r="P6" s="31">
        <v>0.4</v>
      </c>
      <c r="Q6" s="31">
        <v>0.4</v>
      </c>
      <c r="R6" s="31">
        <v>0.3</v>
      </c>
      <c r="S6" s="31">
        <v>0.4</v>
      </c>
      <c r="T6" s="57">
        <f t="shared" si="0"/>
        <v>0.36</v>
      </c>
      <c r="U6" s="61">
        <v>1</v>
      </c>
      <c r="V6" s="7"/>
      <c r="W6" s="7"/>
      <c r="X6" s="7"/>
      <c r="Y6" s="1"/>
    </row>
    <row r="7" spans="1:27" x14ac:dyDescent="0.25">
      <c r="C7" s="31" t="s">
        <v>18</v>
      </c>
      <c r="D7" s="55">
        <v>2552007</v>
      </c>
      <c r="E7" s="31">
        <v>45</v>
      </c>
      <c r="F7" s="56">
        <v>27503</v>
      </c>
      <c r="G7" s="56">
        <v>44223</v>
      </c>
      <c r="H7" s="31" t="s">
        <v>15</v>
      </c>
      <c r="I7" s="31">
        <v>60</v>
      </c>
      <c r="J7" s="31">
        <v>1.6</v>
      </c>
      <c r="K7" s="31">
        <v>23.43</v>
      </c>
      <c r="L7" s="31">
        <v>37</v>
      </c>
      <c r="M7" s="31">
        <v>94</v>
      </c>
      <c r="N7" s="31">
        <v>0.1</v>
      </c>
      <c r="O7" s="31">
        <v>0.1</v>
      </c>
      <c r="P7" s="31">
        <v>0.2</v>
      </c>
      <c r="Q7" s="31">
        <v>0.2</v>
      </c>
      <c r="R7" s="31">
        <v>0.3</v>
      </c>
      <c r="S7" s="31">
        <v>0.3</v>
      </c>
      <c r="T7" s="57">
        <f t="shared" si="0"/>
        <v>0.18000000000000002</v>
      </c>
      <c r="U7" s="61">
        <v>1</v>
      </c>
      <c r="V7" s="3"/>
      <c r="W7" s="3"/>
      <c r="X7" s="3"/>
      <c r="Y7" s="3"/>
    </row>
    <row r="8" spans="1:27" x14ac:dyDescent="0.25">
      <c r="C8" s="31" t="s">
        <v>19</v>
      </c>
      <c r="D8" s="55">
        <v>3761465</v>
      </c>
      <c r="E8" s="31">
        <v>32</v>
      </c>
      <c r="F8" s="56">
        <v>32457</v>
      </c>
      <c r="G8" s="56">
        <v>44223</v>
      </c>
      <c r="H8" s="31" t="s">
        <v>4</v>
      </c>
      <c r="I8" s="31">
        <v>62</v>
      </c>
      <c r="J8" s="31">
        <v>1.63</v>
      </c>
      <c r="K8" s="31">
        <v>23.33</v>
      </c>
      <c r="L8" s="31">
        <v>36</v>
      </c>
      <c r="M8" s="31">
        <v>76</v>
      </c>
      <c r="N8" s="31">
        <v>0.1</v>
      </c>
      <c r="O8" s="31">
        <v>0.2</v>
      </c>
      <c r="P8" s="31">
        <v>0.1</v>
      </c>
      <c r="Q8" s="31">
        <v>0.1</v>
      </c>
      <c r="R8" s="31">
        <v>0.1</v>
      </c>
      <c r="S8" s="31">
        <v>0.2</v>
      </c>
      <c r="T8" s="57">
        <f t="shared" si="0"/>
        <v>0.12</v>
      </c>
      <c r="U8" s="61">
        <v>1</v>
      </c>
      <c r="V8" s="1"/>
      <c r="W8" s="1"/>
      <c r="X8" s="1"/>
      <c r="Y8" s="1"/>
    </row>
    <row r="9" spans="1:27" x14ac:dyDescent="0.25">
      <c r="C9" s="31" t="s">
        <v>21</v>
      </c>
      <c r="D9" s="55" t="s">
        <v>20</v>
      </c>
      <c r="E9" s="31">
        <v>51</v>
      </c>
      <c r="F9" s="56">
        <v>25481</v>
      </c>
      <c r="G9" s="56">
        <v>44230</v>
      </c>
      <c r="H9" s="31" t="s">
        <v>15</v>
      </c>
      <c r="I9" s="31">
        <v>90</v>
      </c>
      <c r="J9" s="31">
        <v>1.63</v>
      </c>
      <c r="K9" s="31">
        <v>33.869999999999997</v>
      </c>
      <c r="L9" s="31">
        <v>41</v>
      </c>
      <c r="M9" s="31">
        <v>115</v>
      </c>
      <c r="N9" s="31">
        <v>0.1</v>
      </c>
      <c r="O9" s="31">
        <v>0.1</v>
      </c>
      <c r="P9" s="31">
        <v>0.2</v>
      </c>
      <c r="Q9" s="31">
        <v>0.2</v>
      </c>
      <c r="R9" s="31">
        <v>0.2</v>
      </c>
      <c r="S9" s="31">
        <v>0.2</v>
      </c>
      <c r="T9" s="57">
        <f t="shared" si="0"/>
        <v>0.16</v>
      </c>
      <c r="U9" s="61">
        <v>1</v>
      </c>
      <c r="V9" s="3"/>
      <c r="W9" s="3"/>
      <c r="X9" s="3"/>
      <c r="Y9" s="3"/>
    </row>
    <row r="10" spans="1:27" x14ac:dyDescent="0.25">
      <c r="A10" s="9">
        <v>42418</v>
      </c>
      <c r="C10" s="1" t="s">
        <v>22</v>
      </c>
      <c r="D10" s="11">
        <v>10370453</v>
      </c>
      <c r="E10" s="1">
        <v>52</v>
      </c>
      <c r="F10" s="2">
        <v>25149</v>
      </c>
      <c r="G10" s="2">
        <v>44237</v>
      </c>
      <c r="H10" s="1" t="s">
        <v>15</v>
      </c>
      <c r="I10" s="1">
        <v>80</v>
      </c>
      <c r="J10" s="1">
        <v>1.55</v>
      </c>
      <c r="K10" s="1">
        <v>33.29</v>
      </c>
      <c r="L10" s="1">
        <v>39</v>
      </c>
      <c r="M10" s="1">
        <v>107</v>
      </c>
      <c r="N10" s="1">
        <v>0.5</v>
      </c>
      <c r="O10" s="1">
        <v>0.5</v>
      </c>
      <c r="P10" s="1">
        <v>0.5</v>
      </c>
      <c r="Q10" s="1">
        <v>0.5</v>
      </c>
      <c r="R10" s="1">
        <v>0.5</v>
      </c>
      <c r="S10" s="1">
        <v>0.5</v>
      </c>
      <c r="T10" s="24">
        <f t="shared" si="0"/>
        <v>0.5</v>
      </c>
      <c r="U10" s="63">
        <v>0</v>
      </c>
      <c r="V10" s="1"/>
      <c r="W10" s="1"/>
      <c r="X10" s="1"/>
      <c r="Y10" s="1"/>
    </row>
    <row r="11" spans="1:27" x14ac:dyDescent="0.25">
      <c r="C11" s="31" t="s">
        <v>25</v>
      </c>
      <c r="D11" s="55">
        <v>10370454</v>
      </c>
      <c r="E11" s="31">
        <v>37</v>
      </c>
      <c r="F11" s="56">
        <v>30359</v>
      </c>
      <c r="G11" s="56">
        <v>44237</v>
      </c>
      <c r="H11" s="31" t="s">
        <v>15</v>
      </c>
      <c r="I11" s="31">
        <v>103</v>
      </c>
      <c r="J11" s="31">
        <v>1.6</v>
      </c>
      <c r="K11" s="31">
        <v>40.229999999999997</v>
      </c>
      <c r="L11" s="31">
        <v>45</v>
      </c>
      <c r="M11" s="31">
        <v>122</v>
      </c>
      <c r="N11" s="31">
        <v>0.1</v>
      </c>
      <c r="O11" s="31">
        <v>0.3</v>
      </c>
      <c r="P11" s="31">
        <v>0.1</v>
      </c>
      <c r="Q11" s="31">
        <v>0.2</v>
      </c>
      <c r="R11" s="31">
        <v>0.3</v>
      </c>
      <c r="S11" s="31">
        <v>0.3</v>
      </c>
      <c r="T11" s="57">
        <f t="shared" si="0"/>
        <v>0.2</v>
      </c>
      <c r="U11" s="61">
        <v>1</v>
      </c>
      <c r="V11" s="3"/>
      <c r="W11" s="3"/>
      <c r="X11" s="3"/>
      <c r="Y11" s="3"/>
    </row>
    <row r="12" spans="1:27" x14ac:dyDescent="0.25">
      <c r="C12" s="31" t="s">
        <v>26</v>
      </c>
      <c r="D12" s="55">
        <v>10269351</v>
      </c>
      <c r="E12" s="31">
        <v>44</v>
      </c>
      <c r="F12" s="56">
        <v>28170</v>
      </c>
      <c r="G12" s="56">
        <v>44258</v>
      </c>
      <c r="H12" s="31" t="s">
        <v>4</v>
      </c>
      <c r="I12" s="31">
        <v>60</v>
      </c>
      <c r="J12" s="31">
        <v>1.6</v>
      </c>
      <c r="K12" s="31">
        <v>23.43</v>
      </c>
      <c r="L12" s="31">
        <v>38.5</v>
      </c>
      <c r="M12" s="31">
        <v>74</v>
      </c>
      <c r="N12" s="31">
        <v>0.2</v>
      </c>
      <c r="O12" s="31">
        <v>0.2</v>
      </c>
      <c r="P12" s="31">
        <v>0.2</v>
      </c>
      <c r="Q12" s="31">
        <v>0.2</v>
      </c>
      <c r="R12" s="31">
        <v>0.2</v>
      </c>
      <c r="S12" s="31">
        <v>0.2</v>
      </c>
      <c r="T12" s="57">
        <f t="shared" si="0"/>
        <v>0.2</v>
      </c>
      <c r="U12" s="61">
        <v>1</v>
      </c>
      <c r="V12" s="1"/>
      <c r="W12" s="1"/>
      <c r="X12" s="1"/>
      <c r="Y12" s="1"/>
    </row>
    <row r="13" spans="1:27" x14ac:dyDescent="0.25">
      <c r="C13" s="3" t="s">
        <v>27</v>
      </c>
      <c r="D13" s="45">
        <v>4206333</v>
      </c>
      <c r="E13" s="3">
        <v>32</v>
      </c>
      <c r="F13" s="5">
        <v>32338</v>
      </c>
      <c r="G13" s="5">
        <v>44314</v>
      </c>
      <c r="H13" s="3" t="s">
        <v>4</v>
      </c>
      <c r="I13" s="3">
        <v>58</v>
      </c>
      <c r="J13" s="3">
        <v>1.73</v>
      </c>
      <c r="K13" s="3">
        <v>19.38</v>
      </c>
      <c r="L13" s="3">
        <v>37</v>
      </c>
      <c r="M13" s="3">
        <v>76</v>
      </c>
      <c r="N13" s="3">
        <v>0.6</v>
      </c>
      <c r="O13" s="3">
        <v>0.9</v>
      </c>
      <c r="P13" s="3">
        <v>0.7</v>
      </c>
      <c r="Q13" s="3">
        <v>0.7</v>
      </c>
      <c r="R13" s="3">
        <v>0.8</v>
      </c>
      <c r="S13" s="3">
        <v>0.9</v>
      </c>
      <c r="T13" s="27">
        <f t="shared" si="0"/>
        <v>0.74</v>
      </c>
      <c r="U13" s="62">
        <v>0</v>
      </c>
      <c r="V13" s="3"/>
      <c r="W13" s="3"/>
      <c r="X13" s="3"/>
      <c r="Y13" s="3"/>
    </row>
    <row r="14" spans="1:27" x14ac:dyDescent="0.25">
      <c r="C14" s="31" t="s">
        <v>28</v>
      </c>
      <c r="D14" s="58">
        <v>2434106</v>
      </c>
      <c r="E14" s="31">
        <v>69</v>
      </c>
      <c r="F14" s="56">
        <v>19093</v>
      </c>
      <c r="G14" s="56">
        <v>44337</v>
      </c>
      <c r="H14" s="31" t="s">
        <v>4</v>
      </c>
      <c r="I14" s="31">
        <v>80</v>
      </c>
      <c r="J14" s="31">
        <v>1.55</v>
      </c>
      <c r="K14" s="31">
        <v>33.29</v>
      </c>
      <c r="L14" s="31">
        <v>40</v>
      </c>
      <c r="M14" s="31">
        <v>106</v>
      </c>
      <c r="N14" s="31">
        <v>0.2</v>
      </c>
      <c r="O14" s="31">
        <v>0.2</v>
      </c>
      <c r="P14" s="31">
        <v>0.3</v>
      </c>
      <c r="Q14" s="31">
        <v>0.6</v>
      </c>
      <c r="R14" s="31">
        <v>0.3</v>
      </c>
      <c r="S14" s="31">
        <v>0.6</v>
      </c>
      <c r="T14" s="57">
        <f t="shared" si="0"/>
        <v>0.31999999999999995</v>
      </c>
      <c r="U14" s="61">
        <v>1</v>
      </c>
      <c r="V14" s="1"/>
      <c r="W14" s="1"/>
      <c r="X14" s="1"/>
      <c r="Y14" s="1"/>
    </row>
    <row r="15" spans="1:27" x14ac:dyDescent="0.25">
      <c r="C15" s="3" t="s">
        <v>30</v>
      </c>
      <c r="D15" s="12">
        <v>10233457</v>
      </c>
      <c r="E15" s="3">
        <v>81</v>
      </c>
      <c r="F15" s="5">
        <v>14705</v>
      </c>
      <c r="G15" s="5">
        <v>44342</v>
      </c>
      <c r="H15" s="3" t="s">
        <v>4</v>
      </c>
      <c r="I15" s="3">
        <v>65</v>
      </c>
      <c r="J15" s="3">
        <v>1.7</v>
      </c>
      <c r="K15" s="3">
        <v>22.49</v>
      </c>
      <c r="L15" s="3">
        <v>39</v>
      </c>
      <c r="M15" s="3"/>
      <c r="N15" s="3">
        <v>0.4</v>
      </c>
      <c r="O15" s="3">
        <v>0.4</v>
      </c>
      <c r="P15" s="3">
        <v>0.5</v>
      </c>
      <c r="Q15" s="3">
        <v>0.5</v>
      </c>
      <c r="R15" s="3">
        <v>0.4</v>
      </c>
      <c r="S15" s="3">
        <v>0.5</v>
      </c>
      <c r="T15" s="27">
        <f t="shared" si="0"/>
        <v>0.44000000000000006</v>
      </c>
      <c r="U15" s="62">
        <v>0</v>
      </c>
      <c r="V15" s="3"/>
      <c r="W15" s="3"/>
      <c r="X15" s="3"/>
      <c r="Y15" s="3"/>
    </row>
    <row r="16" spans="1:27" x14ac:dyDescent="0.25">
      <c r="C16" s="31" t="s">
        <v>31</v>
      </c>
      <c r="D16" s="55">
        <v>10374784</v>
      </c>
      <c r="E16" s="31">
        <v>57</v>
      </c>
      <c r="F16" s="56">
        <v>23497</v>
      </c>
      <c r="G16" s="56">
        <v>44342</v>
      </c>
      <c r="H16" s="31" t="s">
        <v>4</v>
      </c>
      <c r="I16" s="31">
        <v>83</v>
      </c>
      <c r="J16" s="31">
        <v>1.55</v>
      </c>
      <c r="K16" s="31">
        <v>34.54</v>
      </c>
      <c r="L16" s="31">
        <v>34.5</v>
      </c>
      <c r="M16" s="31">
        <v>107</v>
      </c>
      <c r="N16" s="31">
        <v>0.29199999999999998</v>
      </c>
      <c r="O16" s="31" t="s">
        <v>32</v>
      </c>
      <c r="P16" s="31"/>
      <c r="Q16" s="31"/>
      <c r="R16" s="31"/>
      <c r="S16" s="31">
        <v>0.29199999999999998</v>
      </c>
      <c r="T16" s="57">
        <f t="shared" si="0"/>
        <v>0.29199999999999998</v>
      </c>
      <c r="U16" s="61">
        <v>1</v>
      </c>
      <c r="V16" s="1"/>
      <c r="W16" s="1"/>
      <c r="X16" s="1"/>
      <c r="Y16" s="1"/>
    </row>
    <row r="17" spans="1:27" x14ac:dyDescent="0.25">
      <c r="C17" s="31" t="s">
        <v>33</v>
      </c>
      <c r="D17" s="55">
        <v>3756788</v>
      </c>
      <c r="E17" s="31">
        <v>68</v>
      </c>
      <c r="F17" s="56">
        <v>19391</v>
      </c>
      <c r="G17" s="56">
        <v>44349</v>
      </c>
      <c r="H17" s="31" t="s">
        <v>34</v>
      </c>
      <c r="I17" s="31">
        <v>70</v>
      </c>
      <c r="J17" s="31">
        <v>1.7</v>
      </c>
      <c r="K17" s="31">
        <v>24.22</v>
      </c>
      <c r="L17" s="31">
        <v>40</v>
      </c>
      <c r="M17" s="31">
        <v>104</v>
      </c>
      <c r="N17" s="31">
        <v>0.3</v>
      </c>
      <c r="O17" s="31">
        <v>0.3</v>
      </c>
      <c r="P17" s="31">
        <v>0.3</v>
      </c>
      <c r="Q17" s="31">
        <v>0.2</v>
      </c>
      <c r="R17" s="31">
        <v>0.3</v>
      </c>
      <c r="S17" s="31">
        <v>0.3</v>
      </c>
      <c r="T17" s="57">
        <f t="shared" si="0"/>
        <v>0.27999999999999997</v>
      </c>
      <c r="U17" s="61">
        <v>1</v>
      </c>
      <c r="V17" s="3"/>
      <c r="W17" s="3"/>
      <c r="X17" s="3"/>
      <c r="Y17" s="3"/>
    </row>
    <row r="18" spans="1:27" x14ac:dyDescent="0.25">
      <c r="C18" s="31" t="s">
        <v>35</v>
      </c>
      <c r="D18" s="55">
        <v>634799</v>
      </c>
      <c r="E18" s="31">
        <v>45</v>
      </c>
      <c r="F18" s="56">
        <v>27820</v>
      </c>
      <c r="G18" s="56">
        <v>44349</v>
      </c>
      <c r="H18" s="31" t="s">
        <v>34</v>
      </c>
      <c r="I18" s="31">
        <v>62</v>
      </c>
      <c r="J18" s="31">
        <v>1.6</v>
      </c>
      <c r="K18" s="31">
        <v>24.22</v>
      </c>
      <c r="L18" s="31">
        <v>41.5</v>
      </c>
      <c r="M18" s="31">
        <v>67</v>
      </c>
      <c r="N18" s="31">
        <v>0.4</v>
      </c>
      <c r="O18" s="31">
        <v>0.4</v>
      </c>
      <c r="P18" s="31">
        <v>0.4</v>
      </c>
      <c r="Q18" s="31">
        <v>0.3</v>
      </c>
      <c r="R18" s="31">
        <v>0.4</v>
      </c>
      <c r="S18" s="31">
        <v>0.4</v>
      </c>
      <c r="T18" s="57">
        <f t="shared" si="0"/>
        <v>0.38000000000000006</v>
      </c>
      <c r="U18" s="61">
        <v>1</v>
      </c>
      <c r="V18" s="1"/>
      <c r="W18" s="1"/>
      <c r="X18" s="1"/>
      <c r="Y18" s="1"/>
    </row>
    <row r="19" spans="1:27" x14ac:dyDescent="0.25">
      <c r="C19" s="3" t="s">
        <v>36</v>
      </c>
      <c r="D19" s="12">
        <v>10361196</v>
      </c>
      <c r="E19" s="3">
        <v>75</v>
      </c>
      <c r="F19" s="5">
        <v>17056</v>
      </c>
      <c r="G19" s="5">
        <v>44356</v>
      </c>
      <c r="H19" s="3" t="s">
        <v>4</v>
      </c>
      <c r="I19" s="3">
        <v>60</v>
      </c>
      <c r="J19" s="3">
        <v>1.6</v>
      </c>
      <c r="K19" s="3">
        <v>23.43</v>
      </c>
      <c r="L19" s="3">
        <v>38.5</v>
      </c>
      <c r="M19" s="3">
        <v>88</v>
      </c>
      <c r="N19" s="3">
        <v>0.6</v>
      </c>
      <c r="O19" s="3">
        <v>0.6</v>
      </c>
      <c r="P19" s="3">
        <v>0.5</v>
      </c>
      <c r="Q19" s="3">
        <v>0.5</v>
      </c>
      <c r="R19" s="3">
        <v>0.4</v>
      </c>
      <c r="S19" s="3">
        <v>0.6</v>
      </c>
      <c r="T19" s="27">
        <f t="shared" si="0"/>
        <v>0.52</v>
      </c>
      <c r="U19" s="62">
        <v>0</v>
      </c>
      <c r="V19" s="3"/>
      <c r="W19" s="3"/>
      <c r="X19" s="3"/>
      <c r="Y19" s="3"/>
    </row>
    <row r="20" spans="1:27" x14ac:dyDescent="0.25">
      <c r="C20" s="31" t="s">
        <v>37</v>
      </c>
      <c r="D20" s="55">
        <v>637373</v>
      </c>
      <c r="E20" s="31">
        <v>69</v>
      </c>
      <c r="F20" s="56">
        <v>19483</v>
      </c>
      <c r="G20" s="56">
        <v>44363</v>
      </c>
      <c r="H20" s="31" t="s">
        <v>4</v>
      </c>
      <c r="I20" s="31">
        <v>63</v>
      </c>
      <c r="J20" s="31">
        <v>1.56</v>
      </c>
      <c r="K20" s="31">
        <v>25.88</v>
      </c>
      <c r="L20" s="31">
        <v>39</v>
      </c>
      <c r="M20" s="31"/>
      <c r="N20" s="31">
        <v>0.4</v>
      </c>
      <c r="O20" s="31">
        <v>0.4</v>
      </c>
      <c r="P20" s="31">
        <v>0.3</v>
      </c>
      <c r="Q20" s="31">
        <v>0.3</v>
      </c>
      <c r="R20" s="31">
        <v>0.2</v>
      </c>
      <c r="S20" s="31">
        <v>0.4</v>
      </c>
      <c r="T20" s="57">
        <f t="shared" si="0"/>
        <v>0.32</v>
      </c>
      <c r="U20" s="61">
        <v>1</v>
      </c>
      <c r="V20" s="1"/>
      <c r="W20" s="1"/>
      <c r="X20" s="1"/>
      <c r="Y20" s="1" t="s">
        <v>38</v>
      </c>
      <c r="AA20" s="1" t="s">
        <v>124</v>
      </c>
    </row>
    <row r="21" spans="1:27" x14ac:dyDescent="0.25">
      <c r="C21" s="3" t="s">
        <v>39</v>
      </c>
      <c r="D21" s="12">
        <v>10274017</v>
      </c>
      <c r="E21" s="3">
        <v>50</v>
      </c>
      <c r="F21" s="5">
        <v>25926</v>
      </c>
      <c r="G21" s="5">
        <v>44370</v>
      </c>
      <c r="H21" s="3" t="s">
        <v>34</v>
      </c>
      <c r="I21" s="3">
        <v>98</v>
      </c>
      <c r="J21" s="3">
        <v>1.77</v>
      </c>
      <c r="K21" s="3">
        <v>31.28</v>
      </c>
      <c r="L21" s="3">
        <v>44</v>
      </c>
      <c r="M21" s="3">
        <v>120</v>
      </c>
      <c r="N21" s="3">
        <v>1.6</v>
      </c>
      <c r="O21" s="3">
        <v>1.6</v>
      </c>
      <c r="P21" s="3">
        <v>1.6</v>
      </c>
      <c r="Q21" s="3">
        <v>0.82899999999999996</v>
      </c>
      <c r="R21" s="3">
        <v>0.63700000000000001</v>
      </c>
      <c r="S21" s="3">
        <v>1.6</v>
      </c>
      <c r="T21" s="27">
        <f t="shared" si="0"/>
        <v>1.2532000000000001</v>
      </c>
      <c r="U21" s="62">
        <v>0</v>
      </c>
      <c r="V21" s="3"/>
      <c r="W21" s="3"/>
      <c r="X21" s="3"/>
      <c r="Y21" s="3" t="s">
        <v>40</v>
      </c>
      <c r="AA21" s="1" t="s">
        <v>124</v>
      </c>
    </row>
    <row r="22" spans="1:27" x14ac:dyDescent="0.25">
      <c r="C22" s="3" t="s">
        <v>41</v>
      </c>
      <c r="D22" s="12"/>
      <c r="E22" s="3">
        <v>42</v>
      </c>
      <c r="F22" s="5">
        <v>28689</v>
      </c>
      <c r="G22" s="5">
        <v>44377</v>
      </c>
      <c r="H22" s="3" t="s">
        <v>4</v>
      </c>
      <c r="I22" s="3">
        <v>58.2</v>
      </c>
      <c r="J22" s="3">
        <v>1.68</v>
      </c>
      <c r="K22" s="3">
        <v>20.822399999999998</v>
      </c>
      <c r="L22" s="3">
        <v>35</v>
      </c>
      <c r="M22" s="3">
        <v>78</v>
      </c>
      <c r="N22" s="3">
        <v>0.52600000000000002</v>
      </c>
      <c r="O22" s="3">
        <v>0.496</v>
      </c>
      <c r="P22" s="3">
        <v>0.49199999999999999</v>
      </c>
      <c r="Q22" s="3">
        <v>0.47199999999999998</v>
      </c>
      <c r="R22" s="3">
        <v>0.621</v>
      </c>
      <c r="S22" s="3">
        <v>0.52600000000000002</v>
      </c>
      <c r="T22" s="27">
        <f t="shared" si="0"/>
        <v>0.52140000000000009</v>
      </c>
      <c r="U22" s="62">
        <v>0</v>
      </c>
      <c r="V22" s="3"/>
      <c r="W22" s="3"/>
      <c r="X22" s="3"/>
      <c r="Y22" s="3" t="s">
        <v>42</v>
      </c>
      <c r="AA22" s="1" t="s">
        <v>124</v>
      </c>
    </row>
    <row r="23" spans="1:27" x14ac:dyDescent="0.25">
      <c r="C23" s="1" t="s">
        <v>43</v>
      </c>
      <c r="D23" s="11" t="s">
        <v>45</v>
      </c>
      <c r="E23" s="1">
        <v>44</v>
      </c>
      <c r="F23" s="2">
        <v>28018</v>
      </c>
      <c r="G23" s="2">
        <v>44391</v>
      </c>
      <c r="H23" s="1" t="s">
        <v>4</v>
      </c>
      <c r="I23" s="1">
        <v>97.8</v>
      </c>
      <c r="J23" s="1">
        <v>1.78</v>
      </c>
      <c r="K23" s="1">
        <v>30.87</v>
      </c>
      <c r="L23" s="1">
        <v>44</v>
      </c>
      <c r="M23" s="1">
        <v>109</v>
      </c>
      <c r="N23" s="1">
        <v>0.77800000000000002</v>
      </c>
      <c r="O23" s="1">
        <v>0.75700000000000001</v>
      </c>
      <c r="P23" s="1">
        <v>0.7</v>
      </c>
      <c r="Q23" s="1">
        <v>0.52300000000000002</v>
      </c>
      <c r="R23" s="1">
        <v>0.499</v>
      </c>
      <c r="S23" s="1">
        <v>0.77800000000000002</v>
      </c>
      <c r="T23" s="24">
        <f t="shared" si="0"/>
        <v>0.65140000000000009</v>
      </c>
      <c r="U23" s="63">
        <v>0</v>
      </c>
      <c r="V23" s="1"/>
      <c r="W23" s="1"/>
      <c r="X23" s="1"/>
      <c r="Y23" s="1" t="s">
        <v>44</v>
      </c>
      <c r="AA23" s="1" t="s">
        <v>124</v>
      </c>
    </row>
    <row r="24" spans="1:27" x14ac:dyDescent="0.25">
      <c r="A24" s="9">
        <v>41710</v>
      </c>
      <c r="C24" s="3" t="s">
        <v>98</v>
      </c>
      <c r="D24" s="12">
        <v>3386852</v>
      </c>
      <c r="E24" s="3">
        <v>62</v>
      </c>
      <c r="F24" s="5">
        <v>21451</v>
      </c>
      <c r="G24" s="5">
        <v>44400</v>
      </c>
      <c r="H24" s="3" t="s">
        <v>48</v>
      </c>
      <c r="I24" s="3">
        <v>52.2</v>
      </c>
      <c r="J24" s="3">
        <v>1.69</v>
      </c>
      <c r="K24" s="3">
        <v>18.28</v>
      </c>
      <c r="L24" s="3">
        <v>36</v>
      </c>
      <c r="M24" s="3">
        <v>77</v>
      </c>
      <c r="N24" s="3">
        <v>1.1000000000000001</v>
      </c>
      <c r="O24" s="3">
        <v>0.78900000000000003</v>
      </c>
      <c r="P24" s="3">
        <v>0.78700000000000003</v>
      </c>
      <c r="Q24" s="3">
        <v>0.77200000000000002</v>
      </c>
      <c r="R24" s="3">
        <v>0.752</v>
      </c>
      <c r="S24" s="3">
        <v>1.1000000000000001</v>
      </c>
      <c r="T24" s="27">
        <f t="shared" si="0"/>
        <v>0.84000000000000008</v>
      </c>
      <c r="U24" s="62">
        <v>0</v>
      </c>
      <c r="V24" s="3">
        <v>9</v>
      </c>
      <c r="W24" s="3">
        <v>164</v>
      </c>
      <c r="X24" s="3">
        <v>-0.91500000000000004</v>
      </c>
      <c r="Y24" s="3" t="s">
        <v>51</v>
      </c>
      <c r="Z24" s="1" t="s">
        <v>80</v>
      </c>
      <c r="AA24" s="1" t="s">
        <v>124</v>
      </c>
    </row>
    <row r="25" spans="1:27" x14ac:dyDescent="0.25">
      <c r="C25" s="1" t="s">
        <v>46</v>
      </c>
      <c r="D25" s="11"/>
      <c r="E25" s="1">
        <v>59</v>
      </c>
      <c r="F25" s="2">
        <v>22843</v>
      </c>
      <c r="G25" s="2">
        <v>44400</v>
      </c>
      <c r="H25" s="1" t="s">
        <v>4</v>
      </c>
      <c r="I25" s="1">
        <v>47.1</v>
      </c>
      <c r="J25" s="1">
        <v>1.615</v>
      </c>
      <c r="K25" s="1">
        <v>18.059999999999999</v>
      </c>
      <c r="L25" s="1">
        <v>32</v>
      </c>
      <c r="M25" s="1">
        <v>69</v>
      </c>
      <c r="N25" s="1">
        <v>0.66100000000000003</v>
      </c>
      <c r="O25" s="1">
        <v>0.51400000000000001</v>
      </c>
      <c r="P25" s="1">
        <v>0.58099999999999996</v>
      </c>
      <c r="Q25" s="1">
        <v>0.57099999999999995</v>
      </c>
      <c r="R25" s="1">
        <v>0.58799999999999997</v>
      </c>
      <c r="S25" s="1">
        <v>0.66100000000000003</v>
      </c>
      <c r="T25" s="24">
        <f t="shared" si="0"/>
        <v>0.58299999999999996</v>
      </c>
      <c r="U25" s="63">
        <v>0</v>
      </c>
      <c r="V25" s="1">
        <v>12.3</v>
      </c>
      <c r="W25" s="1">
        <v>354</v>
      </c>
      <c r="X25" s="1">
        <v>-1.04</v>
      </c>
      <c r="Y25" s="1" t="s">
        <v>50</v>
      </c>
      <c r="Z25" s="1" t="s">
        <v>80</v>
      </c>
      <c r="AA25" s="1" t="s">
        <v>124</v>
      </c>
    </row>
    <row r="26" spans="1:27" x14ac:dyDescent="0.25">
      <c r="C26" s="3" t="s">
        <v>97</v>
      </c>
      <c r="D26" s="12">
        <v>3790850</v>
      </c>
      <c r="E26" s="3">
        <v>50</v>
      </c>
      <c r="F26" s="5">
        <v>26086</v>
      </c>
      <c r="G26" s="5">
        <v>44400</v>
      </c>
      <c r="H26" s="3" t="s">
        <v>48</v>
      </c>
      <c r="I26" s="3">
        <v>77.8</v>
      </c>
      <c r="J26" s="3">
        <v>1.71</v>
      </c>
      <c r="K26" s="3">
        <v>26.61</v>
      </c>
      <c r="L26" s="3">
        <v>39</v>
      </c>
      <c r="M26" s="3">
        <v>94.5</v>
      </c>
      <c r="N26" s="3">
        <v>0.76600000000000001</v>
      </c>
      <c r="O26" s="3">
        <v>0.84</v>
      </c>
      <c r="P26" s="3">
        <v>0.96699999999999997</v>
      </c>
      <c r="Q26" s="3">
        <v>0.89900000000000002</v>
      </c>
      <c r="R26" s="3">
        <v>0.90600000000000003</v>
      </c>
      <c r="S26" s="3">
        <v>0.96699999999999997</v>
      </c>
      <c r="T26" s="27">
        <f t="shared" si="0"/>
        <v>0.87560000000000004</v>
      </c>
      <c r="U26" s="62">
        <v>0</v>
      </c>
      <c r="V26" s="3">
        <v>9.3000000000000007</v>
      </c>
      <c r="W26" s="3">
        <v>204</v>
      </c>
      <c r="X26" s="3">
        <v>-0.96099999999999997</v>
      </c>
      <c r="Y26" s="3" t="s">
        <v>49</v>
      </c>
      <c r="Z26" s="1" t="s">
        <v>80</v>
      </c>
      <c r="AA26" s="1" t="s">
        <v>124</v>
      </c>
    </row>
    <row r="27" spans="1:27" x14ac:dyDescent="0.25">
      <c r="C27" s="1" t="s">
        <v>52</v>
      </c>
      <c r="D27" s="11">
        <v>3888115</v>
      </c>
      <c r="E27" s="1">
        <v>30</v>
      </c>
      <c r="F27" s="2">
        <v>33211</v>
      </c>
      <c r="G27" s="2">
        <v>44401</v>
      </c>
      <c r="H27" s="1" t="s">
        <v>4</v>
      </c>
      <c r="I27" s="1">
        <v>67</v>
      </c>
      <c r="J27" s="1">
        <v>1.65</v>
      </c>
      <c r="K27" s="1">
        <v>24.61</v>
      </c>
      <c r="L27" s="1">
        <v>36</v>
      </c>
      <c r="M27" s="1">
        <v>86</v>
      </c>
      <c r="N27" s="1">
        <v>0.38200000000000001</v>
      </c>
      <c r="O27" s="1">
        <v>0.624</v>
      </c>
      <c r="P27" s="1">
        <v>0.42199999999999999</v>
      </c>
      <c r="Q27" s="1">
        <v>0.40799999999999997</v>
      </c>
      <c r="R27" s="1">
        <v>0.40300000000000002</v>
      </c>
      <c r="S27" s="1">
        <v>0.624</v>
      </c>
      <c r="T27" s="24">
        <f t="shared" si="0"/>
        <v>0.44779999999999998</v>
      </c>
      <c r="U27" s="63">
        <v>0</v>
      </c>
      <c r="V27" s="1">
        <v>10.4</v>
      </c>
      <c r="W27" s="1">
        <v>282</v>
      </c>
      <c r="X27" s="1">
        <v>-1.06</v>
      </c>
      <c r="Y27" s="1" t="s">
        <v>54</v>
      </c>
      <c r="Z27" s="1" t="s">
        <v>80</v>
      </c>
      <c r="AA27" s="1" t="s">
        <v>124</v>
      </c>
    </row>
    <row r="28" spans="1:27" x14ac:dyDescent="0.25">
      <c r="C28" s="3" t="s">
        <v>53</v>
      </c>
      <c r="D28" s="12">
        <v>10102483</v>
      </c>
      <c r="E28" s="3">
        <v>63</v>
      </c>
      <c r="F28" s="5">
        <v>21343</v>
      </c>
      <c r="G28" s="5">
        <v>44401</v>
      </c>
      <c r="H28" s="3" t="s">
        <v>4</v>
      </c>
      <c r="I28" s="3">
        <v>56.1</v>
      </c>
      <c r="J28" s="3">
        <v>1.61</v>
      </c>
      <c r="K28" s="3">
        <v>21.64</v>
      </c>
      <c r="L28" s="3">
        <v>33</v>
      </c>
      <c r="M28" s="3">
        <v>91</v>
      </c>
      <c r="N28" s="3">
        <v>0.70399999999999996</v>
      </c>
      <c r="O28" s="3">
        <v>0.748</v>
      </c>
      <c r="P28" s="3">
        <v>0.68500000000000005</v>
      </c>
      <c r="Q28" s="3">
        <v>0.74</v>
      </c>
      <c r="R28" s="3">
        <v>0.77200000000000002</v>
      </c>
      <c r="S28" s="3">
        <v>0.77200000000000002</v>
      </c>
      <c r="T28" s="27">
        <f t="shared" si="0"/>
        <v>0.7298</v>
      </c>
      <c r="U28" s="62">
        <v>0</v>
      </c>
      <c r="V28" s="3">
        <v>8.4</v>
      </c>
      <c r="W28" s="3">
        <v>190</v>
      </c>
      <c r="X28" s="3">
        <v>-0.95499999999999996</v>
      </c>
      <c r="Y28" s="3" t="s">
        <v>50</v>
      </c>
      <c r="Z28" s="1" t="s">
        <v>80</v>
      </c>
      <c r="AA28" s="1" t="s">
        <v>124</v>
      </c>
    </row>
    <row r="29" spans="1:27" x14ac:dyDescent="0.25">
      <c r="C29" s="1" t="s">
        <v>55</v>
      </c>
      <c r="D29" s="11">
        <v>10397982</v>
      </c>
      <c r="E29" s="1">
        <v>69</v>
      </c>
      <c r="F29" s="2">
        <v>18971</v>
      </c>
      <c r="G29" s="2">
        <v>44401</v>
      </c>
      <c r="H29" s="1" t="s">
        <v>4</v>
      </c>
      <c r="I29" s="1">
        <v>70.5</v>
      </c>
      <c r="J29" s="1">
        <v>1.75</v>
      </c>
      <c r="K29" s="1">
        <v>23.02</v>
      </c>
      <c r="L29" s="1">
        <v>39</v>
      </c>
      <c r="M29" s="1">
        <v>94</v>
      </c>
      <c r="N29" s="1">
        <v>1.1000000000000001</v>
      </c>
      <c r="O29" s="1">
        <v>0.84299999999999997</v>
      </c>
      <c r="P29" s="1">
        <v>0.90500000000000003</v>
      </c>
      <c r="Q29" s="1">
        <v>0.86899999999999999</v>
      </c>
      <c r="R29" s="1">
        <v>0.872</v>
      </c>
      <c r="S29" s="1">
        <v>1.1000000000000001</v>
      </c>
      <c r="T29" s="24">
        <f t="shared" si="0"/>
        <v>0.91779999999999995</v>
      </c>
      <c r="U29" s="63">
        <v>0</v>
      </c>
      <c r="V29" s="1">
        <v>10.5</v>
      </c>
      <c r="W29" s="1">
        <v>245</v>
      </c>
      <c r="X29" s="1">
        <v>-0.99</v>
      </c>
      <c r="Y29" s="1"/>
      <c r="Z29" s="1" t="s">
        <v>80</v>
      </c>
      <c r="AA29" s="1" t="s">
        <v>124</v>
      </c>
    </row>
    <row r="30" spans="1:27" x14ac:dyDescent="0.25">
      <c r="C30" s="3" t="s">
        <v>96</v>
      </c>
      <c r="D30" s="12">
        <v>4386975</v>
      </c>
      <c r="E30" s="3">
        <v>30</v>
      </c>
      <c r="F30" s="5">
        <v>33197</v>
      </c>
      <c r="G30" s="5">
        <v>44412</v>
      </c>
      <c r="H30" s="3" t="s">
        <v>93</v>
      </c>
      <c r="I30" s="3">
        <v>82.2</v>
      </c>
      <c r="J30" s="3">
        <v>1.7949999999999999</v>
      </c>
      <c r="K30" s="3">
        <v>25.51</v>
      </c>
      <c r="L30" s="3">
        <v>39.5</v>
      </c>
      <c r="M30" s="3">
        <v>90</v>
      </c>
      <c r="N30" s="3">
        <v>0.69599999999999995</v>
      </c>
      <c r="O30" s="3">
        <v>0.70399999999999996</v>
      </c>
      <c r="P30" s="3">
        <v>0.69499999999999995</v>
      </c>
      <c r="Q30" s="3">
        <v>0.70199999999999996</v>
      </c>
      <c r="R30" s="3">
        <v>0.66</v>
      </c>
      <c r="S30" s="3">
        <v>0.70399999999999996</v>
      </c>
      <c r="T30" s="27">
        <f t="shared" si="0"/>
        <v>0.69140000000000001</v>
      </c>
      <c r="U30" s="62">
        <v>0</v>
      </c>
      <c r="V30" s="3">
        <v>19.899999999999999</v>
      </c>
      <c r="W30" s="3">
        <v>464</v>
      </c>
      <c r="X30" s="3">
        <v>-0.99399999999999999</v>
      </c>
      <c r="Y30" s="3" t="s">
        <v>56</v>
      </c>
      <c r="Z30" s="1" t="s">
        <v>80</v>
      </c>
      <c r="AA30" s="1" t="s">
        <v>124</v>
      </c>
    </row>
    <row r="31" spans="1:27" x14ac:dyDescent="0.25">
      <c r="C31" s="1" t="s">
        <v>57</v>
      </c>
      <c r="D31" s="11" t="s">
        <v>58</v>
      </c>
      <c r="E31" s="1">
        <v>31</v>
      </c>
      <c r="F31" s="2">
        <v>32831</v>
      </c>
      <c r="G31" s="2">
        <v>44412</v>
      </c>
      <c r="H31" s="1" t="s">
        <v>34</v>
      </c>
      <c r="I31" s="1">
        <v>70</v>
      </c>
      <c r="J31" s="1">
        <v>1.61</v>
      </c>
      <c r="K31" s="1">
        <v>27.01</v>
      </c>
      <c r="L31" s="1">
        <v>39</v>
      </c>
      <c r="M31" s="1">
        <v>90</v>
      </c>
      <c r="N31" s="1">
        <v>0.52100000000000002</v>
      </c>
      <c r="O31" s="1">
        <v>0.45400000000000001</v>
      </c>
      <c r="P31" s="1">
        <v>0.55400000000000005</v>
      </c>
      <c r="Q31" s="1">
        <v>0.39200000000000002</v>
      </c>
      <c r="R31" s="1">
        <v>0.39400000000000002</v>
      </c>
      <c r="S31" s="1">
        <v>0.55400000000000005</v>
      </c>
      <c r="T31" s="24">
        <f t="shared" si="0"/>
        <v>0.46300000000000008</v>
      </c>
      <c r="U31" s="63">
        <v>0</v>
      </c>
      <c r="V31" s="1">
        <v>6.1</v>
      </c>
      <c r="W31" s="1">
        <v>159</v>
      </c>
      <c r="X31" s="1">
        <v>-0.96099999999999997</v>
      </c>
      <c r="Y31" s="1" t="s">
        <v>59</v>
      </c>
      <c r="Z31" s="1" t="s">
        <v>80</v>
      </c>
      <c r="AA31" s="1" t="s">
        <v>124</v>
      </c>
    </row>
    <row r="32" spans="1:27" x14ac:dyDescent="0.25">
      <c r="C32" s="31" t="s">
        <v>60</v>
      </c>
      <c r="D32" s="55" t="s">
        <v>61</v>
      </c>
      <c r="E32" s="31">
        <v>55</v>
      </c>
      <c r="F32" s="56">
        <v>23993</v>
      </c>
      <c r="G32" s="56">
        <v>44426</v>
      </c>
      <c r="H32" s="31" t="s">
        <v>4</v>
      </c>
      <c r="I32" s="31">
        <v>62.9</v>
      </c>
      <c r="J32" s="31">
        <v>1.51</v>
      </c>
      <c r="K32" s="31">
        <v>27.59</v>
      </c>
      <c r="L32" s="31">
        <v>36.5</v>
      </c>
      <c r="M32" s="31">
        <v>88</v>
      </c>
      <c r="N32" s="31">
        <v>0.34399999999999997</v>
      </c>
      <c r="O32" s="31">
        <v>0.24299999999999999</v>
      </c>
      <c r="P32" s="31">
        <v>0.29799999999999999</v>
      </c>
      <c r="Q32" s="31">
        <v>0.26</v>
      </c>
      <c r="R32" s="31">
        <v>0.222</v>
      </c>
      <c r="S32" s="31">
        <v>0.34399999999999997</v>
      </c>
      <c r="T32" s="57">
        <f t="shared" si="0"/>
        <v>0.27339999999999998</v>
      </c>
      <c r="U32" s="61">
        <v>1</v>
      </c>
      <c r="V32" s="3">
        <v>9.6</v>
      </c>
      <c r="W32" s="3">
        <v>268</v>
      </c>
      <c r="X32" s="3">
        <v>-0.99399999999999999</v>
      </c>
      <c r="Y32" s="3"/>
      <c r="Z32" s="1" t="s">
        <v>80</v>
      </c>
      <c r="AA32" s="1" t="s">
        <v>124</v>
      </c>
    </row>
    <row r="33" spans="2:30" x14ac:dyDescent="0.25">
      <c r="C33" s="1" t="s">
        <v>63</v>
      </c>
      <c r="D33" s="12" t="s">
        <v>61</v>
      </c>
      <c r="E33" s="1">
        <v>61</v>
      </c>
      <c r="F33" s="2">
        <v>22172</v>
      </c>
      <c r="G33" s="2">
        <v>44426</v>
      </c>
      <c r="H33" s="1" t="s">
        <v>4</v>
      </c>
      <c r="I33" s="1">
        <v>38.6</v>
      </c>
      <c r="J33" s="1">
        <v>1.5</v>
      </c>
      <c r="K33" s="1">
        <v>17.16</v>
      </c>
      <c r="L33" s="1">
        <v>34</v>
      </c>
      <c r="M33" s="1">
        <v>64</v>
      </c>
      <c r="N33" s="1">
        <v>0.81899999999999995</v>
      </c>
      <c r="O33" s="1">
        <v>0.76800000000000002</v>
      </c>
      <c r="P33" s="1">
        <v>0.66100000000000003</v>
      </c>
      <c r="Q33" s="1">
        <v>0.71499999999999997</v>
      </c>
      <c r="R33" s="1">
        <v>0.81200000000000006</v>
      </c>
      <c r="S33" s="1">
        <v>0.81899999999999995</v>
      </c>
      <c r="T33" s="24">
        <f t="shared" ref="T33:T55" si="1">AVERAGE(N33:R33)</f>
        <v>0.75500000000000012</v>
      </c>
      <c r="U33" s="63">
        <v>0</v>
      </c>
      <c r="V33" s="1">
        <v>5.8</v>
      </c>
      <c r="W33" s="1">
        <v>126</v>
      </c>
      <c r="X33" s="1">
        <v>-0.95599999999999996</v>
      </c>
      <c r="Y33" s="1" t="s">
        <v>64</v>
      </c>
      <c r="Z33" s="1" t="s">
        <v>80</v>
      </c>
      <c r="AA33" s="1" t="s">
        <v>124</v>
      </c>
    </row>
    <row r="34" spans="2:30" x14ac:dyDescent="0.25">
      <c r="B34" s="52"/>
      <c r="C34" s="47" t="s">
        <v>62</v>
      </c>
      <c r="D34" s="11" t="s">
        <v>58</v>
      </c>
      <c r="E34" s="3">
        <v>53</v>
      </c>
      <c r="F34" s="5">
        <v>24883</v>
      </c>
      <c r="G34" s="5">
        <v>44426</v>
      </c>
      <c r="H34" s="3" t="s">
        <v>4</v>
      </c>
      <c r="I34" s="3">
        <v>79</v>
      </c>
      <c r="J34" s="3">
        <v>1.85</v>
      </c>
      <c r="K34" s="3">
        <v>23.08</v>
      </c>
      <c r="L34" s="3">
        <v>39</v>
      </c>
      <c r="M34" s="3">
        <v>91.5</v>
      </c>
      <c r="N34" s="3">
        <v>1.3</v>
      </c>
      <c r="O34" s="3">
        <v>0.71199999999999997</v>
      </c>
      <c r="P34" s="3">
        <v>0.70599999999999996</v>
      </c>
      <c r="Q34" s="3">
        <v>0.69099999999999995</v>
      </c>
      <c r="R34" s="3">
        <v>0.76500000000000001</v>
      </c>
      <c r="S34" s="3">
        <v>1.3</v>
      </c>
      <c r="T34" s="27">
        <f t="shared" si="1"/>
        <v>0.83479999999999988</v>
      </c>
      <c r="U34" s="62">
        <v>0</v>
      </c>
      <c r="V34" s="3">
        <v>6.6</v>
      </c>
      <c r="W34" s="3">
        <v>167</v>
      </c>
      <c r="X34" s="3">
        <v>-0.97599999999999998</v>
      </c>
      <c r="Y34" s="3"/>
      <c r="Z34" s="1" t="s">
        <v>80</v>
      </c>
      <c r="AA34" s="1" t="s">
        <v>124</v>
      </c>
    </row>
    <row r="35" spans="2:30" s="18" customFormat="1" x14ac:dyDescent="0.25">
      <c r="B35" s="53"/>
      <c r="C35" s="48" t="s">
        <v>9</v>
      </c>
      <c r="D35" s="16">
        <v>10097014</v>
      </c>
      <c r="E35" s="15">
        <v>33</v>
      </c>
      <c r="F35" s="17">
        <v>32335</v>
      </c>
      <c r="G35" s="17">
        <v>44490</v>
      </c>
      <c r="H35" s="15" t="s">
        <v>4</v>
      </c>
      <c r="I35" s="15">
        <v>61.9</v>
      </c>
      <c r="J35" s="15">
        <v>1.69</v>
      </c>
      <c r="K35" s="15">
        <v>21.67</v>
      </c>
      <c r="L35" s="15">
        <v>37</v>
      </c>
      <c r="M35" s="15">
        <v>89</v>
      </c>
      <c r="N35" s="15">
        <v>0.66500000000000004</v>
      </c>
      <c r="O35" s="15">
        <v>0.53400000000000003</v>
      </c>
      <c r="P35" s="15">
        <v>0.42399999999999999</v>
      </c>
      <c r="Q35" s="15">
        <v>0.45100000000000001</v>
      </c>
      <c r="R35" s="15">
        <v>0.44700000000000001</v>
      </c>
      <c r="S35" s="15">
        <v>0.66500000000000004</v>
      </c>
      <c r="T35" s="25">
        <f t="shared" si="1"/>
        <v>0.50419999999999998</v>
      </c>
      <c r="U35" s="64">
        <v>0</v>
      </c>
      <c r="V35" s="15">
        <v>7.5</v>
      </c>
      <c r="W35" s="15">
        <v>185</v>
      </c>
      <c r="X35" s="15">
        <v>-1.02</v>
      </c>
      <c r="Y35" s="15" t="s">
        <v>69</v>
      </c>
      <c r="Z35" s="1" t="s">
        <v>80</v>
      </c>
      <c r="AA35" s="15" t="s">
        <v>124</v>
      </c>
      <c r="AD35" s="18" t="s">
        <v>100</v>
      </c>
    </row>
    <row r="36" spans="2:30" s="19" customFormat="1" x14ac:dyDescent="0.25">
      <c r="B36" s="54"/>
      <c r="C36" s="49" t="s">
        <v>70</v>
      </c>
      <c r="D36" s="21" t="s">
        <v>71</v>
      </c>
      <c r="E36" s="20">
        <v>32</v>
      </c>
      <c r="F36" s="22">
        <v>32669</v>
      </c>
      <c r="G36" s="22">
        <v>44489</v>
      </c>
      <c r="H36" s="20" t="s">
        <v>4</v>
      </c>
      <c r="I36" s="20">
        <v>61.8</v>
      </c>
      <c r="J36" s="20">
        <v>1.7</v>
      </c>
      <c r="K36" s="20">
        <v>21.38</v>
      </c>
      <c r="L36" s="20">
        <v>41.5</v>
      </c>
      <c r="M36" s="20">
        <v>77.5</v>
      </c>
      <c r="N36" s="20">
        <v>1.3</v>
      </c>
      <c r="O36" s="20">
        <v>1.1000000000000001</v>
      </c>
      <c r="P36" s="20">
        <v>1</v>
      </c>
      <c r="Q36" s="20">
        <v>0.93899999999999995</v>
      </c>
      <c r="R36" s="20">
        <v>0.84099999999999997</v>
      </c>
      <c r="S36" s="20">
        <v>1.3</v>
      </c>
      <c r="T36" s="26">
        <f>AVERAGE(N36:R36)</f>
        <v>1.036</v>
      </c>
      <c r="U36" s="65">
        <v>0</v>
      </c>
      <c r="V36" s="21">
        <v>11.8</v>
      </c>
      <c r="W36" s="20">
        <v>226</v>
      </c>
      <c r="X36" s="20">
        <v>-0.94199999999999995</v>
      </c>
      <c r="Y36" s="20"/>
      <c r="Z36" s="1" t="s">
        <v>80</v>
      </c>
      <c r="AA36" s="20" t="s">
        <v>124</v>
      </c>
    </row>
    <row r="37" spans="2:30" s="19" customFormat="1" x14ac:dyDescent="0.25">
      <c r="B37" s="54"/>
      <c r="C37" s="47" t="s">
        <v>72</v>
      </c>
      <c r="D37" s="12">
        <v>1437145</v>
      </c>
      <c r="E37" s="3">
        <v>60</v>
      </c>
      <c r="F37" s="5">
        <v>22498</v>
      </c>
      <c r="G37" s="5">
        <v>44489</v>
      </c>
      <c r="H37" s="3" t="s">
        <v>34</v>
      </c>
      <c r="I37" s="3">
        <v>68.5</v>
      </c>
      <c r="J37" s="3">
        <v>1.54</v>
      </c>
      <c r="K37" s="3">
        <v>28.88</v>
      </c>
      <c r="L37" s="3">
        <v>35.5</v>
      </c>
      <c r="M37" s="3">
        <v>95.5</v>
      </c>
      <c r="N37" s="3">
        <v>0.60199999999999998</v>
      </c>
      <c r="O37" s="3">
        <v>0.61499999999999999</v>
      </c>
      <c r="P37" s="3">
        <v>0.626</v>
      </c>
      <c r="Q37" s="3">
        <v>0.60299999999999998</v>
      </c>
      <c r="R37" s="3">
        <v>0.67700000000000005</v>
      </c>
      <c r="S37" s="3">
        <v>0.67700000000000005</v>
      </c>
      <c r="T37" s="27">
        <f t="shared" si="1"/>
        <v>0.62459999999999993</v>
      </c>
      <c r="U37" s="62">
        <v>0</v>
      </c>
      <c r="V37" s="3">
        <v>7.6</v>
      </c>
      <c r="W37" s="3">
        <v>175</v>
      </c>
      <c r="X37" s="3">
        <v>-0.93</v>
      </c>
      <c r="Y37" s="3" t="s">
        <v>73</v>
      </c>
      <c r="Z37" s="1" t="s">
        <v>80</v>
      </c>
      <c r="AA37" s="20" t="s">
        <v>124</v>
      </c>
    </row>
    <row r="38" spans="2:30" s="19" customFormat="1" x14ac:dyDescent="0.25">
      <c r="B38" s="54"/>
      <c r="C38" s="49" t="s">
        <v>74</v>
      </c>
      <c r="D38" s="21" t="s">
        <v>75</v>
      </c>
      <c r="E38" s="20">
        <v>19</v>
      </c>
      <c r="F38" s="22">
        <v>37232</v>
      </c>
      <c r="G38" s="22">
        <v>44527</v>
      </c>
      <c r="H38" s="20" t="s">
        <v>34</v>
      </c>
      <c r="I38" s="20">
        <v>47.1</v>
      </c>
      <c r="J38" s="20">
        <v>1.585</v>
      </c>
      <c r="K38" s="20">
        <v>18.86</v>
      </c>
      <c r="L38" s="20">
        <v>32.5</v>
      </c>
      <c r="M38" s="20">
        <v>69</v>
      </c>
      <c r="N38" s="23">
        <v>0.47</v>
      </c>
      <c r="O38" s="20">
        <v>0.442</v>
      </c>
      <c r="P38" s="20">
        <v>0.47399999999999998</v>
      </c>
      <c r="Q38" s="20">
        <v>0.45900000000000002</v>
      </c>
      <c r="R38" s="20">
        <v>0.438</v>
      </c>
      <c r="S38" s="20">
        <v>0.47399999999999998</v>
      </c>
      <c r="T38" s="26">
        <f t="shared" si="1"/>
        <v>0.45660000000000001</v>
      </c>
      <c r="U38" s="65">
        <v>0</v>
      </c>
      <c r="V38" s="20">
        <v>7.5</v>
      </c>
      <c r="W38" s="20">
        <v>190</v>
      </c>
      <c r="X38" s="20">
        <v>-0.97899999999999998</v>
      </c>
      <c r="Y38" s="20" t="s">
        <v>76</v>
      </c>
      <c r="Z38" s="1" t="s">
        <v>80</v>
      </c>
      <c r="AA38" s="20" t="s">
        <v>124</v>
      </c>
    </row>
    <row r="39" spans="2:30" s="19" customFormat="1" x14ac:dyDescent="0.25">
      <c r="B39" s="54"/>
      <c r="C39" s="47" t="s">
        <v>77</v>
      </c>
      <c r="D39" s="12" t="s">
        <v>78</v>
      </c>
      <c r="E39" s="3">
        <v>47</v>
      </c>
      <c r="F39" s="5">
        <v>27048</v>
      </c>
      <c r="G39" s="5">
        <v>44517</v>
      </c>
      <c r="H39" s="3" t="s">
        <v>4</v>
      </c>
      <c r="I39" s="3">
        <v>69.099999999999994</v>
      </c>
      <c r="J39" s="3">
        <v>1.68</v>
      </c>
      <c r="K39" s="3">
        <v>24.48</v>
      </c>
      <c r="L39" s="3">
        <v>39</v>
      </c>
      <c r="M39" s="3">
        <v>67</v>
      </c>
      <c r="N39" s="3">
        <v>0.77600000000000002</v>
      </c>
      <c r="O39" s="3">
        <v>0.83099999999999996</v>
      </c>
      <c r="P39" s="3">
        <v>0.75700000000000001</v>
      </c>
      <c r="Q39" s="3">
        <v>0.626</v>
      </c>
      <c r="R39" s="3">
        <v>0.64700000000000002</v>
      </c>
      <c r="S39" s="3">
        <v>0.83099999999999996</v>
      </c>
      <c r="T39" s="27">
        <f t="shared" si="1"/>
        <v>0.72739999999999994</v>
      </c>
      <c r="U39" s="62">
        <v>0</v>
      </c>
      <c r="V39" s="3">
        <v>11</v>
      </c>
      <c r="W39" s="3">
        <v>259</v>
      </c>
      <c r="X39" s="3">
        <v>-0.98499999999999999</v>
      </c>
      <c r="Y39" s="3"/>
      <c r="Z39" s="1" t="s">
        <v>80</v>
      </c>
      <c r="AA39" s="20" t="s">
        <v>124</v>
      </c>
    </row>
    <row r="40" spans="2:30" s="19" customFormat="1" x14ac:dyDescent="0.25">
      <c r="B40" s="54"/>
      <c r="C40" s="49" t="s">
        <v>79</v>
      </c>
      <c r="D40" s="21">
        <v>10363102</v>
      </c>
      <c r="E40" s="20">
        <v>34</v>
      </c>
      <c r="F40" s="22">
        <v>31983</v>
      </c>
      <c r="G40" s="22">
        <v>44580</v>
      </c>
      <c r="H40" s="20" t="s">
        <v>4</v>
      </c>
      <c r="I40" s="20">
        <v>48</v>
      </c>
      <c r="J40" s="20">
        <v>1.69</v>
      </c>
      <c r="K40" s="20">
        <v>16.8</v>
      </c>
      <c r="L40" s="20">
        <v>35</v>
      </c>
      <c r="M40" s="20">
        <v>65.5</v>
      </c>
      <c r="N40" s="20">
        <v>0.95399999999999996</v>
      </c>
      <c r="O40" s="20">
        <v>1</v>
      </c>
      <c r="P40" s="20">
        <v>1.2</v>
      </c>
      <c r="Q40" s="20">
        <v>1.2</v>
      </c>
      <c r="R40" s="20">
        <v>1.1000000000000001</v>
      </c>
      <c r="S40" s="20">
        <v>1.2</v>
      </c>
      <c r="T40" s="26">
        <f t="shared" si="1"/>
        <v>1.0908000000000002</v>
      </c>
      <c r="U40" s="65">
        <v>0</v>
      </c>
      <c r="V40" s="20">
        <v>7.6</v>
      </c>
      <c r="W40" s="20">
        <v>168</v>
      </c>
      <c r="X40" s="20">
        <v>-0.99199999999999999</v>
      </c>
      <c r="Y40" s="20" t="s">
        <v>84</v>
      </c>
      <c r="Z40" s="1" t="s">
        <v>80</v>
      </c>
      <c r="AA40" s="20" t="s">
        <v>124</v>
      </c>
    </row>
    <row r="41" spans="2:30" s="19" customFormat="1" x14ac:dyDescent="0.25">
      <c r="B41" s="54"/>
      <c r="C41" s="47" t="s">
        <v>81</v>
      </c>
      <c r="D41" s="12" t="s">
        <v>83</v>
      </c>
      <c r="E41" s="3">
        <v>41</v>
      </c>
      <c r="F41" s="5">
        <v>29306</v>
      </c>
      <c r="G41" s="5">
        <v>44583</v>
      </c>
      <c r="H41" s="3" t="s">
        <v>4</v>
      </c>
      <c r="I41" s="12" t="s">
        <v>82</v>
      </c>
      <c r="J41" s="3">
        <v>1.71</v>
      </c>
      <c r="K41" s="3">
        <v>23.05</v>
      </c>
      <c r="L41" s="3">
        <v>37</v>
      </c>
      <c r="M41" s="3">
        <v>87.5</v>
      </c>
      <c r="N41" s="3">
        <v>1.1000000000000001</v>
      </c>
      <c r="O41" s="3">
        <v>0.8</v>
      </c>
      <c r="P41" s="3">
        <v>0.86699999999999999</v>
      </c>
      <c r="Q41" s="3">
        <v>1.5</v>
      </c>
      <c r="R41" s="3">
        <v>0.88500000000000001</v>
      </c>
      <c r="S41" s="3">
        <v>1.5</v>
      </c>
      <c r="T41" s="27">
        <f t="shared" si="1"/>
        <v>1.0304</v>
      </c>
      <c r="U41" s="62">
        <v>0</v>
      </c>
      <c r="V41" s="3">
        <v>10.3</v>
      </c>
      <c r="W41" s="3">
        <v>273</v>
      </c>
      <c r="X41" s="3">
        <v>-1.02</v>
      </c>
      <c r="Y41" s="3" t="s">
        <v>85</v>
      </c>
      <c r="Z41" s="1" t="s">
        <v>80</v>
      </c>
      <c r="AA41" s="20" t="s">
        <v>124</v>
      </c>
    </row>
    <row r="42" spans="2:30" s="19" customFormat="1" x14ac:dyDescent="0.25">
      <c r="B42" s="54"/>
      <c r="C42" s="59" t="s">
        <v>86</v>
      </c>
      <c r="D42" s="55">
        <v>2604093</v>
      </c>
      <c r="E42" s="31">
        <v>55</v>
      </c>
      <c r="F42" s="56">
        <v>24427</v>
      </c>
      <c r="G42" s="56">
        <v>44583</v>
      </c>
      <c r="H42" s="31" t="s">
        <v>4</v>
      </c>
      <c r="I42" s="31">
        <v>69</v>
      </c>
      <c r="J42" s="31">
        <v>1.5549999999999999</v>
      </c>
      <c r="K42" s="31">
        <v>28.72</v>
      </c>
      <c r="L42" s="31">
        <v>36.5</v>
      </c>
      <c r="M42" s="31">
        <v>96</v>
      </c>
      <c r="N42" s="31">
        <v>0.45300000000000001</v>
      </c>
      <c r="O42" s="31">
        <v>0.46600000000000003</v>
      </c>
      <c r="P42" s="31">
        <v>0.47399999999999998</v>
      </c>
      <c r="Q42" s="31">
        <v>0.39800000000000002</v>
      </c>
      <c r="R42" s="31">
        <v>0.38700000000000001</v>
      </c>
      <c r="S42" s="31">
        <v>0.47399999999999998</v>
      </c>
      <c r="T42" s="57">
        <f t="shared" si="1"/>
        <v>0.43559999999999999</v>
      </c>
      <c r="U42" s="61">
        <v>1</v>
      </c>
      <c r="V42" s="20">
        <v>6.4</v>
      </c>
      <c r="W42" s="20">
        <v>179</v>
      </c>
      <c r="X42" s="20">
        <v>-1.06</v>
      </c>
      <c r="Y42" s="20" t="s">
        <v>87</v>
      </c>
      <c r="Z42" s="1" t="s">
        <v>80</v>
      </c>
      <c r="AA42" s="20" t="s">
        <v>124</v>
      </c>
    </row>
    <row r="43" spans="2:30" s="19" customFormat="1" x14ac:dyDescent="0.25">
      <c r="B43" s="54"/>
      <c r="C43" s="47" t="s">
        <v>88</v>
      </c>
      <c r="D43" s="12">
        <v>3885693</v>
      </c>
      <c r="E43" s="3">
        <v>62</v>
      </c>
      <c r="F43" s="5">
        <v>21715</v>
      </c>
      <c r="G43" s="5">
        <v>44583</v>
      </c>
      <c r="H43" s="3" t="s">
        <v>89</v>
      </c>
      <c r="I43" s="3">
        <v>76</v>
      </c>
      <c r="J43" s="3">
        <v>1.75</v>
      </c>
      <c r="K43" s="3">
        <v>24.81</v>
      </c>
      <c r="L43" s="3">
        <v>39</v>
      </c>
      <c r="M43" s="3">
        <v>99</v>
      </c>
      <c r="N43" s="3">
        <v>1.1000000000000001</v>
      </c>
      <c r="O43" s="3">
        <v>1</v>
      </c>
      <c r="P43" s="3">
        <v>1.1000000000000001</v>
      </c>
      <c r="Q43" s="3">
        <v>0.86699999999999999</v>
      </c>
      <c r="R43" s="3">
        <v>1.1000000000000001</v>
      </c>
      <c r="S43" s="3">
        <v>1.1000000000000001</v>
      </c>
      <c r="T43" s="27">
        <f t="shared" si="1"/>
        <v>1.0333999999999999</v>
      </c>
      <c r="U43" s="62">
        <v>0</v>
      </c>
      <c r="V43" s="3">
        <v>10.6</v>
      </c>
      <c r="W43" s="3">
        <v>291</v>
      </c>
      <c r="X43" s="3">
        <v>-1</v>
      </c>
      <c r="Y43" s="3"/>
      <c r="Z43" s="1" t="s">
        <v>80</v>
      </c>
      <c r="AA43" s="20" t="s">
        <v>124</v>
      </c>
    </row>
    <row r="44" spans="2:30" s="19" customFormat="1" x14ac:dyDescent="0.25">
      <c r="B44" s="54"/>
      <c r="C44" s="49" t="s">
        <v>90</v>
      </c>
      <c r="D44" s="21"/>
      <c r="E44" s="20">
        <v>45</v>
      </c>
      <c r="F44" s="22">
        <v>27980</v>
      </c>
      <c r="G44" s="22">
        <v>44639</v>
      </c>
      <c r="H44" s="20" t="s">
        <v>4</v>
      </c>
      <c r="I44" s="20">
        <v>45</v>
      </c>
      <c r="J44" s="20">
        <v>1.65</v>
      </c>
      <c r="K44" s="20">
        <v>16.52</v>
      </c>
      <c r="L44" s="20">
        <v>30</v>
      </c>
      <c r="M44" s="20">
        <v>69</v>
      </c>
      <c r="N44" s="20">
        <v>0.90100000000000002</v>
      </c>
      <c r="O44" s="20">
        <v>0.91400000000000003</v>
      </c>
      <c r="P44" s="20">
        <v>1.1000000000000001</v>
      </c>
      <c r="Q44" s="20">
        <v>0.86499999999999999</v>
      </c>
      <c r="R44" s="20">
        <v>0.998</v>
      </c>
      <c r="S44" s="20">
        <v>1.1000000000000001</v>
      </c>
      <c r="T44" s="24">
        <f t="shared" si="1"/>
        <v>0.95560000000000012</v>
      </c>
      <c r="U44" s="63">
        <v>0</v>
      </c>
      <c r="V44" s="20">
        <v>11.7</v>
      </c>
      <c r="W44" s="20">
        <v>284</v>
      </c>
      <c r="X44" s="20">
        <v>-0.97399999999999998</v>
      </c>
      <c r="Y44" s="20"/>
      <c r="Z44" s="1" t="s">
        <v>80</v>
      </c>
      <c r="AA44" s="20" t="s">
        <v>124</v>
      </c>
    </row>
    <row r="45" spans="2:30" s="19" customFormat="1" x14ac:dyDescent="0.25">
      <c r="B45" s="54"/>
      <c r="C45" s="47" t="s">
        <v>91</v>
      </c>
      <c r="D45" s="12" t="s">
        <v>99</v>
      </c>
      <c r="E45" s="3">
        <v>50</v>
      </c>
      <c r="F45" s="5">
        <v>26240</v>
      </c>
      <c r="G45" s="5">
        <v>44639</v>
      </c>
      <c r="H45" s="3" t="s">
        <v>4</v>
      </c>
      <c r="I45" s="3">
        <v>53</v>
      </c>
      <c r="J45" s="3">
        <v>1.62</v>
      </c>
      <c r="K45" s="3">
        <v>20.190000000000001</v>
      </c>
      <c r="L45" s="3">
        <v>35.5</v>
      </c>
      <c r="M45" s="3">
        <v>74.5</v>
      </c>
      <c r="N45" s="3">
        <v>0.82599999999999996</v>
      </c>
      <c r="O45" s="3">
        <v>0.86699999999999999</v>
      </c>
      <c r="P45" s="3">
        <v>0.75600000000000001</v>
      </c>
      <c r="Q45" s="3">
        <v>0.84299999999999997</v>
      </c>
      <c r="R45" s="3">
        <v>0.84899999999999998</v>
      </c>
      <c r="S45" s="3">
        <v>0.86699999999999999</v>
      </c>
      <c r="T45" s="27">
        <f t="shared" si="1"/>
        <v>0.82820000000000005</v>
      </c>
      <c r="U45" s="62">
        <v>0</v>
      </c>
      <c r="V45" s="3">
        <v>13.6</v>
      </c>
      <c r="W45" s="3">
        <v>322</v>
      </c>
      <c r="X45" s="3">
        <v>-1.02</v>
      </c>
      <c r="Y45" s="3"/>
      <c r="Z45" s="1" t="s">
        <v>80</v>
      </c>
      <c r="AA45" s="20" t="s">
        <v>124</v>
      </c>
    </row>
    <row r="46" spans="2:30" s="19" customFormat="1" x14ac:dyDescent="0.25">
      <c r="B46" s="54"/>
      <c r="C46" s="59" t="s">
        <v>92</v>
      </c>
      <c r="D46" s="58">
        <v>3902707</v>
      </c>
      <c r="E46" s="31">
        <v>32</v>
      </c>
      <c r="F46" s="56">
        <v>32947</v>
      </c>
      <c r="G46" s="56">
        <v>44639</v>
      </c>
      <c r="H46" s="31" t="s">
        <v>4</v>
      </c>
      <c r="I46" s="31">
        <v>53.5</v>
      </c>
      <c r="J46" s="31">
        <v>1.57</v>
      </c>
      <c r="K46" s="31">
        <v>21.7</v>
      </c>
      <c r="L46" s="31">
        <v>32.5</v>
      </c>
      <c r="M46" s="31">
        <v>72.5</v>
      </c>
      <c r="N46" s="31">
        <v>0.4</v>
      </c>
      <c r="O46" s="31">
        <v>0.437</v>
      </c>
      <c r="P46" s="31">
        <v>0.42299999999999999</v>
      </c>
      <c r="Q46" s="31">
        <v>0.48299999999999998</v>
      </c>
      <c r="R46" s="31">
        <v>0.34599999999999997</v>
      </c>
      <c r="S46" s="31">
        <v>0.48299999999999998</v>
      </c>
      <c r="T46" s="57">
        <f t="shared" si="1"/>
        <v>0.4178</v>
      </c>
      <c r="U46" s="61">
        <v>1</v>
      </c>
      <c r="V46" s="20">
        <v>10.5</v>
      </c>
      <c r="W46" s="20">
        <v>268</v>
      </c>
      <c r="X46" s="20">
        <v>-1.06</v>
      </c>
      <c r="Y46" s="20"/>
      <c r="Z46" s="1" t="s">
        <v>80</v>
      </c>
      <c r="AA46" s="20" t="s">
        <v>124</v>
      </c>
    </row>
    <row r="47" spans="2:30" s="19" customFormat="1" x14ac:dyDescent="0.25">
      <c r="B47" s="54"/>
      <c r="C47" s="47" t="s">
        <v>95</v>
      </c>
      <c r="D47" s="12" t="s">
        <v>71</v>
      </c>
      <c r="E47" s="3">
        <v>38</v>
      </c>
      <c r="F47" s="5">
        <v>30685</v>
      </c>
      <c r="G47" s="5">
        <v>44639</v>
      </c>
      <c r="H47" s="3" t="s">
        <v>94</v>
      </c>
      <c r="I47" s="3">
        <v>59.5</v>
      </c>
      <c r="J47" s="3">
        <v>1.59</v>
      </c>
      <c r="K47" s="3">
        <v>23.54</v>
      </c>
      <c r="L47" s="3">
        <v>35.5</v>
      </c>
      <c r="M47" s="3">
        <v>87.5</v>
      </c>
      <c r="N47" s="3">
        <v>0.79700000000000004</v>
      </c>
      <c r="O47" s="3">
        <v>0.79200000000000004</v>
      </c>
      <c r="P47" s="3">
        <v>0.71899999999999997</v>
      </c>
      <c r="Q47" s="3">
        <v>0.82799999999999996</v>
      </c>
      <c r="R47" s="3">
        <v>0.70399999999999996</v>
      </c>
      <c r="S47" s="3">
        <v>0.82799999999999996</v>
      </c>
      <c r="T47" s="27">
        <f t="shared" si="1"/>
        <v>0.76800000000000002</v>
      </c>
      <c r="U47" s="62">
        <v>0</v>
      </c>
      <c r="V47" s="3">
        <v>9.4</v>
      </c>
      <c r="W47" s="3">
        <v>210</v>
      </c>
      <c r="X47" s="3">
        <v>-0.98199999999999998</v>
      </c>
      <c r="Y47" s="3"/>
      <c r="Z47" s="1" t="s">
        <v>80</v>
      </c>
      <c r="AA47" s="20" t="s">
        <v>124</v>
      </c>
    </row>
    <row r="48" spans="2:30" x14ac:dyDescent="0.25">
      <c r="B48" s="52"/>
      <c r="C48" s="50" t="s">
        <v>101</v>
      </c>
      <c r="D48" s="11" t="s">
        <v>71</v>
      </c>
      <c r="E48" s="1">
        <v>45</v>
      </c>
      <c r="F48" s="2">
        <v>28125</v>
      </c>
      <c r="G48" s="2">
        <v>44763</v>
      </c>
      <c r="H48" s="1" t="s">
        <v>34</v>
      </c>
      <c r="I48" s="1">
        <v>56</v>
      </c>
      <c r="J48" s="1">
        <v>1.59</v>
      </c>
      <c r="K48" s="1">
        <v>22.15</v>
      </c>
      <c r="L48" s="1">
        <v>34</v>
      </c>
      <c r="M48" s="1">
        <v>81</v>
      </c>
      <c r="N48" s="1">
        <v>0.79400000000000004</v>
      </c>
      <c r="O48" s="1">
        <v>0.73699999999999999</v>
      </c>
      <c r="P48" s="1">
        <v>0.68300000000000005</v>
      </c>
      <c r="Q48" s="1">
        <v>0.69599999999999995</v>
      </c>
      <c r="R48" s="1">
        <v>0.97499999999999998</v>
      </c>
      <c r="S48" s="1">
        <v>0.97499999999999998</v>
      </c>
      <c r="T48" s="24">
        <f t="shared" si="1"/>
        <v>0.77700000000000002</v>
      </c>
      <c r="U48" s="63">
        <v>0</v>
      </c>
      <c r="V48" s="1">
        <v>8.6</v>
      </c>
      <c r="W48" s="1">
        <v>254</v>
      </c>
      <c r="X48" s="1">
        <v>-1.04</v>
      </c>
      <c r="Y48" s="1" t="s">
        <v>102</v>
      </c>
      <c r="Z48" s="1" t="s">
        <v>80</v>
      </c>
      <c r="AA48" s="1" t="s">
        <v>124</v>
      </c>
    </row>
    <row r="49" spans="2:27" s="19" customFormat="1" x14ac:dyDescent="0.25">
      <c r="B49" s="54"/>
      <c r="C49" s="47" t="s">
        <v>103</v>
      </c>
      <c r="D49" s="12" t="s">
        <v>71</v>
      </c>
      <c r="E49" s="3">
        <v>16</v>
      </c>
      <c r="F49" s="5">
        <v>38904</v>
      </c>
      <c r="G49" s="5">
        <v>44842</v>
      </c>
      <c r="H49" s="3" t="s">
        <v>15</v>
      </c>
      <c r="I49" s="3">
        <v>49</v>
      </c>
      <c r="J49" s="3">
        <v>1.59</v>
      </c>
      <c r="K49" s="3">
        <v>19.38</v>
      </c>
      <c r="L49" s="3">
        <v>32</v>
      </c>
      <c r="M49" s="3">
        <v>71</v>
      </c>
      <c r="N49" s="3">
        <v>0.67700000000000005</v>
      </c>
      <c r="O49" s="3">
        <v>0.81200000000000006</v>
      </c>
      <c r="P49" s="3">
        <v>0.58799999999999997</v>
      </c>
      <c r="Q49" s="3">
        <v>0.56499999999999995</v>
      </c>
      <c r="R49" s="3">
        <v>0.51900000000000002</v>
      </c>
      <c r="S49" s="3">
        <v>0.81200000000000006</v>
      </c>
      <c r="T49" s="27">
        <f t="shared" si="1"/>
        <v>0.63219999999999998</v>
      </c>
      <c r="U49" s="62">
        <v>0</v>
      </c>
      <c r="V49" s="3">
        <v>8.8000000000000007</v>
      </c>
      <c r="W49" s="3">
        <v>181</v>
      </c>
      <c r="X49" s="3">
        <v>-1.1100000000000001</v>
      </c>
      <c r="Y49" s="3" t="s">
        <v>104</v>
      </c>
      <c r="Z49" s="1" t="s">
        <v>80</v>
      </c>
      <c r="AA49" s="20" t="s">
        <v>124</v>
      </c>
    </row>
    <row r="50" spans="2:27" s="19" customFormat="1" x14ac:dyDescent="0.25">
      <c r="B50" s="54"/>
      <c r="C50" s="49" t="s">
        <v>105</v>
      </c>
      <c r="D50" s="55" t="s">
        <v>106</v>
      </c>
      <c r="E50" s="31">
        <v>14</v>
      </c>
      <c r="F50" s="56">
        <v>39729</v>
      </c>
      <c r="G50" s="56">
        <v>44846</v>
      </c>
      <c r="H50" s="31" t="s">
        <v>15</v>
      </c>
      <c r="I50" s="31">
        <v>40.700000000000003</v>
      </c>
      <c r="J50" s="31">
        <v>1.54</v>
      </c>
      <c r="K50" s="31">
        <v>17.16</v>
      </c>
      <c r="L50" s="31">
        <v>33</v>
      </c>
      <c r="M50" s="31">
        <v>88</v>
      </c>
      <c r="N50" s="31">
        <v>0.40799999999999997</v>
      </c>
      <c r="O50" s="31">
        <v>0.41899999999999998</v>
      </c>
      <c r="P50" s="31">
        <v>0.434</v>
      </c>
      <c r="Q50" s="31">
        <v>0.39900000000000002</v>
      </c>
      <c r="R50" s="31">
        <v>0.39800000000000002</v>
      </c>
      <c r="S50" s="31">
        <v>0.434</v>
      </c>
      <c r="T50" s="57">
        <f t="shared" si="1"/>
        <v>0.41159999999999997</v>
      </c>
      <c r="U50" s="61">
        <v>1</v>
      </c>
      <c r="V50" s="20">
        <v>6.5</v>
      </c>
      <c r="W50" s="20">
        <v>122</v>
      </c>
      <c r="X50" s="20">
        <v>-0.97199999999999998</v>
      </c>
      <c r="Y50" s="20" t="s">
        <v>107</v>
      </c>
      <c r="Z50" s="20" t="s">
        <v>80</v>
      </c>
      <c r="AA50" s="20" t="s">
        <v>124</v>
      </c>
    </row>
    <row r="51" spans="2:27" s="19" customFormat="1" x14ac:dyDescent="0.25">
      <c r="B51" s="54"/>
      <c r="C51" s="47" t="s">
        <v>109</v>
      </c>
      <c r="D51" s="55" t="s">
        <v>108</v>
      </c>
      <c r="E51" s="31">
        <v>40</v>
      </c>
      <c r="F51" s="56">
        <v>30137</v>
      </c>
      <c r="G51" s="56">
        <v>44846</v>
      </c>
      <c r="H51" s="31" t="s">
        <v>110</v>
      </c>
      <c r="I51" s="31">
        <v>77</v>
      </c>
      <c r="J51" s="31">
        <v>1.6</v>
      </c>
      <c r="K51" s="31">
        <v>30.07</v>
      </c>
      <c r="L51" s="31">
        <v>32.5</v>
      </c>
      <c r="M51" s="31">
        <v>83</v>
      </c>
      <c r="N51" s="31">
        <v>0.438</v>
      </c>
      <c r="O51" s="31">
        <v>0.39300000000000002</v>
      </c>
      <c r="P51" s="31">
        <v>0.439</v>
      </c>
      <c r="Q51" s="31">
        <v>0.44</v>
      </c>
      <c r="R51" s="31">
        <v>0.35</v>
      </c>
      <c r="S51" s="31">
        <v>0.44</v>
      </c>
      <c r="T51" s="57">
        <f t="shared" si="1"/>
        <v>0.41200000000000003</v>
      </c>
      <c r="U51" s="61">
        <v>1</v>
      </c>
      <c r="V51" s="3">
        <v>9.4</v>
      </c>
      <c r="W51" s="3">
        <v>204</v>
      </c>
      <c r="X51" s="3">
        <v>-0.96599999999999997</v>
      </c>
      <c r="Y51" s="3" t="s">
        <v>111</v>
      </c>
      <c r="Z51" s="1" t="s">
        <v>80</v>
      </c>
      <c r="AA51" s="20" t="s">
        <v>124</v>
      </c>
    </row>
    <row r="52" spans="2:27" s="19" customFormat="1" x14ac:dyDescent="0.25">
      <c r="B52" s="54"/>
      <c r="C52" s="49" t="s">
        <v>112</v>
      </c>
      <c r="D52" s="21" t="s">
        <v>108</v>
      </c>
      <c r="E52" s="20">
        <v>44</v>
      </c>
      <c r="F52" s="22">
        <v>28632</v>
      </c>
      <c r="G52" s="22">
        <v>44846</v>
      </c>
      <c r="H52" s="20" t="s">
        <v>15</v>
      </c>
      <c r="I52" s="20">
        <v>86</v>
      </c>
      <c r="J52" s="20">
        <v>1.7649999999999999</v>
      </c>
      <c r="K52" s="20">
        <v>27.61</v>
      </c>
      <c r="L52" s="20">
        <v>38.5</v>
      </c>
      <c r="M52" s="20">
        <v>100</v>
      </c>
      <c r="N52" s="20">
        <v>0.68799999999999994</v>
      </c>
      <c r="O52" s="20">
        <v>0.69499999999999995</v>
      </c>
      <c r="P52" s="20">
        <v>0.69599999999999995</v>
      </c>
      <c r="Q52" s="20">
        <v>0.69899999999999995</v>
      </c>
      <c r="R52" s="20">
        <v>0.754</v>
      </c>
      <c r="S52" s="20">
        <v>0.754</v>
      </c>
      <c r="T52" s="26">
        <f t="shared" si="1"/>
        <v>0.70639999999999992</v>
      </c>
      <c r="U52" s="65">
        <v>0</v>
      </c>
      <c r="V52" s="20">
        <v>11.9</v>
      </c>
      <c r="W52" s="20">
        <v>270</v>
      </c>
      <c r="X52" s="20">
        <v>-0.94699999999999995</v>
      </c>
      <c r="Y52" s="20" t="s">
        <v>113</v>
      </c>
      <c r="Z52" s="20" t="s">
        <v>80</v>
      </c>
      <c r="AA52" s="20" t="s">
        <v>124</v>
      </c>
    </row>
    <row r="53" spans="2:27" s="19" customFormat="1" x14ac:dyDescent="0.25">
      <c r="B53" s="54"/>
      <c r="C53" s="59" t="s">
        <v>114</v>
      </c>
      <c r="D53" s="55" t="s">
        <v>108</v>
      </c>
      <c r="E53" s="31">
        <v>33</v>
      </c>
      <c r="F53" s="56">
        <v>32477</v>
      </c>
      <c r="G53" s="56">
        <v>44846</v>
      </c>
      <c r="H53" s="31" t="s">
        <v>117</v>
      </c>
      <c r="I53" s="31">
        <v>70</v>
      </c>
      <c r="J53" s="31">
        <v>1.65</v>
      </c>
      <c r="K53" s="31">
        <v>25.71</v>
      </c>
      <c r="L53" s="31">
        <v>38</v>
      </c>
      <c r="M53" s="31">
        <v>92</v>
      </c>
      <c r="N53" s="31">
        <v>0.255</v>
      </c>
      <c r="O53" s="31">
        <v>0.255</v>
      </c>
      <c r="P53" s="31">
        <v>0.22900000000000001</v>
      </c>
      <c r="Q53" s="31">
        <v>0.32100000000000001</v>
      </c>
      <c r="R53" s="31">
        <v>0.373</v>
      </c>
      <c r="S53" s="31">
        <v>0.373</v>
      </c>
      <c r="T53" s="57">
        <f t="shared" si="1"/>
        <v>0.28660000000000002</v>
      </c>
      <c r="U53" s="61">
        <v>1</v>
      </c>
      <c r="V53" s="3">
        <v>9.5</v>
      </c>
      <c r="W53" s="3">
        <v>245</v>
      </c>
      <c r="X53" s="3">
        <v>-1.01</v>
      </c>
      <c r="Y53" s="3" t="s">
        <v>115</v>
      </c>
      <c r="Z53" s="1" t="s">
        <v>80</v>
      </c>
      <c r="AA53" s="20" t="s">
        <v>124</v>
      </c>
    </row>
    <row r="54" spans="2:27" s="19" customFormat="1" x14ac:dyDescent="0.25">
      <c r="B54" s="54"/>
      <c r="C54" s="49" t="s">
        <v>116</v>
      </c>
      <c r="D54" s="21" t="s">
        <v>108</v>
      </c>
      <c r="E54" s="20">
        <v>26</v>
      </c>
      <c r="F54" s="22">
        <v>35290</v>
      </c>
      <c r="G54" s="22">
        <v>44846</v>
      </c>
      <c r="H54" s="20" t="s">
        <v>117</v>
      </c>
      <c r="I54" s="20">
        <v>66</v>
      </c>
      <c r="J54" s="20">
        <v>1.69</v>
      </c>
      <c r="K54" s="20">
        <v>23.11</v>
      </c>
      <c r="L54" s="20">
        <v>39</v>
      </c>
      <c r="M54" s="20">
        <v>83</v>
      </c>
      <c r="N54" s="20">
        <v>0.85899999999999999</v>
      </c>
      <c r="O54" s="20">
        <v>0.86699999999999999</v>
      </c>
      <c r="P54" s="20">
        <v>1</v>
      </c>
      <c r="Q54" s="20">
        <v>0.94599999999999995</v>
      </c>
      <c r="R54" s="20">
        <v>0.91500000000000004</v>
      </c>
      <c r="S54" s="20">
        <v>1</v>
      </c>
      <c r="T54" s="26">
        <f t="shared" si="1"/>
        <v>0.91739999999999999</v>
      </c>
      <c r="U54" s="65">
        <v>0</v>
      </c>
      <c r="V54" s="20">
        <v>12.2</v>
      </c>
      <c r="W54" s="20">
        <v>286</v>
      </c>
      <c r="X54" s="20">
        <v>-0.94399999999999995</v>
      </c>
      <c r="Y54" s="20" t="s">
        <v>118</v>
      </c>
      <c r="Z54" s="20" t="s">
        <v>80</v>
      </c>
      <c r="AA54" s="20" t="s">
        <v>124</v>
      </c>
    </row>
    <row r="55" spans="2:27" s="19" customFormat="1" x14ac:dyDescent="0.25">
      <c r="B55" s="54"/>
      <c r="C55" s="51" t="s">
        <v>119</v>
      </c>
      <c r="D55" s="33" t="s">
        <v>120</v>
      </c>
      <c r="E55" s="32">
        <v>43</v>
      </c>
      <c r="F55" s="34">
        <v>28893</v>
      </c>
      <c r="G55" s="34">
        <v>44905</v>
      </c>
      <c r="H55" s="32" t="s">
        <v>34</v>
      </c>
      <c r="I55" s="32">
        <v>70</v>
      </c>
      <c r="J55" s="32">
        <v>1.72</v>
      </c>
      <c r="K55" s="32">
        <v>23.66</v>
      </c>
      <c r="L55" s="32">
        <v>41</v>
      </c>
      <c r="M55" s="32">
        <v>104</v>
      </c>
      <c r="N55" s="32">
        <v>0.77800000000000002</v>
      </c>
      <c r="O55" s="32">
        <v>0.85099999999999998</v>
      </c>
      <c r="P55" s="32">
        <v>0.80600000000000005</v>
      </c>
      <c r="Q55" s="32">
        <v>0.81599999999999995</v>
      </c>
      <c r="R55" s="32">
        <v>0.70299999999999996</v>
      </c>
      <c r="S55" s="32">
        <v>0.85099999999999998</v>
      </c>
      <c r="T55" s="40">
        <f t="shared" si="1"/>
        <v>0.79079999999999995</v>
      </c>
      <c r="U55" s="66">
        <v>0</v>
      </c>
      <c r="V55" s="32">
        <v>7.3</v>
      </c>
      <c r="W55" s="32">
        <v>174</v>
      </c>
      <c r="X55" s="32">
        <v>-0.98099999999999998</v>
      </c>
      <c r="Y55" s="32" t="s">
        <v>121</v>
      </c>
      <c r="Z55" s="1" t="s">
        <v>80</v>
      </c>
      <c r="AA55" s="20" t="s">
        <v>124</v>
      </c>
    </row>
    <row r="56" spans="2:27" s="19" customFormat="1" x14ac:dyDescent="0.25">
      <c r="B56" s="54"/>
      <c r="C56" s="49" t="s">
        <v>125</v>
      </c>
      <c r="D56" s="21">
        <v>10070756</v>
      </c>
      <c r="E56" s="20">
        <v>50</v>
      </c>
      <c r="F56" s="22">
        <v>26583</v>
      </c>
      <c r="G56" s="22">
        <v>44910</v>
      </c>
      <c r="H56" s="20" t="s">
        <v>34</v>
      </c>
      <c r="I56" s="20">
        <v>60</v>
      </c>
      <c r="J56" s="20">
        <v>1.67</v>
      </c>
      <c r="K56" s="20">
        <v>21.51</v>
      </c>
      <c r="L56" s="20">
        <v>35</v>
      </c>
      <c r="M56" s="20">
        <v>80</v>
      </c>
      <c r="N56" s="20">
        <v>0.66900000000000004</v>
      </c>
      <c r="O56" s="20">
        <v>0.8</v>
      </c>
      <c r="P56" s="20">
        <v>0.84899999999999998</v>
      </c>
      <c r="Q56" s="20">
        <v>0.89500000000000002</v>
      </c>
      <c r="R56" s="20">
        <v>0.84599999999999997</v>
      </c>
      <c r="S56" s="20">
        <v>0.89500000000000002</v>
      </c>
      <c r="T56" s="26">
        <f>AVERAGE(N56:R56)</f>
        <v>0.81180000000000008</v>
      </c>
      <c r="U56" s="65">
        <v>0</v>
      </c>
      <c r="V56" s="20">
        <v>9.1999999999999993</v>
      </c>
      <c r="W56" s="20">
        <v>240</v>
      </c>
      <c r="X56" s="20">
        <v>-1</v>
      </c>
      <c r="Y56" s="20" t="s">
        <v>126</v>
      </c>
      <c r="Z56" s="20" t="s">
        <v>80</v>
      </c>
      <c r="AA56" s="20" t="s">
        <v>124</v>
      </c>
    </row>
    <row r="57" spans="2:27" s="19" customFormat="1" x14ac:dyDescent="0.25">
      <c r="B57" s="54"/>
      <c r="C57" s="47" t="s">
        <v>127</v>
      </c>
      <c r="D57" s="12" t="s">
        <v>181</v>
      </c>
      <c r="E57" s="3">
        <v>13</v>
      </c>
      <c r="F57" s="5">
        <v>39939</v>
      </c>
      <c r="G57" s="5">
        <v>44940</v>
      </c>
      <c r="H57" s="3" t="s">
        <v>34</v>
      </c>
      <c r="I57" s="3">
        <v>73</v>
      </c>
      <c r="J57" s="3">
        <v>1.67</v>
      </c>
      <c r="K57" s="3">
        <v>26.18</v>
      </c>
      <c r="L57" s="3">
        <v>38</v>
      </c>
      <c r="M57" s="3">
        <v>93</v>
      </c>
      <c r="N57" s="3"/>
      <c r="O57" s="3"/>
      <c r="P57" s="3"/>
      <c r="Q57" s="3"/>
      <c r="R57" s="3"/>
      <c r="S57" s="3"/>
      <c r="T57" s="27" t="e">
        <f t="shared" ref="T57" si="2">AVERAGE(N57:R57)</f>
        <v>#DIV/0!</v>
      </c>
      <c r="U57" s="62"/>
      <c r="V57" s="3"/>
      <c r="W57" s="3"/>
      <c r="X57" s="3"/>
      <c r="Y57" s="3" t="s">
        <v>128</v>
      </c>
      <c r="Z57" s="1"/>
      <c r="AA57" s="20" t="s">
        <v>124</v>
      </c>
    </row>
    <row r="58" spans="2:27" x14ac:dyDescent="0.25">
      <c r="B58" s="52"/>
      <c r="C58" s="50" t="s">
        <v>131</v>
      </c>
      <c r="D58" s="11">
        <v>10403972</v>
      </c>
      <c r="E58" s="1">
        <v>35</v>
      </c>
      <c r="F58" s="2">
        <v>32113</v>
      </c>
      <c r="G58" s="2">
        <v>44945</v>
      </c>
      <c r="H58" s="1" t="s">
        <v>34</v>
      </c>
      <c r="I58" s="1">
        <v>64.099999999999994</v>
      </c>
      <c r="J58" s="1">
        <v>1.61</v>
      </c>
      <c r="K58" s="1">
        <v>24.73</v>
      </c>
      <c r="L58" s="1">
        <v>35</v>
      </c>
      <c r="M58" s="1">
        <v>83</v>
      </c>
      <c r="N58" s="1">
        <v>0.47099999999999997</v>
      </c>
      <c r="O58" s="1">
        <v>0.56799999999999995</v>
      </c>
      <c r="P58" s="1">
        <v>0.39100000000000001</v>
      </c>
      <c r="Q58" s="1">
        <v>0.52300000000000002</v>
      </c>
      <c r="R58" s="1">
        <v>0.43</v>
      </c>
      <c r="S58" s="1">
        <v>0.56799999999999995</v>
      </c>
      <c r="T58" s="26">
        <f>AVERAGE(N58:R58)</f>
        <v>0.47660000000000002</v>
      </c>
      <c r="U58" s="65">
        <v>0</v>
      </c>
      <c r="V58" s="1">
        <v>9</v>
      </c>
      <c r="W58" s="1">
        <v>216</v>
      </c>
      <c r="X58" s="1">
        <v>-0.96899999999999997</v>
      </c>
      <c r="Y58" s="1" t="s">
        <v>132</v>
      </c>
      <c r="Z58" s="1" t="s">
        <v>80</v>
      </c>
      <c r="AA58" s="1" t="s">
        <v>124</v>
      </c>
    </row>
    <row r="59" spans="2:27" s="19" customFormat="1" x14ac:dyDescent="0.25">
      <c r="B59" s="54"/>
      <c r="C59" s="47" t="s">
        <v>133</v>
      </c>
      <c r="D59" s="12">
        <v>10066543</v>
      </c>
      <c r="E59" s="3">
        <v>47</v>
      </c>
      <c r="F59" s="5">
        <v>27556</v>
      </c>
      <c r="G59" s="5">
        <v>44961</v>
      </c>
      <c r="H59" s="3" t="s">
        <v>34</v>
      </c>
      <c r="I59" s="3">
        <v>65</v>
      </c>
      <c r="J59" s="3">
        <v>1.59</v>
      </c>
      <c r="K59" s="3">
        <v>25.71</v>
      </c>
      <c r="L59" s="3">
        <v>37</v>
      </c>
      <c r="M59" s="3">
        <v>84</v>
      </c>
      <c r="N59" s="3">
        <v>0.371</v>
      </c>
      <c r="O59" s="3">
        <v>0.37</v>
      </c>
      <c r="P59" s="3">
        <v>0.36499999999999999</v>
      </c>
      <c r="Q59" s="3">
        <v>0.36499999999999999</v>
      </c>
      <c r="R59" s="3">
        <v>0.38100000000000001</v>
      </c>
      <c r="S59" s="3">
        <v>0.38100000000000001</v>
      </c>
      <c r="T59" s="27">
        <f t="shared" ref="T59:T65" si="3">AVERAGE(N59:R59)</f>
        <v>0.37039999999999995</v>
      </c>
      <c r="U59" s="62">
        <v>0</v>
      </c>
      <c r="V59" s="3">
        <v>9.9</v>
      </c>
      <c r="W59" s="3">
        <v>204</v>
      </c>
      <c r="X59" s="3">
        <v>-0.96699999999999997</v>
      </c>
      <c r="Y59" s="3" t="s">
        <v>132</v>
      </c>
      <c r="Z59" s="1" t="s">
        <v>80</v>
      </c>
      <c r="AA59" s="20" t="s">
        <v>124</v>
      </c>
    </row>
    <row r="60" spans="2:27" x14ac:dyDescent="0.25">
      <c r="B60" s="52"/>
      <c r="C60" s="50" t="s">
        <v>134</v>
      </c>
      <c r="D60" s="11" t="s">
        <v>135</v>
      </c>
      <c r="E60" s="1">
        <v>54</v>
      </c>
      <c r="F60" s="2">
        <v>25030</v>
      </c>
      <c r="G60" s="2">
        <v>44961</v>
      </c>
      <c r="H60" s="1" t="s">
        <v>34</v>
      </c>
      <c r="I60" s="1">
        <v>54</v>
      </c>
      <c r="J60" s="1">
        <v>1.53</v>
      </c>
      <c r="K60" s="1">
        <v>23.07</v>
      </c>
      <c r="L60" s="1">
        <v>37</v>
      </c>
      <c r="M60" s="1">
        <v>97</v>
      </c>
      <c r="N60" s="1">
        <v>0.50700000000000001</v>
      </c>
      <c r="O60" s="1">
        <v>0.47699999999999998</v>
      </c>
      <c r="P60" s="1">
        <v>0.51600000000000001</v>
      </c>
      <c r="Q60" s="1">
        <v>0.48099999999999998</v>
      </c>
      <c r="R60" s="1">
        <v>0.52500000000000002</v>
      </c>
      <c r="S60" s="1">
        <v>0.52500000000000002</v>
      </c>
      <c r="T60" s="26">
        <f>AVERAGE(N60:S60)</f>
        <v>0.50516666666666665</v>
      </c>
      <c r="U60" s="65">
        <v>0</v>
      </c>
      <c r="V60" s="1">
        <v>5.5</v>
      </c>
      <c r="W60" s="1">
        <v>145</v>
      </c>
      <c r="X60" s="1">
        <v>-0.98899999999999999</v>
      </c>
      <c r="Y60" s="1" t="s">
        <v>136</v>
      </c>
      <c r="Z60" s="1" t="s">
        <v>80</v>
      </c>
      <c r="AA60" s="1" t="s">
        <v>124</v>
      </c>
    </row>
    <row r="61" spans="2:27" s="19" customFormat="1" x14ac:dyDescent="0.25">
      <c r="B61" s="54"/>
      <c r="C61" s="47" t="s">
        <v>138</v>
      </c>
      <c r="D61" s="12" t="s">
        <v>137</v>
      </c>
      <c r="E61" s="3">
        <v>41</v>
      </c>
      <c r="F61" s="5">
        <v>29913</v>
      </c>
      <c r="G61" s="5">
        <v>44961</v>
      </c>
      <c r="H61" s="3" t="s">
        <v>34</v>
      </c>
      <c r="I61" s="3">
        <v>57</v>
      </c>
      <c r="J61" s="3">
        <v>1.48</v>
      </c>
      <c r="K61" s="3">
        <v>26.02</v>
      </c>
      <c r="L61" s="3">
        <v>38</v>
      </c>
      <c r="M61" s="3">
        <v>86.5</v>
      </c>
      <c r="N61" s="3">
        <v>0.72399999999999998</v>
      </c>
      <c r="O61" s="3">
        <v>0.93799999999999994</v>
      </c>
      <c r="P61" s="3">
        <v>0.90100000000000002</v>
      </c>
      <c r="Q61" s="3">
        <v>0.98199999999999998</v>
      </c>
      <c r="R61" s="3">
        <v>0.71499999999999997</v>
      </c>
      <c r="S61" s="3">
        <v>0.98199999999999998</v>
      </c>
      <c r="T61" s="27">
        <f t="shared" si="3"/>
        <v>0.85199999999999998</v>
      </c>
      <c r="U61" s="62">
        <v>0</v>
      </c>
      <c r="V61" s="3">
        <v>9.4</v>
      </c>
      <c r="W61" s="3">
        <v>277</v>
      </c>
      <c r="X61" s="3">
        <v>-0.999</v>
      </c>
      <c r="Y61" s="3"/>
      <c r="Z61" s="1" t="s">
        <v>80</v>
      </c>
      <c r="AA61" s="20" t="s">
        <v>124</v>
      </c>
    </row>
    <row r="62" spans="2:27" x14ac:dyDescent="0.25">
      <c r="B62" s="52"/>
      <c r="C62" s="50" t="s">
        <v>139</v>
      </c>
      <c r="D62" s="11" t="s">
        <v>140</v>
      </c>
      <c r="E62" s="1">
        <v>28</v>
      </c>
      <c r="F62" s="2">
        <v>34618</v>
      </c>
      <c r="G62" s="2">
        <v>45010</v>
      </c>
      <c r="H62" s="1" t="s">
        <v>15</v>
      </c>
      <c r="I62" s="1">
        <v>89</v>
      </c>
      <c r="J62" s="1">
        <v>1.62</v>
      </c>
      <c r="K62" s="1">
        <v>33.909999999999997</v>
      </c>
      <c r="L62" s="1">
        <v>39</v>
      </c>
      <c r="M62" s="1">
        <v>104</v>
      </c>
      <c r="N62" s="1">
        <v>0.42899999999999999</v>
      </c>
      <c r="O62" s="1">
        <v>0.40200000000000002</v>
      </c>
      <c r="P62" s="1">
        <v>0.50800000000000001</v>
      </c>
      <c r="Q62" s="1">
        <v>0.42799999999999999</v>
      </c>
      <c r="R62" s="1">
        <v>0.48199999999999998</v>
      </c>
      <c r="S62" s="1">
        <v>0.50800000000000001</v>
      </c>
      <c r="T62" s="24">
        <f t="shared" si="3"/>
        <v>0.44979999999999992</v>
      </c>
      <c r="U62" s="63">
        <v>0</v>
      </c>
      <c r="V62" s="1">
        <v>7.2</v>
      </c>
      <c r="W62" s="1">
        <v>186</v>
      </c>
      <c r="X62" s="1">
        <v>-1</v>
      </c>
      <c r="Y62" s="1" t="s">
        <v>141</v>
      </c>
      <c r="Z62" s="1" t="s">
        <v>80</v>
      </c>
      <c r="AA62" s="1" t="s">
        <v>124</v>
      </c>
    </row>
    <row r="63" spans="2:27" s="19" customFormat="1" x14ac:dyDescent="0.25">
      <c r="B63" s="54"/>
      <c r="C63" s="47" t="s">
        <v>142</v>
      </c>
      <c r="D63" s="12" t="s">
        <v>140</v>
      </c>
      <c r="E63" s="3">
        <v>21</v>
      </c>
      <c r="F63" s="5">
        <v>37066</v>
      </c>
      <c r="G63" s="5">
        <v>45010</v>
      </c>
      <c r="H63" s="3" t="s">
        <v>15</v>
      </c>
      <c r="I63" s="3">
        <v>55</v>
      </c>
      <c r="J63" s="3">
        <v>1.58</v>
      </c>
      <c r="K63" s="3">
        <v>22.03</v>
      </c>
      <c r="L63" s="3">
        <v>32</v>
      </c>
      <c r="M63" s="3">
        <v>77</v>
      </c>
      <c r="N63" s="3">
        <v>0.36799999999999999</v>
      </c>
      <c r="O63" s="3">
        <v>0.377</v>
      </c>
      <c r="P63" s="3">
        <v>0.34300000000000003</v>
      </c>
      <c r="Q63" s="3">
        <v>0.309</v>
      </c>
      <c r="R63" s="3">
        <v>0.35399999999999998</v>
      </c>
      <c r="S63" s="3">
        <v>0.377</v>
      </c>
      <c r="T63" s="27">
        <f t="shared" si="3"/>
        <v>0.35019999999999996</v>
      </c>
      <c r="U63" s="62">
        <v>0</v>
      </c>
      <c r="V63" s="3">
        <v>7.1</v>
      </c>
      <c r="W63" s="3">
        <v>170</v>
      </c>
      <c r="X63" s="3">
        <v>-0.995</v>
      </c>
      <c r="Y63" s="3"/>
      <c r="Z63" s="1" t="s">
        <v>80</v>
      </c>
      <c r="AA63" s="20" t="s">
        <v>124</v>
      </c>
    </row>
    <row r="64" spans="2:27" x14ac:dyDescent="0.25">
      <c r="B64" s="52"/>
      <c r="C64" s="50" t="s">
        <v>143</v>
      </c>
      <c r="D64" s="11" t="s">
        <v>140</v>
      </c>
      <c r="E64" s="1">
        <v>43</v>
      </c>
      <c r="F64" s="2">
        <v>29301</v>
      </c>
      <c r="G64" s="2">
        <v>45010</v>
      </c>
      <c r="H64" s="1" t="s">
        <v>15</v>
      </c>
      <c r="I64" s="1">
        <v>87</v>
      </c>
      <c r="J64" s="1">
        <v>1.69</v>
      </c>
      <c r="K64" s="1">
        <v>30.46</v>
      </c>
      <c r="L64" s="1">
        <v>44</v>
      </c>
      <c r="M64" s="1">
        <v>105</v>
      </c>
      <c r="N64" s="1">
        <v>0.81399999999999995</v>
      </c>
      <c r="O64" s="1">
        <v>0.67600000000000005</v>
      </c>
      <c r="P64" s="1">
        <v>0.72899999999999998</v>
      </c>
      <c r="Q64" s="1">
        <v>0.67700000000000005</v>
      </c>
      <c r="R64" s="1">
        <v>0.72599999999999998</v>
      </c>
      <c r="S64" s="1">
        <v>0.81399999999999995</v>
      </c>
      <c r="T64" s="24">
        <f t="shared" si="3"/>
        <v>0.72439999999999993</v>
      </c>
      <c r="U64" s="63">
        <v>0</v>
      </c>
      <c r="V64" s="1">
        <v>8</v>
      </c>
      <c r="W64" s="1">
        <v>210</v>
      </c>
      <c r="X64" s="1">
        <v>-1.01</v>
      </c>
      <c r="Y64" s="1" t="s">
        <v>146</v>
      </c>
      <c r="Z64" s="1" t="s">
        <v>80</v>
      </c>
      <c r="AA64" s="1" t="s">
        <v>124</v>
      </c>
    </row>
    <row r="65" spans="2:27" x14ac:dyDescent="0.25">
      <c r="C65" s="3" t="s">
        <v>144</v>
      </c>
      <c r="D65" s="12" t="s">
        <v>145</v>
      </c>
      <c r="E65" s="3">
        <v>58</v>
      </c>
      <c r="F65" s="5">
        <v>23595</v>
      </c>
      <c r="G65" s="5">
        <v>45010</v>
      </c>
      <c r="H65" s="3" t="s">
        <v>15</v>
      </c>
      <c r="I65" s="3">
        <v>81.900000000000006</v>
      </c>
      <c r="J65" s="3">
        <v>1.62</v>
      </c>
      <c r="K65" s="3">
        <v>31.25</v>
      </c>
      <c r="L65" s="3">
        <v>46</v>
      </c>
      <c r="M65" s="3">
        <v>107</v>
      </c>
      <c r="N65" s="3">
        <v>0.316</v>
      </c>
      <c r="O65" s="3">
        <v>0.22600000000000001</v>
      </c>
      <c r="P65" s="3">
        <v>0.22700000000000001</v>
      </c>
      <c r="Q65" s="3">
        <v>0.22</v>
      </c>
      <c r="R65" s="3">
        <v>0.22500000000000001</v>
      </c>
      <c r="S65" s="3">
        <v>0.316</v>
      </c>
      <c r="T65" s="27">
        <f t="shared" si="3"/>
        <v>0.24279999999999999</v>
      </c>
      <c r="U65" s="62">
        <v>0</v>
      </c>
      <c r="V65" s="3">
        <v>8.6</v>
      </c>
      <c r="W65" s="3">
        <v>213</v>
      </c>
      <c r="X65" s="3">
        <v>-0.99299999999999999</v>
      </c>
      <c r="Y65" s="3" t="s">
        <v>147</v>
      </c>
      <c r="Z65" s="1" t="s">
        <v>80</v>
      </c>
      <c r="AA65" s="1" t="s">
        <v>124</v>
      </c>
    </row>
    <row r="66" spans="2:27" x14ac:dyDescent="0.25">
      <c r="C66" s="35"/>
      <c r="D66" s="36"/>
      <c r="E66" s="37"/>
      <c r="F66" s="37"/>
      <c r="G66" s="38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9"/>
      <c r="U66" s="67"/>
      <c r="V66" s="37"/>
      <c r="W66" s="37"/>
      <c r="X66" s="37"/>
      <c r="Y66" s="37"/>
    </row>
    <row r="67" spans="2:27" x14ac:dyDescent="0.25">
      <c r="C67" s="35"/>
      <c r="D67" s="36"/>
      <c r="E67" s="37"/>
      <c r="F67" s="37"/>
      <c r="G67" s="38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9"/>
      <c r="U67" s="67"/>
      <c r="V67" s="37"/>
      <c r="W67" s="37">
        <f>AVERAGE(W24:W65)</f>
        <v>225.60975609756099</v>
      </c>
      <c r="X67" s="37"/>
      <c r="Y67" s="37"/>
    </row>
    <row r="68" spans="2:27" x14ac:dyDescent="0.25">
      <c r="C68" s="35"/>
      <c r="D68" s="36"/>
      <c r="E68" s="37"/>
      <c r="F68" s="37"/>
      <c r="G68" s="38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9"/>
      <c r="U68" s="67"/>
      <c r="V68" s="37"/>
      <c r="W68" s="37"/>
      <c r="X68" s="37"/>
      <c r="Y68" s="37"/>
    </row>
    <row r="69" spans="2:27" x14ac:dyDescent="0.25">
      <c r="C69" s="35"/>
      <c r="D69" s="36"/>
      <c r="E69" s="37"/>
      <c r="F69" s="37"/>
      <c r="G69" s="38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9"/>
      <c r="U69" s="67"/>
      <c r="V69" s="37"/>
      <c r="W69" s="37"/>
      <c r="X69" s="37"/>
      <c r="Y69" s="37"/>
    </row>
    <row r="70" spans="2:27" x14ac:dyDescent="0.25">
      <c r="C70" s="73" t="s">
        <v>11</v>
      </c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1" t="s">
        <v>122</v>
      </c>
      <c r="AA70" s="4" t="s">
        <v>123</v>
      </c>
    </row>
    <row r="71" spans="2:27" x14ac:dyDescent="0.25">
      <c r="B71">
        <v>4</v>
      </c>
      <c r="C71" s="1" t="s">
        <v>29</v>
      </c>
      <c r="D71" s="11" t="s">
        <v>149</v>
      </c>
      <c r="E71" s="1">
        <v>35</v>
      </c>
      <c r="F71" s="2">
        <v>31268</v>
      </c>
      <c r="G71" s="2">
        <v>44337</v>
      </c>
      <c r="H71" s="1" t="s">
        <v>13</v>
      </c>
      <c r="I71" s="1">
        <v>84</v>
      </c>
      <c r="J71" s="1">
        <v>1.69</v>
      </c>
      <c r="K71" s="1">
        <v>29.41</v>
      </c>
      <c r="L71" s="1">
        <v>39.5</v>
      </c>
      <c r="M71" s="1">
        <v>98</v>
      </c>
      <c r="N71" s="1">
        <v>0.8</v>
      </c>
      <c r="O71" s="1">
        <v>0.9</v>
      </c>
      <c r="P71" s="1">
        <v>0.7</v>
      </c>
      <c r="Q71" s="1">
        <v>0.6</v>
      </c>
      <c r="R71" s="1">
        <v>0.6</v>
      </c>
      <c r="S71" s="1">
        <v>0.9</v>
      </c>
      <c r="T71" s="24">
        <f t="shared" ref="T71:T77" si="4">AVERAGE(N71:R71)</f>
        <v>0.72000000000000008</v>
      </c>
      <c r="U71" s="63"/>
      <c r="V71" s="1"/>
      <c r="W71" s="1"/>
      <c r="X71" s="1"/>
      <c r="Y71" s="44"/>
      <c r="Z71" s="1"/>
      <c r="AA71" s="1"/>
    </row>
    <row r="72" spans="2:27" x14ac:dyDescent="0.25">
      <c r="B72">
        <v>5</v>
      </c>
      <c r="C72" s="3" t="s">
        <v>183</v>
      </c>
      <c r="D72" s="12" t="s">
        <v>149</v>
      </c>
      <c r="E72" s="3">
        <v>53</v>
      </c>
      <c r="F72" s="5">
        <v>25547</v>
      </c>
      <c r="G72" s="5">
        <v>44940</v>
      </c>
      <c r="H72" s="3" t="s">
        <v>13</v>
      </c>
      <c r="I72" s="3">
        <v>75.5</v>
      </c>
      <c r="J72" s="3">
        <v>1.52</v>
      </c>
      <c r="K72" s="3">
        <v>32.67</v>
      </c>
      <c r="L72" s="3">
        <v>35</v>
      </c>
      <c r="M72" s="3">
        <v>93</v>
      </c>
      <c r="N72" s="3">
        <v>0.47199999999999998</v>
      </c>
      <c r="O72" s="3">
        <v>0.5</v>
      </c>
      <c r="P72" s="3">
        <v>0.52300000000000002</v>
      </c>
      <c r="Q72" s="3">
        <v>0.52900000000000003</v>
      </c>
      <c r="R72" s="3">
        <v>0.502</v>
      </c>
      <c r="S72" s="3">
        <v>0.52900000000000003</v>
      </c>
      <c r="T72" s="27">
        <f t="shared" si="4"/>
        <v>0.50519999999999998</v>
      </c>
      <c r="U72" s="62"/>
      <c r="V72" s="3">
        <v>7.8</v>
      </c>
      <c r="W72" s="3">
        <v>192</v>
      </c>
      <c r="X72" s="3">
        <v>-1</v>
      </c>
      <c r="Y72" s="43" t="s">
        <v>130</v>
      </c>
      <c r="Z72" s="1" t="s">
        <v>80</v>
      </c>
      <c r="AA72" s="1"/>
    </row>
    <row r="73" spans="2:27" x14ac:dyDescent="0.25">
      <c r="B73">
        <v>6</v>
      </c>
      <c r="C73" s="1" t="s">
        <v>129</v>
      </c>
      <c r="D73" s="11" t="s">
        <v>149</v>
      </c>
      <c r="E73" s="1">
        <v>37</v>
      </c>
      <c r="F73" s="2">
        <v>31268</v>
      </c>
      <c r="G73" s="2">
        <v>44940</v>
      </c>
      <c r="H73" s="1" t="s">
        <v>13</v>
      </c>
      <c r="I73" s="1">
        <v>74</v>
      </c>
      <c r="J73" s="1">
        <v>1.61</v>
      </c>
      <c r="K73" s="1">
        <v>28.55</v>
      </c>
      <c r="L73" s="1">
        <v>36</v>
      </c>
      <c r="M73" s="1">
        <v>93</v>
      </c>
      <c r="N73" s="1">
        <v>0.71399999999999997</v>
      </c>
      <c r="O73" s="1">
        <v>0.73299999999999998</v>
      </c>
      <c r="P73" s="1">
        <v>0.70599999999999996</v>
      </c>
      <c r="Q73" s="1">
        <v>0.73299999999999998</v>
      </c>
      <c r="R73" s="1">
        <v>0.78300000000000003</v>
      </c>
      <c r="S73" s="1">
        <v>0.78300000000000003</v>
      </c>
      <c r="T73" s="24">
        <f t="shared" si="4"/>
        <v>0.73380000000000001</v>
      </c>
      <c r="U73" s="63">
        <v>0</v>
      </c>
      <c r="V73" s="1">
        <v>11</v>
      </c>
      <c r="W73" s="1">
        <v>247</v>
      </c>
      <c r="X73" s="1">
        <v>-0.97799999999999998</v>
      </c>
      <c r="Y73" s="44" t="s">
        <v>130</v>
      </c>
      <c r="Z73" s="1" t="s">
        <v>80</v>
      </c>
      <c r="AA73" s="1"/>
    </row>
    <row r="74" spans="2:27" x14ac:dyDescent="0.25">
      <c r="B74">
        <v>7</v>
      </c>
      <c r="C74" s="3" t="s">
        <v>148</v>
      </c>
      <c r="D74" s="12" t="s">
        <v>149</v>
      </c>
      <c r="E74" s="3">
        <v>18</v>
      </c>
      <c r="F74" s="5">
        <v>38526</v>
      </c>
      <c r="G74" s="5">
        <v>45160</v>
      </c>
      <c r="H74" s="3" t="s">
        <v>13</v>
      </c>
      <c r="I74" s="3">
        <v>58.2</v>
      </c>
      <c r="J74" s="3">
        <v>1.59</v>
      </c>
      <c r="K74" s="3">
        <v>23.02</v>
      </c>
      <c r="L74" s="3">
        <v>33</v>
      </c>
      <c r="M74" s="3">
        <v>77</v>
      </c>
      <c r="N74" s="3">
        <v>0.53700000000000003</v>
      </c>
      <c r="O74" s="3">
        <v>0.376</v>
      </c>
      <c r="P74" s="3">
        <v>0.41599999999999998</v>
      </c>
      <c r="Q74" s="3">
        <v>0.38800000000000001</v>
      </c>
      <c r="R74" s="3">
        <v>0.375</v>
      </c>
      <c r="S74" s="3">
        <v>0.53700000000000003</v>
      </c>
      <c r="T74" s="27">
        <f t="shared" si="4"/>
        <v>0.41839999999999999</v>
      </c>
      <c r="U74" s="62">
        <v>0</v>
      </c>
      <c r="V74" s="3">
        <v>7.1</v>
      </c>
      <c r="W74" s="3">
        <v>213</v>
      </c>
      <c r="X74" s="3">
        <v>-1.03</v>
      </c>
      <c r="Y74" s="43" t="s">
        <v>152</v>
      </c>
      <c r="Z74" s="1" t="s">
        <v>80</v>
      </c>
      <c r="AA74" s="1"/>
    </row>
    <row r="75" spans="2:27" x14ac:dyDescent="0.25">
      <c r="B75">
        <v>8</v>
      </c>
      <c r="C75" s="1" t="s">
        <v>151</v>
      </c>
      <c r="D75" s="11" t="s">
        <v>149</v>
      </c>
      <c r="E75" s="1">
        <v>48</v>
      </c>
      <c r="F75" s="2">
        <v>27264</v>
      </c>
      <c r="G75" s="2">
        <v>45160</v>
      </c>
      <c r="H75" s="1" t="s">
        <v>13</v>
      </c>
      <c r="I75" s="1">
        <v>100.5</v>
      </c>
      <c r="J75" s="1">
        <v>1.69</v>
      </c>
      <c r="K75" s="1">
        <v>35.19</v>
      </c>
      <c r="L75" s="1">
        <v>37</v>
      </c>
      <c r="M75" s="1">
        <v>110</v>
      </c>
      <c r="N75" s="1">
        <v>0.50800000000000001</v>
      </c>
      <c r="O75" s="1">
        <v>0.56100000000000005</v>
      </c>
      <c r="P75" s="1">
        <v>0.52800000000000002</v>
      </c>
      <c r="Q75" s="1">
        <v>0.51700000000000002</v>
      </c>
      <c r="R75" s="1">
        <v>0.53500000000000003</v>
      </c>
      <c r="S75" s="1">
        <v>0.56100000000000005</v>
      </c>
      <c r="T75" s="24">
        <f t="shared" si="4"/>
        <v>0.52980000000000005</v>
      </c>
      <c r="U75" s="63">
        <v>0</v>
      </c>
      <c r="V75" s="1">
        <v>8.9</v>
      </c>
      <c r="W75" s="1">
        <v>198</v>
      </c>
      <c r="X75" s="1">
        <v>-0.99199999999999999</v>
      </c>
      <c r="Y75" s="44" t="s">
        <v>152</v>
      </c>
      <c r="Z75" s="1" t="s">
        <v>80</v>
      </c>
      <c r="AA75" s="1"/>
    </row>
    <row r="76" spans="2:27" x14ac:dyDescent="0.25">
      <c r="B76">
        <v>9</v>
      </c>
      <c r="C76" s="3" t="s">
        <v>153</v>
      </c>
      <c r="D76" s="12" t="s">
        <v>149</v>
      </c>
      <c r="E76" s="3">
        <v>20</v>
      </c>
      <c r="F76" s="5">
        <v>37581</v>
      </c>
      <c r="G76" s="5">
        <v>45160</v>
      </c>
      <c r="H76" s="3" t="s">
        <v>13</v>
      </c>
      <c r="I76" s="3">
        <v>104</v>
      </c>
      <c r="J76" s="3">
        <v>1.72</v>
      </c>
      <c r="K76" s="3">
        <v>35.15</v>
      </c>
      <c r="L76" s="3">
        <v>36.5</v>
      </c>
      <c r="M76" s="3">
        <v>102</v>
      </c>
      <c r="N76" s="3">
        <v>0.43</v>
      </c>
      <c r="O76" s="3">
        <v>0.42899999999999999</v>
      </c>
      <c r="P76" s="3">
        <v>0.47399999999999998</v>
      </c>
      <c r="Q76" s="3">
        <v>0.441</v>
      </c>
      <c r="R76" s="3">
        <v>0.50900000000000001</v>
      </c>
      <c r="S76" s="3">
        <v>0.50900000000000001</v>
      </c>
      <c r="T76" s="27">
        <f t="shared" si="4"/>
        <v>0.45660000000000001</v>
      </c>
      <c r="U76" s="62">
        <v>0</v>
      </c>
      <c r="V76" s="3">
        <v>5.5</v>
      </c>
      <c r="W76" s="3">
        <v>151</v>
      </c>
      <c r="X76" s="3">
        <v>-0.999</v>
      </c>
      <c r="Y76" s="43" t="s">
        <v>154</v>
      </c>
      <c r="Z76" s="1" t="s">
        <v>80</v>
      </c>
      <c r="AA76" s="1"/>
    </row>
    <row r="77" spans="2:27" x14ac:dyDescent="0.25">
      <c r="B77">
        <v>11</v>
      </c>
      <c r="C77" s="3" t="s">
        <v>155</v>
      </c>
      <c r="D77" s="12" t="s">
        <v>149</v>
      </c>
      <c r="E77" s="3">
        <v>34</v>
      </c>
      <c r="F77" s="5">
        <v>32730</v>
      </c>
      <c r="G77" s="5">
        <v>45199</v>
      </c>
      <c r="H77" s="3" t="s">
        <v>13</v>
      </c>
      <c r="I77" s="3">
        <v>81.5</v>
      </c>
      <c r="J77" s="3">
        <v>1.76</v>
      </c>
      <c r="K77" s="3">
        <v>26.31</v>
      </c>
      <c r="L77" s="3">
        <v>38.5</v>
      </c>
      <c r="M77" s="3">
        <v>94</v>
      </c>
      <c r="N77" s="3">
        <v>0.52500000000000002</v>
      </c>
      <c r="O77" s="3">
        <v>0.54100000000000004</v>
      </c>
      <c r="P77" s="3">
        <v>0.58399999999999996</v>
      </c>
      <c r="Q77" s="3">
        <v>0.59699999999999998</v>
      </c>
      <c r="R77" s="3">
        <v>0.54800000000000004</v>
      </c>
      <c r="S77" s="3">
        <v>0.59699999999999998</v>
      </c>
      <c r="T77" s="27">
        <f t="shared" si="4"/>
        <v>0.55899999999999994</v>
      </c>
      <c r="U77" s="62">
        <v>0</v>
      </c>
      <c r="V77" s="3">
        <v>10.7</v>
      </c>
      <c r="W77" s="3">
        <v>274</v>
      </c>
      <c r="X77" s="3">
        <v>-0.99</v>
      </c>
      <c r="Y77" s="43" t="s">
        <v>156</v>
      </c>
      <c r="Z77" s="1" t="s">
        <v>80</v>
      </c>
      <c r="AA77" s="1" t="s">
        <v>124</v>
      </c>
    </row>
    <row r="78" spans="2:27" x14ac:dyDescent="0.25">
      <c r="B78">
        <v>13</v>
      </c>
      <c r="C78" s="3" t="s">
        <v>157</v>
      </c>
      <c r="D78" s="12" t="s">
        <v>149</v>
      </c>
      <c r="E78" s="3">
        <v>40</v>
      </c>
      <c r="F78" s="5">
        <v>30395</v>
      </c>
      <c r="G78" s="5">
        <v>45216</v>
      </c>
      <c r="H78" s="3" t="s">
        <v>13</v>
      </c>
      <c r="I78" s="3">
        <v>78</v>
      </c>
      <c r="J78" s="3">
        <v>1.72</v>
      </c>
      <c r="K78" s="3">
        <v>26.36</v>
      </c>
      <c r="L78" s="3">
        <v>37.5</v>
      </c>
      <c r="M78" s="3">
        <v>92</v>
      </c>
      <c r="N78" s="3">
        <v>1</v>
      </c>
      <c r="O78" s="3">
        <v>1.1000000000000001</v>
      </c>
      <c r="P78" s="3">
        <v>0.9</v>
      </c>
      <c r="Q78" s="3">
        <v>0.99399999999999999</v>
      </c>
      <c r="R78" s="3">
        <v>0.91400000000000003</v>
      </c>
      <c r="S78" s="3">
        <v>1.1000000000000001</v>
      </c>
      <c r="T78" s="42">
        <f t="shared" ref="T78:T88" si="5">AVERAGE(N78:R78)</f>
        <v>0.98159999999999992</v>
      </c>
      <c r="U78" s="68">
        <v>0</v>
      </c>
      <c r="V78" s="3">
        <v>9.8000000000000007</v>
      </c>
      <c r="W78" s="3">
        <v>289</v>
      </c>
      <c r="X78" s="3">
        <v>-1.05</v>
      </c>
      <c r="Y78" s="43" t="s">
        <v>158</v>
      </c>
      <c r="Z78" s="1" t="s">
        <v>80</v>
      </c>
      <c r="AA78" s="1" t="s">
        <v>124</v>
      </c>
    </row>
    <row r="79" spans="2:27" x14ac:dyDescent="0.25">
      <c r="B79">
        <v>14</v>
      </c>
      <c r="C79" s="1" t="s">
        <v>180</v>
      </c>
      <c r="D79" s="11" t="s">
        <v>149</v>
      </c>
      <c r="E79" s="1">
        <v>42</v>
      </c>
      <c r="F79" s="2">
        <v>30007</v>
      </c>
      <c r="G79" s="2">
        <v>45216</v>
      </c>
      <c r="H79" s="1" t="s">
        <v>13</v>
      </c>
      <c r="I79" s="1">
        <v>68</v>
      </c>
      <c r="J79" s="1">
        <v>1.58</v>
      </c>
      <c r="K79" s="1">
        <v>27.24</v>
      </c>
      <c r="L79" s="1">
        <v>34</v>
      </c>
      <c r="M79" s="1">
        <v>89</v>
      </c>
      <c r="N79" s="1">
        <v>0.58599999999999997</v>
      </c>
      <c r="O79" s="1">
        <v>0.59299999999999997</v>
      </c>
      <c r="P79" s="1">
        <v>0.60699999999999998</v>
      </c>
      <c r="Q79" s="1">
        <v>0.65100000000000002</v>
      </c>
      <c r="R79" s="1">
        <v>0.55500000000000005</v>
      </c>
      <c r="S79" s="1">
        <v>0.65100000000000002</v>
      </c>
      <c r="T79" s="41">
        <f t="shared" si="5"/>
        <v>0.59840000000000004</v>
      </c>
      <c r="U79" s="69">
        <v>0</v>
      </c>
      <c r="V79" s="1">
        <v>8.4</v>
      </c>
      <c r="W79" s="1">
        <v>230</v>
      </c>
      <c r="X79" s="1">
        <v>-0.99099999999999999</v>
      </c>
      <c r="Y79" s="44" t="s">
        <v>159</v>
      </c>
      <c r="Z79" s="1" t="s">
        <v>80</v>
      </c>
      <c r="AA79" s="1" t="s">
        <v>124</v>
      </c>
    </row>
    <row r="80" spans="2:27" x14ac:dyDescent="0.25">
      <c r="B80">
        <v>15</v>
      </c>
      <c r="C80" s="3" t="s">
        <v>160</v>
      </c>
      <c r="D80" s="12" t="s">
        <v>149</v>
      </c>
      <c r="E80" s="3">
        <v>34</v>
      </c>
      <c r="F80" s="5">
        <v>32787</v>
      </c>
      <c r="G80" s="5">
        <v>45216</v>
      </c>
      <c r="H80" s="3" t="s">
        <v>13</v>
      </c>
      <c r="I80" s="3">
        <v>85</v>
      </c>
      <c r="J80" s="3">
        <v>1.72</v>
      </c>
      <c r="K80" s="3">
        <v>28.73</v>
      </c>
      <c r="L80" s="3">
        <v>44.5</v>
      </c>
      <c r="M80" s="3">
        <v>101</v>
      </c>
      <c r="N80" s="3">
        <v>0.82199999999999995</v>
      </c>
      <c r="O80" s="3">
        <v>0.753</v>
      </c>
      <c r="P80" s="3">
        <v>0.88700000000000001</v>
      </c>
      <c r="Q80" s="3">
        <v>0.99399999999999999</v>
      </c>
      <c r="R80" s="3">
        <v>0.86799999999999999</v>
      </c>
      <c r="S80" s="3">
        <v>0.99399999999999999</v>
      </c>
      <c r="T80" s="42">
        <f t="shared" si="5"/>
        <v>0.86480000000000001</v>
      </c>
      <c r="U80" s="68">
        <v>0</v>
      </c>
      <c r="V80" s="3">
        <v>9</v>
      </c>
      <c r="W80" s="3">
        <v>219</v>
      </c>
      <c r="X80" s="3">
        <v>-1</v>
      </c>
      <c r="Y80" s="43" t="s">
        <v>161</v>
      </c>
      <c r="Z80" s="1" t="s">
        <v>80</v>
      </c>
      <c r="AA80" s="1"/>
    </row>
    <row r="81" spans="2:27" x14ac:dyDescent="0.25">
      <c r="B81">
        <v>16</v>
      </c>
      <c r="C81" s="1" t="s">
        <v>162</v>
      </c>
      <c r="D81" s="11" t="s">
        <v>149</v>
      </c>
      <c r="E81" s="1">
        <v>41</v>
      </c>
      <c r="F81" s="2">
        <v>29921</v>
      </c>
      <c r="G81" s="2">
        <v>45232</v>
      </c>
      <c r="H81" s="1" t="s">
        <v>13</v>
      </c>
      <c r="I81" s="1">
        <v>98</v>
      </c>
      <c r="J81" s="1">
        <v>1.73</v>
      </c>
      <c r="K81" s="1">
        <v>32.74</v>
      </c>
      <c r="L81" s="1">
        <v>44</v>
      </c>
      <c r="M81" s="1">
        <v>106</v>
      </c>
      <c r="N81" s="1">
        <v>1</v>
      </c>
      <c r="O81" s="1">
        <v>1.1000000000000001</v>
      </c>
      <c r="P81" s="1">
        <v>1.2</v>
      </c>
      <c r="Q81" s="1">
        <v>1</v>
      </c>
      <c r="R81" s="1">
        <v>1.1000000000000001</v>
      </c>
      <c r="S81" s="1">
        <v>1.2</v>
      </c>
      <c r="T81" s="41">
        <f t="shared" si="5"/>
        <v>1.08</v>
      </c>
      <c r="U81" s="69">
        <v>0</v>
      </c>
      <c r="V81" s="1">
        <v>10.7</v>
      </c>
      <c r="W81" s="1">
        <v>267</v>
      </c>
      <c r="X81" s="1">
        <v>-0.98299999999999998</v>
      </c>
      <c r="Y81" s="1" t="s">
        <v>163</v>
      </c>
      <c r="Z81" s="1" t="s">
        <v>80</v>
      </c>
      <c r="AA81" s="1" t="s">
        <v>124</v>
      </c>
    </row>
    <row r="82" spans="2:27" x14ac:dyDescent="0.25">
      <c r="B82">
        <v>17</v>
      </c>
      <c r="C82" s="3" t="s">
        <v>179</v>
      </c>
      <c r="D82" s="12" t="s">
        <v>149</v>
      </c>
      <c r="E82" s="3">
        <v>37</v>
      </c>
      <c r="F82" s="5">
        <v>31594</v>
      </c>
      <c r="G82" s="5">
        <v>45237</v>
      </c>
      <c r="H82" s="3" t="s">
        <v>13</v>
      </c>
      <c r="I82" s="3">
        <v>54</v>
      </c>
      <c r="J82" s="3">
        <v>1.63</v>
      </c>
      <c r="K82" s="3">
        <v>20.32</v>
      </c>
      <c r="L82" s="3">
        <v>32</v>
      </c>
      <c r="M82" s="3">
        <v>72.5</v>
      </c>
      <c r="N82" s="3">
        <v>0.41599999999999998</v>
      </c>
      <c r="O82" s="3">
        <v>0.47399999999999998</v>
      </c>
      <c r="P82" s="3">
        <v>0.42699999999999999</v>
      </c>
      <c r="Q82" s="3">
        <v>0.4</v>
      </c>
      <c r="R82" s="3">
        <v>0.41799999999999998</v>
      </c>
      <c r="S82" s="3">
        <v>0.47399999999999998</v>
      </c>
      <c r="T82" s="42">
        <f t="shared" si="5"/>
        <v>0.42700000000000005</v>
      </c>
      <c r="U82" s="68">
        <v>0</v>
      </c>
      <c r="V82" s="3">
        <v>4.3</v>
      </c>
      <c r="W82" s="3">
        <v>94.2</v>
      </c>
      <c r="X82" s="3">
        <v>-0.96</v>
      </c>
      <c r="Y82" s="3" t="s">
        <v>164</v>
      </c>
      <c r="Z82" s="1" t="s">
        <v>80</v>
      </c>
      <c r="AA82" s="1" t="s">
        <v>124</v>
      </c>
    </row>
    <row r="83" spans="2:27" x14ac:dyDescent="0.25">
      <c r="B83">
        <v>18</v>
      </c>
      <c r="C83" s="1" t="s">
        <v>165</v>
      </c>
      <c r="D83" s="11" t="s">
        <v>149</v>
      </c>
      <c r="E83" s="1">
        <v>35</v>
      </c>
      <c r="F83" s="2">
        <v>32386</v>
      </c>
      <c r="G83" s="2">
        <v>45313</v>
      </c>
      <c r="H83" s="1" t="s">
        <v>13</v>
      </c>
      <c r="I83" s="1">
        <v>71</v>
      </c>
      <c r="J83" s="1">
        <v>1.87</v>
      </c>
      <c r="K83" s="1">
        <v>20.3</v>
      </c>
      <c r="L83" s="1">
        <v>35.5</v>
      </c>
      <c r="M83" s="1">
        <v>79.5</v>
      </c>
      <c r="N83" s="1">
        <v>0.65100000000000002</v>
      </c>
      <c r="O83" s="1">
        <v>0.55600000000000005</v>
      </c>
      <c r="P83" s="1">
        <v>0.57199999999999995</v>
      </c>
      <c r="Q83" s="1">
        <v>0.628</v>
      </c>
      <c r="R83" s="1">
        <v>0.53700000000000003</v>
      </c>
      <c r="S83" s="1">
        <v>0.65100000000000002</v>
      </c>
      <c r="T83" s="24">
        <f t="shared" si="5"/>
        <v>0.58879999999999999</v>
      </c>
      <c r="U83" s="63">
        <v>0</v>
      </c>
      <c r="V83" s="1">
        <v>10.4</v>
      </c>
      <c r="W83" s="1">
        <v>280</v>
      </c>
      <c r="X83" s="1">
        <v>-1.02</v>
      </c>
      <c r="Y83" s="1" t="s">
        <v>166</v>
      </c>
      <c r="Z83" s="1" t="s">
        <v>80</v>
      </c>
      <c r="AA83" s="1" t="s">
        <v>124</v>
      </c>
    </row>
    <row r="84" spans="2:27" x14ac:dyDescent="0.25">
      <c r="B84">
        <v>19</v>
      </c>
      <c r="C84" s="3" t="s">
        <v>168</v>
      </c>
      <c r="D84" s="12" t="s">
        <v>149</v>
      </c>
      <c r="E84" s="3">
        <v>29</v>
      </c>
      <c r="F84" s="5">
        <v>34523</v>
      </c>
      <c r="G84" s="5">
        <v>45313</v>
      </c>
      <c r="H84" s="3" t="s">
        <v>13</v>
      </c>
      <c r="I84" s="3">
        <v>59</v>
      </c>
      <c r="J84" s="3">
        <v>1.52</v>
      </c>
      <c r="K84" s="3">
        <v>25.53</v>
      </c>
      <c r="L84" s="3">
        <v>34</v>
      </c>
      <c r="M84" s="3">
        <v>83.5</v>
      </c>
      <c r="N84" s="3">
        <v>1.1000000000000001</v>
      </c>
      <c r="O84" s="3">
        <v>1.1000000000000001</v>
      </c>
      <c r="P84" s="3">
        <v>1</v>
      </c>
      <c r="Q84" s="3">
        <v>1</v>
      </c>
      <c r="R84" s="3">
        <v>0.86499999999999999</v>
      </c>
      <c r="S84" s="3">
        <v>1.1000000000000001</v>
      </c>
      <c r="T84" s="27">
        <f t="shared" si="5"/>
        <v>1.0130000000000001</v>
      </c>
      <c r="U84" s="62">
        <v>0</v>
      </c>
      <c r="V84" s="3">
        <v>8</v>
      </c>
      <c r="W84" s="3">
        <v>199</v>
      </c>
      <c r="X84" s="3">
        <v>-0.99399999999999999</v>
      </c>
      <c r="Y84" s="3" t="s">
        <v>169</v>
      </c>
      <c r="Z84" s="1" t="s">
        <v>80</v>
      </c>
      <c r="AA84" s="1" t="s">
        <v>124</v>
      </c>
    </row>
    <row r="85" spans="2:27" x14ac:dyDescent="0.25">
      <c r="B85">
        <v>20</v>
      </c>
      <c r="C85" s="1" t="s">
        <v>170</v>
      </c>
      <c r="D85" s="11" t="s">
        <v>149</v>
      </c>
      <c r="E85" s="1">
        <v>28</v>
      </c>
      <c r="F85" s="2">
        <v>34876</v>
      </c>
      <c r="G85" s="2">
        <v>45315</v>
      </c>
      <c r="H85" s="1" t="s">
        <v>13</v>
      </c>
      <c r="I85" s="1">
        <v>92</v>
      </c>
      <c r="J85" s="1">
        <v>1.81</v>
      </c>
      <c r="K85" s="1">
        <v>28.08</v>
      </c>
      <c r="L85" s="1">
        <v>47.5</v>
      </c>
      <c r="M85" s="1">
        <v>118</v>
      </c>
      <c r="N85" s="1">
        <v>0.66400000000000003</v>
      </c>
      <c r="O85" s="1">
        <v>1.1000000000000001</v>
      </c>
      <c r="P85" s="1">
        <v>0.72799999999999998</v>
      </c>
      <c r="Q85" s="1">
        <v>0.626</v>
      </c>
      <c r="R85" s="1">
        <v>0.72</v>
      </c>
      <c r="S85" s="1">
        <v>1.1000000000000001</v>
      </c>
      <c r="T85" s="24">
        <f t="shared" si="5"/>
        <v>0.76760000000000006</v>
      </c>
      <c r="U85" s="63">
        <v>0</v>
      </c>
      <c r="V85" s="1">
        <v>6.3</v>
      </c>
      <c r="W85" s="1">
        <v>178</v>
      </c>
      <c r="X85" s="1">
        <v>-1.01</v>
      </c>
      <c r="Y85" s="1" t="s">
        <v>171</v>
      </c>
      <c r="Z85" s="1" t="s">
        <v>80</v>
      </c>
      <c r="AA85" s="1" t="s">
        <v>124</v>
      </c>
    </row>
    <row r="86" spans="2:27" x14ac:dyDescent="0.25">
      <c r="B86">
        <v>21</v>
      </c>
      <c r="C86" s="3" t="s">
        <v>172</v>
      </c>
      <c r="D86" s="12" t="s">
        <v>149</v>
      </c>
      <c r="E86" s="3">
        <v>19</v>
      </c>
      <c r="F86" s="5">
        <v>38065</v>
      </c>
      <c r="G86" s="5">
        <v>45315</v>
      </c>
      <c r="H86" s="3" t="s">
        <v>13</v>
      </c>
      <c r="I86" s="3">
        <v>50</v>
      </c>
      <c r="J86" s="3">
        <v>1.54</v>
      </c>
      <c r="K86" s="3">
        <v>21.08</v>
      </c>
      <c r="L86" s="3">
        <v>32</v>
      </c>
      <c r="M86" s="3">
        <v>69.5</v>
      </c>
      <c r="N86" s="3">
        <v>0.68</v>
      </c>
      <c r="O86" s="3">
        <v>0.91100000000000003</v>
      </c>
      <c r="P86" s="3">
        <v>0.61</v>
      </c>
      <c r="Q86" s="3">
        <v>0.68100000000000005</v>
      </c>
      <c r="R86" s="3">
        <v>0.65300000000000002</v>
      </c>
      <c r="S86" s="3">
        <v>0.91100000000000003</v>
      </c>
      <c r="T86" s="27">
        <f t="shared" si="5"/>
        <v>0.70700000000000007</v>
      </c>
      <c r="U86" s="62">
        <v>0</v>
      </c>
      <c r="V86" s="3">
        <v>6.9</v>
      </c>
      <c r="W86" s="3">
        <v>167</v>
      </c>
      <c r="X86" s="3">
        <v>-0.98699999999999999</v>
      </c>
      <c r="Y86" s="3" t="s">
        <v>175</v>
      </c>
      <c r="Z86" s="1" t="s">
        <v>80</v>
      </c>
      <c r="AA86" s="1"/>
    </row>
    <row r="87" spans="2:27" x14ac:dyDescent="0.25">
      <c r="B87">
        <v>22</v>
      </c>
      <c r="C87" s="1" t="s">
        <v>173</v>
      </c>
      <c r="D87" s="11" t="s">
        <v>149</v>
      </c>
      <c r="E87" s="1">
        <v>41</v>
      </c>
      <c r="F87" s="2">
        <v>26538</v>
      </c>
      <c r="G87" s="2">
        <v>45315</v>
      </c>
      <c r="H87" s="1" t="s">
        <v>13</v>
      </c>
      <c r="I87" s="1">
        <v>78</v>
      </c>
      <c r="J87" s="1">
        <v>1.78</v>
      </c>
      <c r="K87" s="1">
        <v>24.62</v>
      </c>
      <c r="L87" s="1">
        <v>43</v>
      </c>
      <c r="M87" s="1">
        <v>89</v>
      </c>
      <c r="N87" s="1">
        <v>1.1000000000000001</v>
      </c>
      <c r="O87" s="1">
        <v>1.1000000000000001</v>
      </c>
      <c r="P87" s="1">
        <v>1.1000000000000001</v>
      </c>
      <c r="Q87" s="1">
        <v>0.996</v>
      </c>
      <c r="R87" s="1">
        <v>0.99</v>
      </c>
      <c r="S87" s="1">
        <v>1.1000000000000001</v>
      </c>
      <c r="T87" s="24">
        <f t="shared" si="5"/>
        <v>1.0572000000000001</v>
      </c>
      <c r="U87" s="63">
        <v>0</v>
      </c>
      <c r="V87" s="1">
        <v>10.6</v>
      </c>
      <c r="W87" s="1">
        <v>271</v>
      </c>
      <c r="X87" s="1">
        <v>-0.97399999999999998</v>
      </c>
      <c r="Y87" s="1" t="s">
        <v>174</v>
      </c>
      <c r="Z87" s="1" t="s">
        <v>80</v>
      </c>
      <c r="AA87" s="1"/>
    </row>
    <row r="88" spans="2:27" x14ac:dyDescent="0.25">
      <c r="B88">
        <v>23</v>
      </c>
      <c r="C88" s="3" t="s">
        <v>176</v>
      </c>
      <c r="D88" s="12" t="s">
        <v>149</v>
      </c>
      <c r="E88" s="3">
        <v>29</v>
      </c>
      <c r="F88" s="5">
        <v>34695</v>
      </c>
      <c r="G88" s="5">
        <v>45316</v>
      </c>
      <c r="H88" s="3" t="s">
        <v>13</v>
      </c>
      <c r="I88" s="3">
        <v>88</v>
      </c>
      <c r="J88" s="3">
        <v>1.87</v>
      </c>
      <c r="K88" s="3">
        <v>25.16</v>
      </c>
      <c r="L88" s="3">
        <v>40</v>
      </c>
      <c r="M88" s="3">
        <v>94.5</v>
      </c>
      <c r="N88" s="3">
        <v>0.69199999999999995</v>
      </c>
      <c r="O88" s="3">
        <v>0.624</v>
      </c>
      <c r="P88" s="3">
        <v>0.61399999999999999</v>
      </c>
      <c r="Q88" s="3">
        <v>0.77800000000000002</v>
      </c>
      <c r="R88" s="3">
        <v>0.77</v>
      </c>
      <c r="S88" s="3">
        <v>0.77800000000000002</v>
      </c>
      <c r="T88" s="27">
        <f t="shared" si="5"/>
        <v>0.6956</v>
      </c>
      <c r="U88" s="62">
        <v>0</v>
      </c>
      <c r="V88" s="3">
        <v>11.5</v>
      </c>
      <c r="W88" s="3">
        <v>288</v>
      </c>
      <c r="X88" s="3">
        <v>-0.97</v>
      </c>
      <c r="Y88" s="3" t="s">
        <v>175</v>
      </c>
      <c r="Z88" s="1" t="s">
        <v>80</v>
      </c>
      <c r="AA88" s="1" t="s">
        <v>124</v>
      </c>
    </row>
    <row r="89" spans="2:27" x14ac:dyDescent="0.25">
      <c r="B89">
        <v>24</v>
      </c>
      <c r="C89" s="1" t="s">
        <v>177</v>
      </c>
      <c r="D89" s="11" t="s">
        <v>149</v>
      </c>
      <c r="E89" s="1">
        <v>45</v>
      </c>
      <c r="F89" s="2">
        <v>46901</v>
      </c>
      <c r="G89" s="2">
        <v>45322</v>
      </c>
      <c r="H89" s="1" t="s">
        <v>13</v>
      </c>
      <c r="I89" s="1">
        <v>57</v>
      </c>
      <c r="J89" s="1">
        <v>1.48</v>
      </c>
      <c r="K89" s="1">
        <v>26</v>
      </c>
      <c r="L89" s="1">
        <v>36</v>
      </c>
      <c r="M89" s="1">
        <v>78</v>
      </c>
      <c r="N89" s="1">
        <v>0.78800000000000003</v>
      </c>
      <c r="O89" s="1">
        <v>0.72599999999999998</v>
      </c>
      <c r="P89" s="1">
        <v>0.63200000000000001</v>
      </c>
      <c r="Q89" s="1">
        <v>0.628</v>
      </c>
      <c r="R89" s="1">
        <v>0.76900000000000002</v>
      </c>
      <c r="S89" s="1">
        <v>0.78800000000000003</v>
      </c>
      <c r="T89" s="24">
        <f>AVERAGE(N89:R89)</f>
        <v>0.70860000000000001</v>
      </c>
      <c r="U89" s="63">
        <v>0</v>
      </c>
      <c r="V89" s="1">
        <v>4.4000000000000004</v>
      </c>
      <c r="W89" s="1">
        <v>110</v>
      </c>
      <c r="X89" s="1">
        <v>-0.99199999999999999</v>
      </c>
      <c r="Y89" s="1" t="s">
        <v>178</v>
      </c>
      <c r="Z89" s="1" t="s">
        <v>80</v>
      </c>
      <c r="AA89" s="1" t="s">
        <v>124</v>
      </c>
    </row>
    <row r="91" spans="2:27" x14ac:dyDescent="0.25">
      <c r="R91" t="s">
        <v>184</v>
      </c>
      <c r="S91">
        <f>AVERAGE(S71:S89)</f>
        <v>0.80331578947368409</v>
      </c>
      <c r="T91" s="46">
        <f>AVERAGE(T71:T89)</f>
        <v>0.70591578947368427</v>
      </c>
      <c r="U91" s="70"/>
      <c r="W91">
        <f>AVERAGE(W72:W89)</f>
        <v>214.84444444444443</v>
      </c>
    </row>
    <row r="92" spans="2:27" x14ac:dyDescent="0.25">
      <c r="R92" t="s">
        <v>185</v>
      </c>
      <c r="S92">
        <f>STDEV(S71:S89)</f>
        <v>0.24232257028633483</v>
      </c>
      <c r="T92">
        <f>STDEV(T71:T89)</f>
        <v>0.2114189134374316</v>
      </c>
      <c r="U92" s="70"/>
    </row>
    <row r="93" spans="2:27" x14ac:dyDescent="0.25">
      <c r="R93" t="s">
        <v>186</v>
      </c>
      <c r="S93">
        <f>S92*2</f>
        <v>0.48464514057266966</v>
      </c>
      <c r="T93">
        <f>T92*2</f>
        <v>0.42283782687486321</v>
      </c>
      <c r="U93" s="70"/>
    </row>
    <row r="94" spans="2:27" x14ac:dyDescent="0.25">
      <c r="S94">
        <f>S91-S93</f>
        <v>0.31867064890101443</v>
      </c>
      <c r="T94">
        <f>T91-T93</f>
        <v>0.28307796259882106</v>
      </c>
      <c r="U94" s="70"/>
    </row>
  </sheetData>
  <mergeCells count="2">
    <mergeCell ref="N1:R1"/>
    <mergeCell ref="C70:Y7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 (2)</vt:lpstr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2024-11-15T20:39:43Z</dcterms:modified>
</cp:coreProperties>
</file>