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D:\Desktop\Creative PreGrading\"/>
    </mc:Choice>
  </mc:AlternateContent>
  <bookViews>
    <workbookView xWindow="0" yWindow="0" windowWidth="23040" windowHeight="9084" tabRatio="500"/>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 i="1" l="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8" i="1"/>
  <c r="L15" i="1"/>
  <c r="B35" i="9"/>
  <c r="L19" i="1"/>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G8" i="9"/>
  <c r="L18"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2" i="5"/>
  <c r="D21" i="9"/>
  <c r="E21" i="9"/>
  <c r="E3" i="5"/>
  <c r="D22" i="9"/>
  <c r="E22" i="9"/>
  <c r="E4" i="5"/>
  <c r="D23" i="9"/>
  <c r="E23" i="9"/>
  <c r="E5" i="5"/>
  <c r="D24" i="9"/>
  <c r="E24" i="9"/>
  <c r="E6" i="5"/>
  <c r="D25" i="9"/>
  <c r="E25" i="9"/>
  <c r="E20" i="9"/>
  <c r="E26" i="9"/>
  <c r="E11" i="9"/>
  <c r="E2" i="4"/>
  <c r="D12" i="9"/>
  <c r="E12" i="9"/>
  <c r="E3" i="4"/>
  <c r="D13" i="9"/>
  <c r="E13" i="9"/>
  <c r="E4" i="4"/>
  <c r="D14" i="9"/>
  <c r="E14" i="9"/>
  <c r="E5" i="4"/>
  <c r="D15" i="9"/>
  <c r="E15" i="9"/>
  <c r="E6" i="4"/>
  <c r="D16" i="9"/>
  <c r="E16" i="9"/>
  <c r="E17" i="9"/>
  <c r="D8" i="9"/>
  <c r="J17" i="9"/>
  <c r="L44" i="9"/>
  <c r="J44" i="9"/>
  <c r="L42" i="9"/>
  <c r="J42" i="9"/>
  <c r="L35" i="9"/>
  <c r="J35" i="9"/>
  <c r="L33" i="9"/>
  <c r="J33" i="9"/>
  <c r="L26" i="9"/>
  <c r="J26" i="9"/>
  <c r="L24" i="9"/>
  <c r="J24" i="9"/>
  <c r="L15" i="9"/>
  <c r="J15"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alcChain>
</file>

<file path=xl/sharedStrings.xml><?xml version="1.0" encoding="utf-8"?>
<sst xmlns="http://schemas.openxmlformats.org/spreadsheetml/2006/main" count="3036" uniqueCount="1064">
  <si>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</si>
  <si>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</si>
  <si>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</si>
  <si>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</si>
  <si>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</si>
  <si>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</si>
  <si>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</si>
  <si>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</si>
  <si>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</si>
  <si>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</si>
  <si>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</si>
  <si>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</si>
  <si>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</si>
  <si>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</si>
  <si>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</si>
  <si>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</si>
  <si>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</si>
  <si>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</si>
  <si>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</si>
  <si>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</si>
  <si>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</si>
  <si>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</si>
  <si>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</si>
  <si>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</si>
  <si>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</si>
  <si>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</si>
  <si>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</si>
  <si>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</si>
  <si>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</si>
  <si>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</si>
  <si>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</si>
  <si>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</si>
  <si>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</si>
  <si>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</si>
  <si>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</si>
  <si>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</si>
  <si>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</si>
  <si>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</si>
  <si>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</si>
  <si>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</si>
  <si>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</si>
  <si>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</si>
  <si>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</si>
  <si>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</si>
  <si>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</si>
  <si>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</si>
  <si>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</si>
  <si>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</si>
  <si>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</si>
  <si>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</si>
  <si>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</si>
  <si>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</si>
  <si>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</si>
  <si>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</si>
  <si>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</si>
  <si>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</si>
  <si>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</si>
  <si>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</si>
  <si>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</si>
  <si>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</si>
  <si>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</si>
  <si>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</si>
  <si>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</si>
  <si>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</si>
  <si>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</si>
  <si>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</si>
  <si>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</si>
  <si>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</si>
  <si>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</si>
  <si>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</si>
  <si>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</si>
  <si>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</si>
  <si>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</si>
  <si>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30 Frames Per Second</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</si>
  <si>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</si>
  <si>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</si>
  <si>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</si>
  <si>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</si>
  <si>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</si>
  <si>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</si>
  <si>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</si>
  <si>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</si>
  <si>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</si>
  <si>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</si>
  <si>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</si>
  <si>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</si>
  <si>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</si>
  <si>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</si>
  <si>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</si>
  <si>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</si>
  <si>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</si>
  <si>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</si>
  <si>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</si>
  <si>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</si>
  <si>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</si>
  <si>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</si>
  <si>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</si>
  <si>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</si>
  <si>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</si>
  <si>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</si>
  <si>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</si>
  <si>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</si>
  <si>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</si>
  <si>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</si>
  <si>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</si>
  <si>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</si>
  <si>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</si>
  <si>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</si>
  <si>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</si>
  <si>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</si>
  <si>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</si>
  <si>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</si>
  <si>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</si>
  <si>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</si>
  <si>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</si>
  <si>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</si>
  <si>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</si>
  <si>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</si>
  <si>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</si>
  <si>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</si>
  <si>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</si>
  <si>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</si>
  <si>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</si>
  <si>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</si>
  <si>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</si>
  <si>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</si>
  <si>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</si>
  <si>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</si>
  <si>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</si>
  <si>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</si>
  <si>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</si>
  <si>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</si>
  <si>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</si>
  <si>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</si>
  <si>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</si>
  <si>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</si>
  <si>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</si>
  <si>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</si>
  <si>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</si>
  <si>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</si>
  <si>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</si>
  <si>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</si>
  <si>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</si>
  <si>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</si>
  <si>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</si>
  <si>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</si>
  <si>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</si>
  <si>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</si>
  <si>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</si>
  <si>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</si>
  <si>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</si>
  <si>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</si>
  <si>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</si>
  <si>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</si>
  <si>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</si>
  <si>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</si>
  <si>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</si>
  <si>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</si>
  <si>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</si>
  <si>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</si>
  <si>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</si>
  <si>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</si>
  <si>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</si>
  <si>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</si>
  <si>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</si>
  <si>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</si>
  <si>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</si>
  <si>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</si>
  <si>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</si>
  <si>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</si>
  <si>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</si>
  <si>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</si>
  <si>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</si>
  <si>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</si>
  <si>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</si>
  <si>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</si>
  <si>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</si>
  <si>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</si>
  <si>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</si>
  <si>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</si>
  <si>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</si>
  <si>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</si>
  <si>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</si>
  <si>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</si>
  <si>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</si>
  <si>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</si>
  <si>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</si>
  <si>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</si>
  <si>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</si>
  <si>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</si>
  <si>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</si>
  <si>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</si>
  <si>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</si>
  <si>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</si>
  <si>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</si>
  <si>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</si>
  <si>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</si>
  <si>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</si>
  <si>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</si>
  <si>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</si>
  <si>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</si>
  <si>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</si>
  <si>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</si>
  <si>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</si>
  <si>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</si>
  <si>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</si>
  <si>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</si>
  <si>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</si>
  <si>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</si>
  <si>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</si>
  <si>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</si>
  <si>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</si>
  <si>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</si>
  <si>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</si>
  <si>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</si>
  <si>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</si>
  <si>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</si>
  <si>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</si>
  <si>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</si>
  <si>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</si>
  <si>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</si>
  <si>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</si>
  <si>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</si>
  <si>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</si>
  <si>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</si>
  <si>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</si>
  <si>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</si>
  <si>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</si>
  <si>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</si>
  <si>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</si>
  <si>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</si>
  <si>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</si>
  <si>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</si>
  <si>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</si>
  <si>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</si>
  <si>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</si>
  <si>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</si>
  <si>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</si>
  <si>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</si>
  <si>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</si>
  <si>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</si>
  <si>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</si>
  <si>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</si>
  <si>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</si>
  <si>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</si>
  <si>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</si>
  <si>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</si>
  <si>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</si>
  <si>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</si>
  <si>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</si>
  <si>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</si>
  <si>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</si>
  <si>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</si>
  <si>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</si>
  <si>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</si>
  <si>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</si>
  <si>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</si>
  <si>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</si>
  <si>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</si>
  <si>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</si>
  <si>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</si>
  <si>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</si>
  <si>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</si>
  <si>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</si>
  <si>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</si>
  <si>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</si>
  <si>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</si>
  <si>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</si>
  <si>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</si>
  <si>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</si>
  <si>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</si>
  <si>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</si>
  <si>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</si>
  <si>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</si>
  <si>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</si>
  <si>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</si>
  <si>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</si>
  <si>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</si>
  <si>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</si>
  <si>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</si>
  <si>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</si>
  <si>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</si>
  <si>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</si>
  <si>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</si>
  <si>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</si>
  <si>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</si>
  <si>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</si>
  <si>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</si>
  <si>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</si>
  <si>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</si>
  <si>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</si>
  <si>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</si>
  <si>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</si>
  <si>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</si>
  <si>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</si>
  <si>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</si>
  <si>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</si>
  <si>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</si>
  <si>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</si>
  <si>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</si>
  <si>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</si>
  <si>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</si>
  <si>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</si>
  <si>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</si>
  <si>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</si>
  <si>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</si>
  <si>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</si>
  <si>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</si>
  <si>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</si>
  <si>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</si>
  <si>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</si>
  <si>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</si>
  <si>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</si>
  <si>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</si>
  <si>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</si>
  <si>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</si>
  <si>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</si>
  <si>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</si>
  <si>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</si>
  <si>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</si>
  <si>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</si>
  <si>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</si>
  <si>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</si>
  <si>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</si>
  <si>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</si>
  <si>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</si>
  <si>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</si>
  <si>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</si>
  <si>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</si>
  <si>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</si>
  <si>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</si>
  <si>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</si>
  <si>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</si>
  <si>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</si>
  <si>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</si>
  <si>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</si>
  <si>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</si>
  <si>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</si>
  <si>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</si>
  <si>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</si>
  <si>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</si>
  <si>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</si>
  <si>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</si>
  <si>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</si>
  <si>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</si>
  <si>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</si>
  <si>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</si>
  <si>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</si>
  <si>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</si>
  <si>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</si>
  <si>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</si>
  <si>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</si>
  <si>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</si>
  <si>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</si>
  <si>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</si>
  <si>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</si>
  <si>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</si>
  <si>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</si>
  <si>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</si>
  <si>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</si>
  <si>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</si>
  <si>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</si>
  <si>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</si>
  <si>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</si>
  <si>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</si>
  <si>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</si>
  <si>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</si>
  <si>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</si>
  <si>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</si>
  <si>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</si>
  <si>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</si>
  <si>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</si>
  <si>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</si>
  <si>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</si>
  <si>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</si>
  <si>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</si>
  <si>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</si>
  <si>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</si>
  <si>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</si>
  <si>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</si>
  <si>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</si>
  <si>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</si>
  <si>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</si>
  <si>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</si>
  <si>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</si>
  <si>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</si>
  <si>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</si>
  <si>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</si>
  <si>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</si>
  <si>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</si>
  <si>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</si>
  <si>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</si>
  <si>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</si>
  <si>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</si>
  <si>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</si>
  <si>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</si>
  <si>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</si>
  <si>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</si>
  <si>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</si>
  <si>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</si>
  <si>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</si>
  <si>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</si>
  <si>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</si>
  <si>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</si>
  <si>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</si>
  <si>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</si>
  <si>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</si>
  <si>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</si>
  <si>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</si>
  <si>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</si>
  <si>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</si>
  <si>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</si>
  <si>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</si>
  <si>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</si>
  <si>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</si>
  <si>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</si>
  <si>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</si>
  <si>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</si>
  <si>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</si>
  <si>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</si>
  <si>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</si>
  <si>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</si>
  <si>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</si>
  <si>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</si>
  <si>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</si>
  <si>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</si>
  <si>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</si>
  <si>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</si>
  <si>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</si>
  <si>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</si>
  <si>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</si>
  <si>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</si>
  <si>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</si>
  <si>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</si>
  <si>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</si>
  <si>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</si>
  <si>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</si>
  <si>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</si>
  <si>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</si>
  <si>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</si>
  <si>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</si>
  <si>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</si>
  <si>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</si>
  <si>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</si>
  <si>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</si>
  <si>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</si>
  <si>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</si>
  <si>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</si>
  <si>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</si>
  <si>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</si>
  <si>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</si>
  <si>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</si>
  <si>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</si>
  <si>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</si>
  <si>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</si>
  <si>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</si>
  <si>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</si>
  <si>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</si>
  <si>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</si>
  <si>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</si>
  <si>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</si>
  <si>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</si>
  <si>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</si>
  <si>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</si>
  <si>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</si>
  <si>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</si>
  <si>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</si>
  <si>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</si>
  <si>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</si>
  <si>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</si>
  <si>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</si>
  <si>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</si>
  <si>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</si>
  <si>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</si>
  <si>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</si>
  <si>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</si>
  <si>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</si>
  <si>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</si>
  <si>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</si>
  <si>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</si>
  <si>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</si>
  <si>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</si>
  <si>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</si>
  <si>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</si>
  <si>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</si>
  <si>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</si>
  <si>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</si>
  <si>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</si>
  <si>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</si>
  <si>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</si>
  <si>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</si>
  <si>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</si>
  <si>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</si>
  <si>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</si>
  <si>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</si>
  <si>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</si>
  <si>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</si>
  <si>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</si>
  <si>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</si>
  <si>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</si>
  <si>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</si>
  <si>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</si>
  <si>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</si>
  <si>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</si>
  <si>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</si>
  <si>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</si>
  <si>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</si>
  <si>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</si>
  <si>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</si>
  <si>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</si>
  <si>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</si>
  <si>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</si>
  <si>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</si>
  <si>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</si>
  <si>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</si>
  <si>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</si>
  <si>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</si>
  <si>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</si>
  <si>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</si>
  <si>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</si>
  <si>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</si>
  <si>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</si>
  <si>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</si>
  <si>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</si>
  <si>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</si>
  <si>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</si>
  <si>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</si>
  <si>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</si>
  <si>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</si>
  <si>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</si>
  <si>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</si>
  <si>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</si>
  <si>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</si>
  <si>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</si>
  <si>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</si>
  <si>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</si>
  <si>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</si>
  <si>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</si>
  <si>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</si>
  <si>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</si>
  <si>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</si>
  <si>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</si>
  <si>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</si>
  <si>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</si>
  <si>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</si>
  <si>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</si>
  <si>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</si>
  <si>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</si>
  <si>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</si>
  <si>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</si>
  <si>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</si>
  <si>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</si>
  <si>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</si>
  <si>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</si>
  <si>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</si>
  <si>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</si>
  <si>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</si>
  <si>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</si>
  <si>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</si>
  <si>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</si>
  <si>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</si>
  <si>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</si>
  <si>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</si>
  <si>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</si>
  <si>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</si>
  <si>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</si>
  <si>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</si>
  <si>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</si>
  <si>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</si>
  <si>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</si>
  <si>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</si>
  <si>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</si>
  <si>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</si>
  <si>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</si>
  <si>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</si>
  <si>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</si>
  <si>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</si>
  <si>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</si>
  <si>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</si>
  <si>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</si>
  <si>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</si>
  <si>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</si>
  <si>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</si>
  <si>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</si>
  <si>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</si>
  <si>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</si>
  <si>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</si>
  <si>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</si>
  <si>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</si>
  <si>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</si>
  <si>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</si>
  <si>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</si>
  <si>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</si>
  <si>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</si>
  <si>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</si>
  <si>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</si>
  <si>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</si>
  <si>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</si>
  <si>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</si>
  <si>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</si>
  <si>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</si>
  <si>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</si>
  <si>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</si>
  <si>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</si>
  <si>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</si>
  <si>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</si>
  <si>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</si>
  <si>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</si>
  <si>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</si>
  <si>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</si>
  <si>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</si>
  <si>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</si>
  <si>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</si>
  <si>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</si>
  <si>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</si>
  <si>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</si>
  <si>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</si>
  <si>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</si>
  <si>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</si>
  <si>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</si>
  <si>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</si>
  <si>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</si>
  <si>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</si>
  <si>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</si>
  <si>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</si>
  <si>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</si>
  <si>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</si>
  <si>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</si>
  <si>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</si>
  <si>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</si>
  <si>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</si>
  <si>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</si>
  <si>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</si>
  <si>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</si>
  <si>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</si>
  <si>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</si>
  <si>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</si>
  <si>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</si>
  <si>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</si>
  <si>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</si>
  <si>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</si>
  <si>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</si>
  <si>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</si>
  <si>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</si>
  <si>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</si>
  <si>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</si>
  <si>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</si>
  <si>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</si>
  <si>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</si>
  <si>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</si>
  <si>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</si>
  <si>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</si>
  <si>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</si>
  <si>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</si>
  <si>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</si>
  <si>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</si>
  <si>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</si>
  <si>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</si>
  <si>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</si>
  <si>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</si>
  <si>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</si>
  <si>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</si>
  <si>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</si>
  <si>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</si>
  <si>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</si>
  <si>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</si>
  <si>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</si>
  <si>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</si>
  <si>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</si>
  <si>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</si>
  <si>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</si>
  <si>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</si>
  <si>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</si>
  <si>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</si>
  <si>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</si>
  <si>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</si>
  <si>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</si>
  <si>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</si>
  <si>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</si>
  <si>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</si>
  <si>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</si>
  <si>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</si>
  <si>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</si>
  <si>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VFX can be added through the art pipeline.</t>
  </si>
  <si>
    <t>Error Detection</t>
  </si>
  <si>
    <t>Art pipeline has some form of error detection.</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</si>
  <si>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</si>
  <si>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</si>
  <si>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</si>
  <si>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</si>
  <si>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</si>
  <si>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</si>
  <si>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</si>
  <si>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</si>
  <si>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</si>
  <si>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</si>
  <si>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</si>
  <si>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</si>
  <si>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</si>
  <si>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</si>
  <si>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</si>
  <si>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</si>
  <si>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</si>
  <si>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</si>
  <si>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Professional Audio Pipeline</t>
  </si>
  <si>
    <t>Audio pipeline uses WWISE or FMOD functionality extensively.</t>
  </si>
  <si>
    <t>Windows 7 Support</t>
  </si>
  <si>
    <t>DESIGN GUIDE</t>
  </si>
  <si>
    <t>GAMEPLAY PROTOTYPES</t>
  </si>
  <si>
    <t>5+ Segments Prototyped</t>
  </si>
  <si>
    <t>At least five segments worth of gameplay have been prototyped and tested in any engine.</t>
  </si>
  <si>
    <t>10+ Segments Prototyped</t>
  </si>
  <si>
    <t>At least ten segments worth of gameplay have been prototyped and tested in any engine.</t>
  </si>
  <si>
    <t>20+ Segments Prototyped</t>
  </si>
  <si>
    <t>At least twenty segments worth of gameplay have been prototyped and tested in any engine.</t>
  </si>
  <si>
    <t>One Interesting Prototype</t>
  </si>
  <si>
    <t>At least one type of gameplay prototyped was interesting with good potential.</t>
  </si>
  <si>
    <t>Two Interesting Prototypes</t>
  </si>
  <si>
    <t>At least two types of gameplay prototyped were interesting with good potential.</t>
  </si>
  <si>
    <t>Three Interesting Prototypes</t>
  </si>
  <si>
    <t>At least three types of gameplay prototyped were interesting with good potential.</t>
  </si>
  <si>
    <t>Four Interesting Prototypes</t>
  </si>
  <si>
    <t>At least four types of gameplay prototyped were interesting with good potential.</t>
  </si>
  <si>
    <t>One Solid Prototype</t>
  </si>
  <si>
    <t>At least one type of gameplay prototyped could definitely be the core of a solid game.</t>
  </si>
  <si>
    <t>Two Solid Prototypes</t>
  </si>
  <si>
    <t>At least two types of gameplay prototyped could definitely be the core of a solid game.</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</si>
  <si>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</si>
  <si>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</si>
  <si>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</si>
  <si>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</si>
  <si>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</si>
  <si>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</si>
  <si>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</si>
  <si>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</si>
  <si>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</si>
  <si>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</si>
  <si>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</si>
  <si>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</si>
  <si>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</si>
  <si>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</si>
  <si>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</si>
  <si>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</si>
  <si>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</si>
  <si>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</si>
  <si>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</si>
  <si>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</si>
  <si>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Artists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</si>
  <si>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</si>
  <si>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</si>
  <si>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</si>
  <si>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</si>
  <si>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</si>
  <si>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Preproduction</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</si>
  <si>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</si>
  <si>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</si>
  <si>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</si>
  <si>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</si>
  <si>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</si>
  <si>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scheme val="minor"/>
      </rPr>
      <t>(this section is not required if there are no full-time game designers on the team)</t>
    </r>
  </si>
  <si>
    <r>
      <t xml:space="preserve">Details </t>
    </r>
    <r>
      <rPr>
        <b/>
        <i/>
        <sz val="10"/>
        <color rgb="FFFFFFFF"/>
        <rFont val="Calibri"/>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</si>
  <si>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</si>
  <si>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</si>
  <si>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</si>
  <si>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</si>
  <si>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</si>
  <si>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</si>
  <si>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</si>
  <si>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</si>
  <si>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</si>
  <si>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</si>
  <si>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</si>
  <si>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</si>
  <si>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</si>
  <si>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</si>
  <si>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</si>
  <si>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</si>
  <si>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</si>
  <si>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</si>
  <si>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</si>
  <si>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</si>
  <si>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</si>
  <si>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</si>
  <si>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</si>
  <si>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</si>
  <si>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</si>
  <si>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</si>
  <si>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</si>
  <si>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</si>
  <si>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</si>
  <si>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 xml:space="preserve">Appropriate fonts are chosen and implemented. All fonts comply with Digipen policies. </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</si>
  <si>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</si>
  <si>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</si>
  <si>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</si>
  <si>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</si>
  <si>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</si>
  <si>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</si>
  <si>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</si>
  <si>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</si>
  <si>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Game has at least a dozen or more character and environment animations. These should be at the full graph editor or smooth animation stage.</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</si>
  <si>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</si>
  <si>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</si>
  <si>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</si>
  <si>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</si>
  <si>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</si>
  <si>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</si>
  <si>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</si>
  <si>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</si>
  <si>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</si>
  <si>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</si>
  <si>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</si>
  <si>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</si>
  <si>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</si>
  <si>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</si>
  <si>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</si>
  <si>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</si>
  <si>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</si>
  <si>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</si>
  <si>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</si>
  <si>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</si>
  <si>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</si>
  <si>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</si>
  <si>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</si>
  <si>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</si>
  <si>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</si>
  <si>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</si>
  <si>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</si>
  <si>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</si>
  <si>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</si>
  <si>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</si>
  <si>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</si>
  <si>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</si>
  <si>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Style guide gives an overview of the most critical art style aspects of the project. Basic detail and images. </t>
  </si>
  <si>
    <t xml:space="preserve">Style guide is five or more pages (horizontal slides), covering the most important art style aspects of the project in a useful way. All important elements of the art direction should be covered. </t>
  </si>
  <si>
    <t>Visual style, slide design, layout, graphs, images, and organization are all of decent quality.</t>
  </si>
  <si>
    <t xml:space="preserve">Style guide is eight to twelve pages, covering the all relevant art style aspects of the project in a useful way. </t>
  </si>
  <si>
    <t xml:space="preserve">The entire guide is slick, polished, and would look cool if put on the wall. </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</si>
  <si>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</si>
  <si>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</si>
  <si>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</si>
  <si>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</si>
  <si>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</si>
  <si>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</si>
  <si>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</si>
  <si>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</si>
  <si>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 xml:space="preserve">Art is at a resonable level of artistic execution. The point is achieved, but could be quite a bit better. </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</si>
  <si>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</si>
  <si>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</si>
  <si>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</si>
  <si>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</si>
  <si>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</si>
  <si>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</si>
  <si>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</si>
  <si>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</si>
  <si>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</si>
  <si>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</si>
  <si>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</si>
  <si>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</si>
  <si>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</si>
  <si>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</si>
  <si>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</si>
  <si>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</si>
  <si>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</si>
  <si>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</si>
  <si>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</si>
  <si>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</si>
  <si>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</si>
  <si>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ART STYLE GUIDE</t>
  </si>
  <si>
    <t>VISUAL QUALITY</t>
  </si>
  <si>
    <r>
      <t>Details</t>
    </r>
    <r>
      <rPr>
        <i/>
        <sz val="10"/>
        <color rgb="FFFFFFFF"/>
        <rFont val="Calibri"/>
        <scheme val="minor"/>
      </rPr>
      <t xml:space="preserve"> (only art in the game counts, including characters, props, environments, etc.)</t>
    </r>
  </si>
  <si>
    <t>Game has at least six or more custom visual effects, even if they are simple or limited. Menu and HUD vfx can count.</t>
  </si>
  <si>
    <t>VFX have a good amount of interesting variety, with at least dozens of individual VFX. Menu and HUD VFX do count.</t>
  </si>
  <si>
    <r>
      <t>Details</t>
    </r>
    <r>
      <rPr>
        <i/>
        <sz val="10"/>
        <color rgb="FFFFFFFF"/>
        <rFont val="Calibri"/>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</si>
  <si>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</si>
  <si>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</si>
  <si>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</si>
  <si>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</si>
  <si>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</si>
  <si>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</si>
  <si>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</si>
  <si>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</si>
  <si>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</si>
  <si>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</si>
  <si>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</si>
  <si>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</si>
  <si>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</si>
  <si>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</si>
  <si>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</si>
  <si>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</si>
  <si>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</si>
  <si>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</si>
  <si>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</si>
  <si>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</si>
  <si>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</si>
  <si>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</si>
  <si>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</si>
  <si>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</si>
  <si>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</si>
  <si>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</si>
  <si>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</si>
  <si>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</si>
  <si>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</si>
  <si>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</si>
  <si>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</si>
  <si>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</si>
  <si>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</si>
  <si>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</si>
  <si>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</si>
  <si>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</si>
  <si>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</si>
  <si>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</si>
  <si>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</si>
  <si>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</si>
  <si>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</si>
  <si>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</si>
  <si>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</si>
  <si>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</si>
  <si>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</si>
  <si>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</si>
  <si>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</si>
  <si>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</si>
  <si>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</si>
  <si>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</si>
  <si>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</si>
  <si>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</si>
  <si>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</si>
  <si>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</si>
  <si>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</si>
  <si>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</si>
  <si>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</si>
  <si>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</si>
  <si>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</si>
  <si>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</si>
  <si>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</si>
  <si>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</si>
  <si>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</si>
  <si>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</si>
  <si>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</si>
  <si>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</si>
  <si>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</si>
  <si>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</si>
  <si>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</si>
  <si>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</si>
  <si>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</si>
  <si>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</si>
  <si>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</si>
  <si>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</si>
  <si>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</si>
  <si>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</si>
  <si>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</si>
  <si>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</si>
  <si>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</si>
  <si>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</si>
  <si>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</si>
  <si>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</si>
  <si>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</si>
  <si>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</si>
  <si>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</si>
  <si>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</si>
  <si>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</si>
  <si>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</si>
  <si>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</si>
  <si>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</si>
  <si>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</si>
  <si>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</si>
  <si>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</si>
  <si>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</si>
  <si>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</si>
  <si>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</si>
  <si>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</si>
  <si>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</si>
  <si>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</si>
  <si>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</si>
  <si>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</si>
  <si>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</si>
  <si>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</si>
  <si>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</si>
  <si>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</si>
  <si>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</si>
  <si>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</si>
  <si>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</si>
  <si>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</si>
  <si>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</si>
  <si>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</si>
  <si>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</si>
  <si>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</si>
  <si>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</si>
  <si>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</si>
  <si>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</si>
  <si>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</si>
  <si>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</si>
  <si>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</si>
  <si>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</si>
  <si>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</si>
  <si>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</si>
  <si>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</si>
  <si>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</si>
  <si>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</si>
  <si>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</si>
  <si>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</si>
  <si>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</si>
  <si>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</si>
  <si>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</si>
  <si>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</si>
  <si>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</si>
  <si>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</si>
  <si>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</si>
  <si>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</si>
  <si>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</si>
  <si>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</si>
  <si>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</si>
  <si>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</si>
  <si>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</si>
  <si>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</si>
  <si>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</si>
  <si>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</si>
  <si>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</si>
  <si>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</si>
  <si>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</si>
  <si>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</si>
  <si>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</si>
  <si>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</si>
  <si>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</si>
  <si>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Space/Time</t>
  </si>
  <si>
    <t>Mouse and Keyboard</t>
  </si>
  <si>
    <t>Temporal</t>
  </si>
  <si>
    <t>GAM 302</t>
  </si>
  <si>
    <t>BAGD</t>
  </si>
  <si>
    <t>Director</t>
  </si>
  <si>
    <t>Designer</t>
  </si>
  <si>
    <t>Winson Han</t>
  </si>
  <si>
    <t>MUS 350</t>
  </si>
  <si>
    <t>BAMSD</t>
  </si>
  <si>
    <t>BSGD</t>
  </si>
  <si>
    <t>Producer</t>
  </si>
  <si>
    <t>Kaila Harris</t>
  </si>
  <si>
    <t>Design Lead</t>
  </si>
  <si>
    <t>Technical Lead</t>
  </si>
  <si>
    <t>Jordan Yong</t>
  </si>
  <si>
    <t>Audio Lead</t>
  </si>
  <si>
    <t>Contractor</t>
  </si>
  <si>
    <t>OTHER</t>
  </si>
  <si>
    <t>Ana Groves</t>
  </si>
  <si>
    <t>Avery Herera</t>
  </si>
  <si>
    <t>k.harris@digipen.edu, (818) 605 - 4528</t>
  </si>
  <si>
    <t>Unity</t>
  </si>
  <si>
    <t>3D Graphics and 3D Gameplay</t>
  </si>
  <si>
    <t>Waiver granted by Ellen Beeman on 9/23/16 for 3x designers at -2% only team cost per designer.</t>
  </si>
  <si>
    <t xml:space="preserve">  *see Waiver to right*</t>
  </si>
  <si>
    <t>see audio full tab</t>
  </si>
  <si>
    <t>not intended to be used with gamepad, use mouse and keyboard</t>
  </si>
  <si>
    <t>game is not networked</t>
  </si>
  <si>
    <t>camera follows player position, and also shifts field of view when using boost.</t>
  </si>
  <si>
    <t>Personal Edition of Unity is approved by Ellen Beeman on 11/21/16</t>
  </si>
  <si>
    <t>Pre-graded by Ellen Beeman on 11/21/16</t>
  </si>
  <si>
    <t>as player increases in speed, it naturally gets harder. Player's actions in playing longer make it harder and harder as the session goes on.</t>
  </si>
  <si>
    <t>there is a period of time before asteroids start spawning for the player to get their bearings.</t>
  </si>
  <si>
    <t>seeing the asteroids start to appear in the distance starts some anticipation</t>
  </si>
  <si>
    <t>The first time the player stops time is pretty neat.</t>
  </si>
  <si>
    <t>no character dialogue in game</t>
  </si>
  <si>
    <t>Press "J" to spawn big asteroids to test out, press "K" to enter debug mode where you don't take damage and you can stop time infinitely.</t>
  </si>
  <si>
    <t>just launching the game causes auto play, the game will continue until the player dies.</t>
  </si>
  <si>
    <t>graded by corth 11/30</t>
  </si>
  <si>
    <t>corth 11/30 This is an endless runner style game, so there is no clear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</si>
</sst>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sz val="11"/>
      <color rgb="FF9C0006"/>
      <name val="Calibri"/>
      <family val="2"/>
      <scheme val="minor"/>
    </font>
    <font>
      <sz val="10"/>
      <color rgb="FF9C0006"/>
      <name val="Calibri"/>
      <family val="2"/>
      <scheme val="minor"/>
    </font>
    <font>
      <b/>
      <sz val="10"/>
      <color rgb="FFFFFFFF"/>
      <name val="Calibri"/>
      <family val="2"/>
      <scheme val="minor"/>
    </font>
    <font>
      <sz val="10"/>
      <color rgb="FF000000"/>
      <name val="Calibri"/>
      <family val="2"/>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FFC7CE"/>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16" borderId="0" applyNumberFormat="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0" fillId="16" borderId="0" xfId="660" applyAlignment="1" applyProtection="1">
      <alignment horizontal="left" vertical="center"/>
      <protection locked="0"/>
    </xf>
    <xf numFmtId="0" fontId="30" fillId="16" borderId="0" xfId="660" applyAlignment="1" applyProtection="1">
      <alignment horizontal="left" vertical="center" wrapText="1"/>
      <protection locked="0"/>
    </xf>
    <xf numFmtId="0" fontId="31" fillId="16" borderId="0" xfId="660" applyFont="1" applyBorder="1" applyAlignment="1" applyProtection="1">
      <alignment horizontal="left" vertical="center" wrapText="1"/>
      <protection locked="0"/>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8" fillId="3" borderId="2" xfId="66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3" borderId="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cellXfs>
  <cellStyles count="662">
    <cellStyle name="Bad" xfId="66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1" builtinId="8"/>
    <cellStyle name="Normal" xfId="0" builtinId="0"/>
    <cellStyle name="Percent" xfId="653" builtinId="5"/>
  </cellStyles>
  <dxfs count="5219">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harris@digipen.edu,%20(818)%20605%20-%20452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abSelected="1" topLeftCell="E1" zoomScaleNormal="100" zoomScalePageLayoutView="130" workbookViewId="0">
      <selection activeCell="M6" sqref="M6"/>
    </sheetView>
  </sheetViews>
  <sheetFormatPr defaultColWidth="10.796875" defaultRowHeight="13.95" customHeight="1"/>
  <cols>
    <col min="1" max="4" width="10.796875" style="70"/>
    <col min="5" max="5" width="26.296875" style="70" customWidth="1"/>
    <col min="6" max="6" width="9.69921875" style="70" customWidth="1"/>
    <col min="7" max="7" width="3.69921875" style="70" customWidth="1"/>
    <col min="8" max="8" width="28.5" style="70" customWidth="1"/>
    <col min="9" max="9" width="16.296875" style="70" customWidth="1"/>
    <col min="10" max="10" width="4.796875" style="70" customWidth="1"/>
    <col min="11" max="12" width="7.19921875" style="70" customWidth="1"/>
    <col min="13" max="13" width="71.8984375" style="70" customWidth="1"/>
    <col min="14" max="16384" width="10.796875" style="70"/>
  </cols>
  <sheetData>
    <row r="1" spans="1:14" ht="13.95" customHeight="1" thickBot="1">
      <c r="A1" s="174" t="s">
        <v>0</v>
      </c>
      <c r="B1" s="175"/>
      <c r="C1" s="175"/>
      <c r="D1" s="175"/>
      <c r="E1" s="175"/>
      <c r="F1" s="176"/>
      <c r="G1" s="67"/>
      <c r="H1" s="174" t="s">
        <v>1</v>
      </c>
      <c r="I1" s="175"/>
      <c r="J1" s="175"/>
      <c r="K1" s="175"/>
      <c r="L1" s="176"/>
      <c r="M1" s="68"/>
      <c r="N1" s="69"/>
    </row>
    <row r="2" spans="1:14" ht="13.95" customHeight="1">
      <c r="A2" s="183" t="s">
        <v>1023</v>
      </c>
      <c r="B2" s="184"/>
      <c r="C2" s="184"/>
      <c r="D2" s="184"/>
      <c r="E2" s="184"/>
      <c r="F2" s="185"/>
      <c r="G2" s="67"/>
      <c r="H2" s="183" t="s">
        <v>1025</v>
      </c>
      <c r="I2" s="184"/>
      <c r="J2" s="184"/>
      <c r="K2" s="184"/>
      <c r="L2" s="185"/>
      <c r="M2" s="68"/>
      <c r="N2" s="69"/>
    </row>
    <row r="3" spans="1:14" ht="13.95" customHeight="1" thickBot="1">
      <c r="A3" s="186"/>
      <c r="B3" s="187"/>
      <c r="C3" s="187"/>
      <c r="D3" s="187"/>
      <c r="E3" s="187"/>
      <c r="F3" s="188"/>
      <c r="G3" s="67"/>
      <c r="H3" s="186"/>
      <c r="I3" s="187"/>
      <c r="J3" s="187"/>
      <c r="K3" s="187"/>
      <c r="L3" s="188"/>
      <c r="M3" s="68"/>
      <c r="N3" s="69"/>
    </row>
    <row r="4" spans="1:14" ht="13.95" customHeight="1" thickBot="1">
      <c r="A4" s="67"/>
      <c r="B4" s="67"/>
      <c r="C4" s="67"/>
      <c r="D4" s="67"/>
      <c r="E4" s="67"/>
      <c r="F4" s="67"/>
      <c r="G4" s="67"/>
      <c r="H4" s="68"/>
      <c r="I4" s="68"/>
      <c r="J4" s="68"/>
      <c r="K4" s="68"/>
      <c r="L4" s="68"/>
      <c r="M4" s="68"/>
      <c r="N4" s="69"/>
    </row>
    <row r="5" spans="1:14" ht="13.95" customHeight="1" thickBot="1">
      <c r="A5" s="174" t="s">
        <v>2</v>
      </c>
      <c r="B5" s="175"/>
      <c r="C5" s="175"/>
      <c r="D5" s="175"/>
      <c r="E5" s="175"/>
      <c r="F5" s="176"/>
      <c r="G5" s="67"/>
      <c r="H5" s="168" t="s">
        <v>752</v>
      </c>
      <c r="I5" s="169"/>
      <c r="J5" s="169"/>
      <c r="K5" s="169"/>
      <c r="L5" s="170"/>
      <c r="M5" s="68"/>
      <c r="N5" s="69"/>
    </row>
    <row r="6" spans="1:14" ht="13.95" customHeight="1" thickBot="1">
      <c r="A6" s="177" t="s">
        <v>1024</v>
      </c>
      <c r="B6" s="178"/>
      <c r="C6" s="178"/>
      <c r="D6" s="178"/>
      <c r="E6" s="178"/>
      <c r="F6" s="179"/>
      <c r="G6" s="67"/>
      <c r="H6" s="171"/>
      <c r="I6" s="172"/>
      <c r="J6" s="172"/>
      <c r="K6" s="172"/>
      <c r="L6" s="173"/>
      <c r="M6" s="68"/>
      <c r="N6" s="69"/>
    </row>
    <row r="7" spans="1:14" ht="13.95" customHeight="1" thickBot="1">
      <c r="A7" s="71"/>
      <c r="B7" s="71"/>
      <c r="C7" s="106"/>
      <c r="D7" s="106"/>
      <c r="E7" s="71"/>
      <c r="F7" s="72"/>
      <c r="G7" s="67"/>
      <c r="H7" s="68"/>
      <c r="I7" s="68"/>
      <c r="J7" s="68"/>
      <c r="K7" s="68"/>
      <c r="L7" s="68"/>
      <c r="M7" s="68"/>
      <c r="N7" s="69"/>
    </row>
    <row r="8" spans="1:14" ht="13.95" customHeight="1" thickBot="1">
      <c r="A8" s="174" t="s">
        <v>3</v>
      </c>
      <c r="B8" s="175"/>
      <c r="C8" s="175"/>
      <c r="D8" s="175"/>
      <c r="E8" s="175"/>
      <c r="F8" s="176"/>
      <c r="G8" s="67"/>
      <c r="H8" s="135" t="s">
        <v>5</v>
      </c>
      <c r="I8" s="127"/>
      <c r="J8" s="128" t="s">
        <v>750</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34"/>
      <c r="N8" s="69"/>
    </row>
    <row r="9" spans="1:14" ht="13.95" customHeight="1" thickBot="1">
      <c r="A9" s="177">
        <v>1</v>
      </c>
      <c r="B9" s="178"/>
      <c r="C9" s="178"/>
      <c r="D9" s="178"/>
      <c r="E9" s="178"/>
      <c r="F9" s="179"/>
      <c r="G9" s="67"/>
      <c r="H9" s="132" t="s">
        <v>745</v>
      </c>
      <c r="I9" s="75"/>
      <c r="J9" s="87">
        <v>3</v>
      </c>
      <c r="K9" s="98">
        <f>COUNTIF($G$13:$G$33,"=P")</f>
        <v>0</v>
      </c>
      <c r="L9" s="99">
        <f>-(K9*0.02+MAX(0,(K9-J9))*0.03)</f>
        <v>0</v>
      </c>
      <c r="M9" s="142"/>
      <c r="N9" s="69"/>
    </row>
    <row r="10" spans="1:14" ht="13.95" customHeight="1" thickBot="1">
      <c r="A10" s="73"/>
      <c r="B10" s="73"/>
      <c r="C10" s="73"/>
      <c r="D10" s="73"/>
      <c r="E10" s="73"/>
      <c r="F10" s="67"/>
      <c r="G10" s="67"/>
      <c r="H10" s="132" t="s">
        <v>746</v>
      </c>
      <c r="I10" s="144" t="s">
        <v>1048</v>
      </c>
      <c r="J10" s="87">
        <v>2</v>
      </c>
      <c r="K10" s="98">
        <f>COUNTIF($G$13:$G$33,"=D")</f>
        <v>3</v>
      </c>
      <c r="L10" s="99">
        <f>-(K10*0.02+MAX(0,(K10-J10))*0.03)</f>
        <v>-0.09</v>
      </c>
      <c r="M10" s="143" t="s">
        <v>1047</v>
      </c>
      <c r="N10" s="69"/>
    </row>
    <row r="11" spans="1:14" ht="13.95" customHeight="1" thickBot="1">
      <c r="A11" s="174" t="s">
        <v>4</v>
      </c>
      <c r="B11" s="175"/>
      <c r="C11" s="175"/>
      <c r="D11" s="175"/>
      <c r="E11" s="175"/>
      <c r="F11" s="176"/>
      <c r="G11" s="67"/>
      <c r="H11" s="132" t="s">
        <v>747</v>
      </c>
      <c r="I11" s="75"/>
      <c r="J11" s="130">
        <v>2</v>
      </c>
      <c r="K11" s="98">
        <f>COUNTIF($G$13:$G$33,"=A")</f>
        <v>0</v>
      </c>
      <c r="L11" s="99">
        <f>-(K11*0.02+MAX(0,(K11-J11))*0.03)</f>
        <v>0</v>
      </c>
      <c r="M11" s="142"/>
      <c r="N11" s="69"/>
    </row>
    <row r="12" spans="1:14" ht="13.95" customHeight="1" thickBot="1">
      <c r="A12" s="76" t="s">
        <v>7</v>
      </c>
      <c r="B12" s="76" t="s">
        <v>8</v>
      </c>
      <c r="C12" s="76" t="s">
        <v>472</v>
      </c>
      <c r="D12" s="76" t="s">
        <v>473</v>
      </c>
      <c r="E12" s="77" t="s">
        <v>9</v>
      </c>
      <c r="F12" s="77" t="s">
        <v>10</v>
      </c>
      <c r="G12" s="78"/>
      <c r="H12" s="132" t="s">
        <v>748</v>
      </c>
      <c r="I12" s="75"/>
      <c r="J12" s="130">
        <v>1</v>
      </c>
      <c r="K12" s="98">
        <f>COUNTIF($G$13:$G$33,"=M")</f>
        <v>1</v>
      </c>
      <c r="L12" s="99">
        <f>-(K12*0.02+MAX(0,(K12-J12))*0.03)</f>
        <v>-0.02</v>
      </c>
      <c r="M12" s="68"/>
      <c r="N12" s="69"/>
    </row>
    <row r="13" spans="1:14" ht="13.95" customHeight="1" thickBot="1">
      <c r="A13" s="80" t="s">
        <v>1026</v>
      </c>
      <c r="B13" s="80" t="s">
        <v>1027</v>
      </c>
      <c r="C13" s="141" t="s">
        <v>1028</v>
      </c>
      <c r="D13" s="141" t="s">
        <v>1029</v>
      </c>
      <c r="E13" s="81" t="s">
        <v>1030</v>
      </c>
      <c r="F13" s="82"/>
      <c r="G13" s="133" t="str">
        <f>IF(OR($A13="OTHER",$A13="NONE",$A13="",$B13="",$F13="(free)",$F13="(unofficial)"),"",IF(OR(LEFT($A13,3)="GAT",LEFT($A13,2)="CG",$F13="(part-time)"),"H",IF(OR($B13="RTIS",$B13="BSCE",$B13="BSCS",$B13="BSESD",$B13="MSCS"),"P",IF(AND($B13="BSGD",$A13="GAM 200"),"P",IF(OR($B13="BAGD",$B13="BSGD"),"D",IF(OR($B13="BFA",$B13="MFA"),"A","M"))))))</f>
        <v>D</v>
      </c>
      <c r="H13" s="79" t="s">
        <v>749</v>
      </c>
      <c r="I13" s="75"/>
      <c r="J13" s="87"/>
      <c r="K13" s="98">
        <f>COUNTIF($G$13:$G$33,"=H")</f>
        <v>0</v>
      </c>
      <c r="L13" s="99">
        <f>-K13*0.01</f>
        <v>0</v>
      </c>
      <c r="M13" s="83"/>
      <c r="N13" s="84"/>
    </row>
    <row r="14" spans="1:14" ht="13.95" customHeight="1" thickBot="1">
      <c r="A14" s="80" t="s">
        <v>1026</v>
      </c>
      <c r="B14" s="80" t="s">
        <v>1027</v>
      </c>
      <c r="C14" s="141" t="s">
        <v>1034</v>
      </c>
      <c r="D14" s="141" t="s">
        <v>1029</v>
      </c>
      <c r="E14" s="81" t="s">
        <v>1035</v>
      </c>
      <c r="F14" s="82"/>
      <c r="G14" s="133" t="str">
        <f t="shared" ref="G14:G33" si="0">IF(OR($A14="OTHER",$A14="NONE",$A14="",$B14="",$F14="(free)",$F14="(unofficial)"),"",IF(OR(LEFT($A14,3)="GAT",LEFT($A14,2)="CG",$F14="(part-time)"),"H",IF(OR($B14="RTIS",$B14="BSCE",$B14="BSCS",$B14="BSESD",$B14="MSCS"),"P",IF(AND($B14="BSGD",$A14="GAM 200"),"P",IF(OR($B14="BAGD",$B14="BSGD"),"D",IF(OR($B14="BFA",$B14="MFA"),"A","M"))))))</f>
        <v>D</v>
      </c>
      <c r="H14" s="85" t="s">
        <v>11</v>
      </c>
      <c r="I14" s="86"/>
      <c r="J14" s="129"/>
      <c r="K14" s="100">
        <f>COUNTA($A$13:$A$33)-SUM(K9:K13)</f>
        <v>1</v>
      </c>
      <c r="L14" s="101">
        <v>0</v>
      </c>
      <c r="M14" s="87"/>
      <c r="N14" s="88"/>
    </row>
    <row r="15" spans="1:14" ht="13.95" customHeight="1" thickBot="1">
      <c r="A15" s="80" t="s">
        <v>1026</v>
      </c>
      <c r="B15" s="80" t="s">
        <v>1033</v>
      </c>
      <c r="C15" s="141" t="s">
        <v>1036</v>
      </c>
      <c r="D15" s="141" t="s">
        <v>1037</v>
      </c>
      <c r="E15" s="81" t="s">
        <v>1038</v>
      </c>
      <c r="F15" s="82"/>
      <c r="G15" s="133" t="str">
        <f t="shared" si="0"/>
        <v>D</v>
      </c>
      <c r="H15" s="150" t="s">
        <v>475</v>
      </c>
      <c r="I15" s="150"/>
      <c r="J15" s="150"/>
      <c r="K15" s="102" t="s">
        <v>12</v>
      </c>
      <c r="L15" s="103">
        <f>IF(SUM(L9:L14)&lt;0,SUM(L8:L14),0)</f>
        <v>3.9999999999999994E-2</v>
      </c>
      <c r="M15" s="87"/>
      <c r="N15" s="88"/>
    </row>
    <row r="16" spans="1:14" ht="13.95" customHeight="1" thickBot="1">
      <c r="A16" s="80" t="s">
        <v>1031</v>
      </c>
      <c r="B16" s="80" t="s">
        <v>1032</v>
      </c>
      <c r="C16" s="141" t="s">
        <v>1039</v>
      </c>
      <c r="D16" s="141"/>
      <c r="E16" s="81" t="s">
        <v>1042</v>
      </c>
      <c r="F16" s="82"/>
      <c r="G16" s="133" t="str">
        <f t="shared" si="0"/>
        <v>M</v>
      </c>
      <c r="H16" s="68"/>
      <c r="I16" s="68"/>
      <c r="J16" s="68"/>
      <c r="K16" s="68"/>
      <c r="L16" s="104"/>
      <c r="M16" s="87"/>
      <c r="N16" s="88"/>
    </row>
    <row r="17" spans="1:14" ht="13.95" customHeight="1" thickBot="1">
      <c r="A17" s="80" t="s">
        <v>1041</v>
      </c>
      <c r="B17" s="80" t="s">
        <v>1032</v>
      </c>
      <c r="C17" s="141" t="s">
        <v>1040</v>
      </c>
      <c r="D17" s="141"/>
      <c r="E17" s="81" t="s">
        <v>1043</v>
      </c>
      <c r="F17" s="82"/>
      <c r="G17" s="133" t="str">
        <f t="shared" si="0"/>
        <v/>
      </c>
      <c r="H17" s="174" t="s">
        <v>13</v>
      </c>
      <c r="I17" s="175"/>
      <c r="J17" s="176"/>
      <c r="K17" s="74"/>
      <c r="L17" s="97">
        <v>0.75</v>
      </c>
      <c r="M17" s="68"/>
      <c r="N17" s="88"/>
    </row>
    <row r="18" spans="1:14" ht="13.95" customHeight="1" thickBot="1">
      <c r="A18" s="80"/>
      <c r="B18" s="80"/>
      <c r="C18" s="141"/>
      <c r="D18" s="141"/>
      <c r="E18" s="81"/>
      <c r="F18" s="82"/>
      <c r="G18" s="133" t="str">
        <f t="shared" si="0"/>
        <v/>
      </c>
      <c r="H18" s="79" t="s">
        <v>14</v>
      </c>
      <c r="I18" s="180" t="s">
        <v>1045</v>
      </c>
      <c r="J18" s="181"/>
      <c r="K18" s="182"/>
      <c r="L18" s="99">
        <f>IF(LEFT(I18,6)="Entire",0,IF(LEFT(I18,6)="Custom",-0.05,-0.1))</f>
        <v>-0.1</v>
      </c>
      <c r="M18" s="90"/>
      <c r="N18" s="69"/>
    </row>
    <row r="19" spans="1:14" ht="13.95" customHeight="1" thickBot="1">
      <c r="A19" s="80"/>
      <c r="B19" s="80"/>
      <c r="C19" s="141"/>
      <c r="D19" s="141"/>
      <c r="E19" s="81"/>
      <c r="F19" s="82"/>
      <c r="G19" s="133" t="str">
        <f t="shared" si="0"/>
        <v/>
      </c>
      <c r="H19" s="85" t="s">
        <v>15</v>
      </c>
      <c r="I19" s="147" t="s">
        <v>1046</v>
      </c>
      <c r="J19" s="148"/>
      <c r="K19" s="149"/>
      <c r="L19" s="101">
        <f>IF(I19="2D Graphics and 2D Gameplay",IF(L8=0.15,-0.05,0),IF(I19="3D Graphics but 2D Gameplay",IF(L8=0.15,-0.02,-0.3),IF(L8=0.15,0,-0.3)))</f>
        <v>0</v>
      </c>
      <c r="M19" s="68"/>
      <c r="N19" s="69"/>
    </row>
    <row r="20" spans="1:14" ht="13.95" customHeight="1" thickBot="1">
      <c r="A20" s="80"/>
      <c r="B20" s="80"/>
      <c r="C20" s="141"/>
      <c r="D20" s="141"/>
      <c r="E20" s="81"/>
      <c r="F20" s="82"/>
      <c r="G20" s="133" t="str">
        <f t="shared" si="0"/>
        <v/>
      </c>
      <c r="H20" s="150" t="s">
        <v>476</v>
      </c>
      <c r="I20" s="150"/>
      <c r="J20" s="150"/>
      <c r="K20" s="89" t="s">
        <v>12</v>
      </c>
      <c r="L20" s="103">
        <f>SUM(L17:L19)</f>
        <v>0.65</v>
      </c>
      <c r="M20" s="68"/>
      <c r="N20" s="69"/>
    </row>
    <row r="21" spans="1:14" ht="13.95" customHeight="1" thickBot="1">
      <c r="A21" s="80"/>
      <c r="B21" s="80"/>
      <c r="C21" s="141"/>
      <c r="D21" s="141"/>
      <c r="E21" s="81"/>
      <c r="F21" s="82"/>
      <c r="G21" s="133" t="str">
        <f t="shared" si="0"/>
        <v/>
      </c>
      <c r="H21" s="91"/>
      <c r="I21" s="91"/>
      <c r="J21" s="92"/>
      <c r="K21" s="93"/>
      <c r="L21" s="105"/>
      <c r="M21" s="68"/>
      <c r="N21" s="69"/>
    </row>
    <row r="22" spans="1:14" ht="13.95" customHeight="1" thickBot="1">
      <c r="A22" s="80"/>
      <c r="B22" s="80"/>
      <c r="C22" s="141"/>
      <c r="D22" s="141"/>
      <c r="E22" s="81"/>
      <c r="F22" s="82"/>
      <c r="G22" s="133" t="str">
        <f t="shared" si="0"/>
        <v/>
      </c>
      <c r="H22" s="164" t="s">
        <v>458</v>
      </c>
      <c r="I22" s="165"/>
      <c r="J22" s="157"/>
      <c r="K22" s="210" t="s">
        <v>459</v>
      </c>
      <c r="L22" s="155">
        <v>0</v>
      </c>
      <c r="M22" s="68"/>
      <c r="N22" s="69"/>
    </row>
    <row r="23" spans="1:14" ht="13.95" customHeight="1" thickBot="1">
      <c r="A23" s="80"/>
      <c r="B23" s="80"/>
      <c r="C23" s="141"/>
      <c r="D23" s="141"/>
      <c r="E23" s="81"/>
      <c r="F23" s="82"/>
      <c r="G23" s="133" t="str">
        <f t="shared" si="0"/>
        <v/>
      </c>
      <c r="H23" s="166"/>
      <c r="I23" s="167"/>
      <c r="J23" s="157"/>
      <c r="K23" s="211"/>
      <c r="L23" s="156"/>
      <c r="M23" s="68"/>
      <c r="N23" s="69"/>
    </row>
    <row r="24" spans="1:14" ht="13.95" customHeight="1" thickBot="1">
      <c r="A24" s="80"/>
      <c r="B24" s="80"/>
      <c r="C24" s="141"/>
      <c r="D24" s="141"/>
      <c r="E24" s="81"/>
      <c r="F24" s="82"/>
      <c r="G24" s="133" t="str">
        <f t="shared" si="0"/>
        <v/>
      </c>
      <c r="H24" s="91"/>
      <c r="I24" s="91"/>
      <c r="J24" s="92"/>
      <c r="K24" s="92"/>
      <c r="L24" s="92"/>
      <c r="M24" s="68"/>
      <c r="N24" s="69"/>
    </row>
    <row r="25" spans="1:14" ht="13.95" customHeight="1" thickBot="1">
      <c r="A25" s="80"/>
      <c r="B25" s="80"/>
      <c r="C25" s="141"/>
      <c r="D25" s="141"/>
      <c r="E25" s="81"/>
      <c r="F25" s="82"/>
      <c r="G25" s="133" t="str">
        <f t="shared" si="0"/>
        <v/>
      </c>
      <c r="H25" s="158" t="s">
        <v>263</v>
      </c>
      <c r="I25" s="160" t="s">
        <v>753</v>
      </c>
      <c r="J25" s="157"/>
      <c r="K25" s="94" t="s">
        <v>16</v>
      </c>
      <c r="L25" s="162">
        <f>L22+L20+L15</f>
        <v>0.69000000000000006</v>
      </c>
      <c r="M25" s="68"/>
      <c r="N25" s="69"/>
    </row>
    <row r="26" spans="1:14" ht="13.95" customHeight="1" thickBot="1">
      <c r="A26" s="80"/>
      <c r="B26" s="80"/>
      <c r="C26" s="141"/>
      <c r="D26" s="141"/>
      <c r="E26" s="81"/>
      <c r="F26" s="82"/>
      <c r="G26" s="133" t="str">
        <f t="shared" si="0"/>
        <v/>
      </c>
      <c r="H26" s="159"/>
      <c r="I26" s="161"/>
      <c r="J26" s="157"/>
      <c r="K26" s="95" t="s">
        <v>17</v>
      </c>
      <c r="L26" s="163"/>
      <c r="M26" s="68"/>
      <c r="N26" s="69"/>
    </row>
    <row r="27" spans="1:14" ht="13.95" customHeight="1" thickBot="1">
      <c r="A27" s="80"/>
      <c r="B27" s="80"/>
      <c r="C27" s="141"/>
      <c r="D27" s="141"/>
      <c r="E27" s="81"/>
      <c r="F27" s="82"/>
      <c r="G27" s="133" t="str">
        <f t="shared" si="0"/>
        <v/>
      </c>
      <c r="H27" s="91"/>
      <c r="I27" s="91"/>
      <c r="J27" s="91"/>
      <c r="K27" s="91"/>
      <c r="L27" s="91"/>
      <c r="M27" s="68"/>
      <c r="N27" s="69"/>
    </row>
    <row r="28" spans="1:14" ht="13.95" customHeight="1" thickBot="1">
      <c r="A28" s="80"/>
      <c r="B28" s="80"/>
      <c r="C28" s="141"/>
      <c r="D28" s="141"/>
      <c r="E28" s="81"/>
      <c r="F28" s="82"/>
      <c r="G28" s="133" t="str">
        <f t="shared" si="0"/>
        <v/>
      </c>
      <c r="H28" s="168" t="s">
        <v>751</v>
      </c>
      <c r="I28" s="169"/>
      <c r="J28" s="169"/>
      <c r="K28" s="169"/>
      <c r="L28" s="170"/>
      <c r="M28" s="68"/>
      <c r="N28" s="69"/>
    </row>
    <row r="29" spans="1:14" ht="13.95" customHeight="1" thickBot="1">
      <c r="A29" s="80"/>
      <c r="B29" s="80"/>
      <c r="C29" s="141"/>
      <c r="D29" s="141"/>
      <c r="E29" s="81"/>
      <c r="F29" s="82"/>
      <c r="G29" s="133" t="str">
        <f t="shared" si="0"/>
        <v/>
      </c>
      <c r="H29" s="171"/>
      <c r="I29" s="172"/>
      <c r="J29" s="172"/>
      <c r="K29" s="172"/>
      <c r="L29" s="173"/>
      <c r="M29" s="68"/>
      <c r="N29" s="69"/>
    </row>
    <row r="30" spans="1:14" ht="13.95" customHeight="1" thickBot="1">
      <c r="A30" s="80"/>
      <c r="B30" s="80"/>
      <c r="C30" s="141"/>
      <c r="D30" s="141"/>
      <c r="E30" s="81"/>
      <c r="F30" s="82"/>
      <c r="G30" s="133" t="str">
        <f t="shared" si="0"/>
        <v/>
      </c>
      <c r="H30" s="91"/>
      <c r="I30" s="91"/>
      <c r="J30" s="91"/>
      <c r="K30" s="91"/>
      <c r="L30" s="91"/>
      <c r="M30" s="68"/>
      <c r="N30" s="69"/>
    </row>
    <row r="31" spans="1:14" ht="13.95" customHeight="1" thickBot="1">
      <c r="A31" s="80"/>
      <c r="B31" s="80"/>
      <c r="C31" s="141"/>
      <c r="D31" s="141"/>
      <c r="E31" s="81"/>
      <c r="F31" s="82"/>
      <c r="G31" s="133" t="str">
        <f t="shared" si="0"/>
        <v/>
      </c>
      <c r="H31" s="154" t="s">
        <v>18</v>
      </c>
      <c r="I31" s="154"/>
      <c r="J31" s="154"/>
      <c r="K31" s="154"/>
      <c r="L31" s="154"/>
      <c r="M31" s="68"/>
      <c r="N31" s="69"/>
    </row>
    <row r="32" spans="1:14" ht="13.95" customHeight="1" thickBot="1">
      <c r="A32" s="80"/>
      <c r="B32" s="80"/>
      <c r="C32" s="141"/>
      <c r="D32" s="141"/>
      <c r="E32" s="81"/>
      <c r="F32" s="82"/>
      <c r="G32" s="133" t="str">
        <f t="shared" si="0"/>
        <v/>
      </c>
      <c r="H32" s="151" t="s">
        <v>477</v>
      </c>
      <c r="I32" s="152"/>
      <c r="J32" s="152"/>
      <c r="K32" s="152"/>
      <c r="L32" s="153"/>
      <c r="M32" s="68"/>
      <c r="N32" s="69"/>
    </row>
    <row r="33" spans="1:14" ht="13.95" customHeight="1" thickBot="1">
      <c r="A33" s="80"/>
      <c r="B33" s="80"/>
      <c r="C33" s="141"/>
      <c r="D33" s="141"/>
      <c r="E33" s="81"/>
      <c r="F33" s="82"/>
      <c r="G33" s="133" t="str">
        <f t="shared" si="0"/>
        <v/>
      </c>
      <c r="H33" s="151"/>
      <c r="I33" s="152"/>
      <c r="J33" s="152"/>
      <c r="K33" s="152"/>
      <c r="L33" s="153"/>
      <c r="M33" s="68"/>
      <c r="N33" s="69"/>
    </row>
    <row r="34" spans="1:14" ht="13.95" customHeight="1" thickBot="1">
      <c r="A34" s="205" t="s">
        <v>490</v>
      </c>
      <c r="B34" s="206"/>
      <c r="C34" s="206"/>
      <c r="D34" s="207"/>
      <c r="E34" s="208" t="s">
        <v>1044</v>
      </c>
      <c r="F34" s="209"/>
      <c r="G34" s="68"/>
      <c r="H34" s="147"/>
      <c r="I34" s="148"/>
      <c r="J34" s="148"/>
      <c r="K34" s="148"/>
      <c r="L34" s="149"/>
      <c r="M34" s="68"/>
      <c r="N34" s="69"/>
    </row>
    <row r="35" spans="1:14" ht="13.95" customHeight="1" thickBot="1">
      <c r="B35" s="67"/>
      <c r="C35" s="67"/>
      <c r="D35" s="67"/>
      <c r="E35" s="67"/>
      <c r="F35" s="67"/>
      <c r="G35" s="67"/>
      <c r="H35" s="68"/>
      <c r="I35" s="68"/>
      <c r="J35" s="68"/>
      <c r="K35" s="89"/>
      <c r="L35" s="87"/>
      <c r="M35" s="68"/>
      <c r="N35" s="69"/>
    </row>
    <row r="36" spans="1:14" ht="13.95" customHeight="1" thickBot="1">
      <c r="A36" s="212" t="s">
        <v>463</v>
      </c>
      <c r="B36" s="213"/>
      <c r="C36" s="213"/>
      <c r="D36" s="213"/>
      <c r="E36" s="213"/>
      <c r="F36" s="214"/>
      <c r="H36" s="215" t="s">
        <v>464</v>
      </c>
      <c r="I36" s="216"/>
      <c r="J36" s="216"/>
      <c r="K36" s="216"/>
      <c r="L36" s="217"/>
    </row>
    <row r="37" spans="1:14" ht="30" customHeight="1">
      <c r="A37" s="192" t="s">
        <v>465</v>
      </c>
      <c r="B37" s="193"/>
      <c r="C37" s="193"/>
      <c r="D37" s="193"/>
      <c r="E37" s="193"/>
      <c r="F37" s="194"/>
      <c r="H37" s="192" t="s">
        <v>481</v>
      </c>
      <c r="I37" s="193"/>
      <c r="J37" s="193"/>
      <c r="K37" s="193"/>
      <c r="L37" s="194"/>
    </row>
    <row r="38" spans="1:14" ht="13.95" customHeight="1">
      <c r="A38" s="202" t="s">
        <v>466</v>
      </c>
      <c r="B38" s="203"/>
      <c r="C38" s="203"/>
      <c r="D38" s="203"/>
      <c r="E38" s="203"/>
      <c r="F38" s="204"/>
      <c r="H38" s="195" t="s">
        <v>482</v>
      </c>
      <c r="I38" s="196"/>
      <c r="J38" s="196"/>
      <c r="K38" s="196"/>
      <c r="L38" s="197"/>
    </row>
    <row r="39" spans="1:14" ht="13.95" customHeight="1">
      <c r="A39" s="202" t="s">
        <v>467</v>
      </c>
      <c r="B39" s="203"/>
      <c r="C39" s="203"/>
      <c r="D39" s="203"/>
      <c r="E39" s="203"/>
      <c r="F39" s="204"/>
      <c r="H39" s="195" t="s">
        <v>483</v>
      </c>
      <c r="I39" s="196"/>
      <c r="J39" s="196"/>
      <c r="K39" s="196"/>
      <c r="L39" s="197"/>
    </row>
    <row r="40" spans="1:14" ht="13.95" customHeight="1">
      <c r="A40" s="202" t="s">
        <v>468</v>
      </c>
      <c r="B40" s="203"/>
      <c r="C40" s="203"/>
      <c r="D40" s="203"/>
      <c r="E40" s="203"/>
      <c r="F40" s="204"/>
      <c r="H40" s="195" t="s">
        <v>469</v>
      </c>
      <c r="I40" s="196"/>
      <c r="J40" s="196"/>
      <c r="K40" s="196"/>
      <c r="L40" s="197"/>
    </row>
    <row r="41" spans="1:14" ht="13.95" customHeight="1" thickBot="1">
      <c r="A41" s="202" t="s">
        <v>470</v>
      </c>
      <c r="B41" s="203"/>
      <c r="C41" s="203"/>
      <c r="D41" s="203"/>
      <c r="E41" s="203"/>
      <c r="F41" s="204"/>
      <c r="H41" s="198" t="s">
        <v>480</v>
      </c>
      <c r="I41" s="199"/>
      <c r="J41" s="199"/>
      <c r="K41" s="199"/>
      <c r="L41" s="200"/>
    </row>
    <row r="42" spans="1:14" ht="30" customHeight="1" thickBot="1">
      <c r="A42" s="189" t="s">
        <v>471</v>
      </c>
      <c r="B42" s="190"/>
      <c r="C42" s="190"/>
      <c r="D42" s="190"/>
      <c r="E42" s="190"/>
      <c r="F42" s="191"/>
      <c r="H42" s="201" t="s">
        <v>474</v>
      </c>
      <c r="I42" s="201"/>
      <c r="J42" s="201"/>
      <c r="K42" s="201"/>
      <c r="L42" s="201"/>
    </row>
    <row r="44" spans="1:14" ht="13.95"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6" zoomScale="130" zoomScaleNormal="130" zoomScalePageLayoutView="130" workbookViewId="0">
      <selection activeCell="B41" sqref="B41"/>
    </sheetView>
  </sheetViews>
  <sheetFormatPr defaultColWidth="10.796875" defaultRowHeight="13.95" customHeight="1"/>
  <cols>
    <col min="1" max="1" width="29" style="9" customWidth="1"/>
    <col min="2" max="2" width="6.5" style="9" customWidth="1"/>
    <col min="3" max="3" width="2.296875" style="9" customWidth="1"/>
    <col min="4" max="4" width="4.796875" style="9" customWidth="1"/>
    <col min="5" max="5" width="9.69921875" style="9" customWidth="1"/>
    <col min="6" max="6" width="2.296875" style="9" customWidth="1"/>
    <col min="7" max="7" width="4.796875" style="9" customWidth="1"/>
    <col min="8" max="8" width="9.69921875" style="9" customWidth="1"/>
    <col min="9" max="9" width="2.296875" style="9" customWidth="1"/>
    <col min="10" max="10" width="9.69921875" style="9" customWidth="1"/>
    <col min="11" max="11" width="2.296875" style="9" customWidth="1"/>
    <col min="12" max="12" width="9.69921875" style="9" customWidth="1"/>
    <col min="13" max="13" width="2.296875" style="9" customWidth="1"/>
    <col min="14" max="14" width="23.5" style="9" customWidth="1"/>
    <col min="15" max="15" width="23.796875" style="9" customWidth="1"/>
    <col min="16" max="16384" width="10.796875" style="9"/>
  </cols>
  <sheetData>
    <row r="1" spans="1:15" ht="13.95" customHeight="1">
      <c r="A1" s="227" t="s">
        <v>223</v>
      </c>
      <c r="B1" s="228"/>
      <c r="C1" s="228"/>
      <c r="D1" s="228"/>
      <c r="E1" s="228"/>
      <c r="F1" s="228"/>
      <c r="G1" s="228"/>
      <c r="H1" s="228"/>
      <c r="J1" s="233" t="s">
        <v>210</v>
      </c>
      <c r="K1" s="234"/>
      <c r="L1" s="235"/>
      <c r="M1" s="54"/>
      <c r="N1" s="23" t="s">
        <v>193</v>
      </c>
    </row>
    <row r="2" spans="1:15" ht="13.95" customHeight="1">
      <c r="A2" s="227"/>
      <c r="B2" s="228"/>
      <c r="C2" s="228"/>
      <c r="D2" s="228"/>
      <c r="E2" s="228"/>
      <c r="F2" s="228"/>
      <c r="G2" s="228"/>
      <c r="H2" s="228"/>
      <c r="J2" s="236" t="s">
        <v>259</v>
      </c>
      <c r="K2" s="237"/>
      <c r="L2" s="238"/>
      <c r="M2" s="22"/>
      <c r="N2" s="25" t="s">
        <v>186</v>
      </c>
    </row>
    <row r="3" spans="1:15" ht="13.95" customHeight="1">
      <c r="A3" s="227"/>
      <c r="B3" s="228"/>
      <c r="C3" s="228"/>
      <c r="D3" s="228"/>
      <c r="E3" s="228"/>
      <c r="F3" s="228"/>
      <c r="G3" s="228"/>
      <c r="H3" s="228"/>
      <c r="J3" s="236"/>
      <c r="K3" s="237"/>
      <c r="L3" s="238"/>
      <c r="M3" s="22"/>
      <c r="N3" s="25" t="s">
        <v>187</v>
      </c>
    </row>
    <row r="4" spans="1:15" ht="13.95" customHeight="1" thickBot="1">
      <c r="A4" s="2"/>
      <c r="B4" s="5"/>
      <c r="C4" s="8"/>
      <c r="D4" s="7"/>
      <c r="E4" s="7"/>
      <c r="F4" s="7"/>
      <c r="G4" s="7"/>
      <c r="H4" s="7"/>
      <c r="J4" s="236"/>
      <c r="K4" s="237"/>
      <c r="L4" s="238"/>
      <c r="M4" s="31"/>
      <c r="N4" s="25" t="s">
        <v>188</v>
      </c>
      <c r="O4" s="56"/>
    </row>
    <row r="5" spans="1:15" ht="13.95" customHeight="1">
      <c r="A5" s="229" t="s">
        <v>182</v>
      </c>
      <c r="B5" s="230"/>
      <c r="C5" s="8"/>
      <c r="D5" s="7"/>
      <c r="E5" s="7"/>
      <c r="F5" s="7"/>
      <c r="G5" s="7"/>
      <c r="H5" s="7"/>
      <c r="J5" s="236"/>
      <c r="K5" s="237"/>
      <c r="L5" s="238"/>
      <c r="M5" s="31"/>
      <c r="N5" s="25" t="s">
        <v>189</v>
      </c>
      <c r="O5" s="56"/>
    </row>
    <row r="6" spans="1:15" ht="13.95" customHeight="1" thickBot="1">
      <c r="A6" s="231"/>
      <c r="B6" s="232"/>
      <c r="C6" s="40"/>
      <c r="D6" s="222" t="s">
        <v>40</v>
      </c>
      <c r="E6" s="222"/>
      <c r="F6" s="40"/>
      <c r="G6" s="222" t="s">
        <v>41</v>
      </c>
      <c r="H6" s="222"/>
      <c r="J6" s="236"/>
      <c r="K6" s="237"/>
      <c r="L6" s="238"/>
      <c r="M6" s="31"/>
      <c r="N6" s="25" t="s">
        <v>190</v>
      </c>
      <c r="O6" s="56"/>
    </row>
    <row r="7" spans="1:15" ht="13.95" customHeight="1" thickBot="1">
      <c r="A7" s="223">
        <f>'Game Data'!$L$25</f>
        <v>0.69000000000000006</v>
      </c>
      <c r="B7" s="224"/>
      <c r="C7" s="40"/>
      <c r="D7" s="244" t="s">
        <v>265</v>
      </c>
      <c r="E7" s="245"/>
      <c r="F7" s="5"/>
      <c r="G7" s="244" t="s">
        <v>265</v>
      </c>
      <c r="H7" s="245"/>
      <c r="J7" s="236"/>
      <c r="K7" s="237"/>
      <c r="L7" s="238"/>
      <c r="M7" s="30"/>
      <c r="N7" s="25" t="s">
        <v>191</v>
      </c>
      <c r="O7" s="56"/>
    </row>
    <row r="8" spans="1:15" ht="13.95" customHeight="1" thickBot="1">
      <c r="A8" s="225"/>
      <c r="B8" s="226"/>
      <c r="C8" s="63"/>
      <c r="D8" s="242">
        <f>E17+E26+E35+E44</f>
        <v>0.20499999999999999</v>
      </c>
      <c r="E8" s="243"/>
      <c r="F8" s="5"/>
      <c r="G8" s="242">
        <f>H17+H26+H35+H44</f>
        <v>0.13499999999999998</v>
      </c>
      <c r="H8" s="243"/>
      <c r="J8" s="239"/>
      <c r="K8" s="240"/>
      <c r="L8" s="241"/>
      <c r="M8" s="55"/>
      <c r="N8" s="24" t="s">
        <v>192</v>
      </c>
      <c r="O8" s="56"/>
    </row>
    <row r="9" spans="1:15" ht="13.95" customHeight="1" thickBot="1">
      <c r="A9" s="2"/>
      <c r="B9" s="5"/>
      <c r="C9" s="40"/>
      <c r="D9" s="222" t="s">
        <v>40</v>
      </c>
      <c r="E9" s="222"/>
      <c r="F9" s="40"/>
      <c r="G9" s="222" t="s">
        <v>41</v>
      </c>
      <c r="H9" s="222"/>
      <c r="J9" s="57"/>
      <c r="K9" s="57"/>
      <c r="L9" s="57"/>
      <c r="O9" s="58"/>
    </row>
    <row r="10" spans="1:15" ht="13.95" customHeight="1" thickBot="1">
      <c r="A10" s="1" t="s">
        <v>264</v>
      </c>
      <c r="B10" s="6" t="s">
        <v>183</v>
      </c>
      <c r="C10" s="39"/>
      <c r="D10" s="41" t="s">
        <v>6</v>
      </c>
      <c r="E10" s="42" t="s">
        <v>20</v>
      </c>
      <c r="F10" s="39"/>
      <c r="G10" s="41" t="s">
        <v>6</v>
      </c>
      <c r="H10" s="42" t="s">
        <v>20</v>
      </c>
      <c r="J10" s="221" t="s">
        <v>260</v>
      </c>
      <c r="K10" s="221"/>
      <c r="L10" s="221"/>
      <c r="O10" s="59"/>
    </row>
    <row r="11" spans="1:15" ht="13.95" customHeight="1">
      <c r="A11" s="108" t="s">
        <v>488</v>
      </c>
      <c r="B11" s="116" t="s">
        <v>462</v>
      </c>
      <c r="C11" s="32"/>
      <c r="D11" s="35">
        <f>SUM(TECH!$E$8:'TECH'!$E$12)</f>
        <v>0</v>
      </c>
      <c r="E11" s="117">
        <f>(TECH!$E$8-TECH!$E$9-TECH!$E$10*2-TECH!$E$11*5-TECH!$E$12*30)/100</f>
        <v>0</v>
      </c>
      <c r="F11" s="40"/>
      <c r="G11" s="35">
        <f>SUM(TECH!$F$8:'TECH'!$F$12)</f>
        <v>0</v>
      </c>
      <c r="H11" s="117">
        <f>(TECH!$F$8-TECH!$F$9-TECH!$F$10*2-TECH!$F$11*5-TECH!$F$12*30)/100</f>
        <v>0</v>
      </c>
      <c r="J11" s="220" t="s">
        <v>758</v>
      </c>
      <c r="K11" s="220"/>
      <c r="L11" s="220"/>
      <c r="M11" s="57"/>
      <c r="O11" s="59"/>
    </row>
    <row r="12" spans="1:15" ht="13.95" customHeight="1">
      <c r="A12" s="109" t="str">
        <f>"Missing Required (out of "&amp;COUNTIF(TECH!$A$7:'TECH'!$A$190,"Required")&amp;")"</f>
        <v>Missing Required (out of 16)</v>
      </c>
      <c r="B12" s="45">
        <v>-0.1</v>
      </c>
      <c r="C12" s="32"/>
      <c r="D12" s="107">
        <f>TECH!$E$2</f>
        <v>0</v>
      </c>
      <c r="E12" s="43">
        <f t="shared" ref="E12:E13" si="0">B12*D12</f>
        <v>0</v>
      </c>
      <c r="F12" s="40"/>
      <c r="G12" s="107">
        <f>TECH!$F$2</f>
        <v>0</v>
      </c>
      <c r="H12" s="43">
        <f t="shared" ref="H12:H13" si="1">$B12*G12</f>
        <v>0</v>
      </c>
      <c r="J12" s="220"/>
      <c r="K12" s="220"/>
      <c r="L12" s="220"/>
      <c r="M12" s="57"/>
      <c r="O12" s="59"/>
    </row>
    <row r="13" spans="1:15" ht="13.95" customHeight="1">
      <c r="A13" s="109" t="str">
        <f>"Missing Basic (out of "&amp;COUNTIF(TECH!$A$7:'TECH'!$A$190,"Basic")&amp;")"</f>
        <v>Missing Basic (out of 38)</v>
      </c>
      <c r="B13" s="45">
        <v>-0.02</v>
      </c>
      <c r="C13" s="32"/>
      <c r="D13" s="107">
        <f>TECH!$E$3</f>
        <v>0.5</v>
      </c>
      <c r="E13" s="43">
        <f t="shared" si="0"/>
        <v>-0.01</v>
      </c>
      <c r="F13" s="40"/>
      <c r="G13" s="107">
        <f>TECH!$F$3</f>
        <v>0</v>
      </c>
      <c r="H13" s="43">
        <f t="shared" si="1"/>
        <v>0</v>
      </c>
      <c r="J13" s="220"/>
      <c r="K13" s="220"/>
      <c r="L13" s="220"/>
      <c r="M13" s="57"/>
      <c r="O13" s="59"/>
    </row>
    <row r="14" spans="1:15" ht="13.95" customHeight="1" thickBot="1">
      <c r="A14" s="50" t="str">
        <f>"Completed Advanced (out of "&amp;COUNTIF(TECH!$A$7:'TECH'!$A$190,"Advanced")&amp;")"</f>
        <v>Completed Advanced (out of 18)</v>
      </c>
      <c r="B14" s="46">
        <v>5.0000000000000001E-3</v>
      </c>
      <c r="C14" s="33"/>
      <c r="D14" s="36">
        <f>TECH!$E$4</f>
        <v>1</v>
      </c>
      <c r="E14" s="43">
        <f t="shared" ref="E14:E16" si="2">B14*D14</f>
        <v>5.0000000000000001E-3</v>
      </c>
      <c r="F14" s="40"/>
      <c r="G14" s="36">
        <f>TECH!$F$4</f>
        <v>0</v>
      </c>
      <c r="H14" s="43">
        <f t="shared" ref="H14:H16" si="3">$B14*G14</f>
        <v>0</v>
      </c>
      <c r="J14" s="131" t="s">
        <v>40</v>
      </c>
      <c r="K14" s="60"/>
      <c r="L14" s="131" t="s">
        <v>41</v>
      </c>
      <c r="M14" s="57"/>
      <c r="O14" s="59"/>
    </row>
    <row r="15" spans="1:15" ht="13.95" customHeight="1">
      <c r="A15" s="50" t="str">
        <f>"Completed Professional (out of "&amp;COUNTIF(TECH!$A$7:'TECH'!$A$190,"Professional")&amp;")"</f>
        <v>Completed Professional (out of 11)</v>
      </c>
      <c r="B15" s="47">
        <v>7.4999999999999997E-3</v>
      </c>
      <c r="C15" s="34"/>
      <c r="D15" s="36">
        <f>TECH!$E$5</f>
        <v>0</v>
      </c>
      <c r="E15" s="43">
        <f t="shared" si="2"/>
        <v>0</v>
      </c>
      <c r="F15" s="40"/>
      <c r="G15" s="36">
        <f>TECH!$F$5</f>
        <v>0</v>
      </c>
      <c r="H15" s="43">
        <f t="shared" si="3"/>
        <v>0</v>
      </c>
      <c r="J15" s="218">
        <f>MAX(0,MIN(1,IF($J17 &lt;= 0.95, ROUND($J17,2), FLOOR((0.95+($J17-0.95)/5),0.01))))</f>
        <v>0.76</v>
      </c>
      <c r="L15" s="218">
        <f>MAX(0,MIN(1,IF($L17 &lt;= 0.95, ROUND($L17,2), FLOOR((0.95+($L17-0.95)/5),0.01))))</f>
        <v>0.74</v>
      </c>
      <c r="M15" s="57"/>
      <c r="O15" s="59"/>
    </row>
    <row r="16" spans="1:15" ht="13.95" customHeight="1" thickBot="1">
      <c r="A16" s="51" t="str">
        <f>"Completed Exceptional (out of "&amp;COUNTIF(TECH!$A$7:'TECH'!$A$190,"Exceptional")&amp;")"</f>
        <v>Completed Exceptional (out of 15)</v>
      </c>
      <c r="B16" s="48">
        <v>0.01</v>
      </c>
      <c r="C16" s="32"/>
      <c r="D16" s="37">
        <f>TECH!$E$6</f>
        <v>1</v>
      </c>
      <c r="E16" s="44">
        <f t="shared" si="2"/>
        <v>0.01</v>
      </c>
      <c r="F16" s="40"/>
      <c r="G16" s="37">
        <f>TECH!$F$6</f>
        <v>0</v>
      </c>
      <c r="H16" s="44">
        <f t="shared" si="3"/>
        <v>0</v>
      </c>
      <c r="J16" s="219"/>
      <c r="L16" s="219"/>
      <c r="M16" s="57"/>
      <c r="O16" s="59"/>
    </row>
    <row r="17" spans="1:13" ht="13.95" customHeight="1">
      <c r="A17" s="2"/>
      <c r="B17" s="5"/>
      <c r="C17" s="40"/>
      <c r="D17" s="21" t="s">
        <v>12</v>
      </c>
      <c r="E17" s="38">
        <f>SUM(E11:E16)</f>
        <v>5.0000000000000001E-3</v>
      </c>
      <c r="F17" s="40"/>
      <c r="G17" s="21" t="s">
        <v>12</v>
      </c>
      <c r="H17" s="38">
        <f>SUM(H11:H16)</f>
        <v>0</v>
      </c>
      <c r="J17" s="61">
        <f>$A$7+MIN(MAX($E17*3+0.05,$E17),$D$8)</f>
        <v>0.75500000000000012</v>
      </c>
      <c r="L17" s="61">
        <f>$A$7+MIN(MAX($H17*3+0.05,$H17),$G$8)</f>
        <v>0.7400000000000001</v>
      </c>
      <c r="M17" s="57"/>
    </row>
    <row r="18" spans="1:13" ht="13.95" customHeight="1" thickBot="1">
      <c r="A18" s="2"/>
      <c r="B18" s="5"/>
      <c r="C18" s="40"/>
      <c r="D18" s="222" t="s">
        <v>40</v>
      </c>
      <c r="E18" s="222"/>
      <c r="F18" s="40"/>
      <c r="G18" s="222" t="s">
        <v>41</v>
      </c>
      <c r="H18" s="222"/>
      <c r="J18" s="62"/>
      <c r="M18" s="53"/>
    </row>
    <row r="19" spans="1:13" ht="13.95" customHeight="1" thickBot="1">
      <c r="A19" s="1" t="s">
        <v>184</v>
      </c>
      <c r="B19" s="6" t="s">
        <v>183</v>
      </c>
      <c r="C19" s="39"/>
      <c r="D19" s="41" t="s">
        <v>6</v>
      </c>
      <c r="E19" s="42" t="s">
        <v>20</v>
      </c>
      <c r="F19" s="39"/>
      <c r="G19" s="41" t="s">
        <v>6</v>
      </c>
      <c r="H19" s="42" t="s">
        <v>20</v>
      </c>
      <c r="J19" s="221" t="s">
        <v>478</v>
      </c>
      <c r="K19" s="221"/>
      <c r="L19" s="221"/>
      <c r="M19" s="58"/>
    </row>
    <row r="20" spans="1:13" ht="13.95" customHeight="1">
      <c r="A20" s="108" t="s">
        <v>489</v>
      </c>
      <c r="B20" s="116" t="s">
        <v>462</v>
      </c>
      <c r="C20" s="32"/>
      <c r="D20" s="35">
        <f>SUM(DESIGN!$E$8:'DESIGN'!$E$11)</f>
        <v>0</v>
      </c>
      <c r="E20" s="117">
        <f>(DESIGN!$E$8-DESIGN!$E$9-DESIGN!$E$10*2-DESIGN!$E$11*30)/100</f>
        <v>0</v>
      </c>
      <c r="F20" s="40"/>
      <c r="G20" s="35">
        <f>SUM(DESIGN!$F$8:'DESIGN'!$F$11)</f>
        <v>0</v>
      </c>
      <c r="H20" s="117">
        <f>(DESIGN!$F$8-DESIGN!$F$9-DESIGN!$F$10*2-DESIGN!$F$11*30)/100</f>
        <v>0</v>
      </c>
      <c r="J20" s="220" t="s">
        <v>755</v>
      </c>
      <c r="K20" s="220"/>
      <c r="L20" s="220"/>
      <c r="M20" s="59"/>
    </row>
    <row r="21" spans="1:13" ht="13.95" customHeight="1">
      <c r="A21" s="109" t="str">
        <f>"Missing Required (out of "&amp;COUNTIF(DESIGN!$A$7:'DESIGN'!$A$248,"Required")&amp;")"</f>
        <v>Missing Required (out of 6)</v>
      </c>
      <c r="B21" s="45">
        <v>-0.1</v>
      </c>
      <c r="C21" s="32"/>
      <c r="D21" s="107">
        <f>DESIGN!$E$2</f>
        <v>0</v>
      </c>
      <c r="E21" s="43">
        <f t="shared" ref="E21:E22" si="4">B21*D21</f>
        <v>0</v>
      </c>
      <c r="F21" s="40"/>
      <c r="G21" s="107">
        <f>DESIGN!$F$2</f>
        <v>0</v>
      </c>
      <c r="H21" s="43">
        <f t="shared" ref="H21:H22" si="5">$B21*G21</f>
        <v>0</v>
      </c>
      <c r="J21" s="220"/>
      <c r="K21" s="220"/>
      <c r="L21" s="220"/>
      <c r="M21" s="59"/>
    </row>
    <row r="22" spans="1:13" ht="13.95" customHeight="1">
      <c r="A22" s="109" t="str">
        <f>"Missing Basic (out of "&amp;COUNTIF(DESIGN!$A$7:'DESIGN'!$A$248,"Basic")&amp;")"</f>
        <v>Missing Basic (out of 23)</v>
      </c>
      <c r="B22" s="45">
        <v>-0.02</v>
      </c>
      <c r="C22" s="32"/>
      <c r="D22" s="107">
        <f>DESIGN!$E$3</f>
        <v>0</v>
      </c>
      <c r="E22" s="43">
        <f t="shared" si="4"/>
        <v>0</v>
      </c>
      <c r="F22" s="40"/>
      <c r="G22" s="107">
        <f>DESIGN!$F$3</f>
        <v>0</v>
      </c>
      <c r="H22" s="43">
        <f t="shared" si="5"/>
        <v>0</v>
      </c>
      <c r="J22" s="220"/>
      <c r="K22" s="220"/>
      <c r="L22" s="220"/>
      <c r="M22" s="59"/>
    </row>
    <row r="23" spans="1:13" ht="13.95" customHeight="1" thickBot="1">
      <c r="A23" s="50" t="str">
        <f>"Completed Advanced (out of "&amp;COUNTIF(DESIGN!$A$7:'DESIGN'!$A$248,"Advanced")&amp;")"</f>
        <v>Completed Advanced (out of 25)</v>
      </c>
      <c r="B23" s="46">
        <v>5.0000000000000001E-3</v>
      </c>
      <c r="C23" s="33"/>
      <c r="D23" s="36">
        <f>DESIGN!$E$4</f>
        <v>21</v>
      </c>
      <c r="E23" s="43">
        <f t="shared" ref="E23:E25" si="6">B23*D23</f>
        <v>0.105</v>
      </c>
      <c r="F23" s="40"/>
      <c r="G23" s="36">
        <f>DESIGN!$F$4</f>
        <v>13</v>
      </c>
      <c r="H23" s="43">
        <f t="shared" ref="H23:H25" si="7">$B23*G23</f>
        <v>6.5000000000000002E-2</v>
      </c>
      <c r="J23" s="131" t="s">
        <v>40</v>
      </c>
      <c r="K23" s="60"/>
      <c r="L23" s="131" t="s">
        <v>41</v>
      </c>
      <c r="M23" s="59"/>
    </row>
    <row r="24" spans="1:13" ht="13.95" customHeight="1">
      <c r="A24" s="50" t="str">
        <f>"Completed Professional (out of "&amp;COUNTIF(DESIGN!$A$7:'DESIGN'!$A$248,"Professional")&amp;")"</f>
        <v>Completed Professional (out of 26)</v>
      </c>
      <c r="B24" s="47">
        <v>7.4999999999999997E-3</v>
      </c>
      <c r="C24" s="34"/>
      <c r="D24" s="107">
        <f>DESIGN!$E$5</f>
        <v>8</v>
      </c>
      <c r="E24" s="43">
        <f t="shared" si="6"/>
        <v>0.06</v>
      </c>
      <c r="F24" s="40"/>
      <c r="G24" s="36">
        <f>DESIGN!$F$5</f>
        <v>3</v>
      </c>
      <c r="H24" s="43">
        <f t="shared" si="7"/>
        <v>2.2499999999999999E-2</v>
      </c>
      <c r="J24" s="218">
        <f>MAX(0,MIN(1,IF($J26 &lt;= 0.95, ROUND($J26,2), FLOOR((0.95+($J26-0.95)/5),0.01))))</f>
        <v>0.9</v>
      </c>
      <c r="L24" s="218">
        <f>MAX(0,MIN(1,IF($L26 &lt;= 0.95, ROUND($L26,2), FLOOR((0.95+($L26-0.95)/5),0.01))))</f>
        <v>0.83</v>
      </c>
      <c r="M24" s="59"/>
    </row>
    <row r="25" spans="1:13" ht="13.95" customHeight="1" thickBot="1">
      <c r="A25" s="51" t="str">
        <f>"Completed Exceptional (out of "&amp;COUNTIF(DESIGN!$A$7:'DESIGN'!$A$248,"Exceptional")&amp;")"</f>
        <v>Completed Exceptional (out of 31)</v>
      </c>
      <c r="B25" s="48">
        <v>0.01</v>
      </c>
      <c r="C25" s="32"/>
      <c r="D25" s="37">
        <f>DESIGN!$E$6</f>
        <v>3.5</v>
      </c>
      <c r="E25" s="44">
        <f t="shared" si="6"/>
        <v>3.5000000000000003E-2</v>
      </c>
      <c r="F25" s="40"/>
      <c r="G25" s="37">
        <f>DESIGN!$F$6</f>
        <v>2.5</v>
      </c>
      <c r="H25" s="44">
        <f t="shared" si="7"/>
        <v>2.5000000000000001E-2</v>
      </c>
      <c r="J25" s="219"/>
      <c r="L25" s="219"/>
      <c r="M25" s="59"/>
    </row>
    <row r="26" spans="1:13" ht="13.95" customHeight="1">
      <c r="A26" s="2"/>
      <c r="B26" s="5"/>
      <c r="C26" s="40"/>
      <c r="D26" s="21" t="s">
        <v>12</v>
      </c>
      <c r="E26" s="38">
        <f>SUM(E20:E25)</f>
        <v>0.19999999999999998</v>
      </c>
      <c r="F26" s="40"/>
      <c r="G26" s="21" t="s">
        <v>12</v>
      </c>
      <c r="H26" s="38">
        <f>SUM(H20:H25)</f>
        <v>0.11249999999999999</v>
      </c>
      <c r="J26" s="61">
        <f>$A$7+MIN(MAX($E26*3+0.05,$E26),$D$8)</f>
        <v>0.89500000000000002</v>
      </c>
      <c r="L26" s="61">
        <f>$A$7+MIN(MAX($H26*3+0.05,$H26),$G$8)</f>
        <v>0.82500000000000007</v>
      </c>
      <c r="M26" s="59"/>
    </row>
    <row r="27" spans="1:13" ht="13.95" customHeight="1" thickBot="1">
      <c r="A27" s="2"/>
      <c r="B27" s="5"/>
      <c r="C27" s="40"/>
      <c r="D27" s="222" t="s">
        <v>40</v>
      </c>
      <c r="E27" s="222"/>
      <c r="F27" s="40"/>
      <c r="G27" s="222" t="s">
        <v>41</v>
      </c>
      <c r="H27" s="222"/>
    </row>
    <row r="28" spans="1:13" ht="13.95" customHeight="1" thickBot="1">
      <c r="A28" s="1" t="s">
        <v>261</v>
      </c>
      <c r="B28" s="6" t="s">
        <v>183</v>
      </c>
      <c r="C28" s="39"/>
      <c r="D28" s="41" t="s">
        <v>6</v>
      </c>
      <c r="E28" s="42" t="s">
        <v>20</v>
      </c>
      <c r="F28" s="39"/>
      <c r="G28" s="41" t="s">
        <v>6</v>
      </c>
      <c r="H28" s="42" t="s">
        <v>20</v>
      </c>
      <c r="J28" s="221" t="s">
        <v>262</v>
      </c>
      <c r="K28" s="221"/>
      <c r="L28" s="221"/>
    </row>
    <row r="29" spans="1:13" ht="13.95" customHeight="1">
      <c r="A29" s="113" t="s">
        <v>581</v>
      </c>
      <c r="B29" s="116" t="s">
        <v>462</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20" t="s">
        <v>756</v>
      </c>
      <c r="K29" s="220"/>
      <c r="L29" s="220"/>
    </row>
    <row r="30" spans="1:13" ht="13.95" customHeight="1">
      <c r="A30" s="112" t="str">
        <f>"Missing Required (out of "&amp;IF($B$35&gt;0,COUNTIF('ART (FULL)'!$A$7:'ART (FULL)'!$A$200,"Required"),COUNTIF(ART!$A$7:'ART'!$A$223,"Required"))&amp;")"</f>
        <v>Missing Required (out of 0)</v>
      </c>
      <c r="B30" s="45">
        <v>-0.1</v>
      </c>
      <c r="C30" s="32"/>
      <c r="D30" s="110">
        <f>IF($B$35&gt;0,'ART (FULL)'!$E$2,ART!$E$2)</f>
        <v>0</v>
      </c>
      <c r="E30" s="43">
        <f t="shared" ref="E30:E34" si="8">B30*D30</f>
        <v>0</v>
      </c>
      <c r="F30" s="40"/>
      <c r="G30" s="110">
        <f>IF($B$35&gt;0,'ART (FULL)'!$F$2,ART!$F$2)</f>
        <v>0</v>
      </c>
      <c r="H30" s="43">
        <f t="shared" ref="H30:H34" si="9">$B30*G30</f>
        <v>0</v>
      </c>
      <c r="J30" s="220"/>
      <c r="K30" s="220"/>
      <c r="L30" s="220"/>
    </row>
    <row r="31" spans="1:13" ht="13.95" customHeight="1">
      <c r="A31" s="112" t="str">
        <f>"Missing Basic (out of "&amp;IF($B$35&gt;0,COUNTIF('ART (FULL)'!$A$7:'ART (FULL)'!$A$200,"Basic"),COUNTIF(ART!$A$7:'ART'!$A$223,"Basic"))&amp;")"</f>
        <v>Missing Basic (out of 15)</v>
      </c>
      <c r="B31" s="45">
        <v>-0.02</v>
      </c>
      <c r="C31" s="32"/>
      <c r="D31" s="110">
        <f>IF($B$35&gt;0,'ART (FULL)'!$E$3,ART!$E$3)</f>
        <v>0</v>
      </c>
      <c r="E31" s="43">
        <f t="shared" si="8"/>
        <v>0</v>
      </c>
      <c r="F31" s="40"/>
      <c r="G31" s="110">
        <f>IF($B$35&gt;0,'ART (FULL)'!$F$3,ART!$F$3)</f>
        <v>0</v>
      </c>
      <c r="H31" s="43">
        <f t="shared" si="9"/>
        <v>0</v>
      </c>
      <c r="J31" s="220"/>
      <c r="K31" s="220"/>
      <c r="L31" s="220"/>
    </row>
    <row r="32" spans="1:13" ht="13.95" customHeight="1" thickBot="1">
      <c r="A32" s="112" t="str">
        <f>"Completed Advanced (out of "&amp;IF($B$35&gt;0,COUNTIF('ART (FULL)'!$A$7:'ART (FULL)'!$A$200,"Advanced"),COUNTIF(ART!$A$7:'ART'!$A$223,"Advanced"))&amp;")"</f>
        <v>Completed Advanced (out of 10)</v>
      </c>
      <c r="B32" s="47">
        <v>7.4999999999999997E-3</v>
      </c>
      <c r="C32" s="33"/>
      <c r="D32" s="110">
        <f>IF($B$35&gt;0,'ART (FULL)'!$E$4,ART!$E$4)</f>
        <v>0</v>
      </c>
      <c r="E32" s="43">
        <f t="shared" si="8"/>
        <v>0</v>
      </c>
      <c r="F32" s="40"/>
      <c r="G32" s="110">
        <f>IF($B$35&gt;0,'ART (FULL)'!$F$4,ART!$F$4)</f>
        <v>3</v>
      </c>
      <c r="H32" s="43">
        <f t="shared" si="9"/>
        <v>2.2499999999999999E-2</v>
      </c>
      <c r="J32" s="131" t="s">
        <v>40</v>
      </c>
      <c r="K32" s="60"/>
      <c r="L32" s="131" t="s">
        <v>41</v>
      </c>
    </row>
    <row r="33" spans="1:12" ht="13.95" customHeight="1">
      <c r="A33" s="112" t="str">
        <f>"Completed Professional (out of "&amp;IF($B$35&gt;0,COUNTIF('ART (FULL)'!$A$7:'ART (FULL)'!$A$200,"Professional"),COUNTIF(ART!$A$7:'ART'!$A$223,"Professional"))&amp;")"</f>
        <v>Completed Professional (out of 14)</v>
      </c>
      <c r="B33" s="45">
        <v>0.01</v>
      </c>
      <c r="C33" s="34"/>
      <c r="D33" s="110">
        <f>IF($B$35&gt;0,'ART (FULL)'!$E$5,ART!$E$5)</f>
        <v>0</v>
      </c>
      <c r="E33" s="43">
        <f t="shared" si="8"/>
        <v>0</v>
      </c>
      <c r="F33" s="40"/>
      <c r="G33" s="110">
        <f>IF($B$35&gt;0,'ART (FULL)'!$F$5,ART!$F$5)</f>
        <v>0</v>
      </c>
      <c r="H33" s="43">
        <f t="shared" si="9"/>
        <v>0</v>
      </c>
      <c r="J33" s="218">
        <f>MAX(0,MIN(1,IF($J35 &lt;= 0.95, ROUND($J35,2), FLOOR((0.95+($J35-0.95)/5),0.01))))</f>
        <v>0.74</v>
      </c>
      <c r="L33" s="218">
        <f>MAX(0,MIN(1,IF($L35 &lt;= 0.95, ROUND($L35,2), FLOOR((0.95+($L35-0.95)/5),0.01))))</f>
        <v>0.81</v>
      </c>
    </row>
    <row r="34" spans="1:12" ht="13.95" customHeight="1" thickBot="1">
      <c r="A34" s="124" t="str">
        <f>"Completed Exceptional (out of "&amp;IF($B$35&gt;0,COUNTIF('ART (FULL)'!$A$7:'ART (FULL)'!$A$200,"Exceptional"),COUNTIF(ART!$A$7:'ART'!$A$223,"Exceptional"))&amp;")"</f>
        <v>Completed Exceptional (out of 20)</v>
      </c>
      <c r="B34" s="140">
        <v>1.4999999999999999E-2</v>
      </c>
      <c r="C34" s="32"/>
      <c r="D34" s="111">
        <f>IF($B$35&gt;0,'ART (FULL)'!$E$6,ART!$E$6)</f>
        <v>0</v>
      </c>
      <c r="E34" s="44">
        <f t="shared" si="8"/>
        <v>0</v>
      </c>
      <c r="F34" s="40"/>
      <c r="G34" s="111">
        <f>IF($B$35&gt;0,'ART (FULL)'!$F$6,ART!$F$6)</f>
        <v>0</v>
      </c>
      <c r="H34" s="44">
        <f t="shared" si="9"/>
        <v>0</v>
      </c>
      <c r="J34" s="219"/>
      <c r="L34" s="219"/>
    </row>
    <row r="35" spans="1:12" ht="13.95" customHeight="1">
      <c r="A35" s="123" t="s">
        <v>572</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0</v>
      </c>
      <c r="F35" s="40"/>
      <c r="G35" s="21" t="s">
        <v>12</v>
      </c>
      <c r="H35" s="38">
        <f>SUM(H29:H34)</f>
        <v>2.2499999999999999E-2</v>
      </c>
      <c r="J35" s="61">
        <f>$A$7+MIN(MAX($E35*3+0.05,$E35),$D$8)</f>
        <v>0.7400000000000001</v>
      </c>
      <c r="L35" s="61">
        <f>$A$7+MIN(MAX($H35*3+0.05,$H35),$G$8)</f>
        <v>0.80750000000000011</v>
      </c>
    </row>
    <row r="36" spans="1:12" ht="13.95" customHeight="1" thickBot="1">
      <c r="A36" s="2"/>
      <c r="B36" s="5"/>
      <c r="C36" s="40"/>
      <c r="D36" s="222" t="s">
        <v>40</v>
      </c>
      <c r="E36" s="222"/>
      <c r="F36" s="40"/>
      <c r="G36" s="222" t="s">
        <v>41</v>
      </c>
      <c r="H36" s="222"/>
    </row>
    <row r="37" spans="1:12" ht="13.95" customHeight="1" thickBot="1">
      <c r="A37" s="1" t="s">
        <v>185</v>
      </c>
      <c r="B37" s="6" t="s">
        <v>183</v>
      </c>
      <c r="C37" s="39"/>
      <c r="D37" s="41" t="s">
        <v>6</v>
      </c>
      <c r="E37" s="42" t="s">
        <v>20</v>
      </c>
      <c r="F37" s="39"/>
      <c r="G37" s="41" t="s">
        <v>6</v>
      </c>
      <c r="H37" s="42" t="s">
        <v>20</v>
      </c>
      <c r="J37" s="221" t="s">
        <v>479</v>
      </c>
      <c r="K37" s="221"/>
      <c r="L37" s="221"/>
    </row>
    <row r="38" spans="1:12" ht="13.95" customHeight="1">
      <c r="A38" s="108" t="s">
        <v>570</v>
      </c>
      <c r="B38" s="116" t="s">
        <v>462</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20" t="s">
        <v>757</v>
      </c>
      <c r="K38" s="220"/>
      <c r="L38" s="220"/>
    </row>
    <row r="39" spans="1:12" ht="13.95" customHeight="1">
      <c r="A39" s="109" t="str">
        <f>"Missing Required (out of "&amp;IF($B$44&gt;0,COUNTIF('AUDIO (FULL)'!$A$7:'AUDIO (FULL)'!$A$235,"Required"),COUNTIF(AUDIO!$A$7:'AUDIO'!$A$217,"Required"))&amp;")"</f>
        <v>Missing Required (out of 23)</v>
      </c>
      <c r="B39" s="45">
        <v>-0.1</v>
      </c>
      <c r="C39" s="32"/>
      <c r="D39" s="107">
        <f>IF($B$44&gt;0,'AUDIO (FULL)'!$E$2,AUDIO!$E$2)</f>
        <v>0</v>
      </c>
      <c r="E39" s="43">
        <f t="shared" ref="E39:E40" si="10">B39*D39</f>
        <v>0</v>
      </c>
      <c r="F39" s="40"/>
      <c r="G39" s="110">
        <f>IF($B$44&gt;0,'AUDIO (FULL)'!$F$2,AUDIO!$F$2)</f>
        <v>0</v>
      </c>
      <c r="H39" s="43">
        <f t="shared" ref="H39:H40" si="11">$B39*G39</f>
        <v>0</v>
      </c>
      <c r="J39" s="220"/>
      <c r="K39" s="220"/>
      <c r="L39" s="220"/>
    </row>
    <row r="40" spans="1:12" ht="13.95" customHeight="1">
      <c r="A40" s="112" t="str">
        <f>"Missing Basic (out of "&amp;IF($B$44&gt;0,COUNTIF('AUDIO (FULL)'!$A$7:'AUDIO (FULL)'!$A$235,"Basic"),COUNTIF(AUDIO!$A$7:'AUDIO'!$A$217,"Basic"))&amp;")"</f>
        <v>Missing Basic (out of 15)</v>
      </c>
      <c r="B40" s="45">
        <v>-0.02</v>
      </c>
      <c r="C40" s="32"/>
      <c r="D40" s="110">
        <f>IF($B$44&gt;0,'AUDIO (FULL)'!$E$3,AUDIO!$E$3)</f>
        <v>0</v>
      </c>
      <c r="E40" s="43">
        <f t="shared" si="10"/>
        <v>0</v>
      </c>
      <c r="F40" s="40"/>
      <c r="G40" s="110">
        <f>IF($B$44&gt;0,'AUDIO (FULL)'!$F$3,AUDIO!$F$3)</f>
        <v>0</v>
      </c>
      <c r="H40" s="43">
        <f t="shared" si="11"/>
        <v>0</v>
      </c>
      <c r="J40" s="220"/>
      <c r="K40" s="220"/>
      <c r="L40" s="220"/>
    </row>
    <row r="41" spans="1:12" ht="13.95" customHeight="1" thickBot="1">
      <c r="A41" s="112" t="str">
        <f>"Completed Advanced (out of "&amp;IF($B$44&gt;0,COUNTIF('AUDIO (FULL)'!$A$7:'AUDIO (FULL)'!$A$235,"Advanced"),COUNTIF(AUDIO!$A$7:'AUDIO'!$A$217,"Advanced"))&amp;")"</f>
        <v>Completed Advanced (out of 21)</v>
      </c>
      <c r="B41" s="47">
        <v>7.4999999999999997E-3</v>
      </c>
      <c r="C41" s="33"/>
      <c r="D41" s="110">
        <f>IF($B$44&gt;0,'AUDIO (FULL)'!$E$4,AUDIO!$E$4)</f>
        <v>0</v>
      </c>
      <c r="E41" s="43">
        <f t="shared" ref="E41:E43" si="12">B41*D41</f>
        <v>0</v>
      </c>
      <c r="F41" s="40"/>
      <c r="G41" s="110">
        <f>IF($B$44&gt;0,'AUDIO (FULL)'!$F$4,AUDIO!$F$4)</f>
        <v>0</v>
      </c>
      <c r="H41" s="43">
        <f t="shared" ref="H41:H43" si="13">$B41*G41</f>
        <v>0</v>
      </c>
      <c r="J41" s="131" t="s">
        <v>40</v>
      </c>
      <c r="K41" s="60"/>
      <c r="L41" s="131" t="s">
        <v>41</v>
      </c>
    </row>
    <row r="42" spans="1:12" ht="13.95" customHeight="1">
      <c r="A42" s="112" t="str">
        <f>"Completed Professional (out of "&amp;IF($B$44&gt;0,COUNTIF('AUDIO (FULL)'!$A$7:'AUDIO (FULL)'!$A$235,"Professional"),COUNTIF(AUDIO!$A$7:'AUDIO'!$A$217,"Professional"))&amp;")"</f>
        <v>Completed Professional (out of 9)</v>
      </c>
      <c r="B42" s="45">
        <v>0.01</v>
      </c>
      <c r="C42" s="34"/>
      <c r="D42" s="110">
        <f>IF($B$44&gt;0,'AUDIO (FULL)'!$E$5,AUDIO!$E$5)</f>
        <v>0</v>
      </c>
      <c r="E42" s="43">
        <f t="shared" si="12"/>
        <v>0</v>
      </c>
      <c r="F42" s="40"/>
      <c r="G42" s="110">
        <f>IF($B$44&gt;0,'AUDIO (FULL)'!$F$5,AUDIO!$F$5)</f>
        <v>0</v>
      </c>
      <c r="H42" s="43">
        <f t="shared" si="13"/>
        <v>0</v>
      </c>
      <c r="J42" s="218">
        <f>MAX(0,MIN(1,IF($J44 &lt;= 0.95, ROUND($J44,2), FLOOR((0.95+($J44-0.95)/5),0.01))))</f>
        <v>0.74</v>
      </c>
      <c r="L42" s="218">
        <f>MAX(0,MIN(1,IF($L44 &lt;= 0.95, ROUND($L44,2), FLOOR((0.95+($L44-0.95)/5),0.01))))</f>
        <v>0.74</v>
      </c>
    </row>
    <row r="43" spans="1:12" ht="13.95" customHeight="1" thickBot="1">
      <c r="A43" s="124" t="str">
        <f>"Completed Exceptional (out of "&amp;IF($B$44&gt;0,COUNTIF('AUDIO (FULL)'!$A$7:'AUDIO (FULL)'!$A$235,"Exceptional"),COUNTIF(AUDIO!$A$7:'AUDIO'!$A$217,"Exceptional"))&amp;")"</f>
        <v>Completed Exceptional (out of 11)</v>
      </c>
      <c r="B43" s="140">
        <v>1.4999999999999999E-2</v>
      </c>
      <c r="C43" s="32"/>
      <c r="D43" s="111">
        <f>IF($B$44&gt;0,'AUDIO (FULL)'!$E$6,AUDIO!$E$6)</f>
        <v>0</v>
      </c>
      <c r="E43" s="44">
        <f t="shared" si="12"/>
        <v>0</v>
      </c>
      <c r="F43" s="40"/>
      <c r="G43" s="111">
        <f>IF($B$44&gt;0,'AUDIO (FULL)'!$F$6,AUDIO!$F$6)</f>
        <v>0</v>
      </c>
      <c r="H43" s="44">
        <f t="shared" si="13"/>
        <v>0</v>
      </c>
      <c r="J43" s="219"/>
      <c r="L43" s="219"/>
    </row>
    <row r="44" spans="1:12" ht="13.95" customHeight="1">
      <c r="A44" s="123" t="s">
        <v>571</v>
      </c>
      <c r="B44" s="5">
        <f>COUNTIF('Game Data'!A13:'Game Data'!A33,"=MUS 250")+COUNTIF('Game Data'!A13:'Game Data'!A33,"=MUS 251")+COUNTIF('Game Data'!A13:'Game Data'!A33,"=MUS 350")+COUNTIF('Game Data'!A13:'Game Data'!A33,"=MUS 351")+COUNTIF('Game Data'!A13:'Game Data'!A33,"=MUS 450")+COUNTIF('Game Data'!A13:'Game Data'!A33,"=MUS 451")</f>
        <v>1</v>
      </c>
      <c r="C44" s="40"/>
      <c r="D44" s="21" t="s">
        <v>12</v>
      </c>
      <c r="E44" s="38">
        <f>SUM(E38:E43)</f>
        <v>0</v>
      </c>
      <c r="F44" s="5"/>
      <c r="G44" s="21" t="s">
        <v>12</v>
      </c>
      <c r="H44" s="38">
        <f>SUM(H38:H43)</f>
        <v>0</v>
      </c>
      <c r="J44" s="61">
        <f>$A$7+MIN(MAX($E44*3+0.05,$E44),$D$8)</f>
        <v>0.7400000000000001</v>
      </c>
      <c r="L44" s="61">
        <f>$A$7+MIN(MAX($H44*3+0.05,$H44),$G$8)</f>
        <v>0.7400000000000001</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topLeftCell="A31" workbookViewId="0">
      <selection activeCell="C101" sqref="C101"/>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28</v>
      </c>
      <c r="D1" s="4"/>
      <c r="E1" s="3" t="str">
        <f>""&amp;COUNTIF(E$7:E$250,"Untested")&amp;" Untested"</f>
        <v>11 Untested</v>
      </c>
      <c r="F1" s="3" t="str">
        <f>""&amp;COUNTIF(F$7:F$250,"Untested")&amp;" Untested"</f>
        <v>97 Untested</v>
      </c>
      <c r="G1" s="4"/>
    </row>
    <row r="2" spans="1:7" ht="16.2" thickBot="1">
      <c r="A2" s="12" t="s">
        <v>30</v>
      </c>
      <c r="B2" s="11" t="s">
        <v>31</v>
      </c>
      <c r="C2" s="248" t="s">
        <v>216</v>
      </c>
      <c r="D2" s="249"/>
      <c r="E2" s="14">
        <f>SUMPRODUCT(($A$7:$A$250="Required")*(E$7:E$250="Missing"))+0.5*SUMPRODUCT(($A$7:$A$250="Required")*(E$7:E$250="Partial"))</f>
        <v>0</v>
      </c>
      <c r="F2" s="14">
        <f>SUMPRODUCT(($A$7:$A$250="Required")*(F$7:F$250="Missing"))+0.5*SUMPRODUCT(($A$7:$A$250="Required")*(F$7:F$250="Partial"))</f>
        <v>0</v>
      </c>
      <c r="G2" s="11" t="str">
        <f>"Requireds "&amp;A2</f>
        <v>Requireds Missing</v>
      </c>
    </row>
    <row r="3" spans="1:7" ht="16.2" thickBot="1">
      <c r="A3" s="12" t="s">
        <v>32</v>
      </c>
      <c r="B3" s="11" t="s">
        <v>33</v>
      </c>
      <c r="C3" s="250"/>
      <c r="D3" s="251"/>
      <c r="E3" s="14">
        <f>SUMPRODUCT(($A$7:$A$250="Basic")*(E$7:E$250="Missing"))+0.5*SUMPRODUCT(($A$7:$A$250="Basic")*(E$7:E$250="Partial"))</f>
        <v>0.5</v>
      </c>
      <c r="F3" s="14">
        <f>SUMPRODUCT(($A$7:$A$250="Basic")*(F$7:F$250="Missing"))+0.5*SUMPRODUCT(($A$7:$A$250="Basic")*(F$7:F$250="Partial"))</f>
        <v>0</v>
      </c>
      <c r="G3" s="11" t="str">
        <f>"Basics "&amp;A2</f>
        <v>Basics Missing</v>
      </c>
    </row>
    <row r="4" spans="1:7" ht="16.2" thickBot="1">
      <c r="A4" s="12" t="s">
        <v>34</v>
      </c>
      <c r="B4" s="11" t="s">
        <v>35</v>
      </c>
      <c r="C4" s="250"/>
      <c r="D4" s="251"/>
      <c r="E4" s="14">
        <f>SUMPRODUCT(($A$7:$A$250="Advanced")*(E$7:E$250="Completed"))+SUMPRODUCT(($A$7:$A$250="Advanced")*(E$7:E$250="Pre-Passed"))+0.5*SUMPRODUCT(($A$7:$A$250="Advanced")*(E$7:E$250="Partial"))</f>
        <v>1</v>
      </c>
      <c r="F4" s="14">
        <f>SUMPRODUCT(($A$7:$A$250="Advanced")*(F$7:F$250="Completed"))+SUMPRODUCT(($A$7:$A$250="Advanced")*(F$7:F$250="Pre-Passed"))+0.5*SUMPRODUCT(($A$7:$A$250="Advanced")*(F$7:F$250="Partial"))</f>
        <v>0</v>
      </c>
      <c r="G4" s="11" t="str">
        <f>"Advanceds "&amp;A4</f>
        <v>Advanceds Completed</v>
      </c>
    </row>
    <row r="5" spans="1:7" ht="16.2" thickBot="1">
      <c r="A5" s="12" t="s">
        <v>36</v>
      </c>
      <c r="B5" s="11" t="s">
        <v>211</v>
      </c>
      <c r="C5" s="250"/>
      <c r="D5" s="251"/>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2" thickBot="1">
      <c r="A6" s="10" t="s">
        <v>37</v>
      </c>
      <c r="B6" s="11" t="s">
        <v>38</v>
      </c>
      <c r="C6" s="252"/>
      <c r="D6" s="253"/>
      <c r="E6" s="14">
        <f>SUMPRODUCT(($A$7:$A$240="Exceptional")*(E$7:E$240="Completed"))+SUMPRODUCT(($A$7:$A$240="Exceptional")*(E$7:E$240="Pre-Passed"))+0.5*SUMPRODUCT(($A$7:$A$240="Exceptional")*(E$7:E$240="Partial"))</f>
        <v>1</v>
      </c>
      <c r="F6" s="14">
        <f>SUMPRODUCT(($A$7:$A$240="Exceptional")*(F$7:F$240="Completed"))+SUMPRODUCT(($A$7:$A$240="Exceptional")*(F$7:F$240="Pre-Passed"))+0.5*SUMPRODUCT(($A$7:$A$240="Exceptional")*(F$7:F$240="Partial"))</f>
        <v>0</v>
      </c>
      <c r="G6" s="11" t="str">
        <f>"Exceptionals "&amp;A4</f>
        <v>Exceptionals Completed</v>
      </c>
    </row>
    <row r="7" spans="1:7" ht="16.2" thickBot="1">
      <c r="A7" s="246" t="s">
        <v>460</v>
      </c>
      <c r="B7" s="247"/>
      <c r="C7" s="4" t="s">
        <v>39</v>
      </c>
      <c r="D7" s="4" t="s">
        <v>214</v>
      </c>
      <c r="E7" s="4" t="s">
        <v>40</v>
      </c>
      <c r="F7" s="4" t="s">
        <v>41</v>
      </c>
      <c r="G7" s="4" t="s">
        <v>215</v>
      </c>
    </row>
    <row r="8" spans="1:7" ht="16.2" thickBot="1">
      <c r="A8" s="120" t="s">
        <v>419</v>
      </c>
      <c r="B8" s="11" t="s">
        <v>420</v>
      </c>
      <c r="C8" s="11" t="s">
        <v>421</v>
      </c>
      <c r="D8" s="11"/>
      <c r="E8" s="14">
        <v>0</v>
      </c>
      <c r="F8" s="14">
        <v>0</v>
      </c>
      <c r="G8" s="11"/>
    </row>
    <row r="9" spans="1:7" ht="55.8" thickBot="1">
      <c r="A9" s="121" t="s">
        <v>399</v>
      </c>
      <c r="B9" s="11" t="s">
        <v>403</v>
      </c>
      <c r="C9" s="11" t="s">
        <v>428</v>
      </c>
      <c r="D9" s="11"/>
      <c r="E9" s="14">
        <v>0</v>
      </c>
      <c r="F9" s="14">
        <v>0</v>
      </c>
      <c r="G9" s="11"/>
    </row>
    <row r="10" spans="1:7" ht="55.8" thickBot="1">
      <c r="A10" s="121" t="s">
        <v>400</v>
      </c>
      <c r="B10" s="11" t="s">
        <v>405</v>
      </c>
      <c r="C10" s="11" t="s">
        <v>429</v>
      </c>
      <c r="D10" s="11"/>
      <c r="E10" s="14">
        <v>0</v>
      </c>
      <c r="F10" s="14">
        <v>0</v>
      </c>
      <c r="G10" s="11"/>
    </row>
    <row r="11" spans="1:7" ht="42" thickBot="1">
      <c r="A11" s="122" t="s">
        <v>422</v>
      </c>
      <c r="B11" s="11" t="s">
        <v>423</v>
      </c>
      <c r="C11" s="11" t="s">
        <v>484</v>
      </c>
      <c r="D11" s="11"/>
      <c r="E11" s="14">
        <v>0</v>
      </c>
      <c r="F11" s="14">
        <v>0</v>
      </c>
      <c r="G11" s="11"/>
    </row>
    <row r="12" spans="1:7" ht="28.2" thickBot="1">
      <c r="A12" s="122" t="s">
        <v>401</v>
      </c>
      <c r="B12" s="11" t="s">
        <v>398</v>
      </c>
      <c r="C12" s="11" t="s">
        <v>424</v>
      </c>
      <c r="D12" s="11"/>
      <c r="E12" s="14">
        <v>0</v>
      </c>
      <c r="F12" s="14">
        <v>0</v>
      </c>
      <c r="G12" s="11"/>
    </row>
    <row r="13" spans="1:7" ht="16.2" thickBot="1">
      <c r="A13" s="246" t="s">
        <v>599</v>
      </c>
      <c r="B13" s="247"/>
      <c r="C13" s="4" t="s">
        <v>760</v>
      </c>
      <c r="D13" s="4" t="s">
        <v>214</v>
      </c>
      <c r="E13" s="4" t="s">
        <v>40</v>
      </c>
      <c r="F13" s="4" t="s">
        <v>41</v>
      </c>
      <c r="G13" s="4" t="s">
        <v>215</v>
      </c>
    </row>
    <row r="14" spans="1:7" ht="28.2" thickBot="1">
      <c r="A14" s="15" t="s">
        <v>42</v>
      </c>
      <c r="B14" s="11" t="s">
        <v>600</v>
      </c>
      <c r="C14" s="11" t="s">
        <v>601</v>
      </c>
      <c r="D14" s="11"/>
      <c r="E14" s="4" t="s">
        <v>37</v>
      </c>
      <c r="F14" s="4" t="s">
        <v>29</v>
      </c>
      <c r="G14" s="11"/>
    </row>
    <row r="15" spans="1:7" ht="28.2" thickBot="1">
      <c r="A15" s="16" t="s">
        <v>43</v>
      </c>
      <c r="B15" s="11" t="s">
        <v>602</v>
      </c>
      <c r="C15" s="11" t="s">
        <v>603</v>
      </c>
      <c r="D15" s="11"/>
      <c r="E15" s="145" t="s">
        <v>37</v>
      </c>
      <c r="F15" s="4" t="s">
        <v>29</v>
      </c>
      <c r="G15" s="11"/>
    </row>
    <row r="16" spans="1:7" ht="16.2" thickBot="1">
      <c r="A16" s="16" t="s">
        <v>43</v>
      </c>
      <c r="B16" s="11" t="s">
        <v>604</v>
      </c>
      <c r="C16" s="11" t="s">
        <v>605</v>
      </c>
      <c r="D16" s="11"/>
      <c r="E16" s="145" t="s">
        <v>37</v>
      </c>
      <c r="F16" s="4" t="s">
        <v>29</v>
      </c>
      <c r="G16" s="11"/>
    </row>
    <row r="17" spans="1:7" ht="28.2" thickBot="1">
      <c r="A17" s="17" t="s">
        <v>44</v>
      </c>
      <c r="B17" s="11" t="s">
        <v>606</v>
      </c>
      <c r="C17" s="11" t="s">
        <v>607</v>
      </c>
      <c r="D17" s="11"/>
      <c r="E17" s="145" t="s">
        <v>37</v>
      </c>
      <c r="F17" s="4" t="s">
        <v>29</v>
      </c>
      <c r="G17" s="11"/>
    </row>
    <row r="18" spans="1:7" ht="16.2" thickBot="1">
      <c r="A18" s="17" t="s">
        <v>44</v>
      </c>
      <c r="B18" s="11" t="s">
        <v>608</v>
      </c>
      <c r="C18" s="11" t="s">
        <v>609</v>
      </c>
      <c r="D18" s="11"/>
      <c r="E18" s="145" t="s">
        <v>37</v>
      </c>
      <c r="F18" s="4" t="s">
        <v>29</v>
      </c>
      <c r="G18" s="11"/>
    </row>
    <row r="19" spans="1:7" ht="16.2" thickBot="1">
      <c r="A19" s="17" t="s">
        <v>212</v>
      </c>
      <c r="B19" s="11" t="s">
        <v>610</v>
      </c>
      <c r="C19" s="11" t="s">
        <v>611</v>
      </c>
      <c r="D19" s="11"/>
      <c r="E19" s="145" t="s">
        <v>37</v>
      </c>
      <c r="F19" s="4" t="s">
        <v>29</v>
      </c>
      <c r="G19" s="11"/>
    </row>
    <row r="20" spans="1:7" ht="16.2" thickBot="1">
      <c r="A20" s="246" t="s">
        <v>612</v>
      </c>
      <c r="B20" s="247"/>
      <c r="C20" s="4" t="s">
        <v>613</v>
      </c>
      <c r="D20" s="4" t="s">
        <v>214</v>
      </c>
      <c r="E20" s="4" t="s">
        <v>40</v>
      </c>
      <c r="F20" s="4" t="s">
        <v>41</v>
      </c>
      <c r="G20" s="4" t="s">
        <v>215</v>
      </c>
    </row>
    <row r="21" spans="1:7" ht="28.2" thickBot="1">
      <c r="A21" s="15" t="s">
        <v>42</v>
      </c>
      <c r="B21" s="11" t="s">
        <v>614</v>
      </c>
      <c r="C21" s="11" t="s">
        <v>615</v>
      </c>
      <c r="D21" s="11"/>
      <c r="E21" s="145" t="s">
        <v>37</v>
      </c>
      <c r="F21" s="4" t="s">
        <v>29</v>
      </c>
      <c r="G21" s="11"/>
    </row>
    <row r="22" spans="1:7" ht="16.2" thickBot="1">
      <c r="A22" s="16" t="s">
        <v>43</v>
      </c>
      <c r="B22" s="11" t="s">
        <v>616</v>
      </c>
      <c r="C22" s="11" t="s">
        <v>617</v>
      </c>
      <c r="D22" s="11"/>
      <c r="E22" s="145" t="s">
        <v>37</v>
      </c>
      <c r="F22" s="4" t="s">
        <v>29</v>
      </c>
      <c r="G22" s="11"/>
    </row>
    <row r="23" spans="1:7" ht="16.2" thickBot="1">
      <c r="A23" s="16" t="s">
        <v>43</v>
      </c>
      <c r="B23" s="11" t="s">
        <v>618</v>
      </c>
      <c r="C23" s="11" t="s">
        <v>619</v>
      </c>
      <c r="D23" s="11"/>
      <c r="E23" s="145" t="s">
        <v>37</v>
      </c>
      <c r="F23" s="4" t="s">
        <v>29</v>
      </c>
      <c r="G23" s="11"/>
    </row>
    <row r="24" spans="1:7" ht="16.2" thickBot="1">
      <c r="A24" s="16" t="s">
        <v>43</v>
      </c>
      <c r="B24" s="11" t="s">
        <v>620</v>
      </c>
      <c r="C24" s="11" t="s">
        <v>621</v>
      </c>
      <c r="D24" s="11"/>
      <c r="E24" s="145" t="s">
        <v>37</v>
      </c>
      <c r="F24" s="4" t="s">
        <v>29</v>
      </c>
      <c r="G24" s="11"/>
    </row>
    <row r="25" spans="1:7" ht="16.2" thickBot="1">
      <c r="A25" s="16" t="s">
        <v>43</v>
      </c>
      <c r="B25" s="11" t="s">
        <v>622</v>
      </c>
      <c r="C25" s="11" t="s">
        <v>623</v>
      </c>
      <c r="D25" s="11"/>
      <c r="E25" s="145" t="s">
        <v>37</v>
      </c>
      <c r="F25" s="4" t="s">
        <v>29</v>
      </c>
      <c r="G25" s="11"/>
    </row>
    <row r="26" spans="1:7" ht="16.2" thickBot="1">
      <c r="A26" s="17" t="s">
        <v>44</v>
      </c>
      <c r="B26" s="11" t="s">
        <v>624</v>
      </c>
      <c r="C26" s="11" t="s">
        <v>625</v>
      </c>
      <c r="D26" s="11"/>
      <c r="E26" s="145" t="s">
        <v>37</v>
      </c>
      <c r="F26" s="4" t="s">
        <v>29</v>
      </c>
      <c r="G26" s="11"/>
    </row>
    <row r="27" spans="1:7" ht="16.2" thickBot="1">
      <c r="A27" s="17" t="s">
        <v>44</v>
      </c>
      <c r="B27" s="11" t="s">
        <v>626</v>
      </c>
      <c r="C27" s="11" t="s">
        <v>627</v>
      </c>
      <c r="D27" s="11"/>
      <c r="E27" s="145" t="s">
        <v>37</v>
      </c>
      <c r="F27" s="4" t="s">
        <v>29</v>
      </c>
      <c r="G27" s="11"/>
    </row>
    <row r="28" spans="1:7" ht="16.2" thickBot="1">
      <c r="A28" s="17" t="s">
        <v>44</v>
      </c>
      <c r="B28" s="11" t="s">
        <v>628</v>
      </c>
      <c r="C28" s="11" t="s">
        <v>629</v>
      </c>
      <c r="D28" s="11"/>
      <c r="E28" s="145" t="s">
        <v>37</v>
      </c>
      <c r="F28" s="4" t="s">
        <v>29</v>
      </c>
      <c r="G28" s="11"/>
    </row>
    <row r="29" spans="1:7" ht="16.2" thickBot="1">
      <c r="A29" s="17" t="s">
        <v>44</v>
      </c>
      <c r="B29" s="11" t="s">
        <v>630</v>
      </c>
      <c r="C29" s="11" t="s">
        <v>631</v>
      </c>
      <c r="D29" s="11"/>
      <c r="E29" s="145" t="s">
        <v>37</v>
      </c>
      <c r="F29" s="4" t="s">
        <v>29</v>
      </c>
      <c r="G29" s="11"/>
    </row>
    <row r="30" spans="1:7" ht="16.2" thickBot="1">
      <c r="A30" s="17" t="s">
        <v>57</v>
      </c>
      <c r="B30" s="11" t="s">
        <v>632</v>
      </c>
      <c r="C30" s="11" t="s">
        <v>633</v>
      </c>
      <c r="D30" s="11"/>
      <c r="E30" s="145" t="s">
        <v>37</v>
      </c>
      <c r="F30" s="4" t="s">
        <v>29</v>
      </c>
      <c r="G30" s="11"/>
    </row>
    <row r="31" spans="1:7" ht="16.2" thickBot="1">
      <c r="A31" s="17" t="s">
        <v>57</v>
      </c>
      <c r="B31" s="11" t="s">
        <v>634</v>
      </c>
      <c r="C31" s="11" t="s">
        <v>635</v>
      </c>
      <c r="D31" s="11"/>
      <c r="E31" s="145" t="s">
        <v>37</v>
      </c>
      <c r="F31" s="4" t="s">
        <v>29</v>
      </c>
      <c r="G31" s="11"/>
    </row>
    <row r="32" spans="1:7" ht="16.2" thickBot="1">
      <c r="A32" s="17" t="s">
        <v>57</v>
      </c>
      <c r="B32" s="11" t="s">
        <v>636</v>
      </c>
      <c r="C32" s="11" t="s">
        <v>637</v>
      </c>
      <c r="D32" s="11"/>
      <c r="E32" s="145" t="s">
        <v>37</v>
      </c>
      <c r="F32" s="4" t="s">
        <v>29</v>
      </c>
      <c r="G32" s="11"/>
    </row>
    <row r="33" spans="1:7" ht="16.2" thickBot="1">
      <c r="A33" s="17" t="s">
        <v>57</v>
      </c>
      <c r="B33" s="11" t="s">
        <v>638</v>
      </c>
      <c r="C33" s="11" t="s">
        <v>639</v>
      </c>
      <c r="D33" s="11"/>
      <c r="E33" s="145" t="s">
        <v>37</v>
      </c>
      <c r="F33" s="4" t="s">
        <v>29</v>
      </c>
      <c r="G33" s="11"/>
    </row>
    <row r="34" spans="1:7" ht="16.2" thickBot="1">
      <c r="A34" s="17" t="s">
        <v>212</v>
      </c>
      <c r="B34" s="11" t="s">
        <v>640</v>
      </c>
      <c r="C34" s="11" t="s">
        <v>641</v>
      </c>
      <c r="D34" s="11"/>
      <c r="E34" s="145" t="s">
        <v>37</v>
      </c>
      <c r="F34" s="4" t="s">
        <v>29</v>
      </c>
      <c r="G34" s="11"/>
    </row>
    <row r="35" spans="1:7" ht="16.2" thickBot="1">
      <c r="A35" s="17" t="s">
        <v>212</v>
      </c>
      <c r="B35" s="11" t="s">
        <v>642</v>
      </c>
      <c r="C35" s="11" t="s">
        <v>643</v>
      </c>
      <c r="D35" s="11"/>
      <c r="E35" s="145" t="s">
        <v>37</v>
      </c>
      <c r="F35" s="4" t="s">
        <v>29</v>
      </c>
      <c r="G35" s="11"/>
    </row>
    <row r="36" spans="1:7" ht="16.2" thickBot="1">
      <c r="A36" s="17" t="s">
        <v>212</v>
      </c>
      <c r="B36" s="11" t="s">
        <v>644</v>
      </c>
      <c r="C36" s="11" t="s">
        <v>645</v>
      </c>
      <c r="D36" s="11"/>
      <c r="E36" s="145" t="s">
        <v>37</v>
      </c>
      <c r="F36" s="4" t="s">
        <v>29</v>
      </c>
      <c r="G36" s="11"/>
    </row>
    <row r="37" spans="1:7" ht="16.2" thickBot="1">
      <c r="A37" s="17" t="s">
        <v>212</v>
      </c>
      <c r="B37" s="11" t="s">
        <v>646</v>
      </c>
      <c r="C37" s="11" t="s">
        <v>647</v>
      </c>
      <c r="D37" s="11"/>
      <c r="E37" s="145" t="s">
        <v>37</v>
      </c>
      <c r="F37" s="4" t="s">
        <v>29</v>
      </c>
      <c r="G37" s="11"/>
    </row>
    <row r="38" spans="1:7" ht="16.2" thickBot="1">
      <c r="A38" s="17" t="s">
        <v>212</v>
      </c>
      <c r="B38" s="11" t="s">
        <v>648</v>
      </c>
      <c r="C38" s="11" t="s">
        <v>649</v>
      </c>
      <c r="D38" s="11"/>
      <c r="E38" s="145" t="s">
        <v>37</v>
      </c>
      <c r="F38" s="4" t="s">
        <v>29</v>
      </c>
      <c r="G38" s="11"/>
    </row>
    <row r="39" spans="1:7" ht="16.2" thickBot="1">
      <c r="A39" s="246" t="s">
        <v>650</v>
      </c>
      <c r="B39" s="247"/>
      <c r="C39" s="4" t="s">
        <v>651</v>
      </c>
      <c r="D39" s="4" t="s">
        <v>214</v>
      </c>
      <c r="E39" s="4" t="s">
        <v>40</v>
      </c>
      <c r="F39" s="4" t="s">
        <v>41</v>
      </c>
      <c r="G39" s="4" t="s">
        <v>215</v>
      </c>
    </row>
    <row r="40" spans="1:7" ht="28.2" thickBot="1">
      <c r="A40" s="15" t="s">
        <v>42</v>
      </c>
      <c r="B40" s="11" t="s">
        <v>652</v>
      </c>
      <c r="C40" s="11" t="s">
        <v>653</v>
      </c>
      <c r="D40" s="11"/>
      <c r="E40" s="145" t="s">
        <v>37</v>
      </c>
      <c r="F40" s="4" t="s">
        <v>29</v>
      </c>
      <c r="G40" s="11"/>
    </row>
    <row r="41" spans="1:7" ht="16.2" thickBot="1">
      <c r="A41" s="16" t="s">
        <v>43</v>
      </c>
      <c r="B41" s="11" t="s">
        <v>654</v>
      </c>
      <c r="C41" s="11" t="s">
        <v>655</v>
      </c>
      <c r="D41" s="11"/>
      <c r="E41" s="145" t="s">
        <v>37</v>
      </c>
      <c r="F41" s="4" t="s">
        <v>29</v>
      </c>
      <c r="G41" s="11"/>
    </row>
    <row r="42" spans="1:7" ht="28.2" thickBot="1">
      <c r="A42" s="16" t="s">
        <v>43</v>
      </c>
      <c r="B42" s="11" t="s">
        <v>656</v>
      </c>
      <c r="C42" s="11" t="s">
        <v>657</v>
      </c>
      <c r="D42" s="11"/>
      <c r="E42" s="145" t="s">
        <v>37</v>
      </c>
      <c r="F42" s="4" t="s">
        <v>29</v>
      </c>
      <c r="G42" s="11"/>
    </row>
    <row r="43" spans="1:7" ht="16.2" thickBot="1">
      <c r="A43" s="17" t="s">
        <v>44</v>
      </c>
      <c r="B43" s="11" t="s">
        <v>658</v>
      </c>
      <c r="C43" s="11" t="s">
        <v>659</v>
      </c>
      <c r="D43" s="11"/>
      <c r="E43" s="145" t="s">
        <v>37</v>
      </c>
      <c r="F43" s="4" t="s">
        <v>29</v>
      </c>
      <c r="G43" s="11"/>
    </row>
    <row r="44" spans="1:7" ht="16.2" thickBot="1">
      <c r="A44" s="17" t="s">
        <v>44</v>
      </c>
      <c r="B44" s="11" t="s">
        <v>660</v>
      </c>
      <c r="C44" s="11" t="s">
        <v>661</v>
      </c>
      <c r="D44" s="11"/>
      <c r="E44" s="145" t="s">
        <v>37</v>
      </c>
      <c r="F44" s="4" t="s">
        <v>29</v>
      </c>
      <c r="G44" s="11"/>
    </row>
    <row r="45" spans="1:7" ht="16.2" thickBot="1">
      <c r="A45" s="17" t="s">
        <v>44</v>
      </c>
      <c r="B45" s="11" t="s">
        <v>662</v>
      </c>
      <c r="C45" s="11" t="s">
        <v>663</v>
      </c>
      <c r="D45" s="11"/>
      <c r="E45" s="145" t="s">
        <v>37</v>
      </c>
      <c r="F45" s="4" t="s">
        <v>29</v>
      </c>
      <c r="G45" s="11"/>
    </row>
    <row r="46" spans="1:7" ht="16.2" thickBot="1">
      <c r="A46" s="17" t="s">
        <v>57</v>
      </c>
      <c r="B46" s="11" t="s">
        <v>664</v>
      </c>
      <c r="C46" s="11" t="s">
        <v>665</v>
      </c>
      <c r="D46" s="11"/>
      <c r="E46" s="145" t="s">
        <v>37</v>
      </c>
      <c r="F46" s="4" t="s">
        <v>29</v>
      </c>
      <c r="G46" s="11"/>
    </row>
    <row r="47" spans="1:7" ht="16.2" thickBot="1">
      <c r="A47" s="17" t="s">
        <v>57</v>
      </c>
      <c r="B47" s="11" t="s">
        <v>666</v>
      </c>
      <c r="C47" s="11" t="s">
        <v>667</v>
      </c>
      <c r="D47" s="11"/>
      <c r="E47" s="145" t="s">
        <v>37</v>
      </c>
      <c r="F47" s="4" t="s">
        <v>29</v>
      </c>
      <c r="G47" s="11"/>
    </row>
    <row r="48" spans="1:7" ht="16.2" thickBot="1">
      <c r="A48" s="17" t="s">
        <v>212</v>
      </c>
      <c r="B48" s="11" t="s">
        <v>668</v>
      </c>
      <c r="C48" s="11" t="s">
        <v>669</v>
      </c>
      <c r="D48" s="11"/>
      <c r="E48" s="145" t="s">
        <v>37</v>
      </c>
      <c r="F48" s="4" t="s">
        <v>29</v>
      </c>
      <c r="G48" s="11"/>
    </row>
    <row r="49" spans="1:7" ht="16.2" thickBot="1">
      <c r="A49" s="17" t="s">
        <v>212</v>
      </c>
      <c r="B49" s="11" t="s">
        <v>670</v>
      </c>
      <c r="C49" s="11" t="s">
        <v>671</v>
      </c>
      <c r="D49" s="11"/>
      <c r="E49" s="145" t="s">
        <v>37</v>
      </c>
      <c r="F49" s="4" t="s">
        <v>29</v>
      </c>
      <c r="G49" s="11"/>
    </row>
    <row r="50" spans="1:7" ht="16.2" thickBot="1">
      <c r="A50" s="246" t="s">
        <v>672</v>
      </c>
      <c r="B50" s="247"/>
      <c r="C50" s="4" t="s">
        <v>673</v>
      </c>
      <c r="D50" s="4" t="s">
        <v>214</v>
      </c>
      <c r="E50" s="4" t="s">
        <v>40</v>
      </c>
      <c r="F50" s="4" t="s">
        <v>41</v>
      </c>
      <c r="G50" s="4" t="s">
        <v>215</v>
      </c>
    </row>
    <row r="51" spans="1:7" ht="28.2" thickBot="1">
      <c r="A51" s="15" t="s">
        <v>42</v>
      </c>
      <c r="B51" s="11" t="s">
        <v>674</v>
      </c>
      <c r="C51" s="11" t="s">
        <v>675</v>
      </c>
      <c r="D51" s="11"/>
      <c r="E51" s="145" t="s">
        <v>37</v>
      </c>
      <c r="F51" s="4" t="s">
        <v>29</v>
      </c>
      <c r="G51" s="11"/>
    </row>
    <row r="52" spans="1:7" ht="16.2" thickBot="1">
      <c r="A52" s="16" t="s">
        <v>43</v>
      </c>
      <c r="B52" s="11" t="s">
        <v>676</v>
      </c>
      <c r="C52" s="11" t="s">
        <v>677</v>
      </c>
      <c r="D52" s="11"/>
      <c r="E52" s="145" t="s">
        <v>37</v>
      </c>
      <c r="F52" s="4" t="s">
        <v>29</v>
      </c>
      <c r="G52" s="11"/>
    </row>
    <row r="53" spans="1:7" ht="28.2" thickBot="1">
      <c r="A53" s="16" t="s">
        <v>43</v>
      </c>
      <c r="B53" s="11" t="s">
        <v>678</v>
      </c>
      <c r="C53" s="11" t="s">
        <v>679</v>
      </c>
      <c r="D53" s="11"/>
      <c r="E53" s="145" t="s">
        <v>37</v>
      </c>
      <c r="F53" s="4" t="s">
        <v>29</v>
      </c>
      <c r="G53" s="11"/>
    </row>
    <row r="54" spans="1:7" ht="16.2" thickBot="1">
      <c r="A54" s="17" t="s">
        <v>44</v>
      </c>
      <c r="B54" s="11" t="s">
        <v>680</v>
      </c>
      <c r="C54" s="11" t="s">
        <v>681</v>
      </c>
      <c r="D54" s="11"/>
      <c r="E54" s="145" t="s">
        <v>37</v>
      </c>
      <c r="F54" s="4" t="s">
        <v>29</v>
      </c>
      <c r="G54" s="11"/>
    </row>
    <row r="55" spans="1:7" ht="16.2" thickBot="1">
      <c r="A55" s="17" t="s">
        <v>44</v>
      </c>
      <c r="B55" s="11" t="s">
        <v>682</v>
      </c>
      <c r="C55" s="11" t="s">
        <v>683</v>
      </c>
      <c r="D55" s="11"/>
      <c r="E55" s="145" t="s">
        <v>37</v>
      </c>
      <c r="F55" s="4" t="s">
        <v>29</v>
      </c>
      <c r="G55" s="11"/>
    </row>
    <row r="56" spans="1:7" ht="16.2" thickBot="1">
      <c r="A56" s="17" t="s">
        <v>44</v>
      </c>
      <c r="B56" s="11" t="s">
        <v>684</v>
      </c>
      <c r="C56" s="11" t="s">
        <v>685</v>
      </c>
      <c r="D56" s="11"/>
      <c r="E56" s="145" t="s">
        <v>37</v>
      </c>
      <c r="F56" s="4" t="s">
        <v>29</v>
      </c>
      <c r="G56" s="11"/>
    </row>
    <row r="57" spans="1:7" ht="16.2" thickBot="1">
      <c r="A57" s="17" t="s">
        <v>57</v>
      </c>
      <c r="B57" s="11" t="s">
        <v>686</v>
      </c>
      <c r="C57" s="11" t="s">
        <v>687</v>
      </c>
      <c r="D57" s="11"/>
      <c r="E57" s="145" t="s">
        <v>37</v>
      </c>
      <c r="F57" s="4" t="s">
        <v>29</v>
      </c>
      <c r="G57" s="11"/>
    </row>
    <row r="58" spans="1:7" ht="16.2" thickBot="1">
      <c r="A58" s="17" t="s">
        <v>57</v>
      </c>
      <c r="B58" s="11" t="s">
        <v>688</v>
      </c>
      <c r="C58" s="11" t="s">
        <v>689</v>
      </c>
      <c r="D58" s="11"/>
      <c r="E58" s="145" t="s">
        <v>37</v>
      </c>
      <c r="F58" s="4" t="s">
        <v>29</v>
      </c>
      <c r="G58" s="11"/>
    </row>
    <row r="59" spans="1:7" ht="16.2" thickBot="1">
      <c r="A59" s="17" t="s">
        <v>212</v>
      </c>
      <c r="B59" s="11" t="s">
        <v>690</v>
      </c>
      <c r="C59" s="11" t="s">
        <v>691</v>
      </c>
      <c r="D59" s="11"/>
      <c r="E59" s="145" t="s">
        <v>37</v>
      </c>
      <c r="F59" s="4" t="s">
        <v>29</v>
      </c>
      <c r="G59" s="11"/>
    </row>
    <row r="60" spans="1:7" ht="16.2" thickBot="1">
      <c r="A60" s="17" t="s">
        <v>212</v>
      </c>
      <c r="B60" s="11" t="s">
        <v>692</v>
      </c>
      <c r="C60" s="11" t="s">
        <v>693</v>
      </c>
      <c r="D60" s="11"/>
      <c r="E60" s="145" t="s">
        <v>37</v>
      </c>
      <c r="F60" s="4" t="s">
        <v>29</v>
      </c>
      <c r="G60" s="11"/>
    </row>
    <row r="61" spans="1:7" ht="28.2" thickBot="1">
      <c r="A61" s="246" t="s">
        <v>694</v>
      </c>
      <c r="B61" s="247"/>
      <c r="C61" s="4" t="s">
        <v>695</v>
      </c>
      <c r="D61" s="4" t="s">
        <v>214</v>
      </c>
      <c r="E61" s="4" t="s">
        <v>40</v>
      </c>
      <c r="F61" s="4" t="s">
        <v>41</v>
      </c>
      <c r="G61" s="4" t="s">
        <v>215</v>
      </c>
    </row>
    <row r="62" spans="1:7" ht="28.2" thickBot="1">
      <c r="A62" s="15" t="s">
        <v>42</v>
      </c>
      <c r="B62" s="11" t="s">
        <v>696</v>
      </c>
      <c r="C62" s="11" t="s">
        <v>697</v>
      </c>
      <c r="D62" s="146" t="s">
        <v>1049</v>
      </c>
      <c r="E62" s="145" t="s">
        <v>37</v>
      </c>
      <c r="F62" s="4" t="s">
        <v>29</v>
      </c>
      <c r="G62" s="11"/>
    </row>
    <row r="63" spans="1:7" ht="16.2" thickBot="1">
      <c r="A63" s="16" t="s">
        <v>43</v>
      </c>
      <c r="B63" s="11" t="s">
        <v>698</v>
      </c>
      <c r="C63" s="11" t="s">
        <v>699</v>
      </c>
      <c r="D63" s="11"/>
      <c r="E63" s="145" t="s">
        <v>37</v>
      </c>
      <c r="F63" s="4" t="s">
        <v>29</v>
      </c>
      <c r="G63" s="11"/>
    </row>
    <row r="64" spans="1:7" ht="28.2" thickBot="1">
      <c r="A64" s="16" t="s">
        <v>43</v>
      </c>
      <c r="B64" s="11" t="s">
        <v>700</v>
      </c>
      <c r="C64" s="11" t="s">
        <v>701</v>
      </c>
      <c r="D64" s="11"/>
      <c r="E64" s="145" t="s">
        <v>37</v>
      </c>
      <c r="F64" s="4" t="s">
        <v>29</v>
      </c>
      <c r="G64" s="11"/>
    </row>
    <row r="65" spans="1:7" ht="28.2" thickBot="1">
      <c r="A65" s="16" t="s">
        <v>43</v>
      </c>
      <c r="B65" s="11" t="s">
        <v>787</v>
      </c>
      <c r="C65" s="11" t="s">
        <v>788</v>
      </c>
      <c r="D65" s="11"/>
      <c r="E65" s="145" t="s">
        <v>37</v>
      </c>
      <c r="F65" s="4" t="s">
        <v>29</v>
      </c>
      <c r="G65" s="11"/>
    </row>
    <row r="66" spans="1:7" ht="16.2" thickBot="1">
      <c r="A66" s="17" t="s">
        <v>44</v>
      </c>
      <c r="B66" s="11" t="s">
        <v>680</v>
      </c>
      <c r="C66" s="11" t="s">
        <v>702</v>
      </c>
      <c r="D66" s="11"/>
      <c r="E66" s="145" t="s">
        <v>37</v>
      </c>
      <c r="F66" s="4" t="s">
        <v>29</v>
      </c>
      <c r="G66" s="11"/>
    </row>
    <row r="67" spans="1:7" ht="16.2" thickBot="1">
      <c r="A67" s="17" t="s">
        <v>44</v>
      </c>
      <c r="B67" s="11" t="s">
        <v>684</v>
      </c>
      <c r="C67" s="11" t="s">
        <v>703</v>
      </c>
      <c r="D67" s="11"/>
      <c r="E67" s="145" t="s">
        <v>37</v>
      </c>
      <c r="F67" s="4" t="s">
        <v>29</v>
      </c>
      <c r="G67" s="11"/>
    </row>
    <row r="68" spans="1:7" ht="16.2" thickBot="1">
      <c r="A68" s="17" t="s">
        <v>57</v>
      </c>
      <c r="B68" s="11" t="s">
        <v>785</v>
      </c>
      <c r="C68" s="11" t="s">
        <v>786</v>
      </c>
      <c r="D68" s="11"/>
      <c r="E68" s="145" t="s">
        <v>37</v>
      </c>
      <c r="F68" s="4" t="s">
        <v>29</v>
      </c>
      <c r="G68" s="11"/>
    </row>
    <row r="69" spans="1:7" ht="16.2" thickBot="1">
      <c r="A69" s="17" t="s">
        <v>212</v>
      </c>
      <c r="B69" s="11" t="s">
        <v>704</v>
      </c>
      <c r="C69" s="11" t="s">
        <v>705</v>
      </c>
      <c r="D69" s="11"/>
      <c r="E69" s="145" t="s">
        <v>37</v>
      </c>
      <c r="F69" s="4" t="s">
        <v>29</v>
      </c>
      <c r="G69" s="11"/>
    </row>
    <row r="70" spans="1:7" ht="16.2" thickBot="1">
      <c r="A70" s="246" t="s">
        <v>218</v>
      </c>
      <c r="B70" s="247"/>
      <c r="C70" s="4" t="s">
        <v>39</v>
      </c>
      <c r="D70" s="4" t="s">
        <v>214</v>
      </c>
      <c r="E70" s="4" t="s">
        <v>40</v>
      </c>
      <c r="F70" s="4" t="s">
        <v>41</v>
      </c>
      <c r="G70" s="4" t="s">
        <v>215</v>
      </c>
    </row>
    <row r="71" spans="1:7" ht="69.599999999999994" thickBot="1">
      <c r="A71" s="15" t="s">
        <v>42</v>
      </c>
      <c r="B71" s="11" t="s">
        <v>706</v>
      </c>
      <c r="C71" s="11" t="s">
        <v>411</v>
      </c>
      <c r="D71" s="11"/>
      <c r="E71" s="4" t="s">
        <v>34</v>
      </c>
      <c r="F71" s="4" t="s">
        <v>29</v>
      </c>
      <c r="G71" s="11"/>
    </row>
    <row r="72" spans="1:7" ht="28.2" thickBot="1">
      <c r="A72" s="16" t="s">
        <v>43</v>
      </c>
      <c r="B72" s="11" t="s">
        <v>69</v>
      </c>
      <c r="C72" s="11" t="s">
        <v>279</v>
      </c>
      <c r="D72" s="11"/>
      <c r="E72" s="4" t="s">
        <v>34</v>
      </c>
      <c r="F72" s="4" t="s">
        <v>29</v>
      </c>
      <c r="G72" s="11"/>
    </row>
    <row r="73" spans="1:7" ht="16.2" thickBot="1">
      <c r="A73" s="246" t="s">
        <v>213</v>
      </c>
      <c r="B73" s="247"/>
      <c r="C73" s="4" t="s">
        <v>39</v>
      </c>
      <c r="D73" s="4" t="s">
        <v>214</v>
      </c>
      <c r="E73" s="4" t="s">
        <v>40</v>
      </c>
      <c r="F73" s="4" t="s">
        <v>41</v>
      </c>
      <c r="G73" s="4" t="s">
        <v>215</v>
      </c>
    </row>
    <row r="74" spans="1:7" ht="28.2" thickBot="1">
      <c r="A74" s="15" t="s">
        <v>42</v>
      </c>
      <c r="B74" s="11" t="s">
        <v>413</v>
      </c>
      <c r="C74" s="11" t="s">
        <v>412</v>
      </c>
      <c r="D74" s="11"/>
      <c r="E74" s="4" t="s">
        <v>29</v>
      </c>
      <c r="F74" s="4" t="s">
        <v>29</v>
      </c>
      <c r="G74" s="11"/>
    </row>
    <row r="75" spans="1:7" ht="16.2" thickBot="1">
      <c r="A75" s="15" t="s">
        <v>42</v>
      </c>
      <c r="B75" s="11" t="s">
        <v>45</v>
      </c>
      <c r="C75" s="11" t="s">
        <v>291</v>
      </c>
      <c r="D75" s="11"/>
      <c r="E75" s="4" t="s">
        <v>29</v>
      </c>
      <c r="F75" s="4" t="s">
        <v>29</v>
      </c>
      <c r="G75" s="11"/>
    </row>
    <row r="76" spans="1:7" ht="16.2" thickBot="1">
      <c r="A76" s="15" t="s">
        <v>42</v>
      </c>
      <c r="B76" s="11" t="s">
        <v>46</v>
      </c>
      <c r="C76" s="11" t="s">
        <v>290</v>
      </c>
      <c r="D76" s="11"/>
      <c r="E76" s="4" t="s">
        <v>29</v>
      </c>
      <c r="F76" s="4" t="s">
        <v>29</v>
      </c>
      <c r="G76" s="11"/>
    </row>
    <row r="77" spans="1:7" ht="55.8" thickBot="1">
      <c r="A77" s="15" t="s">
        <v>42</v>
      </c>
      <c r="B77" s="11" t="s">
        <v>86</v>
      </c>
      <c r="C77" s="11" t="s">
        <v>230</v>
      </c>
      <c r="D77" s="11"/>
      <c r="E77" s="4" t="s">
        <v>29</v>
      </c>
      <c r="F77" s="4" t="s">
        <v>29</v>
      </c>
      <c r="G77" s="11"/>
    </row>
    <row r="78" spans="1:7" ht="16.2" thickBot="1">
      <c r="A78" s="16" t="s">
        <v>43</v>
      </c>
      <c r="B78" s="11" t="s">
        <v>87</v>
      </c>
      <c r="C78" s="11" t="s">
        <v>88</v>
      </c>
      <c r="D78" s="11"/>
      <c r="E78" s="4" t="s">
        <v>29</v>
      </c>
      <c r="F78" s="4" t="s">
        <v>29</v>
      </c>
      <c r="G78" s="11"/>
    </row>
    <row r="79" spans="1:7" ht="28.2" thickBot="1">
      <c r="A79" s="16" t="s">
        <v>43</v>
      </c>
      <c r="B79" s="11" t="s">
        <v>47</v>
      </c>
      <c r="C79" s="11" t="s">
        <v>289</v>
      </c>
      <c r="D79" s="11"/>
      <c r="E79" s="4" t="s">
        <v>29</v>
      </c>
      <c r="F79" s="4" t="s">
        <v>29</v>
      </c>
      <c r="G79" s="11"/>
    </row>
    <row r="80" spans="1:7" ht="28.2" thickBot="1">
      <c r="A80" s="16" t="s">
        <v>43</v>
      </c>
      <c r="B80" s="11" t="s">
        <v>74</v>
      </c>
      <c r="C80" s="11" t="s">
        <v>75</v>
      </c>
      <c r="D80" s="11"/>
      <c r="E80" s="4" t="s">
        <v>29</v>
      </c>
      <c r="F80" s="4" t="s">
        <v>29</v>
      </c>
      <c r="G80" s="11"/>
    </row>
    <row r="81" spans="1:7" ht="55.8" thickBot="1">
      <c r="A81" s="16" t="s">
        <v>43</v>
      </c>
      <c r="B81" s="11" t="s">
        <v>48</v>
      </c>
      <c r="C81" s="11" t="s">
        <v>288</v>
      </c>
      <c r="D81" s="11"/>
      <c r="E81" s="4" t="s">
        <v>29</v>
      </c>
      <c r="F81" s="4" t="s">
        <v>29</v>
      </c>
      <c r="G81" s="11"/>
    </row>
    <row r="82" spans="1:7" ht="111" thickBot="1">
      <c r="A82" s="16" t="s">
        <v>43</v>
      </c>
      <c r="B82" s="11" t="s">
        <v>49</v>
      </c>
      <c r="C82" s="11" t="s">
        <v>194</v>
      </c>
      <c r="D82" s="11"/>
      <c r="E82" s="4" t="s">
        <v>29</v>
      </c>
      <c r="F82" s="4" t="s">
        <v>29</v>
      </c>
      <c r="G82" s="11"/>
    </row>
    <row r="83" spans="1:7" ht="16.2" thickBot="1">
      <c r="A83" s="246" t="s">
        <v>81</v>
      </c>
      <c r="B83" s="247"/>
      <c r="C83" s="4" t="s">
        <v>39</v>
      </c>
      <c r="D83" s="4" t="s">
        <v>214</v>
      </c>
      <c r="E83" s="4" t="s">
        <v>40</v>
      </c>
      <c r="F83" s="4" t="s">
        <v>41</v>
      </c>
      <c r="G83" s="4" t="s">
        <v>215</v>
      </c>
    </row>
    <row r="84" spans="1:7" ht="69.599999999999994" thickBot="1">
      <c r="A84" s="16" t="s">
        <v>43</v>
      </c>
      <c r="B84" s="11" t="s">
        <v>82</v>
      </c>
      <c r="C84" s="11" t="s">
        <v>83</v>
      </c>
      <c r="D84" s="11"/>
      <c r="E84" s="4" t="s">
        <v>29</v>
      </c>
      <c r="F84" s="4" t="s">
        <v>29</v>
      </c>
      <c r="G84" s="11"/>
    </row>
    <row r="85" spans="1:7" ht="42" thickBot="1">
      <c r="A85" s="16" t="s">
        <v>43</v>
      </c>
      <c r="B85" s="11" t="s">
        <v>84</v>
      </c>
      <c r="C85" s="11" t="s">
        <v>85</v>
      </c>
      <c r="D85" s="11"/>
      <c r="E85" s="4" t="s">
        <v>29</v>
      </c>
      <c r="F85" s="4" t="s">
        <v>29</v>
      </c>
      <c r="G85" s="11"/>
    </row>
    <row r="86" spans="1:7" ht="16.2" thickBot="1">
      <c r="A86" s="246" t="s">
        <v>217</v>
      </c>
      <c r="B86" s="247"/>
      <c r="C86" s="4" t="s">
        <v>39</v>
      </c>
      <c r="D86" s="4" t="s">
        <v>214</v>
      </c>
      <c r="E86" s="4" t="s">
        <v>40</v>
      </c>
      <c r="F86" s="4" t="s">
        <v>41</v>
      </c>
      <c r="G86" s="4" t="s">
        <v>215</v>
      </c>
    </row>
    <row r="87" spans="1:7" ht="55.8" thickBot="1">
      <c r="A87" s="16" t="s">
        <v>43</v>
      </c>
      <c r="B87" s="11" t="s">
        <v>414</v>
      </c>
      <c r="C87" s="11" t="s">
        <v>586</v>
      </c>
      <c r="D87" s="11"/>
      <c r="E87" s="145" t="s">
        <v>34</v>
      </c>
      <c r="F87" s="4" t="s">
        <v>29</v>
      </c>
      <c r="G87" s="11"/>
    </row>
    <row r="88" spans="1:7" ht="42" thickBot="1">
      <c r="A88" s="16" t="s">
        <v>43</v>
      </c>
      <c r="B88" s="11" t="s">
        <v>76</v>
      </c>
      <c r="C88" s="11" t="s">
        <v>77</v>
      </c>
      <c r="D88" s="11"/>
      <c r="E88" s="145" t="s">
        <v>34</v>
      </c>
      <c r="F88" s="4" t="s">
        <v>36</v>
      </c>
      <c r="G88" s="11" t="s">
        <v>1053</v>
      </c>
    </row>
    <row r="89" spans="1:7" ht="42" thickBot="1">
      <c r="A89" s="16" t="s">
        <v>43</v>
      </c>
      <c r="B89" s="11" t="s">
        <v>79</v>
      </c>
      <c r="C89" s="11" t="s">
        <v>274</v>
      </c>
      <c r="D89" s="11"/>
      <c r="E89" s="145" t="s">
        <v>34</v>
      </c>
      <c r="F89" s="4" t="s">
        <v>29</v>
      </c>
      <c r="G89" s="11"/>
    </row>
    <row r="90" spans="1:7" ht="16.2" thickBot="1">
      <c r="A90" s="246" t="s">
        <v>58</v>
      </c>
      <c r="B90" s="247"/>
      <c r="C90" s="4" t="s">
        <v>39</v>
      </c>
      <c r="D90" s="4" t="s">
        <v>214</v>
      </c>
      <c r="E90" s="4" t="s">
        <v>40</v>
      </c>
      <c r="F90" s="4" t="s">
        <v>41</v>
      </c>
      <c r="G90" s="4" t="s">
        <v>215</v>
      </c>
    </row>
    <row r="91" spans="1:7" ht="28.2" thickBot="1">
      <c r="A91" s="15" t="s">
        <v>42</v>
      </c>
      <c r="B91" s="11" t="s">
        <v>284</v>
      </c>
      <c r="C91" s="11" t="s">
        <v>283</v>
      </c>
      <c r="D91" s="11"/>
      <c r="E91" s="145" t="s">
        <v>34</v>
      </c>
      <c r="F91" s="4" t="s">
        <v>29</v>
      </c>
      <c r="G91" s="11"/>
    </row>
    <row r="92" spans="1:7" ht="42" thickBot="1">
      <c r="A92" s="16" t="s">
        <v>43</v>
      </c>
      <c r="B92" s="11" t="s">
        <v>60</v>
      </c>
      <c r="C92" s="11" t="s">
        <v>415</v>
      </c>
      <c r="D92" s="146" t="s">
        <v>1050</v>
      </c>
      <c r="E92" s="145" t="s">
        <v>37</v>
      </c>
      <c r="F92" s="4" t="s">
        <v>29</v>
      </c>
      <c r="G92" s="11"/>
    </row>
    <row r="93" spans="1:7" ht="83.4" thickBot="1">
      <c r="A93" s="16" t="s">
        <v>43</v>
      </c>
      <c r="B93" s="11" t="s">
        <v>59</v>
      </c>
      <c r="C93" s="11" t="s">
        <v>282</v>
      </c>
      <c r="D93" s="11"/>
      <c r="E93" s="145" t="s">
        <v>34</v>
      </c>
      <c r="F93" s="4" t="s">
        <v>29</v>
      </c>
      <c r="G93" s="11"/>
    </row>
    <row r="94" spans="1:7" ht="42" thickBot="1">
      <c r="A94" s="17" t="s">
        <v>44</v>
      </c>
      <c r="B94" s="11" t="s">
        <v>61</v>
      </c>
      <c r="C94" s="11" t="s">
        <v>416</v>
      </c>
      <c r="D94" s="146" t="s">
        <v>1050</v>
      </c>
      <c r="E94" s="145" t="s">
        <v>37</v>
      </c>
      <c r="F94" s="4" t="s">
        <v>29</v>
      </c>
      <c r="G94" s="11"/>
    </row>
    <row r="95" spans="1:7" ht="16.2" thickBot="1">
      <c r="A95" s="246" t="s">
        <v>417</v>
      </c>
      <c r="B95" s="247"/>
      <c r="C95" s="4" t="s">
        <v>39</v>
      </c>
      <c r="D95" s="4" t="s">
        <v>214</v>
      </c>
      <c r="E95" s="4" t="s">
        <v>40</v>
      </c>
      <c r="F95" s="4" t="s">
        <v>41</v>
      </c>
      <c r="G95" s="4" t="s">
        <v>215</v>
      </c>
    </row>
    <row r="96" spans="1:7" ht="55.8" thickBot="1">
      <c r="A96" s="15" t="s">
        <v>42</v>
      </c>
      <c r="B96" s="11" t="s">
        <v>51</v>
      </c>
      <c r="C96" s="11" t="s">
        <v>287</v>
      </c>
      <c r="D96" s="11"/>
      <c r="E96" s="145" t="s">
        <v>34</v>
      </c>
      <c r="F96" s="4" t="s">
        <v>29</v>
      </c>
      <c r="G96" s="11"/>
    </row>
    <row r="97" spans="1:7" ht="69.599999999999994" thickBot="1">
      <c r="A97" s="15" t="s">
        <v>42</v>
      </c>
      <c r="B97" s="11" t="s">
        <v>52</v>
      </c>
      <c r="C97" s="11" t="s">
        <v>286</v>
      </c>
      <c r="D97" s="11"/>
      <c r="E97" s="145" t="s">
        <v>34</v>
      </c>
      <c r="F97" s="4" t="s">
        <v>29</v>
      </c>
      <c r="G97" s="11"/>
    </row>
    <row r="98" spans="1:7" ht="83.4" thickBot="1">
      <c r="A98" s="16" t="s">
        <v>43</v>
      </c>
      <c r="B98" s="11" t="s">
        <v>53</v>
      </c>
      <c r="C98" s="11" t="s">
        <v>285</v>
      </c>
      <c r="D98" s="11"/>
      <c r="E98" s="145" t="s">
        <v>34</v>
      </c>
      <c r="F98" s="4" t="s">
        <v>29</v>
      </c>
      <c r="G98" s="11"/>
    </row>
    <row r="99" spans="1:7" ht="42" thickBot="1">
      <c r="A99" s="16" t="s">
        <v>43</v>
      </c>
      <c r="B99" s="11" t="s">
        <v>54</v>
      </c>
      <c r="C99" s="11" t="s">
        <v>55</v>
      </c>
      <c r="D99" s="11"/>
      <c r="E99" s="145" t="s">
        <v>34</v>
      </c>
      <c r="F99" s="4" t="s">
        <v>29</v>
      </c>
      <c r="G99" s="11"/>
    </row>
    <row r="100" spans="1:7" ht="55.8" thickBot="1">
      <c r="A100" s="16" t="s">
        <v>43</v>
      </c>
      <c r="B100" s="11" t="s">
        <v>56</v>
      </c>
      <c r="C100" s="11" t="s">
        <v>418</v>
      </c>
      <c r="D100" s="11"/>
      <c r="E100" s="145" t="s">
        <v>34</v>
      </c>
      <c r="F100" s="4" t="s">
        <v>29</v>
      </c>
      <c r="G100" s="11"/>
    </row>
    <row r="101" spans="1:7" ht="16.2" thickBot="1">
      <c r="A101" s="246" t="s">
        <v>62</v>
      </c>
      <c r="B101" s="247"/>
      <c r="C101" s="4" t="s">
        <v>39</v>
      </c>
      <c r="D101" s="4" t="s">
        <v>214</v>
      </c>
      <c r="E101" s="4" t="s">
        <v>40</v>
      </c>
      <c r="F101" s="4" t="s">
        <v>41</v>
      </c>
      <c r="G101" s="4" t="s">
        <v>215</v>
      </c>
    </row>
    <row r="102" spans="1:7" ht="28.2" thickBot="1">
      <c r="A102" s="15" t="s">
        <v>42</v>
      </c>
      <c r="B102" s="11" t="s">
        <v>65</v>
      </c>
      <c r="C102" s="11" t="s">
        <v>66</v>
      </c>
      <c r="D102" s="11"/>
      <c r="E102" s="145" t="s">
        <v>34</v>
      </c>
      <c r="F102" s="4" t="s">
        <v>29</v>
      </c>
      <c r="G102" s="11"/>
    </row>
    <row r="103" spans="1:7" ht="42" thickBot="1">
      <c r="A103" s="15" t="s">
        <v>42</v>
      </c>
      <c r="B103" s="11" t="s">
        <v>63</v>
      </c>
      <c r="C103" s="11" t="s">
        <v>64</v>
      </c>
      <c r="D103" s="11"/>
      <c r="E103" s="145" t="s">
        <v>34</v>
      </c>
      <c r="F103" s="4" t="s">
        <v>29</v>
      </c>
      <c r="G103" s="11"/>
    </row>
    <row r="104" spans="1:7" ht="16.2" thickBot="1">
      <c r="A104" s="16" t="s">
        <v>43</v>
      </c>
      <c r="B104" s="11" t="s">
        <v>67</v>
      </c>
      <c r="C104" s="11" t="s">
        <v>281</v>
      </c>
      <c r="D104" s="11"/>
      <c r="E104" s="145" t="s">
        <v>34</v>
      </c>
      <c r="F104" s="4" t="s">
        <v>29</v>
      </c>
      <c r="G104" s="11"/>
    </row>
    <row r="105" spans="1:7" ht="16.2" thickBot="1">
      <c r="A105" s="17" t="s">
        <v>212</v>
      </c>
      <c r="B105" s="11" t="s">
        <v>68</v>
      </c>
      <c r="C105" s="11" t="s">
        <v>280</v>
      </c>
      <c r="D105" s="11"/>
      <c r="E105" s="145" t="s">
        <v>34</v>
      </c>
      <c r="F105" s="4" t="s">
        <v>29</v>
      </c>
      <c r="G105" s="11"/>
    </row>
    <row r="106" spans="1:7" ht="16.2" thickBot="1">
      <c r="A106" s="246" t="s">
        <v>71</v>
      </c>
      <c r="B106" s="247"/>
      <c r="C106" s="4" t="s">
        <v>39</v>
      </c>
      <c r="D106" s="4" t="s">
        <v>214</v>
      </c>
      <c r="E106" s="4" t="s">
        <v>40</v>
      </c>
      <c r="F106" s="4" t="s">
        <v>41</v>
      </c>
      <c r="G106" s="4" t="s">
        <v>215</v>
      </c>
    </row>
    <row r="107" spans="1:7" ht="16.2" thickBot="1">
      <c r="A107" s="15" t="s">
        <v>43</v>
      </c>
      <c r="B107" s="11" t="s">
        <v>72</v>
      </c>
      <c r="C107" s="11" t="s">
        <v>277</v>
      </c>
      <c r="D107" s="11"/>
      <c r="E107" s="145" t="s">
        <v>34</v>
      </c>
      <c r="F107" s="4" t="s">
        <v>29</v>
      </c>
      <c r="G107" s="11"/>
    </row>
    <row r="108" spans="1:7" ht="16.2" thickBot="1">
      <c r="A108" s="17" t="s">
        <v>44</v>
      </c>
      <c r="B108" s="11" t="s">
        <v>73</v>
      </c>
      <c r="C108" s="11" t="s">
        <v>276</v>
      </c>
      <c r="D108" s="11"/>
      <c r="E108" s="145" t="s">
        <v>34</v>
      </c>
      <c r="F108" s="4" t="s">
        <v>29</v>
      </c>
      <c r="G108" s="11"/>
    </row>
    <row r="109" spans="1:7" ht="16.2" thickBot="1">
      <c r="A109" s="246" t="s">
        <v>410</v>
      </c>
      <c r="B109" s="247"/>
      <c r="C109" s="4" t="s">
        <v>39</v>
      </c>
      <c r="D109" s="4" t="s">
        <v>214</v>
      </c>
      <c r="E109" s="4" t="s">
        <v>40</v>
      </c>
      <c r="F109" s="4" t="s">
        <v>41</v>
      </c>
      <c r="G109" s="4" t="s">
        <v>215</v>
      </c>
    </row>
    <row r="110" spans="1:7" ht="42" thickBot="1">
      <c r="A110" s="16" t="s">
        <v>43</v>
      </c>
      <c r="B110" s="11" t="s">
        <v>407</v>
      </c>
      <c r="C110" s="11" t="s">
        <v>408</v>
      </c>
      <c r="D110" s="11"/>
      <c r="E110" s="145" t="s">
        <v>34</v>
      </c>
      <c r="F110" s="4" t="s">
        <v>29</v>
      </c>
      <c r="G110" s="11"/>
    </row>
    <row r="111" spans="1:7" ht="97.2" thickBot="1">
      <c r="A111" s="16" t="s">
        <v>43</v>
      </c>
      <c r="B111" s="11" t="s">
        <v>409</v>
      </c>
      <c r="C111" s="11" t="s">
        <v>585</v>
      </c>
      <c r="D111" s="11"/>
      <c r="E111" s="4" t="s">
        <v>34</v>
      </c>
      <c r="F111" s="4" t="s">
        <v>29</v>
      </c>
      <c r="G111" s="11"/>
    </row>
    <row r="112" spans="1:7" ht="55.8" thickBot="1">
      <c r="A112" s="16" t="s">
        <v>43</v>
      </c>
      <c r="B112" s="11" t="s">
        <v>70</v>
      </c>
      <c r="C112" s="11" t="s">
        <v>278</v>
      </c>
      <c r="D112" s="11"/>
      <c r="E112" s="4" t="s">
        <v>34</v>
      </c>
      <c r="F112" s="4" t="s">
        <v>29</v>
      </c>
      <c r="G112" s="11"/>
    </row>
    <row r="113" spans="1:7" ht="16.2" thickBot="1">
      <c r="A113" s="246" t="s">
        <v>224</v>
      </c>
      <c r="B113" s="247"/>
      <c r="C113" s="4" t="s">
        <v>39</v>
      </c>
      <c r="D113" s="4" t="s">
        <v>214</v>
      </c>
      <c r="E113" s="4" t="s">
        <v>40</v>
      </c>
      <c r="F113" s="4" t="s">
        <v>41</v>
      </c>
      <c r="G113" s="4" t="s">
        <v>215</v>
      </c>
    </row>
    <row r="114" spans="1:7" ht="138.6" thickBot="1">
      <c r="A114" s="16" t="s">
        <v>43</v>
      </c>
      <c r="B114" s="11" t="s">
        <v>78</v>
      </c>
      <c r="C114" s="11" t="s">
        <v>275</v>
      </c>
      <c r="D114" s="146" t="s">
        <v>1060</v>
      </c>
      <c r="E114" s="145" t="s">
        <v>34</v>
      </c>
      <c r="F114" s="4" t="s">
        <v>29</v>
      </c>
      <c r="G114" s="11"/>
    </row>
    <row r="115" spans="1:7" ht="42" thickBot="1">
      <c r="A115" s="16" t="s">
        <v>43</v>
      </c>
      <c r="B115" s="11" t="s">
        <v>195</v>
      </c>
      <c r="C115" s="11" t="s">
        <v>273</v>
      </c>
      <c r="D115" s="146" t="s">
        <v>1061</v>
      </c>
      <c r="E115" s="145" t="s">
        <v>32</v>
      </c>
      <c r="F115" s="4" t="s">
        <v>29</v>
      </c>
      <c r="G115" s="11"/>
    </row>
    <row r="116" spans="1:7" ht="28.2" thickBot="1">
      <c r="A116" s="17" t="s">
        <v>44</v>
      </c>
      <c r="B116" s="11" t="s">
        <v>219</v>
      </c>
      <c r="C116" s="11" t="s">
        <v>225</v>
      </c>
      <c r="D116" s="11"/>
      <c r="E116" s="4" t="s">
        <v>30</v>
      </c>
      <c r="F116" s="4" t="s">
        <v>29</v>
      </c>
      <c r="G116" s="11"/>
    </row>
    <row r="117" spans="1:7" ht="28.2" thickBot="1">
      <c r="A117" s="18" t="s">
        <v>57</v>
      </c>
      <c r="B117" s="11" t="s">
        <v>80</v>
      </c>
      <c r="C117" s="11" t="s">
        <v>226</v>
      </c>
      <c r="D117" s="11"/>
      <c r="E117" s="145" t="s">
        <v>30</v>
      </c>
      <c r="F117" s="4" t="s">
        <v>29</v>
      </c>
      <c r="G117" s="11"/>
    </row>
    <row r="118" spans="1:7" ht="28.2" thickBot="1">
      <c r="A118" s="17" t="s">
        <v>212</v>
      </c>
      <c r="B118" s="11" t="s">
        <v>220</v>
      </c>
      <c r="C118" s="11" t="s">
        <v>227</v>
      </c>
      <c r="D118" s="11"/>
      <c r="E118" s="145" t="s">
        <v>30</v>
      </c>
      <c r="F118" s="4" t="s">
        <v>29</v>
      </c>
      <c r="G118" s="11"/>
    </row>
    <row r="119" spans="1:7" ht="16.2" thickBot="1">
      <c r="A119" s="246" t="s">
        <v>89</v>
      </c>
      <c r="B119" s="247"/>
      <c r="C119" s="4" t="s">
        <v>201</v>
      </c>
      <c r="D119" s="4" t="s">
        <v>214</v>
      </c>
      <c r="E119" s="4" t="s">
        <v>40</v>
      </c>
      <c r="F119" s="4" t="s">
        <v>41</v>
      </c>
      <c r="G119" s="4" t="s">
        <v>215</v>
      </c>
    </row>
    <row r="120" spans="1:7" ht="16.2" thickBot="1">
      <c r="A120" s="15" t="s">
        <v>42</v>
      </c>
      <c r="B120" s="11" t="s">
        <v>90</v>
      </c>
      <c r="C120" s="11" t="s">
        <v>272</v>
      </c>
      <c r="D120" s="146" t="s">
        <v>1051</v>
      </c>
      <c r="E120" s="145" t="s">
        <v>37</v>
      </c>
      <c r="F120" s="4" t="s">
        <v>29</v>
      </c>
      <c r="G120" s="11"/>
    </row>
    <row r="121" spans="1:7" ht="16.2" thickBot="1">
      <c r="A121" s="16" t="s">
        <v>43</v>
      </c>
      <c r="B121" s="11" t="s">
        <v>92</v>
      </c>
      <c r="C121" s="11" t="s">
        <v>269</v>
      </c>
      <c r="D121" s="11"/>
      <c r="E121" s="145" t="s">
        <v>37</v>
      </c>
      <c r="F121" s="4" t="s">
        <v>29</v>
      </c>
      <c r="G121" s="11"/>
    </row>
    <row r="122" spans="1:7" ht="28.2" thickBot="1">
      <c r="A122" s="16" t="s">
        <v>43</v>
      </c>
      <c r="B122" s="11" t="s">
        <v>91</v>
      </c>
      <c r="C122" s="11" t="s">
        <v>271</v>
      </c>
      <c r="D122" s="11"/>
      <c r="E122" s="145" t="s">
        <v>37</v>
      </c>
      <c r="F122" s="4" t="s">
        <v>29</v>
      </c>
      <c r="G122" s="11"/>
    </row>
    <row r="123" spans="1:7" ht="28.2" thickBot="1">
      <c r="A123" s="17" t="s">
        <v>44</v>
      </c>
      <c r="B123" s="11" t="s">
        <v>93</v>
      </c>
      <c r="C123" s="11" t="s">
        <v>268</v>
      </c>
      <c r="D123" s="11"/>
      <c r="E123" s="145" t="s">
        <v>37</v>
      </c>
      <c r="F123" s="4" t="s">
        <v>29</v>
      </c>
      <c r="G123" s="11"/>
    </row>
    <row r="124" spans="1:7" ht="28.2" thickBot="1">
      <c r="A124" s="18" t="s">
        <v>57</v>
      </c>
      <c r="B124" s="11" t="s">
        <v>94</v>
      </c>
      <c r="C124" s="11" t="s">
        <v>267</v>
      </c>
      <c r="D124" s="11"/>
      <c r="E124" s="145" t="s">
        <v>37</v>
      </c>
      <c r="F124" s="4" t="s">
        <v>29</v>
      </c>
      <c r="G124" s="11"/>
    </row>
    <row r="125" spans="1:7" ht="28.2" thickBot="1">
      <c r="A125" s="17" t="s">
        <v>212</v>
      </c>
      <c r="B125" s="11" t="s">
        <v>95</v>
      </c>
      <c r="C125" s="11" t="s">
        <v>270</v>
      </c>
      <c r="D125" s="11"/>
      <c r="E125" s="145" t="s">
        <v>37</v>
      </c>
      <c r="F125" s="4" t="s">
        <v>29</v>
      </c>
      <c r="G125" s="11"/>
    </row>
    <row r="126" spans="1:7" ht="16.2" thickBot="1">
      <c r="A126" s="17" t="s">
        <v>212</v>
      </c>
      <c r="B126" s="11" t="s">
        <v>96</v>
      </c>
      <c r="C126" s="11" t="s">
        <v>266</v>
      </c>
      <c r="D126" s="11"/>
      <c r="E126" s="145" t="s">
        <v>37</v>
      </c>
      <c r="F126" s="4" t="s">
        <v>29</v>
      </c>
      <c r="G126" s="11"/>
    </row>
  </sheetData>
  <mergeCells count="18">
    <mergeCell ref="A7:B7"/>
    <mergeCell ref="A95:B95"/>
    <mergeCell ref="C2:D6"/>
    <mergeCell ref="A83:B83"/>
    <mergeCell ref="A86:B86"/>
    <mergeCell ref="A13:B13"/>
    <mergeCell ref="A20:B20"/>
    <mergeCell ref="A39:B39"/>
    <mergeCell ref="A50:B50"/>
    <mergeCell ref="A61:B61"/>
    <mergeCell ref="A109:B109"/>
    <mergeCell ref="A70:B70"/>
    <mergeCell ref="A119:B119"/>
    <mergeCell ref="A90:B90"/>
    <mergeCell ref="A101:B101"/>
    <mergeCell ref="A106:B106"/>
    <mergeCell ref="A73:B73"/>
    <mergeCell ref="A113:B113"/>
  </mergeCells>
  <conditionalFormatting sqref="A73 A75:A78 A80:A85 A89:A99 A101:A104 A106:A107 A119:A251">
    <cfRule type="beginsWith" dxfId="5218" priority="2082" stopIfTrue="1" operator="beginsWith" text="Exceptional">
      <formula>LEFT(A73,LEN("Exceptional"))="Exceptional"</formula>
    </cfRule>
    <cfRule type="beginsWith" dxfId="5217" priority="2083" stopIfTrue="1" operator="beginsWith" text="Professional">
      <formula>LEFT(A73,LEN("Professional"))="Professional"</formula>
    </cfRule>
    <cfRule type="beginsWith" dxfId="5216" priority="2084" stopIfTrue="1" operator="beginsWith" text="Advanced">
      <formula>LEFT(A73,LEN("Advanced"))="Advanced"</formula>
    </cfRule>
    <cfRule type="beginsWith" dxfId="5215" priority="2085" stopIfTrue="1" operator="beginsWith" text="Intermediate">
      <formula>LEFT(A73,LEN("Intermediate"))="Intermediate"</formula>
    </cfRule>
    <cfRule type="beginsWith" dxfId="5214" priority="2086" stopIfTrue="1" operator="beginsWith" text="Basic">
      <formula>LEFT(A73,LEN("Basic"))="Basic"</formula>
    </cfRule>
    <cfRule type="beginsWith" dxfId="5213" priority="2087" stopIfTrue="1" operator="beginsWith" text="Required">
      <formula>LEFT(A73,LEN("Required"))="Required"</formula>
    </cfRule>
    <cfRule type="notContainsBlanks" dxfId="5212" priority="2088" stopIfTrue="1">
      <formula>LEN(TRIM(A73))&gt;0</formula>
    </cfRule>
  </conditionalFormatting>
  <conditionalFormatting sqref="E7 E95 E90 E106 E84:F85 E119 E114:F114 E102:F105 E83 E91:F94 E101 E107:F108 E72:F72 E75:F82 E87:F89 E96:F99 E110:F112 E120:F251">
    <cfRule type="beginsWith" dxfId="5211" priority="2074" stopIfTrue="1" operator="beginsWith" text="Not Applicable">
      <formula>LEFT(E7,LEN("Not Applicable"))="Not Applicable"</formula>
    </cfRule>
    <cfRule type="beginsWith" dxfId="5210" priority="2075" stopIfTrue="1" operator="beginsWith" text="Waived">
      <formula>LEFT(E7,LEN("Waived"))="Waived"</formula>
    </cfRule>
    <cfRule type="beginsWith" dxfId="5209" priority="2077" stopIfTrue="1" operator="beginsWith" text="Pre-Passed">
      <formula>LEFT(E7,LEN("Pre-Passed"))="Pre-Passed"</formula>
    </cfRule>
    <cfRule type="beginsWith" dxfId="5208" priority="2078" stopIfTrue="1" operator="beginsWith" text="Completed">
      <formula>LEFT(E7,LEN("Completed"))="Completed"</formula>
    </cfRule>
    <cfRule type="beginsWith" dxfId="5207" priority="2079" stopIfTrue="1" operator="beginsWith" text="Partial">
      <formula>LEFT(E7,LEN("Partial"))="Partial"</formula>
    </cfRule>
    <cfRule type="beginsWith" dxfId="5206" priority="2080" stopIfTrue="1" operator="beginsWith" text="Missing">
      <formula>LEFT(E7,LEN("Missing"))="Missing"</formula>
    </cfRule>
    <cfRule type="beginsWith" dxfId="5205" priority="2081" stopIfTrue="1" operator="beginsWith" text="Untested">
      <formula>LEFT(E7,LEN("Untested"))="Untested"</formula>
    </cfRule>
    <cfRule type="notContainsBlanks" dxfId="5204" priority="2089" stopIfTrue="1">
      <formula>LEN(TRIM(E7))&gt;0</formula>
    </cfRule>
  </conditionalFormatting>
  <conditionalFormatting sqref="F7">
    <cfRule type="beginsWith" dxfId="5203" priority="1769" stopIfTrue="1" operator="beginsWith" text="Not Applicable">
      <formula>LEFT(F7,LEN("Not Applicable"))="Not Applicable"</formula>
    </cfRule>
    <cfRule type="beginsWith" dxfId="5202" priority="1770" stopIfTrue="1" operator="beginsWith" text="Waived">
      <formula>LEFT(F7,LEN("Waived"))="Waived"</formula>
    </cfRule>
    <cfRule type="beginsWith" dxfId="5201" priority="1771" stopIfTrue="1" operator="beginsWith" text="Pre-Passed">
      <formula>LEFT(F7,LEN("Pre-Passed"))="Pre-Passed"</formula>
    </cfRule>
    <cfRule type="beginsWith" dxfId="5200" priority="1772" stopIfTrue="1" operator="beginsWith" text="Completed">
      <formula>LEFT(F7,LEN("Completed"))="Completed"</formula>
    </cfRule>
    <cfRule type="beginsWith" dxfId="5199" priority="1773" stopIfTrue="1" operator="beginsWith" text="Partial">
      <formula>LEFT(F7,LEN("Partial"))="Partial"</formula>
    </cfRule>
    <cfRule type="beginsWith" dxfId="5198" priority="1774" stopIfTrue="1" operator="beginsWith" text="Missing">
      <formula>LEFT(F7,LEN("Missing"))="Missing"</formula>
    </cfRule>
    <cfRule type="beginsWith" dxfId="5197" priority="1775" stopIfTrue="1" operator="beginsWith" text="Untested">
      <formula>LEFT(F7,LEN("Untested"))="Untested"</formula>
    </cfRule>
    <cfRule type="notContainsBlanks" dxfId="5196" priority="1776" stopIfTrue="1">
      <formula>LEN(TRIM(F7))&gt;0</formula>
    </cfRule>
  </conditionalFormatting>
  <conditionalFormatting sqref="A7">
    <cfRule type="beginsWith" dxfId="5195" priority="1610" stopIfTrue="1" operator="beginsWith" text="Exceptional">
      <formula>LEFT(A7,LEN("Exceptional"))="Exceptional"</formula>
    </cfRule>
    <cfRule type="beginsWith" dxfId="5194" priority="1611" stopIfTrue="1" operator="beginsWith" text="Professional">
      <formula>LEFT(A7,LEN("Professional"))="Professional"</formula>
    </cfRule>
    <cfRule type="beginsWith" dxfId="5193" priority="1612" stopIfTrue="1" operator="beginsWith" text="Advanced">
      <formula>LEFT(A7,LEN("Advanced"))="Advanced"</formula>
    </cfRule>
    <cfRule type="beginsWith" dxfId="5192" priority="1613" stopIfTrue="1" operator="beginsWith" text="Intermediate">
      <formula>LEFT(A7,LEN("Intermediate"))="Intermediate"</formula>
    </cfRule>
    <cfRule type="beginsWith" dxfId="5191" priority="1614" stopIfTrue="1" operator="beginsWith" text="Basic">
      <formula>LEFT(A7,LEN("Basic"))="Basic"</formula>
    </cfRule>
    <cfRule type="beginsWith" dxfId="5190" priority="1615" stopIfTrue="1" operator="beginsWith" text="Required">
      <formula>LEFT(A7,LEN("Required"))="Required"</formula>
    </cfRule>
    <cfRule type="notContainsBlanks" dxfId="5189" priority="1616" stopIfTrue="1">
      <formula>LEN(TRIM(A7))&gt;0</formula>
    </cfRule>
  </conditionalFormatting>
  <conditionalFormatting sqref="A100">
    <cfRule type="beginsWith" dxfId="5188" priority="1557" stopIfTrue="1" operator="beginsWith" text="Exceptional">
      <formula>LEFT(A100,LEN("Exceptional"))="Exceptional"</formula>
    </cfRule>
    <cfRule type="beginsWith" dxfId="5187" priority="1558" stopIfTrue="1" operator="beginsWith" text="Professional">
      <formula>LEFT(A100,LEN("Professional"))="Professional"</formula>
    </cfRule>
    <cfRule type="beginsWith" dxfId="5186" priority="1559" stopIfTrue="1" operator="beginsWith" text="Advanced">
      <formula>LEFT(A100,LEN("Advanced"))="Advanced"</formula>
    </cfRule>
    <cfRule type="beginsWith" dxfId="5185" priority="1560" stopIfTrue="1" operator="beginsWith" text="Intermediate">
      <formula>LEFT(A100,LEN("Intermediate"))="Intermediate"</formula>
    </cfRule>
    <cfRule type="beginsWith" dxfId="5184" priority="1561" stopIfTrue="1" operator="beginsWith" text="Basic">
      <formula>LEFT(A100,LEN("Basic"))="Basic"</formula>
    </cfRule>
    <cfRule type="beginsWith" dxfId="5183" priority="1562" stopIfTrue="1" operator="beginsWith" text="Required">
      <formula>LEFT(A100,LEN("Required"))="Required"</formula>
    </cfRule>
    <cfRule type="notContainsBlanks" dxfId="5182" priority="1563" stopIfTrue="1">
      <formula>LEN(TRIM(A100))&gt;0</formula>
    </cfRule>
  </conditionalFormatting>
  <conditionalFormatting sqref="E100:F100">
    <cfRule type="beginsWith" dxfId="5181" priority="1550" stopIfTrue="1" operator="beginsWith" text="Not Applicable">
      <formula>LEFT(E100,LEN("Not Applicable"))="Not Applicable"</formula>
    </cfRule>
    <cfRule type="beginsWith" dxfId="5180" priority="1551" stopIfTrue="1" operator="beginsWith" text="Waived">
      <formula>LEFT(E100,LEN("Waived"))="Waived"</formula>
    </cfRule>
    <cfRule type="beginsWith" dxfId="5179" priority="1552" stopIfTrue="1" operator="beginsWith" text="Pre-Passed">
      <formula>LEFT(E100,LEN("Pre-Passed"))="Pre-Passed"</formula>
    </cfRule>
    <cfRule type="beginsWith" dxfId="5178" priority="1553" stopIfTrue="1" operator="beginsWith" text="Completed">
      <formula>LEFT(E100,LEN("Completed"))="Completed"</formula>
    </cfRule>
    <cfRule type="beginsWith" dxfId="5177" priority="1554" stopIfTrue="1" operator="beginsWith" text="Partial">
      <formula>LEFT(E100,LEN("Partial"))="Partial"</formula>
    </cfRule>
    <cfRule type="beginsWith" dxfId="5176" priority="1555" stopIfTrue="1" operator="beginsWith" text="Missing">
      <formula>LEFT(E100,LEN("Missing"))="Missing"</formula>
    </cfRule>
    <cfRule type="beginsWith" dxfId="5175" priority="1556" stopIfTrue="1" operator="beginsWith" text="Untested">
      <formula>LEFT(E100,LEN("Untested"))="Untested"</formula>
    </cfRule>
    <cfRule type="notContainsBlanks" dxfId="5174" priority="1564" stopIfTrue="1">
      <formula>LEN(TRIM(E100))&gt;0</formula>
    </cfRule>
  </conditionalFormatting>
  <conditionalFormatting sqref="A86">
    <cfRule type="beginsWith" dxfId="5173" priority="1497" stopIfTrue="1" operator="beginsWith" text="Exceptional">
      <formula>LEFT(A86,LEN("Exceptional"))="Exceptional"</formula>
    </cfRule>
    <cfRule type="beginsWith" dxfId="5172" priority="1498" stopIfTrue="1" operator="beginsWith" text="Professional">
      <formula>LEFT(A86,LEN("Professional"))="Professional"</formula>
    </cfRule>
    <cfRule type="beginsWith" dxfId="5171" priority="1499" stopIfTrue="1" operator="beginsWith" text="Advanced">
      <formula>LEFT(A86,LEN("Advanced"))="Advanced"</formula>
    </cfRule>
    <cfRule type="beginsWith" dxfId="5170" priority="1500" stopIfTrue="1" operator="beginsWith" text="Intermediate">
      <formula>LEFT(A86,LEN("Intermediate"))="Intermediate"</formula>
    </cfRule>
    <cfRule type="beginsWith" dxfId="5169" priority="1501" stopIfTrue="1" operator="beginsWith" text="Basic">
      <formula>LEFT(A86,LEN("Basic"))="Basic"</formula>
    </cfRule>
    <cfRule type="beginsWith" dxfId="5168" priority="1502" stopIfTrue="1" operator="beginsWith" text="Required">
      <formula>LEFT(A86,LEN("Required"))="Required"</formula>
    </cfRule>
    <cfRule type="notContainsBlanks" dxfId="5167" priority="1503" stopIfTrue="1">
      <formula>LEN(TRIM(A86))&gt;0</formula>
    </cfRule>
  </conditionalFormatting>
  <conditionalFormatting sqref="E86">
    <cfRule type="beginsWith" dxfId="5166" priority="1490" stopIfTrue="1" operator="beginsWith" text="Not Applicable">
      <formula>LEFT(E86,LEN("Not Applicable"))="Not Applicable"</formula>
    </cfRule>
    <cfRule type="beginsWith" dxfId="5165" priority="1491" stopIfTrue="1" operator="beginsWith" text="Waived">
      <formula>LEFT(E86,LEN("Waived"))="Waived"</formula>
    </cfRule>
    <cfRule type="beginsWith" dxfId="5164" priority="1492" stopIfTrue="1" operator="beginsWith" text="Pre-Passed">
      <formula>LEFT(E86,LEN("Pre-Passed"))="Pre-Passed"</formula>
    </cfRule>
    <cfRule type="beginsWith" dxfId="5163" priority="1493" stopIfTrue="1" operator="beginsWith" text="Completed">
      <formula>LEFT(E86,LEN("Completed"))="Completed"</formula>
    </cfRule>
    <cfRule type="beginsWith" dxfId="5162" priority="1494" stopIfTrue="1" operator="beginsWith" text="Partial">
      <formula>LEFT(E86,LEN("Partial"))="Partial"</formula>
    </cfRule>
    <cfRule type="beginsWith" dxfId="5161" priority="1495" stopIfTrue="1" operator="beginsWith" text="Missing">
      <formula>LEFT(E86,LEN("Missing"))="Missing"</formula>
    </cfRule>
    <cfRule type="beginsWith" dxfId="5160" priority="1496" stopIfTrue="1" operator="beginsWith" text="Untested">
      <formula>LEFT(E86,LEN("Untested"))="Untested"</formula>
    </cfRule>
    <cfRule type="notContainsBlanks" dxfId="5159" priority="1504" stopIfTrue="1">
      <formula>LEN(TRIM(E86))&gt;0</formula>
    </cfRule>
  </conditionalFormatting>
  <conditionalFormatting sqref="A110">
    <cfRule type="beginsWith" dxfId="5158" priority="1424" stopIfTrue="1" operator="beginsWith" text="Exceptional">
      <formula>LEFT(A110,LEN("Exceptional"))="Exceptional"</formula>
    </cfRule>
    <cfRule type="beginsWith" dxfId="5157" priority="1425" stopIfTrue="1" operator="beginsWith" text="Professional">
      <formula>LEFT(A110,LEN("Professional"))="Professional"</formula>
    </cfRule>
    <cfRule type="beginsWith" dxfId="5156" priority="1426" stopIfTrue="1" operator="beginsWith" text="Advanced">
      <formula>LEFT(A110,LEN("Advanced"))="Advanced"</formula>
    </cfRule>
    <cfRule type="beginsWith" dxfId="5155" priority="1427" stopIfTrue="1" operator="beginsWith" text="Intermediate">
      <formula>LEFT(A110,LEN("Intermediate"))="Intermediate"</formula>
    </cfRule>
    <cfRule type="beginsWith" dxfId="5154" priority="1428" stopIfTrue="1" operator="beginsWith" text="Basic">
      <formula>LEFT(A110,LEN("Basic"))="Basic"</formula>
    </cfRule>
    <cfRule type="beginsWith" dxfId="5153" priority="1429" stopIfTrue="1" operator="beginsWith" text="Required">
      <formula>LEFT(A110,LEN("Required"))="Required"</formula>
    </cfRule>
    <cfRule type="notContainsBlanks" dxfId="5152" priority="1430" stopIfTrue="1">
      <formula>LEN(TRIM(A110))&gt;0</formula>
    </cfRule>
  </conditionalFormatting>
  <conditionalFormatting sqref="A111">
    <cfRule type="beginsWith" dxfId="5151" priority="1417" stopIfTrue="1" operator="beginsWith" text="Exceptional">
      <formula>LEFT(A111,LEN("Exceptional"))="Exceptional"</formula>
    </cfRule>
    <cfRule type="beginsWith" dxfId="5150" priority="1418" stopIfTrue="1" operator="beginsWith" text="Professional">
      <formula>LEFT(A111,LEN("Professional"))="Professional"</formula>
    </cfRule>
    <cfRule type="beginsWith" dxfId="5149" priority="1419" stopIfTrue="1" operator="beginsWith" text="Advanced">
      <formula>LEFT(A111,LEN("Advanced"))="Advanced"</formula>
    </cfRule>
    <cfRule type="beginsWith" dxfId="5148" priority="1420" stopIfTrue="1" operator="beginsWith" text="Intermediate">
      <formula>LEFT(A111,LEN("Intermediate"))="Intermediate"</formula>
    </cfRule>
    <cfRule type="beginsWith" dxfId="5147" priority="1421" stopIfTrue="1" operator="beginsWith" text="Basic">
      <formula>LEFT(A111,LEN("Basic"))="Basic"</formula>
    </cfRule>
    <cfRule type="beginsWith" dxfId="5146" priority="1422" stopIfTrue="1" operator="beginsWith" text="Required">
      <formula>LEFT(A111,LEN("Required"))="Required"</formula>
    </cfRule>
    <cfRule type="notContainsBlanks" dxfId="5145" priority="1423" stopIfTrue="1">
      <formula>LEN(TRIM(A111))&gt;0</formula>
    </cfRule>
  </conditionalFormatting>
  <conditionalFormatting sqref="A112">
    <cfRule type="beginsWith" dxfId="5144" priority="1396" stopIfTrue="1" operator="beginsWith" text="Exceptional">
      <formula>LEFT(A112,LEN("Exceptional"))="Exceptional"</formula>
    </cfRule>
    <cfRule type="beginsWith" dxfId="5143" priority="1397" stopIfTrue="1" operator="beginsWith" text="Professional">
      <formula>LEFT(A112,LEN("Professional"))="Professional"</formula>
    </cfRule>
    <cfRule type="beginsWith" dxfId="5142" priority="1398" stopIfTrue="1" operator="beginsWith" text="Advanced">
      <formula>LEFT(A112,LEN("Advanced"))="Advanced"</formula>
    </cfRule>
    <cfRule type="beginsWith" dxfId="5141" priority="1399" stopIfTrue="1" operator="beginsWith" text="Intermediate">
      <formula>LEFT(A112,LEN("Intermediate"))="Intermediate"</formula>
    </cfRule>
    <cfRule type="beginsWith" dxfId="5140" priority="1400" stopIfTrue="1" operator="beginsWith" text="Basic">
      <formula>LEFT(A112,LEN("Basic"))="Basic"</formula>
    </cfRule>
    <cfRule type="beginsWith" dxfId="5139" priority="1401" stopIfTrue="1" operator="beginsWith" text="Required">
      <formula>LEFT(A112,LEN("Required"))="Required"</formula>
    </cfRule>
    <cfRule type="notContainsBlanks" dxfId="5138" priority="1402" stopIfTrue="1">
      <formula>LEN(TRIM(A112))&gt;0</formula>
    </cfRule>
  </conditionalFormatting>
  <conditionalFormatting sqref="E73">
    <cfRule type="beginsWith" dxfId="5137" priority="1259" stopIfTrue="1" operator="beginsWith" text="Not Applicable">
      <formula>LEFT(E73,LEN("Not Applicable"))="Not Applicable"</formula>
    </cfRule>
    <cfRule type="beginsWith" dxfId="5136" priority="1260" stopIfTrue="1" operator="beginsWith" text="Waived">
      <formula>LEFT(E73,LEN("Waived"))="Waived"</formula>
    </cfRule>
    <cfRule type="beginsWith" dxfId="5135" priority="1261" stopIfTrue="1" operator="beginsWith" text="Pre-Passed">
      <formula>LEFT(E73,LEN("Pre-Passed"))="Pre-Passed"</formula>
    </cfRule>
    <cfRule type="beginsWith" dxfId="5134" priority="1262" stopIfTrue="1" operator="beginsWith" text="Completed">
      <formula>LEFT(E73,LEN("Completed"))="Completed"</formula>
    </cfRule>
    <cfRule type="beginsWith" dxfId="5133" priority="1263" stopIfTrue="1" operator="beginsWith" text="Partial">
      <formula>LEFT(E73,LEN("Partial"))="Partial"</formula>
    </cfRule>
    <cfRule type="beginsWith" dxfId="5132" priority="1264" stopIfTrue="1" operator="beginsWith" text="Missing">
      <formula>LEFT(E73,LEN("Missing"))="Missing"</formula>
    </cfRule>
    <cfRule type="beginsWith" dxfId="5131" priority="1265" stopIfTrue="1" operator="beginsWith" text="Untested">
      <formula>LEFT(E73,LEN("Untested"))="Untested"</formula>
    </cfRule>
    <cfRule type="notContainsBlanks" dxfId="5130" priority="1273" stopIfTrue="1">
      <formula>LEN(TRIM(E73))&gt;0</formula>
    </cfRule>
  </conditionalFormatting>
  <conditionalFormatting sqref="A113 A115">
    <cfRule type="beginsWith" dxfId="5129" priority="1214" stopIfTrue="1" operator="beginsWith" text="Exceptional">
      <formula>LEFT(A113,LEN("Exceptional"))="Exceptional"</formula>
    </cfRule>
    <cfRule type="beginsWith" dxfId="5128" priority="1215" stopIfTrue="1" operator="beginsWith" text="Professional">
      <formula>LEFT(A113,LEN("Professional"))="Professional"</formula>
    </cfRule>
    <cfRule type="beginsWith" dxfId="5127" priority="1216" stopIfTrue="1" operator="beginsWith" text="Advanced">
      <formula>LEFT(A113,LEN("Advanced"))="Advanced"</formula>
    </cfRule>
    <cfRule type="beginsWith" dxfId="5126" priority="1217" stopIfTrue="1" operator="beginsWith" text="Intermediate">
      <formula>LEFT(A113,LEN("Intermediate"))="Intermediate"</formula>
    </cfRule>
    <cfRule type="beginsWith" dxfId="5125" priority="1218" stopIfTrue="1" operator="beginsWith" text="Basic">
      <formula>LEFT(A113,LEN("Basic"))="Basic"</formula>
    </cfRule>
    <cfRule type="beginsWith" dxfId="5124" priority="1219" stopIfTrue="1" operator="beginsWith" text="Required">
      <formula>LEFT(A113,LEN("Required"))="Required"</formula>
    </cfRule>
    <cfRule type="notContainsBlanks" dxfId="5123" priority="1220" stopIfTrue="1">
      <formula>LEN(TRIM(A113))&gt;0</formula>
    </cfRule>
  </conditionalFormatting>
  <conditionalFormatting sqref="E115:F116 E113 E118:F118">
    <cfRule type="beginsWith" dxfId="5122" priority="1207" stopIfTrue="1" operator="beginsWith" text="Not Applicable">
      <formula>LEFT(E113,LEN("Not Applicable"))="Not Applicable"</formula>
    </cfRule>
    <cfRule type="beginsWith" dxfId="5121" priority="1208" stopIfTrue="1" operator="beginsWith" text="Waived">
      <formula>LEFT(E113,LEN("Waived"))="Waived"</formula>
    </cfRule>
    <cfRule type="beginsWith" dxfId="5120" priority="1209" stopIfTrue="1" operator="beginsWith" text="Pre-Passed">
      <formula>LEFT(E113,LEN("Pre-Passed"))="Pre-Passed"</formula>
    </cfRule>
    <cfRule type="beginsWith" dxfId="5119" priority="1210" stopIfTrue="1" operator="beginsWith" text="Completed">
      <formula>LEFT(E113,LEN("Completed"))="Completed"</formula>
    </cfRule>
    <cfRule type="beginsWith" dxfId="5118" priority="1211" stopIfTrue="1" operator="beginsWith" text="Partial">
      <formula>LEFT(E113,LEN("Partial"))="Partial"</formula>
    </cfRule>
    <cfRule type="beginsWith" dxfId="5117" priority="1212" stopIfTrue="1" operator="beginsWith" text="Missing">
      <formula>LEFT(E113,LEN("Missing"))="Missing"</formula>
    </cfRule>
    <cfRule type="beginsWith" dxfId="5116" priority="1213" stopIfTrue="1" operator="beginsWith" text="Untested">
      <formula>LEFT(E113,LEN("Untested"))="Untested"</formula>
    </cfRule>
    <cfRule type="notContainsBlanks" dxfId="5115" priority="1221" stopIfTrue="1">
      <formula>LEN(TRIM(E113))&gt;0</formula>
    </cfRule>
  </conditionalFormatting>
  <conditionalFormatting sqref="E117:F117">
    <cfRule type="beginsWith" dxfId="5114" priority="1184" stopIfTrue="1" operator="beginsWith" text="Not Applicable">
      <formula>LEFT(E117,LEN("Not Applicable"))="Not Applicable"</formula>
    </cfRule>
    <cfRule type="beginsWith" dxfId="5113" priority="1185" stopIfTrue="1" operator="beginsWith" text="Waived">
      <formula>LEFT(E117,LEN("Waived"))="Waived"</formula>
    </cfRule>
    <cfRule type="beginsWith" dxfId="5112" priority="1186" stopIfTrue="1" operator="beginsWith" text="Pre-Passed">
      <formula>LEFT(E117,LEN("Pre-Passed"))="Pre-Passed"</formula>
    </cfRule>
    <cfRule type="beginsWith" dxfId="5111" priority="1187" stopIfTrue="1" operator="beginsWith" text="Completed">
      <formula>LEFT(E117,LEN("Completed"))="Completed"</formula>
    </cfRule>
    <cfRule type="beginsWith" dxfId="5110" priority="1188" stopIfTrue="1" operator="beginsWith" text="Partial">
      <formula>LEFT(E117,LEN("Partial"))="Partial"</formula>
    </cfRule>
    <cfRule type="beginsWith" dxfId="5109" priority="1189" stopIfTrue="1" operator="beginsWith" text="Missing">
      <formula>LEFT(E117,LEN("Missing"))="Missing"</formula>
    </cfRule>
    <cfRule type="beginsWith" dxfId="5108" priority="1190" stopIfTrue="1" operator="beginsWith" text="Untested">
      <formula>LEFT(E117,LEN("Untested"))="Untested"</formula>
    </cfRule>
    <cfRule type="notContainsBlanks" dxfId="5107" priority="1198" stopIfTrue="1">
      <formula>LEN(TRIM(E117))&gt;0</formula>
    </cfRule>
  </conditionalFormatting>
  <conditionalFormatting sqref="A116">
    <cfRule type="beginsWith" dxfId="5106" priority="1170" stopIfTrue="1" operator="beginsWith" text="Exceptional">
      <formula>LEFT(A116,LEN("Exceptional"))="Exceptional"</formula>
    </cfRule>
    <cfRule type="beginsWith" dxfId="5105" priority="1171" stopIfTrue="1" operator="beginsWith" text="Professional">
      <formula>LEFT(A116,LEN("Professional"))="Professional"</formula>
    </cfRule>
    <cfRule type="beginsWith" dxfId="5104" priority="1172" stopIfTrue="1" operator="beginsWith" text="Advanced">
      <formula>LEFT(A116,LEN("Advanced"))="Advanced"</formula>
    </cfRule>
    <cfRule type="beginsWith" dxfId="5103" priority="1173" stopIfTrue="1" operator="beginsWith" text="Intermediate">
      <formula>LEFT(A116,LEN("Intermediate"))="Intermediate"</formula>
    </cfRule>
    <cfRule type="beginsWith" dxfId="5102" priority="1174" stopIfTrue="1" operator="beginsWith" text="Basic">
      <formula>LEFT(A116,LEN("Basic"))="Basic"</formula>
    </cfRule>
    <cfRule type="beginsWith" dxfId="5101" priority="1175" stopIfTrue="1" operator="beginsWith" text="Required">
      <formula>LEFT(A116,LEN("Required"))="Required"</formula>
    </cfRule>
    <cfRule type="notContainsBlanks" dxfId="5100" priority="1176" stopIfTrue="1">
      <formula>LEN(TRIM(A116))&gt;0</formula>
    </cfRule>
  </conditionalFormatting>
  <conditionalFormatting sqref="A118">
    <cfRule type="beginsWith" dxfId="5099" priority="1105" stopIfTrue="1" operator="beginsWith" text="Exceptional">
      <formula>LEFT(A118,LEN("Exceptional"))="Exceptional"</formula>
    </cfRule>
    <cfRule type="beginsWith" dxfId="5098" priority="1106" stopIfTrue="1" operator="beginsWith" text="Professional">
      <formula>LEFT(A118,LEN("Professional"))="Professional"</formula>
    </cfRule>
    <cfRule type="beginsWith" dxfId="5097" priority="1107" stopIfTrue="1" operator="beginsWith" text="Advanced">
      <formula>LEFT(A118,LEN("Advanced"))="Advanced"</formula>
    </cfRule>
    <cfRule type="beginsWith" dxfId="5096" priority="1108" stopIfTrue="1" operator="beginsWith" text="Intermediate">
      <formula>LEFT(A118,LEN("Intermediate"))="Intermediate"</formula>
    </cfRule>
    <cfRule type="beginsWith" dxfId="5095" priority="1109" stopIfTrue="1" operator="beginsWith" text="Basic">
      <formula>LEFT(A118,LEN("Basic"))="Basic"</formula>
    </cfRule>
    <cfRule type="beginsWith" dxfId="5094" priority="1110" stopIfTrue="1" operator="beginsWith" text="Required">
      <formula>LEFT(A118,LEN("Required"))="Required"</formula>
    </cfRule>
    <cfRule type="notContainsBlanks" dxfId="5093" priority="1111" stopIfTrue="1">
      <formula>LEN(TRIM(A118))&gt;0</formula>
    </cfRule>
  </conditionalFormatting>
  <conditionalFormatting sqref="A117">
    <cfRule type="beginsWith" dxfId="5092" priority="1098" stopIfTrue="1" operator="beginsWith" text="Innovative">
      <formula>LEFT(A117,LEN("Innovative"))="Innovative"</formula>
    </cfRule>
    <cfRule type="beginsWith" dxfId="5091" priority="1099" stopIfTrue="1" operator="beginsWith" text="Professional">
      <formula>LEFT(A117,LEN("Professional"))="Professional"</formula>
    </cfRule>
    <cfRule type="beginsWith" dxfId="5090" priority="1100" stopIfTrue="1" operator="beginsWith" text="Advanced">
      <formula>LEFT(A117,LEN("Advanced"))="Advanced"</formula>
    </cfRule>
    <cfRule type="beginsWith" dxfId="5089" priority="1101" stopIfTrue="1" operator="beginsWith" text="Intermediate">
      <formula>LEFT(A117,LEN("Intermediate"))="Intermediate"</formula>
    </cfRule>
    <cfRule type="beginsWith" dxfId="5088" priority="1102" stopIfTrue="1" operator="beginsWith" text="Basic">
      <formula>LEFT(A117,LEN("Basic"))="Basic"</formula>
    </cfRule>
    <cfRule type="beginsWith" dxfId="5087" priority="1103" stopIfTrue="1" operator="beginsWith" text="Required">
      <formula>LEFT(A117,LEN("Required"))="Required"</formula>
    </cfRule>
    <cfRule type="notContainsBlanks" dxfId="5086" priority="1104" stopIfTrue="1">
      <formula>LEN(TRIM(A117))&gt;0</formula>
    </cfRule>
  </conditionalFormatting>
  <conditionalFormatting sqref="A109">
    <cfRule type="beginsWith" dxfId="5085" priority="1055" stopIfTrue="1" operator="beginsWith" text="Exceptional">
      <formula>LEFT(A109,LEN("Exceptional"))="Exceptional"</formula>
    </cfRule>
    <cfRule type="beginsWith" dxfId="5084" priority="1056" stopIfTrue="1" operator="beginsWith" text="Professional">
      <formula>LEFT(A109,LEN("Professional"))="Professional"</formula>
    </cfRule>
    <cfRule type="beginsWith" dxfId="5083" priority="1057" stopIfTrue="1" operator="beginsWith" text="Advanced">
      <formula>LEFT(A109,LEN("Advanced"))="Advanced"</formula>
    </cfRule>
    <cfRule type="beginsWith" dxfId="5082" priority="1058" stopIfTrue="1" operator="beginsWith" text="Intermediate">
      <formula>LEFT(A109,LEN("Intermediate"))="Intermediate"</formula>
    </cfRule>
    <cfRule type="beginsWith" dxfId="5081" priority="1059" stopIfTrue="1" operator="beginsWith" text="Basic">
      <formula>LEFT(A109,LEN("Basic"))="Basic"</formula>
    </cfRule>
    <cfRule type="beginsWith" dxfId="5080" priority="1060" stopIfTrue="1" operator="beginsWith" text="Required">
      <formula>LEFT(A109,LEN("Required"))="Required"</formula>
    </cfRule>
    <cfRule type="notContainsBlanks" dxfId="5079" priority="1061" stopIfTrue="1">
      <formula>LEN(TRIM(A109))&gt;0</formula>
    </cfRule>
  </conditionalFormatting>
  <conditionalFormatting sqref="E109">
    <cfRule type="beginsWith" dxfId="5078" priority="1048" stopIfTrue="1" operator="beginsWith" text="Not Applicable">
      <formula>LEFT(E109,LEN("Not Applicable"))="Not Applicable"</formula>
    </cfRule>
    <cfRule type="beginsWith" dxfId="5077" priority="1049" stopIfTrue="1" operator="beginsWith" text="Waived">
      <formula>LEFT(E109,LEN("Waived"))="Waived"</formula>
    </cfRule>
    <cfRule type="beginsWith" dxfId="5076" priority="1050" stopIfTrue="1" operator="beginsWith" text="Pre-Passed">
      <formula>LEFT(E109,LEN("Pre-Passed"))="Pre-Passed"</formula>
    </cfRule>
    <cfRule type="beginsWith" dxfId="5075" priority="1051" stopIfTrue="1" operator="beginsWith" text="Completed">
      <formula>LEFT(E109,LEN("Completed"))="Completed"</formula>
    </cfRule>
    <cfRule type="beginsWith" dxfId="5074" priority="1052" stopIfTrue="1" operator="beginsWith" text="Partial">
      <formula>LEFT(E109,LEN("Partial"))="Partial"</formula>
    </cfRule>
    <cfRule type="beginsWith" dxfId="5073" priority="1053" stopIfTrue="1" operator="beginsWith" text="Missing">
      <formula>LEFT(E109,LEN("Missing"))="Missing"</formula>
    </cfRule>
    <cfRule type="beginsWith" dxfId="5072" priority="1054" stopIfTrue="1" operator="beginsWith" text="Untested">
      <formula>LEFT(E109,LEN("Untested"))="Untested"</formula>
    </cfRule>
    <cfRule type="notContainsBlanks" dxfId="5071" priority="1062" stopIfTrue="1">
      <formula>LEN(TRIM(E109))&gt;0</formula>
    </cfRule>
  </conditionalFormatting>
  <conditionalFormatting sqref="A74">
    <cfRule type="beginsWith" dxfId="5070" priority="1032" stopIfTrue="1" operator="beginsWith" text="Exceptional">
      <formula>LEFT(A74,LEN("Exceptional"))="Exceptional"</formula>
    </cfRule>
    <cfRule type="beginsWith" dxfId="5069" priority="1033" stopIfTrue="1" operator="beginsWith" text="Professional">
      <formula>LEFT(A74,LEN("Professional"))="Professional"</formula>
    </cfRule>
    <cfRule type="beginsWith" dxfId="5068" priority="1034" stopIfTrue="1" operator="beginsWith" text="Advanced">
      <formula>LEFT(A74,LEN("Advanced"))="Advanced"</formula>
    </cfRule>
    <cfRule type="beginsWith" dxfId="5067" priority="1035" stopIfTrue="1" operator="beginsWith" text="Intermediate">
      <formula>LEFT(A74,LEN("Intermediate"))="Intermediate"</formula>
    </cfRule>
    <cfRule type="beginsWith" dxfId="5066" priority="1036" stopIfTrue="1" operator="beginsWith" text="Basic">
      <formula>LEFT(A74,LEN("Basic"))="Basic"</formula>
    </cfRule>
    <cfRule type="beginsWith" dxfId="5065" priority="1037" stopIfTrue="1" operator="beginsWith" text="Required">
      <formula>LEFT(A74,LEN("Required"))="Required"</formula>
    </cfRule>
    <cfRule type="notContainsBlanks" dxfId="5064" priority="1038" stopIfTrue="1">
      <formula>LEN(TRIM(A74))&gt;0</formula>
    </cfRule>
  </conditionalFormatting>
  <conditionalFormatting sqref="E74:F74">
    <cfRule type="beginsWith" dxfId="5063" priority="1025" stopIfTrue="1" operator="beginsWith" text="Not Applicable">
      <formula>LEFT(E74,LEN("Not Applicable"))="Not Applicable"</formula>
    </cfRule>
    <cfRule type="beginsWith" dxfId="5062" priority="1026" stopIfTrue="1" operator="beginsWith" text="Waived">
      <formula>LEFT(E74,LEN("Waived"))="Waived"</formula>
    </cfRule>
    <cfRule type="beginsWith" dxfId="5061" priority="1027" stopIfTrue="1" operator="beginsWith" text="Pre-Passed">
      <formula>LEFT(E74,LEN("Pre-Passed"))="Pre-Passed"</formula>
    </cfRule>
    <cfRule type="beginsWith" dxfId="5060" priority="1028" stopIfTrue="1" operator="beginsWith" text="Completed">
      <formula>LEFT(E74,LEN("Completed"))="Completed"</formula>
    </cfRule>
    <cfRule type="beginsWith" dxfId="5059" priority="1029" stopIfTrue="1" operator="beginsWith" text="Partial">
      <formula>LEFT(E74,LEN("Partial"))="Partial"</formula>
    </cfRule>
    <cfRule type="beginsWith" dxfId="5058" priority="1030" stopIfTrue="1" operator="beginsWith" text="Missing">
      <formula>LEFT(E74,LEN("Missing"))="Missing"</formula>
    </cfRule>
    <cfRule type="beginsWith" dxfId="5057" priority="1031" stopIfTrue="1" operator="beginsWith" text="Untested">
      <formula>LEFT(E74,LEN("Untested"))="Untested"</formula>
    </cfRule>
    <cfRule type="notContainsBlanks" dxfId="5056" priority="1039" stopIfTrue="1">
      <formula>LEN(TRIM(E74))&gt;0</formula>
    </cfRule>
  </conditionalFormatting>
  <conditionalFormatting sqref="A70">
    <cfRule type="beginsWith" dxfId="5055" priority="975" stopIfTrue="1" operator="beginsWith" text="Exceptional">
      <formula>LEFT(A70,LEN("Exceptional"))="Exceptional"</formula>
    </cfRule>
    <cfRule type="beginsWith" dxfId="5054" priority="976" stopIfTrue="1" operator="beginsWith" text="Professional">
      <formula>LEFT(A70,LEN("Professional"))="Professional"</formula>
    </cfRule>
    <cfRule type="beginsWith" dxfId="5053" priority="977" stopIfTrue="1" operator="beginsWith" text="Advanced">
      <formula>LEFT(A70,LEN("Advanced"))="Advanced"</formula>
    </cfRule>
    <cfRule type="beginsWith" dxfId="5052" priority="978" stopIfTrue="1" operator="beginsWith" text="Intermediate">
      <formula>LEFT(A70,LEN("Intermediate"))="Intermediate"</formula>
    </cfRule>
    <cfRule type="beginsWith" dxfId="5051" priority="979" stopIfTrue="1" operator="beginsWith" text="Basic">
      <formula>LEFT(A70,LEN("Basic"))="Basic"</formula>
    </cfRule>
    <cfRule type="beginsWith" dxfId="5050" priority="980" stopIfTrue="1" operator="beginsWith" text="Required">
      <formula>LEFT(A70,LEN("Required"))="Required"</formula>
    </cfRule>
    <cfRule type="notContainsBlanks" dxfId="5049" priority="981" stopIfTrue="1">
      <formula>LEN(TRIM(A70))&gt;0</formula>
    </cfRule>
  </conditionalFormatting>
  <conditionalFormatting sqref="E70">
    <cfRule type="beginsWith" dxfId="5048" priority="967" stopIfTrue="1" operator="beginsWith" text="Not Applicable">
      <formula>LEFT(E70,LEN("Not Applicable"))="Not Applicable"</formula>
    </cfRule>
    <cfRule type="beginsWith" dxfId="5047" priority="968" stopIfTrue="1" operator="beginsWith" text="Waived">
      <formula>LEFT(E70,LEN("Waived"))="Waived"</formula>
    </cfRule>
    <cfRule type="beginsWith" dxfId="5046" priority="969" stopIfTrue="1" operator="beginsWith" text="Pre-Passed">
      <formula>LEFT(E70,LEN("Pre-Passed"))="Pre-Passed"</formula>
    </cfRule>
    <cfRule type="beginsWith" dxfId="5045" priority="970" stopIfTrue="1" operator="beginsWith" text="Completed">
      <formula>LEFT(E70,LEN("Completed"))="Completed"</formula>
    </cfRule>
    <cfRule type="beginsWith" dxfId="5044" priority="971" stopIfTrue="1" operator="beginsWith" text="Partial">
      <formula>LEFT(E70,LEN("Partial"))="Partial"</formula>
    </cfRule>
    <cfRule type="beginsWith" dxfId="5043" priority="972" stopIfTrue="1" operator="beginsWith" text="Missing">
      <formula>LEFT(E70,LEN("Missing"))="Missing"</formula>
    </cfRule>
    <cfRule type="beginsWith" dxfId="5042" priority="973" stopIfTrue="1" operator="beginsWith" text="Untested">
      <formula>LEFT(E70,LEN("Untested"))="Untested"</formula>
    </cfRule>
    <cfRule type="notContainsBlanks" dxfId="5041" priority="974" stopIfTrue="1">
      <formula>LEN(TRIM(E70))&gt;0</formula>
    </cfRule>
  </conditionalFormatting>
  <conditionalFormatting sqref="A71">
    <cfRule type="beginsWith" dxfId="5040" priority="951" stopIfTrue="1" operator="beginsWith" text="Exceptional">
      <formula>LEFT(A71,LEN("Exceptional"))="Exceptional"</formula>
    </cfRule>
    <cfRule type="beginsWith" dxfId="5039" priority="952" stopIfTrue="1" operator="beginsWith" text="Professional">
      <formula>LEFT(A71,LEN("Professional"))="Professional"</formula>
    </cfRule>
    <cfRule type="beginsWith" dxfId="5038" priority="953" stopIfTrue="1" operator="beginsWith" text="Advanced">
      <formula>LEFT(A71,LEN("Advanced"))="Advanced"</formula>
    </cfRule>
    <cfRule type="beginsWith" dxfId="5037" priority="954" stopIfTrue="1" operator="beginsWith" text="Intermediate">
      <formula>LEFT(A71,LEN("Intermediate"))="Intermediate"</formula>
    </cfRule>
    <cfRule type="beginsWith" dxfId="5036" priority="955" stopIfTrue="1" operator="beginsWith" text="Basic">
      <formula>LEFT(A71,LEN("Basic"))="Basic"</formula>
    </cfRule>
    <cfRule type="beginsWith" dxfId="5035" priority="956" stopIfTrue="1" operator="beginsWith" text="Required">
      <formula>LEFT(A71,LEN("Required"))="Required"</formula>
    </cfRule>
    <cfRule type="notContainsBlanks" dxfId="5034" priority="957" stopIfTrue="1">
      <formula>LEN(TRIM(A71))&gt;0</formula>
    </cfRule>
  </conditionalFormatting>
  <conditionalFormatting sqref="E71:F71">
    <cfRule type="beginsWith" dxfId="5033" priority="944" stopIfTrue="1" operator="beginsWith" text="Not Applicable">
      <formula>LEFT(E71,LEN("Not Applicable"))="Not Applicable"</formula>
    </cfRule>
    <cfRule type="beginsWith" dxfId="5032" priority="945" stopIfTrue="1" operator="beginsWith" text="Waived">
      <formula>LEFT(E71,LEN("Waived"))="Waived"</formula>
    </cfRule>
    <cfRule type="beginsWith" dxfId="5031" priority="946" stopIfTrue="1" operator="beginsWith" text="Pre-Passed">
      <formula>LEFT(E71,LEN("Pre-Passed"))="Pre-Passed"</formula>
    </cfRule>
    <cfRule type="beginsWith" dxfId="5030" priority="947" stopIfTrue="1" operator="beginsWith" text="Completed">
      <formula>LEFT(E71,LEN("Completed"))="Completed"</formula>
    </cfRule>
    <cfRule type="beginsWith" dxfId="5029" priority="948" stopIfTrue="1" operator="beginsWith" text="Partial">
      <formula>LEFT(E71,LEN("Partial"))="Partial"</formula>
    </cfRule>
    <cfRule type="beginsWith" dxfId="5028" priority="949" stopIfTrue="1" operator="beginsWith" text="Missing">
      <formula>LEFT(E71,LEN("Missing"))="Missing"</formula>
    </cfRule>
    <cfRule type="beginsWith" dxfId="5027" priority="950" stopIfTrue="1" operator="beginsWith" text="Untested">
      <formula>LEFT(E71,LEN("Untested"))="Untested"</formula>
    </cfRule>
    <cfRule type="notContainsBlanks" dxfId="5026" priority="958" stopIfTrue="1">
      <formula>LEN(TRIM(E71))&gt;0</formula>
    </cfRule>
  </conditionalFormatting>
  <conditionalFormatting sqref="A21:A22 A14">
    <cfRule type="beginsWith" dxfId="5025" priority="936" stopIfTrue="1" operator="beginsWith" text="Exceptional">
      <formula>LEFT(A14,LEN("Exceptional"))="Exceptional"</formula>
    </cfRule>
    <cfRule type="beginsWith" dxfId="5024" priority="937" stopIfTrue="1" operator="beginsWith" text="Professional">
      <formula>LEFT(A14,LEN("Professional"))="Professional"</formula>
    </cfRule>
    <cfRule type="beginsWith" dxfId="5023" priority="938" stopIfTrue="1" operator="beginsWith" text="Advanced">
      <formula>LEFT(A14,LEN("Advanced"))="Advanced"</formula>
    </cfRule>
    <cfRule type="beginsWith" dxfId="5022" priority="939" stopIfTrue="1" operator="beginsWith" text="Intermediate">
      <formula>LEFT(A14,LEN("Intermediate"))="Intermediate"</formula>
    </cfRule>
    <cfRule type="beginsWith" dxfId="5021" priority="940" stopIfTrue="1" operator="beginsWith" text="Basic">
      <formula>LEFT(A14,LEN("Basic"))="Basic"</formula>
    </cfRule>
    <cfRule type="beginsWith" dxfId="5020" priority="941" stopIfTrue="1" operator="beginsWith" text="Required">
      <formula>LEFT(A14,LEN("Required"))="Required"</formula>
    </cfRule>
    <cfRule type="notContainsBlanks" dxfId="5019" priority="942" stopIfTrue="1">
      <formula>LEN(TRIM(A14))&gt;0</formula>
    </cfRule>
  </conditionalFormatting>
  <conditionalFormatting sqref="E13">
    <cfRule type="beginsWith" dxfId="5018" priority="929" stopIfTrue="1" operator="beginsWith" text="Not Applicable">
      <formula>LEFT(E13,LEN("Not Applicable"))="Not Applicable"</formula>
    </cfRule>
    <cfRule type="beginsWith" dxfId="5017" priority="930" stopIfTrue="1" operator="beginsWith" text="Waived">
      <formula>LEFT(E13,LEN("Waived"))="Waived"</formula>
    </cfRule>
    <cfRule type="beginsWith" dxfId="5016" priority="931" stopIfTrue="1" operator="beginsWith" text="Pre-Passed">
      <formula>LEFT(E13,LEN("Pre-Passed"))="Pre-Passed"</formula>
    </cfRule>
    <cfRule type="beginsWith" dxfId="5015" priority="932" stopIfTrue="1" operator="beginsWith" text="Completed">
      <formula>LEFT(E13,LEN("Completed"))="Completed"</formula>
    </cfRule>
    <cfRule type="beginsWith" dxfId="5014" priority="933" stopIfTrue="1" operator="beginsWith" text="Partial">
      <formula>LEFT(E13,LEN("Partial"))="Partial"</formula>
    </cfRule>
    <cfRule type="beginsWith" dxfId="5013" priority="934" stopIfTrue="1" operator="beginsWith" text="Missing">
      <formula>LEFT(E13,LEN("Missing"))="Missing"</formula>
    </cfRule>
    <cfRule type="beginsWith" dxfId="5012" priority="935" stopIfTrue="1" operator="beginsWith" text="Untested">
      <formula>LEFT(E13,LEN("Untested"))="Untested"</formula>
    </cfRule>
    <cfRule type="notContainsBlanks" dxfId="5011" priority="943" stopIfTrue="1">
      <formula>LEN(TRIM(E13))&gt;0</formula>
    </cfRule>
  </conditionalFormatting>
  <conditionalFormatting sqref="A13">
    <cfRule type="beginsWith" dxfId="5010" priority="914" stopIfTrue="1" operator="beginsWith" text="Exceptional">
      <formula>LEFT(A13,LEN("Exceptional"))="Exceptional"</formula>
    </cfRule>
    <cfRule type="beginsWith" dxfId="5009" priority="915" stopIfTrue="1" operator="beginsWith" text="Professional">
      <formula>LEFT(A13,LEN("Professional"))="Professional"</formula>
    </cfRule>
    <cfRule type="beginsWith" dxfId="5008" priority="916" stopIfTrue="1" operator="beginsWith" text="Advanced">
      <formula>LEFT(A13,LEN("Advanced"))="Advanced"</formula>
    </cfRule>
    <cfRule type="beginsWith" dxfId="5007" priority="917" stopIfTrue="1" operator="beginsWith" text="Intermediate">
      <formula>LEFT(A13,LEN("Intermediate"))="Intermediate"</formula>
    </cfRule>
    <cfRule type="beginsWith" dxfId="5006" priority="918" stopIfTrue="1" operator="beginsWith" text="Basic">
      <formula>LEFT(A13,LEN("Basic"))="Basic"</formula>
    </cfRule>
    <cfRule type="beginsWith" dxfId="5005" priority="919" stopIfTrue="1" operator="beginsWith" text="Required">
      <formula>LEFT(A13,LEN("Required"))="Required"</formula>
    </cfRule>
    <cfRule type="notContainsBlanks" dxfId="5004" priority="920" stopIfTrue="1">
      <formula>LEN(TRIM(A13))&gt;0</formula>
    </cfRule>
  </conditionalFormatting>
  <conditionalFormatting sqref="A25">
    <cfRule type="beginsWith" dxfId="5003" priority="906" stopIfTrue="1" operator="beginsWith" text="Exceptional">
      <formula>LEFT(A25,LEN("Exceptional"))="Exceptional"</formula>
    </cfRule>
    <cfRule type="beginsWith" dxfId="5002" priority="907" stopIfTrue="1" operator="beginsWith" text="Professional">
      <formula>LEFT(A25,LEN("Professional"))="Professional"</formula>
    </cfRule>
    <cfRule type="beginsWith" dxfId="5001" priority="908" stopIfTrue="1" operator="beginsWith" text="Advanced">
      <formula>LEFT(A25,LEN("Advanced"))="Advanced"</formula>
    </cfRule>
    <cfRule type="beginsWith" dxfId="5000" priority="909" stopIfTrue="1" operator="beginsWith" text="Intermediate">
      <formula>LEFT(A25,LEN("Intermediate"))="Intermediate"</formula>
    </cfRule>
    <cfRule type="beginsWith" dxfId="4999" priority="910" stopIfTrue="1" operator="beginsWith" text="Basic">
      <formula>LEFT(A25,LEN("Basic"))="Basic"</formula>
    </cfRule>
    <cfRule type="beginsWith" dxfId="4998" priority="911" stopIfTrue="1" operator="beginsWith" text="Required">
      <formula>LEFT(A25,LEN("Required"))="Required"</formula>
    </cfRule>
    <cfRule type="notContainsBlanks" dxfId="4997" priority="912" stopIfTrue="1">
      <formula>LEN(TRIM(A25))&gt;0</formula>
    </cfRule>
  </conditionalFormatting>
  <conditionalFormatting sqref="E21:F22 E25:F25 E38:F38">
    <cfRule type="beginsWith" dxfId="4996" priority="899" stopIfTrue="1" operator="beginsWith" text="Not Applicable">
      <formula>LEFT(E21,LEN("Not Applicable"))="Not Applicable"</formula>
    </cfRule>
    <cfRule type="beginsWith" dxfId="4995" priority="900" stopIfTrue="1" operator="beginsWith" text="Waived">
      <formula>LEFT(E21,LEN("Waived"))="Waived"</formula>
    </cfRule>
    <cfRule type="beginsWith" dxfId="4994" priority="901" stopIfTrue="1" operator="beginsWith" text="Pre-Passed">
      <formula>LEFT(E21,LEN("Pre-Passed"))="Pre-Passed"</formula>
    </cfRule>
    <cfRule type="beginsWith" dxfId="4993" priority="902" stopIfTrue="1" operator="beginsWith" text="Completed">
      <formula>LEFT(E21,LEN("Completed"))="Completed"</formula>
    </cfRule>
    <cfRule type="beginsWith" dxfId="4992" priority="903" stopIfTrue="1" operator="beginsWith" text="Partial">
      <formula>LEFT(E21,LEN("Partial"))="Partial"</formula>
    </cfRule>
    <cfRule type="beginsWith" dxfId="4991" priority="904" stopIfTrue="1" operator="beginsWith" text="Missing">
      <formula>LEFT(E21,LEN("Missing"))="Missing"</formula>
    </cfRule>
    <cfRule type="beginsWith" dxfId="4990" priority="905" stopIfTrue="1" operator="beginsWith" text="Untested">
      <formula>LEFT(E21,LEN("Untested"))="Untested"</formula>
    </cfRule>
    <cfRule type="notContainsBlanks" dxfId="4989" priority="913" stopIfTrue="1">
      <formula>LEN(TRIM(E21))&gt;0</formula>
    </cfRule>
  </conditionalFormatting>
  <conditionalFormatting sqref="A23">
    <cfRule type="beginsWith" dxfId="4988" priority="891" stopIfTrue="1" operator="beginsWith" text="Exceptional">
      <formula>LEFT(A23,LEN("Exceptional"))="Exceptional"</formula>
    </cfRule>
    <cfRule type="beginsWith" dxfId="4987" priority="892" stopIfTrue="1" operator="beginsWith" text="Professional">
      <formula>LEFT(A23,LEN("Professional"))="Professional"</formula>
    </cfRule>
    <cfRule type="beginsWith" dxfId="4986" priority="893" stopIfTrue="1" operator="beginsWith" text="Advanced">
      <formula>LEFT(A23,LEN("Advanced"))="Advanced"</formula>
    </cfRule>
    <cfRule type="beginsWith" dxfId="4985" priority="894" stopIfTrue="1" operator="beginsWith" text="Intermediate">
      <formula>LEFT(A23,LEN("Intermediate"))="Intermediate"</formula>
    </cfRule>
    <cfRule type="beginsWith" dxfId="4984" priority="895" stopIfTrue="1" operator="beginsWith" text="Basic">
      <formula>LEFT(A23,LEN("Basic"))="Basic"</formula>
    </cfRule>
    <cfRule type="beginsWith" dxfId="4983" priority="896" stopIfTrue="1" operator="beginsWith" text="Required">
      <formula>LEFT(A23,LEN("Required"))="Required"</formula>
    </cfRule>
    <cfRule type="notContainsBlanks" dxfId="4982" priority="897" stopIfTrue="1">
      <formula>LEN(TRIM(A23))&gt;0</formula>
    </cfRule>
  </conditionalFormatting>
  <conditionalFormatting sqref="E23:F23">
    <cfRule type="beginsWith" dxfId="4981" priority="884" stopIfTrue="1" operator="beginsWith" text="Not Applicable">
      <formula>LEFT(E23,LEN("Not Applicable"))="Not Applicable"</formula>
    </cfRule>
    <cfRule type="beginsWith" dxfId="4980" priority="885" stopIfTrue="1" operator="beginsWith" text="Waived">
      <formula>LEFT(E23,LEN("Waived"))="Waived"</formula>
    </cfRule>
    <cfRule type="beginsWith" dxfId="4979" priority="886" stopIfTrue="1" operator="beginsWith" text="Pre-Passed">
      <formula>LEFT(E23,LEN("Pre-Passed"))="Pre-Passed"</formula>
    </cfRule>
    <cfRule type="beginsWith" dxfId="4978" priority="887" stopIfTrue="1" operator="beginsWith" text="Completed">
      <formula>LEFT(E23,LEN("Completed"))="Completed"</formula>
    </cfRule>
    <cfRule type="beginsWith" dxfId="4977" priority="888" stopIfTrue="1" operator="beginsWith" text="Partial">
      <formula>LEFT(E23,LEN("Partial"))="Partial"</formula>
    </cfRule>
    <cfRule type="beginsWith" dxfId="4976" priority="889" stopIfTrue="1" operator="beginsWith" text="Missing">
      <formula>LEFT(E23,LEN("Missing"))="Missing"</formula>
    </cfRule>
    <cfRule type="beginsWith" dxfId="4975" priority="890" stopIfTrue="1" operator="beginsWith" text="Untested">
      <formula>LEFT(E23,LEN("Untested"))="Untested"</formula>
    </cfRule>
    <cfRule type="notContainsBlanks" dxfId="4974" priority="898" stopIfTrue="1">
      <formula>LEN(TRIM(E23))&gt;0</formula>
    </cfRule>
  </conditionalFormatting>
  <conditionalFormatting sqref="A24">
    <cfRule type="beginsWith" dxfId="4973" priority="876" stopIfTrue="1" operator="beginsWith" text="Exceptional">
      <formula>LEFT(A24,LEN("Exceptional"))="Exceptional"</formula>
    </cfRule>
    <cfRule type="beginsWith" dxfId="4972" priority="877" stopIfTrue="1" operator="beginsWith" text="Professional">
      <formula>LEFT(A24,LEN("Professional"))="Professional"</formula>
    </cfRule>
    <cfRule type="beginsWith" dxfId="4971" priority="878" stopIfTrue="1" operator="beginsWith" text="Advanced">
      <formula>LEFT(A24,LEN("Advanced"))="Advanced"</formula>
    </cfRule>
    <cfRule type="beginsWith" dxfId="4970" priority="879" stopIfTrue="1" operator="beginsWith" text="Intermediate">
      <formula>LEFT(A24,LEN("Intermediate"))="Intermediate"</formula>
    </cfRule>
    <cfRule type="beginsWith" dxfId="4969" priority="880" stopIfTrue="1" operator="beginsWith" text="Basic">
      <formula>LEFT(A24,LEN("Basic"))="Basic"</formula>
    </cfRule>
    <cfRule type="beginsWith" dxfId="4968" priority="881" stopIfTrue="1" operator="beginsWith" text="Required">
      <formula>LEFT(A24,LEN("Required"))="Required"</formula>
    </cfRule>
    <cfRule type="notContainsBlanks" dxfId="4967" priority="882" stopIfTrue="1">
      <formula>LEN(TRIM(A24))&gt;0</formula>
    </cfRule>
  </conditionalFormatting>
  <conditionalFormatting sqref="E24:F24">
    <cfRule type="beginsWith" dxfId="4966" priority="869" stopIfTrue="1" operator="beginsWith" text="Not Applicable">
      <formula>LEFT(E24,LEN("Not Applicable"))="Not Applicable"</formula>
    </cfRule>
    <cfRule type="beginsWith" dxfId="4965" priority="870" stopIfTrue="1" operator="beginsWith" text="Waived">
      <formula>LEFT(E24,LEN("Waived"))="Waived"</formula>
    </cfRule>
    <cfRule type="beginsWith" dxfId="4964" priority="871" stopIfTrue="1" operator="beginsWith" text="Pre-Passed">
      <formula>LEFT(E24,LEN("Pre-Passed"))="Pre-Passed"</formula>
    </cfRule>
    <cfRule type="beginsWith" dxfId="4963" priority="872" stopIfTrue="1" operator="beginsWith" text="Completed">
      <formula>LEFT(E24,LEN("Completed"))="Completed"</formula>
    </cfRule>
    <cfRule type="beginsWith" dxfId="4962" priority="873" stopIfTrue="1" operator="beginsWith" text="Partial">
      <formula>LEFT(E24,LEN("Partial"))="Partial"</formula>
    </cfRule>
    <cfRule type="beginsWith" dxfId="4961" priority="874" stopIfTrue="1" operator="beginsWith" text="Missing">
      <formula>LEFT(E24,LEN("Missing"))="Missing"</formula>
    </cfRule>
    <cfRule type="beginsWith" dxfId="4960" priority="875" stopIfTrue="1" operator="beginsWith" text="Untested">
      <formula>LEFT(E24,LEN("Untested"))="Untested"</formula>
    </cfRule>
    <cfRule type="notContainsBlanks" dxfId="4959" priority="883" stopIfTrue="1">
      <formula>LEN(TRIM(E24))&gt;0</formula>
    </cfRule>
  </conditionalFormatting>
  <conditionalFormatting sqref="E34:F34">
    <cfRule type="beginsWith" dxfId="4958" priority="861" stopIfTrue="1" operator="beginsWith" text="Not Applicable">
      <formula>LEFT(E34,LEN("Not Applicable"))="Not Applicable"</formula>
    </cfRule>
    <cfRule type="beginsWith" dxfId="4957" priority="862" stopIfTrue="1" operator="beginsWith" text="Waived">
      <formula>LEFT(E34,LEN("Waived"))="Waived"</formula>
    </cfRule>
    <cfRule type="beginsWith" dxfId="4956" priority="863" stopIfTrue="1" operator="beginsWith" text="Pre-Passed">
      <formula>LEFT(E34,LEN("Pre-Passed"))="Pre-Passed"</formula>
    </cfRule>
    <cfRule type="beginsWith" dxfId="4955" priority="864" stopIfTrue="1" operator="beginsWith" text="Completed">
      <formula>LEFT(E34,LEN("Completed"))="Completed"</formula>
    </cfRule>
    <cfRule type="beginsWith" dxfId="4954" priority="865" stopIfTrue="1" operator="beginsWith" text="Partial">
      <formula>LEFT(E34,LEN("Partial"))="Partial"</formula>
    </cfRule>
    <cfRule type="beginsWith" dxfId="4953" priority="866" stopIfTrue="1" operator="beginsWith" text="Missing">
      <formula>LEFT(E34,LEN("Missing"))="Missing"</formula>
    </cfRule>
    <cfRule type="beginsWith" dxfId="4952" priority="867" stopIfTrue="1" operator="beginsWith" text="Untested">
      <formula>LEFT(E34,LEN("Untested"))="Untested"</formula>
    </cfRule>
    <cfRule type="notContainsBlanks" dxfId="4951" priority="868" stopIfTrue="1">
      <formula>LEN(TRIM(E34))&gt;0</formula>
    </cfRule>
  </conditionalFormatting>
  <conditionalFormatting sqref="E33:F33">
    <cfRule type="beginsWith" dxfId="4950" priority="853" stopIfTrue="1" operator="beginsWith" text="Not Applicable">
      <formula>LEFT(E33,LEN("Not Applicable"))="Not Applicable"</formula>
    </cfRule>
    <cfRule type="beginsWith" dxfId="4949" priority="854" stopIfTrue="1" operator="beginsWith" text="Waived">
      <formula>LEFT(E33,LEN("Waived"))="Waived"</formula>
    </cfRule>
    <cfRule type="beginsWith" dxfId="4948" priority="855" stopIfTrue="1" operator="beginsWith" text="Pre-Passed">
      <formula>LEFT(E33,LEN("Pre-Passed"))="Pre-Passed"</formula>
    </cfRule>
    <cfRule type="beginsWith" dxfId="4947" priority="856" stopIfTrue="1" operator="beginsWith" text="Completed">
      <formula>LEFT(E33,LEN("Completed"))="Completed"</formula>
    </cfRule>
    <cfRule type="beginsWith" dxfId="4946" priority="857" stopIfTrue="1" operator="beginsWith" text="Partial">
      <formula>LEFT(E33,LEN("Partial"))="Partial"</formula>
    </cfRule>
    <cfRule type="beginsWith" dxfId="4945" priority="858" stopIfTrue="1" operator="beginsWith" text="Missing">
      <formula>LEFT(E33,LEN("Missing"))="Missing"</formula>
    </cfRule>
    <cfRule type="beginsWith" dxfId="4944" priority="859" stopIfTrue="1" operator="beginsWith" text="Untested">
      <formula>LEFT(E33,LEN("Untested"))="Untested"</formula>
    </cfRule>
    <cfRule type="notContainsBlanks" dxfId="4943" priority="860" stopIfTrue="1">
      <formula>LEN(TRIM(E33))&gt;0</formula>
    </cfRule>
  </conditionalFormatting>
  <conditionalFormatting sqref="A34">
    <cfRule type="beginsWith" dxfId="4942" priority="764" stopIfTrue="1" operator="beginsWith" text="Exceptional">
      <formula>LEFT(A34,LEN("Exceptional"))="Exceptional"</formula>
    </cfRule>
    <cfRule type="beginsWith" dxfId="4941" priority="765" stopIfTrue="1" operator="beginsWith" text="Professional">
      <formula>LEFT(A34,LEN("Professional"))="Professional"</formula>
    </cfRule>
    <cfRule type="beginsWith" dxfId="4940" priority="766" stopIfTrue="1" operator="beginsWith" text="Advanced">
      <formula>LEFT(A34,LEN("Advanced"))="Advanced"</formula>
    </cfRule>
    <cfRule type="beginsWith" dxfId="4939" priority="767" stopIfTrue="1" operator="beginsWith" text="Intermediate">
      <formula>LEFT(A34,LEN("Intermediate"))="Intermediate"</formula>
    </cfRule>
    <cfRule type="beginsWith" dxfId="4938" priority="768" stopIfTrue="1" operator="beginsWith" text="Basic">
      <formula>LEFT(A34,LEN("Basic"))="Basic"</formula>
    </cfRule>
    <cfRule type="beginsWith" dxfId="4937" priority="769" stopIfTrue="1" operator="beginsWith" text="Required">
      <formula>LEFT(A34,LEN("Required"))="Required"</formula>
    </cfRule>
    <cfRule type="notContainsBlanks" dxfId="4936" priority="770" stopIfTrue="1">
      <formula>LEN(TRIM(A34))&gt;0</formula>
    </cfRule>
  </conditionalFormatting>
  <conditionalFormatting sqref="E32:F32">
    <cfRule type="beginsWith" dxfId="4935" priority="845" stopIfTrue="1" operator="beginsWith" text="Not Applicable">
      <formula>LEFT(E32,LEN("Not Applicable"))="Not Applicable"</formula>
    </cfRule>
    <cfRule type="beginsWith" dxfId="4934" priority="846" stopIfTrue="1" operator="beginsWith" text="Waived">
      <formula>LEFT(E32,LEN("Waived"))="Waived"</formula>
    </cfRule>
    <cfRule type="beginsWith" dxfId="4933" priority="847" stopIfTrue="1" operator="beginsWith" text="Pre-Passed">
      <formula>LEFT(E32,LEN("Pre-Passed"))="Pre-Passed"</formula>
    </cfRule>
    <cfRule type="beginsWith" dxfId="4932" priority="848" stopIfTrue="1" operator="beginsWith" text="Completed">
      <formula>LEFT(E32,LEN("Completed"))="Completed"</formula>
    </cfRule>
    <cfRule type="beginsWith" dxfId="4931" priority="849" stopIfTrue="1" operator="beginsWith" text="Partial">
      <formula>LEFT(E32,LEN("Partial"))="Partial"</formula>
    </cfRule>
    <cfRule type="beginsWith" dxfId="4930" priority="850" stopIfTrue="1" operator="beginsWith" text="Missing">
      <formula>LEFT(E32,LEN("Missing"))="Missing"</formula>
    </cfRule>
    <cfRule type="beginsWith" dxfId="4929" priority="851" stopIfTrue="1" operator="beginsWith" text="Untested">
      <formula>LEFT(E32,LEN("Untested"))="Untested"</formula>
    </cfRule>
    <cfRule type="notContainsBlanks" dxfId="4928" priority="852" stopIfTrue="1">
      <formula>LEN(TRIM(E32))&gt;0</formula>
    </cfRule>
  </conditionalFormatting>
  <conditionalFormatting sqref="A37">
    <cfRule type="beginsWith" dxfId="4927" priority="742" stopIfTrue="1" operator="beginsWith" text="Exceptional">
      <formula>LEFT(A37,LEN("Exceptional"))="Exceptional"</formula>
    </cfRule>
    <cfRule type="beginsWith" dxfId="4926" priority="743" stopIfTrue="1" operator="beginsWith" text="Professional">
      <formula>LEFT(A37,LEN("Professional"))="Professional"</formula>
    </cfRule>
    <cfRule type="beginsWith" dxfId="4925" priority="744" stopIfTrue="1" operator="beginsWith" text="Advanced">
      <formula>LEFT(A37,LEN("Advanced"))="Advanced"</formula>
    </cfRule>
    <cfRule type="beginsWith" dxfId="4924" priority="745" stopIfTrue="1" operator="beginsWith" text="Intermediate">
      <formula>LEFT(A37,LEN("Intermediate"))="Intermediate"</formula>
    </cfRule>
    <cfRule type="beginsWith" dxfId="4923" priority="746" stopIfTrue="1" operator="beginsWith" text="Basic">
      <formula>LEFT(A37,LEN("Basic"))="Basic"</formula>
    </cfRule>
    <cfRule type="beginsWith" dxfId="4922" priority="747" stopIfTrue="1" operator="beginsWith" text="Required">
      <formula>LEFT(A37,LEN("Required"))="Required"</formula>
    </cfRule>
    <cfRule type="notContainsBlanks" dxfId="4921" priority="748" stopIfTrue="1">
      <formula>LEN(TRIM(A37))&gt;0</formula>
    </cfRule>
  </conditionalFormatting>
  <conditionalFormatting sqref="E29:F29">
    <cfRule type="beginsWith" dxfId="4920" priority="837" stopIfTrue="1" operator="beginsWith" text="Not Applicable">
      <formula>LEFT(E29,LEN("Not Applicable"))="Not Applicable"</formula>
    </cfRule>
    <cfRule type="beginsWith" dxfId="4919" priority="838" stopIfTrue="1" operator="beginsWith" text="Waived">
      <formula>LEFT(E29,LEN("Waived"))="Waived"</formula>
    </cfRule>
    <cfRule type="beginsWith" dxfId="4918" priority="839" stopIfTrue="1" operator="beginsWith" text="Pre-Passed">
      <formula>LEFT(E29,LEN("Pre-Passed"))="Pre-Passed"</formula>
    </cfRule>
    <cfRule type="beginsWith" dxfId="4917" priority="840" stopIfTrue="1" operator="beginsWith" text="Completed">
      <formula>LEFT(E29,LEN("Completed"))="Completed"</formula>
    </cfRule>
    <cfRule type="beginsWith" dxfId="4916" priority="841" stopIfTrue="1" operator="beginsWith" text="Partial">
      <formula>LEFT(E29,LEN("Partial"))="Partial"</formula>
    </cfRule>
    <cfRule type="beginsWith" dxfId="4915" priority="842" stopIfTrue="1" operator="beginsWith" text="Missing">
      <formula>LEFT(E29,LEN("Missing"))="Missing"</formula>
    </cfRule>
    <cfRule type="beginsWith" dxfId="4914" priority="843" stopIfTrue="1" operator="beginsWith" text="Untested">
      <formula>LEFT(E29,LEN("Untested"))="Untested"</formula>
    </cfRule>
    <cfRule type="notContainsBlanks" dxfId="4913" priority="844" stopIfTrue="1">
      <formula>LEN(TRIM(E29))&gt;0</formula>
    </cfRule>
  </conditionalFormatting>
  <conditionalFormatting sqref="A29">
    <cfRule type="beginsWith" dxfId="4912" priority="830" stopIfTrue="1" operator="beginsWith" text="Exceptional">
      <formula>LEFT(A29,LEN("Exceptional"))="Exceptional"</formula>
    </cfRule>
    <cfRule type="beginsWith" dxfId="4911" priority="831" stopIfTrue="1" operator="beginsWith" text="Professional">
      <formula>LEFT(A29,LEN("Professional"))="Professional"</formula>
    </cfRule>
    <cfRule type="beginsWith" dxfId="4910" priority="832" stopIfTrue="1" operator="beginsWith" text="Advanced">
      <formula>LEFT(A29,LEN("Advanced"))="Advanced"</formula>
    </cfRule>
    <cfRule type="beginsWith" dxfId="4909" priority="833" stopIfTrue="1" operator="beginsWith" text="Intermediate">
      <formula>LEFT(A29,LEN("Intermediate"))="Intermediate"</formula>
    </cfRule>
    <cfRule type="beginsWith" dxfId="4908" priority="834" stopIfTrue="1" operator="beginsWith" text="Basic">
      <formula>LEFT(A29,LEN("Basic"))="Basic"</formula>
    </cfRule>
    <cfRule type="beginsWith" dxfId="4907" priority="835" stopIfTrue="1" operator="beginsWith" text="Required">
      <formula>LEFT(A29,LEN("Required"))="Required"</formula>
    </cfRule>
    <cfRule type="notContainsBlanks" dxfId="4906" priority="836" stopIfTrue="1">
      <formula>LEN(TRIM(A29))&gt;0</formula>
    </cfRule>
  </conditionalFormatting>
  <conditionalFormatting sqref="E28:F28">
    <cfRule type="beginsWith" dxfId="4905" priority="822" stopIfTrue="1" operator="beginsWith" text="Not Applicable">
      <formula>LEFT(E28,LEN("Not Applicable"))="Not Applicable"</formula>
    </cfRule>
    <cfRule type="beginsWith" dxfId="4904" priority="823" stopIfTrue="1" operator="beginsWith" text="Waived">
      <formula>LEFT(E28,LEN("Waived"))="Waived"</formula>
    </cfRule>
    <cfRule type="beginsWith" dxfId="4903" priority="824" stopIfTrue="1" operator="beginsWith" text="Pre-Passed">
      <formula>LEFT(E28,LEN("Pre-Passed"))="Pre-Passed"</formula>
    </cfRule>
    <cfRule type="beginsWith" dxfId="4902" priority="825" stopIfTrue="1" operator="beginsWith" text="Completed">
      <formula>LEFT(E28,LEN("Completed"))="Completed"</formula>
    </cfRule>
    <cfRule type="beginsWith" dxfId="4901" priority="826" stopIfTrue="1" operator="beginsWith" text="Partial">
      <formula>LEFT(E28,LEN("Partial"))="Partial"</formula>
    </cfRule>
    <cfRule type="beginsWith" dxfId="4900" priority="827" stopIfTrue="1" operator="beginsWith" text="Missing">
      <formula>LEFT(E28,LEN("Missing"))="Missing"</formula>
    </cfRule>
    <cfRule type="beginsWith" dxfId="4899" priority="828" stopIfTrue="1" operator="beginsWith" text="Untested">
      <formula>LEFT(E28,LEN("Untested"))="Untested"</formula>
    </cfRule>
    <cfRule type="notContainsBlanks" dxfId="4898" priority="829" stopIfTrue="1">
      <formula>LEN(TRIM(E28))&gt;0</formula>
    </cfRule>
  </conditionalFormatting>
  <conditionalFormatting sqref="A28">
    <cfRule type="beginsWith" dxfId="4897" priority="815" stopIfTrue="1" operator="beginsWith" text="Exceptional">
      <formula>LEFT(A28,LEN("Exceptional"))="Exceptional"</formula>
    </cfRule>
    <cfRule type="beginsWith" dxfId="4896" priority="816" stopIfTrue="1" operator="beginsWith" text="Professional">
      <formula>LEFT(A28,LEN("Professional"))="Professional"</formula>
    </cfRule>
    <cfRule type="beginsWith" dxfId="4895" priority="817" stopIfTrue="1" operator="beginsWith" text="Advanced">
      <formula>LEFT(A28,LEN("Advanced"))="Advanced"</formula>
    </cfRule>
    <cfRule type="beginsWith" dxfId="4894" priority="818" stopIfTrue="1" operator="beginsWith" text="Intermediate">
      <formula>LEFT(A28,LEN("Intermediate"))="Intermediate"</formula>
    </cfRule>
    <cfRule type="beginsWith" dxfId="4893" priority="819" stopIfTrue="1" operator="beginsWith" text="Basic">
      <formula>LEFT(A28,LEN("Basic"))="Basic"</formula>
    </cfRule>
    <cfRule type="beginsWith" dxfId="4892" priority="820" stopIfTrue="1" operator="beginsWith" text="Required">
      <formula>LEFT(A28,LEN("Required"))="Required"</formula>
    </cfRule>
    <cfRule type="notContainsBlanks" dxfId="4891" priority="821" stopIfTrue="1">
      <formula>LEN(TRIM(A28))&gt;0</formula>
    </cfRule>
  </conditionalFormatting>
  <conditionalFormatting sqref="E27:F27">
    <cfRule type="beginsWith" dxfId="4890" priority="807" stopIfTrue="1" operator="beginsWith" text="Not Applicable">
      <formula>LEFT(E27,LEN("Not Applicable"))="Not Applicable"</formula>
    </cfRule>
    <cfRule type="beginsWith" dxfId="4889" priority="808" stopIfTrue="1" operator="beginsWith" text="Waived">
      <formula>LEFT(E27,LEN("Waived"))="Waived"</formula>
    </cfRule>
    <cfRule type="beginsWith" dxfId="4888" priority="809" stopIfTrue="1" operator="beginsWith" text="Pre-Passed">
      <formula>LEFT(E27,LEN("Pre-Passed"))="Pre-Passed"</formula>
    </cfRule>
    <cfRule type="beginsWith" dxfId="4887" priority="810" stopIfTrue="1" operator="beginsWith" text="Completed">
      <formula>LEFT(E27,LEN("Completed"))="Completed"</formula>
    </cfRule>
    <cfRule type="beginsWith" dxfId="4886" priority="811" stopIfTrue="1" operator="beginsWith" text="Partial">
      <formula>LEFT(E27,LEN("Partial"))="Partial"</formula>
    </cfRule>
    <cfRule type="beginsWith" dxfId="4885" priority="812" stopIfTrue="1" operator="beginsWith" text="Missing">
      <formula>LEFT(E27,LEN("Missing"))="Missing"</formula>
    </cfRule>
    <cfRule type="beginsWith" dxfId="4884" priority="813" stopIfTrue="1" operator="beginsWith" text="Untested">
      <formula>LEFT(E27,LEN("Untested"))="Untested"</formula>
    </cfRule>
    <cfRule type="notContainsBlanks" dxfId="4883" priority="814" stopIfTrue="1">
      <formula>LEN(TRIM(E27))&gt;0</formula>
    </cfRule>
  </conditionalFormatting>
  <conditionalFormatting sqref="A27">
    <cfRule type="beginsWith" dxfId="4882" priority="800" stopIfTrue="1" operator="beginsWith" text="Exceptional">
      <formula>LEFT(A27,LEN("Exceptional"))="Exceptional"</formula>
    </cfRule>
    <cfRule type="beginsWith" dxfId="4881" priority="801" stopIfTrue="1" operator="beginsWith" text="Professional">
      <formula>LEFT(A27,LEN("Professional"))="Professional"</formula>
    </cfRule>
    <cfRule type="beginsWith" dxfId="4880" priority="802" stopIfTrue="1" operator="beginsWith" text="Advanced">
      <formula>LEFT(A27,LEN("Advanced"))="Advanced"</formula>
    </cfRule>
    <cfRule type="beginsWith" dxfId="4879" priority="803" stopIfTrue="1" operator="beginsWith" text="Intermediate">
      <formula>LEFT(A27,LEN("Intermediate"))="Intermediate"</formula>
    </cfRule>
    <cfRule type="beginsWith" dxfId="4878" priority="804" stopIfTrue="1" operator="beginsWith" text="Basic">
      <formula>LEFT(A27,LEN("Basic"))="Basic"</formula>
    </cfRule>
    <cfRule type="beginsWith" dxfId="4877" priority="805" stopIfTrue="1" operator="beginsWith" text="Required">
      <formula>LEFT(A27,LEN("Required"))="Required"</formula>
    </cfRule>
    <cfRule type="notContainsBlanks" dxfId="4876" priority="806" stopIfTrue="1">
      <formula>LEN(TRIM(A27))&gt;0</formula>
    </cfRule>
  </conditionalFormatting>
  <conditionalFormatting sqref="E26:F26">
    <cfRule type="beginsWith" dxfId="4875" priority="792" stopIfTrue="1" operator="beginsWith" text="Not Applicable">
      <formula>LEFT(E26,LEN("Not Applicable"))="Not Applicable"</formula>
    </cfRule>
    <cfRule type="beginsWith" dxfId="4874" priority="793" stopIfTrue="1" operator="beginsWith" text="Waived">
      <formula>LEFT(E26,LEN("Waived"))="Waived"</formula>
    </cfRule>
    <cfRule type="beginsWith" dxfId="4873" priority="794" stopIfTrue="1" operator="beginsWith" text="Pre-Passed">
      <formula>LEFT(E26,LEN("Pre-Passed"))="Pre-Passed"</formula>
    </cfRule>
    <cfRule type="beginsWith" dxfId="4872" priority="795" stopIfTrue="1" operator="beginsWith" text="Completed">
      <formula>LEFT(E26,LEN("Completed"))="Completed"</formula>
    </cfRule>
    <cfRule type="beginsWith" dxfId="4871" priority="796" stopIfTrue="1" operator="beginsWith" text="Partial">
      <formula>LEFT(E26,LEN("Partial"))="Partial"</formula>
    </cfRule>
    <cfRule type="beginsWith" dxfId="4870" priority="797" stopIfTrue="1" operator="beginsWith" text="Missing">
      <formula>LEFT(E26,LEN("Missing"))="Missing"</formula>
    </cfRule>
    <cfRule type="beginsWith" dxfId="4869" priority="798" stopIfTrue="1" operator="beginsWith" text="Untested">
      <formula>LEFT(E26,LEN("Untested"))="Untested"</formula>
    </cfRule>
    <cfRule type="notContainsBlanks" dxfId="4868" priority="799" stopIfTrue="1">
      <formula>LEN(TRIM(E26))&gt;0</formula>
    </cfRule>
  </conditionalFormatting>
  <conditionalFormatting sqref="A26">
    <cfRule type="beginsWith" dxfId="4867" priority="785" stopIfTrue="1" operator="beginsWith" text="Exceptional">
      <formula>LEFT(A26,LEN("Exceptional"))="Exceptional"</formula>
    </cfRule>
    <cfRule type="beginsWith" dxfId="4866" priority="786" stopIfTrue="1" operator="beginsWith" text="Professional">
      <formula>LEFT(A26,LEN("Professional"))="Professional"</formula>
    </cfRule>
    <cfRule type="beginsWith" dxfId="4865" priority="787" stopIfTrue="1" operator="beginsWith" text="Advanced">
      <formula>LEFT(A26,LEN("Advanced"))="Advanced"</formula>
    </cfRule>
    <cfRule type="beginsWith" dxfId="4864" priority="788" stopIfTrue="1" operator="beginsWith" text="Intermediate">
      <formula>LEFT(A26,LEN("Intermediate"))="Intermediate"</formula>
    </cfRule>
    <cfRule type="beginsWith" dxfId="4863" priority="789" stopIfTrue="1" operator="beginsWith" text="Basic">
      <formula>LEFT(A26,LEN("Basic"))="Basic"</formula>
    </cfRule>
    <cfRule type="beginsWith" dxfId="4862" priority="790" stopIfTrue="1" operator="beginsWith" text="Required">
      <formula>LEFT(A26,LEN("Required"))="Required"</formula>
    </cfRule>
    <cfRule type="notContainsBlanks" dxfId="4861" priority="791" stopIfTrue="1">
      <formula>LEN(TRIM(A26))&gt;0</formula>
    </cfRule>
  </conditionalFormatting>
  <conditionalFormatting sqref="A32">
    <cfRule type="beginsWith" dxfId="4860" priority="778" stopIfTrue="1" operator="beginsWith" text="Exceptional">
      <formula>LEFT(A32,LEN("Exceptional"))="Exceptional"</formula>
    </cfRule>
    <cfRule type="beginsWith" dxfId="4859" priority="779" stopIfTrue="1" operator="beginsWith" text="Professional">
      <formula>LEFT(A32,LEN("Professional"))="Professional"</formula>
    </cfRule>
    <cfRule type="beginsWith" dxfId="4858" priority="780" stopIfTrue="1" operator="beginsWith" text="Advanced">
      <formula>LEFT(A32,LEN("Advanced"))="Advanced"</formula>
    </cfRule>
    <cfRule type="beginsWith" dxfId="4857" priority="781" stopIfTrue="1" operator="beginsWith" text="Intermediate">
      <formula>LEFT(A32,LEN("Intermediate"))="Intermediate"</formula>
    </cfRule>
    <cfRule type="beginsWith" dxfId="4856" priority="782" stopIfTrue="1" operator="beginsWith" text="Basic">
      <formula>LEFT(A32,LEN("Basic"))="Basic"</formula>
    </cfRule>
    <cfRule type="beginsWith" dxfId="4855" priority="783" stopIfTrue="1" operator="beginsWith" text="Required">
      <formula>LEFT(A32,LEN("Required"))="Required"</formula>
    </cfRule>
    <cfRule type="notContainsBlanks" dxfId="4854" priority="784" stopIfTrue="1">
      <formula>LEN(TRIM(A32))&gt;0</formula>
    </cfRule>
  </conditionalFormatting>
  <conditionalFormatting sqref="A33">
    <cfRule type="beginsWith" dxfId="4853" priority="771" stopIfTrue="1" operator="beginsWith" text="Exceptional">
      <formula>LEFT(A33,LEN("Exceptional"))="Exceptional"</formula>
    </cfRule>
    <cfRule type="beginsWith" dxfId="4852" priority="772" stopIfTrue="1" operator="beginsWith" text="Professional">
      <formula>LEFT(A33,LEN("Professional"))="Professional"</formula>
    </cfRule>
    <cfRule type="beginsWith" dxfId="4851" priority="773" stopIfTrue="1" operator="beginsWith" text="Advanced">
      <formula>LEFT(A33,LEN("Advanced"))="Advanced"</formula>
    </cfRule>
    <cfRule type="beginsWith" dxfId="4850" priority="774" stopIfTrue="1" operator="beginsWith" text="Intermediate">
      <formula>LEFT(A33,LEN("Intermediate"))="Intermediate"</formula>
    </cfRule>
    <cfRule type="beginsWith" dxfId="4849" priority="775" stopIfTrue="1" operator="beginsWith" text="Basic">
      <formula>LEFT(A33,LEN("Basic"))="Basic"</formula>
    </cfRule>
    <cfRule type="beginsWith" dxfId="4848" priority="776" stopIfTrue="1" operator="beginsWith" text="Required">
      <formula>LEFT(A33,LEN("Required"))="Required"</formula>
    </cfRule>
    <cfRule type="notContainsBlanks" dxfId="4847" priority="777" stopIfTrue="1">
      <formula>LEN(TRIM(A33))&gt;0</formula>
    </cfRule>
  </conditionalFormatting>
  <conditionalFormatting sqref="A69">
    <cfRule type="beginsWith" dxfId="4846" priority="629" stopIfTrue="1" operator="beginsWith" text="Exceptional">
      <formula>LEFT(A69,LEN("Exceptional"))="Exceptional"</formula>
    </cfRule>
    <cfRule type="beginsWith" dxfId="4845" priority="630" stopIfTrue="1" operator="beginsWith" text="Professional">
      <formula>LEFT(A69,LEN("Professional"))="Professional"</formula>
    </cfRule>
    <cfRule type="beginsWith" dxfId="4844" priority="631" stopIfTrue="1" operator="beginsWith" text="Advanced">
      <formula>LEFT(A69,LEN("Advanced"))="Advanced"</formula>
    </cfRule>
    <cfRule type="beginsWith" dxfId="4843" priority="632" stopIfTrue="1" operator="beginsWith" text="Intermediate">
      <formula>LEFT(A69,LEN("Intermediate"))="Intermediate"</formula>
    </cfRule>
    <cfRule type="beginsWith" dxfId="4842" priority="633" stopIfTrue="1" operator="beginsWith" text="Basic">
      <formula>LEFT(A69,LEN("Basic"))="Basic"</formula>
    </cfRule>
    <cfRule type="beginsWith" dxfId="4841" priority="634" stopIfTrue="1" operator="beginsWith" text="Required">
      <formula>LEFT(A69,LEN("Required"))="Required"</formula>
    </cfRule>
    <cfRule type="notContainsBlanks" dxfId="4840" priority="635" stopIfTrue="1">
      <formula>LEN(TRIM(A69))&gt;0</formula>
    </cfRule>
  </conditionalFormatting>
  <conditionalFormatting sqref="A38">
    <cfRule type="beginsWith" dxfId="4839" priority="757" stopIfTrue="1" operator="beginsWith" text="Exceptional">
      <formula>LEFT(A38,LEN("Exceptional"))="Exceptional"</formula>
    </cfRule>
    <cfRule type="beginsWith" dxfId="4838" priority="758" stopIfTrue="1" operator="beginsWith" text="Professional">
      <formula>LEFT(A38,LEN("Professional"))="Professional"</formula>
    </cfRule>
    <cfRule type="beginsWith" dxfId="4837" priority="759" stopIfTrue="1" operator="beginsWith" text="Advanced">
      <formula>LEFT(A38,LEN("Advanced"))="Advanced"</formula>
    </cfRule>
    <cfRule type="beginsWith" dxfId="4836" priority="760" stopIfTrue="1" operator="beginsWith" text="Intermediate">
      <formula>LEFT(A38,LEN("Intermediate"))="Intermediate"</formula>
    </cfRule>
    <cfRule type="beginsWith" dxfId="4835" priority="761" stopIfTrue="1" operator="beginsWith" text="Basic">
      <formula>LEFT(A38,LEN("Basic"))="Basic"</formula>
    </cfRule>
    <cfRule type="beginsWith" dxfId="4834" priority="762" stopIfTrue="1" operator="beginsWith" text="Required">
      <formula>LEFT(A38,LEN("Required"))="Required"</formula>
    </cfRule>
    <cfRule type="notContainsBlanks" dxfId="4833" priority="763" stopIfTrue="1">
      <formula>LEN(TRIM(A38))&gt;0</formula>
    </cfRule>
  </conditionalFormatting>
  <conditionalFormatting sqref="E37:F37">
    <cfRule type="beginsWith" dxfId="4832" priority="749" stopIfTrue="1" operator="beginsWith" text="Not Applicable">
      <formula>LEFT(E37,LEN("Not Applicable"))="Not Applicable"</formula>
    </cfRule>
    <cfRule type="beginsWith" dxfId="4831" priority="750" stopIfTrue="1" operator="beginsWith" text="Waived">
      <formula>LEFT(E37,LEN("Waived"))="Waived"</formula>
    </cfRule>
    <cfRule type="beginsWith" dxfId="4830" priority="751" stopIfTrue="1" operator="beginsWith" text="Pre-Passed">
      <formula>LEFT(E37,LEN("Pre-Passed"))="Pre-Passed"</formula>
    </cfRule>
    <cfRule type="beginsWith" dxfId="4829" priority="752" stopIfTrue="1" operator="beginsWith" text="Completed">
      <formula>LEFT(E37,LEN("Completed"))="Completed"</formula>
    </cfRule>
    <cfRule type="beginsWith" dxfId="4828" priority="753" stopIfTrue="1" operator="beginsWith" text="Partial">
      <formula>LEFT(E37,LEN("Partial"))="Partial"</formula>
    </cfRule>
    <cfRule type="beginsWith" dxfId="4827" priority="754" stopIfTrue="1" operator="beginsWith" text="Missing">
      <formula>LEFT(E37,LEN("Missing"))="Missing"</formula>
    </cfRule>
    <cfRule type="beginsWith" dxfId="4826" priority="755" stopIfTrue="1" operator="beginsWith" text="Untested">
      <formula>LEFT(E37,LEN("Untested"))="Untested"</formula>
    </cfRule>
    <cfRule type="notContainsBlanks" dxfId="4825" priority="756" stopIfTrue="1">
      <formula>LEN(TRIM(E37))&gt;0</formula>
    </cfRule>
  </conditionalFormatting>
  <conditionalFormatting sqref="A59">
    <cfRule type="beginsWith" dxfId="4824" priority="388" stopIfTrue="1" operator="beginsWith" text="Exceptional">
      <formula>LEFT(A59,LEN("Exceptional"))="Exceptional"</formula>
    </cfRule>
    <cfRule type="beginsWith" dxfId="4823" priority="389" stopIfTrue="1" operator="beginsWith" text="Professional">
      <formula>LEFT(A59,LEN("Professional"))="Professional"</formula>
    </cfRule>
    <cfRule type="beginsWith" dxfId="4822" priority="390" stopIfTrue="1" operator="beginsWith" text="Advanced">
      <formula>LEFT(A59,LEN("Advanced"))="Advanced"</formula>
    </cfRule>
    <cfRule type="beginsWith" dxfId="4821" priority="391" stopIfTrue="1" operator="beginsWith" text="Intermediate">
      <formula>LEFT(A59,LEN("Intermediate"))="Intermediate"</formula>
    </cfRule>
    <cfRule type="beginsWith" dxfId="4820" priority="392" stopIfTrue="1" operator="beginsWith" text="Basic">
      <formula>LEFT(A59,LEN("Basic"))="Basic"</formula>
    </cfRule>
    <cfRule type="beginsWith" dxfId="4819" priority="393" stopIfTrue="1" operator="beginsWith" text="Required">
      <formula>LEFT(A59,LEN("Required"))="Required"</formula>
    </cfRule>
    <cfRule type="notContainsBlanks" dxfId="4818" priority="394" stopIfTrue="1">
      <formula>LEN(TRIM(A59))&gt;0</formula>
    </cfRule>
  </conditionalFormatting>
  <conditionalFormatting sqref="E36:F36">
    <cfRule type="beginsWith" dxfId="4817" priority="734" stopIfTrue="1" operator="beginsWith" text="Not Applicable">
      <formula>LEFT(E36,LEN("Not Applicable"))="Not Applicable"</formula>
    </cfRule>
    <cfRule type="beginsWith" dxfId="4816" priority="735" stopIfTrue="1" operator="beginsWith" text="Waived">
      <formula>LEFT(E36,LEN("Waived"))="Waived"</formula>
    </cfRule>
    <cfRule type="beginsWith" dxfId="4815" priority="736" stopIfTrue="1" operator="beginsWith" text="Pre-Passed">
      <formula>LEFT(E36,LEN("Pre-Passed"))="Pre-Passed"</formula>
    </cfRule>
    <cfRule type="beginsWith" dxfId="4814" priority="737" stopIfTrue="1" operator="beginsWith" text="Completed">
      <formula>LEFT(E36,LEN("Completed"))="Completed"</formula>
    </cfRule>
    <cfRule type="beginsWith" dxfId="4813" priority="738" stopIfTrue="1" operator="beginsWith" text="Partial">
      <formula>LEFT(E36,LEN("Partial"))="Partial"</formula>
    </cfRule>
    <cfRule type="beginsWith" dxfId="4812" priority="739" stopIfTrue="1" operator="beginsWith" text="Missing">
      <formula>LEFT(E36,LEN("Missing"))="Missing"</formula>
    </cfRule>
    <cfRule type="beginsWith" dxfId="4811" priority="740" stopIfTrue="1" operator="beginsWith" text="Untested">
      <formula>LEFT(E36,LEN("Untested"))="Untested"</formula>
    </cfRule>
    <cfRule type="notContainsBlanks" dxfId="4810" priority="741" stopIfTrue="1">
      <formula>LEN(TRIM(E36))&gt;0</formula>
    </cfRule>
  </conditionalFormatting>
  <conditionalFormatting sqref="A36">
    <cfRule type="beginsWith" dxfId="4809" priority="727" stopIfTrue="1" operator="beginsWith" text="Exceptional">
      <formula>LEFT(A36,LEN("Exceptional"))="Exceptional"</formula>
    </cfRule>
    <cfRule type="beginsWith" dxfId="4808" priority="728" stopIfTrue="1" operator="beginsWith" text="Professional">
      <formula>LEFT(A36,LEN("Professional"))="Professional"</formula>
    </cfRule>
    <cfRule type="beginsWith" dxfId="4807" priority="729" stopIfTrue="1" operator="beginsWith" text="Advanced">
      <formula>LEFT(A36,LEN("Advanced"))="Advanced"</formula>
    </cfRule>
    <cfRule type="beginsWith" dxfId="4806" priority="730" stopIfTrue="1" operator="beginsWith" text="Intermediate">
      <formula>LEFT(A36,LEN("Intermediate"))="Intermediate"</formula>
    </cfRule>
    <cfRule type="beginsWith" dxfId="4805" priority="731" stopIfTrue="1" operator="beginsWith" text="Basic">
      <formula>LEFT(A36,LEN("Basic"))="Basic"</formula>
    </cfRule>
    <cfRule type="beginsWith" dxfId="4804" priority="732" stopIfTrue="1" operator="beginsWith" text="Required">
      <formula>LEFT(A36,LEN("Required"))="Required"</formula>
    </cfRule>
    <cfRule type="notContainsBlanks" dxfId="4803" priority="733" stopIfTrue="1">
      <formula>LEN(TRIM(A36))&gt;0</formula>
    </cfRule>
  </conditionalFormatting>
  <conditionalFormatting sqref="E35:F35">
    <cfRule type="beginsWith" dxfId="4802" priority="719" stopIfTrue="1" operator="beginsWith" text="Not Applicable">
      <formula>LEFT(E35,LEN("Not Applicable"))="Not Applicable"</formula>
    </cfRule>
    <cfRule type="beginsWith" dxfId="4801" priority="720" stopIfTrue="1" operator="beginsWith" text="Waived">
      <formula>LEFT(E35,LEN("Waived"))="Waived"</formula>
    </cfRule>
    <cfRule type="beginsWith" dxfId="4800" priority="721" stopIfTrue="1" operator="beginsWith" text="Pre-Passed">
      <formula>LEFT(E35,LEN("Pre-Passed"))="Pre-Passed"</formula>
    </cfRule>
    <cfRule type="beginsWith" dxfId="4799" priority="722" stopIfTrue="1" operator="beginsWith" text="Completed">
      <formula>LEFT(E35,LEN("Completed"))="Completed"</formula>
    </cfRule>
    <cfRule type="beginsWith" dxfId="4798" priority="723" stopIfTrue="1" operator="beginsWith" text="Partial">
      <formula>LEFT(E35,LEN("Partial"))="Partial"</formula>
    </cfRule>
    <cfRule type="beginsWith" dxfId="4797" priority="724" stopIfTrue="1" operator="beginsWith" text="Missing">
      <formula>LEFT(E35,LEN("Missing"))="Missing"</formula>
    </cfRule>
    <cfRule type="beginsWith" dxfId="4796" priority="725" stopIfTrue="1" operator="beginsWith" text="Untested">
      <formula>LEFT(E35,LEN("Untested"))="Untested"</formula>
    </cfRule>
    <cfRule type="notContainsBlanks" dxfId="4795" priority="726" stopIfTrue="1">
      <formula>LEN(TRIM(E35))&gt;0</formula>
    </cfRule>
  </conditionalFormatting>
  <conditionalFormatting sqref="A35">
    <cfRule type="beginsWith" dxfId="4794" priority="712" stopIfTrue="1" operator="beginsWith" text="Exceptional">
      <formula>LEFT(A35,LEN("Exceptional"))="Exceptional"</formula>
    </cfRule>
    <cfRule type="beginsWith" dxfId="4793" priority="713" stopIfTrue="1" operator="beginsWith" text="Professional">
      <formula>LEFT(A35,LEN("Professional"))="Professional"</formula>
    </cfRule>
    <cfRule type="beginsWith" dxfId="4792" priority="714" stopIfTrue="1" operator="beginsWith" text="Advanced">
      <formula>LEFT(A35,LEN("Advanced"))="Advanced"</formula>
    </cfRule>
    <cfRule type="beginsWith" dxfId="4791" priority="715" stopIfTrue="1" operator="beginsWith" text="Intermediate">
      <formula>LEFT(A35,LEN("Intermediate"))="Intermediate"</formula>
    </cfRule>
    <cfRule type="beginsWith" dxfId="4790" priority="716" stopIfTrue="1" operator="beginsWith" text="Basic">
      <formula>LEFT(A35,LEN("Basic"))="Basic"</formula>
    </cfRule>
    <cfRule type="beginsWith" dxfId="4789" priority="717" stopIfTrue="1" operator="beginsWith" text="Required">
      <formula>LEFT(A35,LEN("Required"))="Required"</formula>
    </cfRule>
    <cfRule type="notContainsBlanks" dxfId="4788" priority="718" stopIfTrue="1">
      <formula>LEN(TRIM(A35))&gt;0</formula>
    </cfRule>
  </conditionalFormatting>
  <conditionalFormatting sqref="E31:F31">
    <cfRule type="beginsWith" dxfId="4787" priority="704" stopIfTrue="1" operator="beginsWith" text="Not Applicable">
      <formula>LEFT(E31,LEN("Not Applicable"))="Not Applicable"</formula>
    </cfRule>
    <cfRule type="beginsWith" dxfId="4786" priority="705" stopIfTrue="1" operator="beginsWith" text="Waived">
      <formula>LEFT(E31,LEN("Waived"))="Waived"</formula>
    </cfRule>
    <cfRule type="beginsWith" dxfId="4785" priority="706" stopIfTrue="1" operator="beginsWith" text="Pre-Passed">
      <formula>LEFT(E31,LEN("Pre-Passed"))="Pre-Passed"</formula>
    </cfRule>
    <cfRule type="beginsWith" dxfId="4784" priority="707" stopIfTrue="1" operator="beginsWith" text="Completed">
      <formula>LEFT(E31,LEN("Completed"))="Completed"</formula>
    </cfRule>
    <cfRule type="beginsWith" dxfId="4783" priority="708" stopIfTrue="1" operator="beginsWith" text="Partial">
      <formula>LEFT(E31,LEN("Partial"))="Partial"</formula>
    </cfRule>
    <cfRule type="beginsWith" dxfId="4782" priority="709" stopIfTrue="1" operator="beginsWith" text="Missing">
      <formula>LEFT(E31,LEN("Missing"))="Missing"</formula>
    </cfRule>
    <cfRule type="beginsWith" dxfId="4781" priority="710" stopIfTrue="1" operator="beginsWith" text="Untested">
      <formula>LEFT(E31,LEN("Untested"))="Untested"</formula>
    </cfRule>
    <cfRule type="notContainsBlanks" dxfId="4780" priority="711" stopIfTrue="1">
      <formula>LEN(TRIM(E31))&gt;0</formula>
    </cfRule>
  </conditionalFormatting>
  <conditionalFormatting sqref="E30:F30">
    <cfRule type="beginsWith" dxfId="4779" priority="696" stopIfTrue="1" operator="beginsWith" text="Not Applicable">
      <formula>LEFT(E30,LEN("Not Applicable"))="Not Applicable"</formula>
    </cfRule>
    <cfRule type="beginsWith" dxfId="4778" priority="697" stopIfTrue="1" operator="beginsWith" text="Waived">
      <formula>LEFT(E30,LEN("Waived"))="Waived"</formula>
    </cfRule>
    <cfRule type="beginsWith" dxfId="4777" priority="698" stopIfTrue="1" operator="beginsWith" text="Pre-Passed">
      <formula>LEFT(E30,LEN("Pre-Passed"))="Pre-Passed"</formula>
    </cfRule>
    <cfRule type="beginsWith" dxfId="4776" priority="699" stopIfTrue="1" operator="beginsWith" text="Completed">
      <formula>LEFT(E30,LEN("Completed"))="Completed"</formula>
    </cfRule>
    <cfRule type="beginsWith" dxfId="4775" priority="700" stopIfTrue="1" operator="beginsWith" text="Partial">
      <formula>LEFT(E30,LEN("Partial"))="Partial"</formula>
    </cfRule>
    <cfRule type="beginsWith" dxfId="4774" priority="701" stopIfTrue="1" operator="beginsWith" text="Missing">
      <formula>LEFT(E30,LEN("Missing"))="Missing"</formula>
    </cfRule>
    <cfRule type="beginsWith" dxfId="4773" priority="702" stopIfTrue="1" operator="beginsWith" text="Untested">
      <formula>LEFT(E30,LEN("Untested"))="Untested"</formula>
    </cfRule>
    <cfRule type="notContainsBlanks" dxfId="4772" priority="703" stopIfTrue="1">
      <formula>LEN(TRIM(E30))&gt;0</formula>
    </cfRule>
  </conditionalFormatting>
  <conditionalFormatting sqref="A30">
    <cfRule type="beginsWith" dxfId="4771" priority="689" stopIfTrue="1" operator="beginsWith" text="Exceptional">
      <formula>LEFT(A30,LEN("Exceptional"))="Exceptional"</formula>
    </cfRule>
    <cfRule type="beginsWith" dxfId="4770" priority="690" stopIfTrue="1" operator="beginsWith" text="Professional">
      <formula>LEFT(A30,LEN("Professional"))="Professional"</formula>
    </cfRule>
    <cfRule type="beginsWith" dxfId="4769" priority="691" stopIfTrue="1" operator="beginsWith" text="Advanced">
      <formula>LEFT(A30,LEN("Advanced"))="Advanced"</formula>
    </cfRule>
    <cfRule type="beginsWith" dxfId="4768" priority="692" stopIfTrue="1" operator="beginsWith" text="Intermediate">
      <formula>LEFT(A30,LEN("Intermediate"))="Intermediate"</formula>
    </cfRule>
    <cfRule type="beginsWith" dxfId="4767" priority="693" stopIfTrue="1" operator="beginsWith" text="Basic">
      <formula>LEFT(A30,LEN("Basic"))="Basic"</formula>
    </cfRule>
    <cfRule type="beginsWith" dxfId="4766" priority="694" stopIfTrue="1" operator="beginsWith" text="Required">
      <formula>LEFT(A30,LEN("Required"))="Required"</formula>
    </cfRule>
    <cfRule type="notContainsBlanks" dxfId="4765" priority="695" stopIfTrue="1">
      <formula>LEN(TRIM(A30))&gt;0</formula>
    </cfRule>
  </conditionalFormatting>
  <conditionalFormatting sqref="A31">
    <cfRule type="beginsWith" dxfId="4764" priority="682" stopIfTrue="1" operator="beginsWith" text="Exceptional">
      <formula>LEFT(A31,LEN("Exceptional"))="Exceptional"</formula>
    </cfRule>
    <cfRule type="beginsWith" dxfId="4763" priority="683" stopIfTrue="1" operator="beginsWith" text="Professional">
      <formula>LEFT(A31,LEN("Professional"))="Professional"</formula>
    </cfRule>
    <cfRule type="beginsWith" dxfId="4762" priority="684" stopIfTrue="1" operator="beginsWith" text="Advanced">
      <formula>LEFT(A31,LEN("Advanced"))="Advanced"</formula>
    </cfRule>
    <cfRule type="beginsWith" dxfId="4761" priority="685" stopIfTrue="1" operator="beginsWith" text="Intermediate">
      <formula>LEFT(A31,LEN("Intermediate"))="Intermediate"</formula>
    </cfRule>
    <cfRule type="beginsWith" dxfId="4760" priority="686" stopIfTrue="1" operator="beginsWith" text="Basic">
      <formula>LEFT(A31,LEN("Basic"))="Basic"</formula>
    </cfRule>
    <cfRule type="beginsWith" dxfId="4759" priority="687" stopIfTrue="1" operator="beginsWith" text="Required">
      <formula>LEFT(A31,LEN("Required"))="Required"</formula>
    </cfRule>
    <cfRule type="notContainsBlanks" dxfId="4758" priority="688" stopIfTrue="1">
      <formula>LEN(TRIM(A31))&gt;0</formula>
    </cfRule>
  </conditionalFormatting>
  <conditionalFormatting sqref="A61:A62 A65">
    <cfRule type="beginsWith" dxfId="4757" priority="674" stopIfTrue="1" operator="beginsWith" text="Exceptional">
      <formula>LEFT(A61,LEN("Exceptional"))="Exceptional"</formula>
    </cfRule>
    <cfRule type="beginsWith" dxfId="4756" priority="675" stopIfTrue="1" operator="beginsWith" text="Professional">
      <formula>LEFT(A61,LEN("Professional"))="Professional"</formula>
    </cfRule>
    <cfRule type="beginsWith" dxfId="4755" priority="676" stopIfTrue="1" operator="beginsWith" text="Advanced">
      <formula>LEFT(A61,LEN("Advanced"))="Advanced"</formula>
    </cfRule>
    <cfRule type="beginsWith" dxfId="4754" priority="677" stopIfTrue="1" operator="beginsWith" text="Intermediate">
      <formula>LEFT(A61,LEN("Intermediate"))="Intermediate"</formula>
    </cfRule>
    <cfRule type="beginsWith" dxfId="4753" priority="678" stopIfTrue="1" operator="beginsWith" text="Basic">
      <formula>LEFT(A61,LEN("Basic"))="Basic"</formula>
    </cfRule>
    <cfRule type="beginsWith" dxfId="4752" priority="679" stopIfTrue="1" operator="beginsWith" text="Required">
      <formula>LEFT(A61,LEN("Required"))="Required"</formula>
    </cfRule>
    <cfRule type="notContainsBlanks" dxfId="4751" priority="680" stopIfTrue="1">
      <formula>LEN(TRIM(A61))&gt;0</formula>
    </cfRule>
  </conditionalFormatting>
  <conditionalFormatting sqref="E61 E62:F62 E65:F65">
    <cfRule type="beginsWith" dxfId="4750" priority="667" stopIfTrue="1" operator="beginsWith" text="Not Applicable">
      <formula>LEFT(E61,LEN("Not Applicable"))="Not Applicable"</formula>
    </cfRule>
    <cfRule type="beginsWith" dxfId="4749" priority="668" stopIfTrue="1" operator="beginsWith" text="Waived">
      <formula>LEFT(E61,LEN("Waived"))="Waived"</formula>
    </cfRule>
    <cfRule type="beginsWith" dxfId="4748" priority="669" stopIfTrue="1" operator="beginsWith" text="Pre-Passed">
      <formula>LEFT(E61,LEN("Pre-Passed"))="Pre-Passed"</formula>
    </cfRule>
    <cfRule type="beginsWith" dxfId="4747" priority="670" stopIfTrue="1" operator="beginsWith" text="Completed">
      <formula>LEFT(E61,LEN("Completed"))="Completed"</formula>
    </cfRule>
    <cfRule type="beginsWith" dxfId="4746" priority="671" stopIfTrue="1" operator="beginsWith" text="Partial">
      <formula>LEFT(E61,LEN("Partial"))="Partial"</formula>
    </cfRule>
    <cfRule type="beginsWith" dxfId="4745" priority="672" stopIfTrue="1" operator="beginsWith" text="Missing">
      <formula>LEFT(E61,LEN("Missing"))="Missing"</formula>
    </cfRule>
    <cfRule type="beginsWith" dxfId="4744" priority="673" stopIfTrue="1" operator="beginsWith" text="Untested">
      <formula>LEFT(E61,LEN("Untested"))="Untested"</formula>
    </cfRule>
    <cfRule type="notContainsBlanks" dxfId="4743" priority="681" stopIfTrue="1">
      <formula>LEN(TRIM(E61))&gt;0</formula>
    </cfRule>
  </conditionalFormatting>
  <conditionalFormatting sqref="E69:F69">
    <cfRule type="beginsWith" dxfId="4742" priority="651" stopIfTrue="1" operator="beginsWith" text="Not Applicable">
      <formula>LEFT(E69,LEN("Not Applicable"))="Not Applicable"</formula>
    </cfRule>
    <cfRule type="beginsWith" dxfId="4741" priority="652" stopIfTrue="1" operator="beginsWith" text="Waived">
      <formula>LEFT(E69,LEN("Waived"))="Waived"</formula>
    </cfRule>
    <cfRule type="beginsWith" dxfId="4740" priority="653" stopIfTrue="1" operator="beginsWith" text="Pre-Passed">
      <formula>LEFT(E69,LEN("Pre-Passed"))="Pre-Passed"</formula>
    </cfRule>
    <cfRule type="beginsWith" dxfId="4739" priority="654" stopIfTrue="1" operator="beginsWith" text="Completed">
      <formula>LEFT(E69,LEN("Completed"))="Completed"</formula>
    </cfRule>
    <cfRule type="beginsWith" dxfId="4738" priority="655" stopIfTrue="1" operator="beginsWith" text="Partial">
      <formula>LEFT(E69,LEN("Partial"))="Partial"</formula>
    </cfRule>
    <cfRule type="beginsWith" dxfId="4737" priority="656" stopIfTrue="1" operator="beginsWith" text="Missing">
      <formula>LEFT(E69,LEN("Missing"))="Missing"</formula>
    </cfRule>
    <cfRule type="beginsWith" dxfId="4736" priority="657" stopIfTrue="1" operator="beginsWith" text="Untested">
      <formula>LEFT(E69,LEN("Untested"))="Untested"</formula>
    </cfRule>
    <cfRule type="notContainsBlanks" dxfId="4735" priority="658" stopIfTrue="1">
      <formula>LEN(TRIM(E69))&gt;0</formula>
    </cfRule>
  </conditionalFormatting>
  <conditionalFormatting sqref="A48">
    <cfRule type="beginsWith" dxfId="4734" priority="516" stopIfTrue="1" operator="beginsWith" text="Exceptional">
      <formula>LEFT(A48,LEN("Exceptional"))="Exceptional"</formula>
    </cfRule>
    <cfRule type="beginsWith" dxfId="4733" priority="517" stopIfTrue="1" operator="beginsWith" text="Professional">
      <formula>LEFT(A48,LEN("Professional"))="Professional"</formula>
    </cfRule>
    <cfRule type="beginsWith" dxfId="4732" priority="518" stopIfTrue="1" operator="beginsWith" text="Advanced">
      <formula>LEFT(A48,LEN("Advanced"))="Advanced"</formula>
    </cfRule>
    <cfRule type="beginsWith" dxfId="4731" priority="519" stopIfTrue="1" operator="beginsWith" text="Intermediate">
      <formula>LEFT(A48,LEN("Intermediate"))="Intermediate"</formula>
    </cfRule>
    <cfRule type="beginsWith" dxfId="4730" priority="520" stopIfTrue="1" operator="beginsWith" text="Basic">
      <formula>LEFT(A48,LEN("Basic"))="Basic"</formula>
    </cfRule>
    <cfRule type="beginsWith" dxfId="4729" priority="521" stopIfTrue="1" operator="beginsWith" text="Required">
      <formula>LEFT(A48,LEN("Required"))="Required"</formula>
    </cfRule>
    <cfRule type="notContainsBlanks" dxfId="4728" priority="522" stopIfTrue="1">
      <formula>LEN(TRIM(A48))&gt;0</formula>
    </cfRule>
  </conditionalFormatting>
  <conditionalFormatting sqref="A60">
    <cfRule type="beginsWith" dxfId="4727" priority="373" stopIfTrue="1" operator="beginsWith" text="Exceptional">
      <formula>LEFT(A60,LEN("Exceptional"))="Exceptional"</formula>
    </cfRule>
    <cfRule type="beginsWith" dxfId="4726" priority="374" stopIfTrue="1" operator="beginsWith" text="Professional">
      <formula>LEFT(A60,LEN("Professional"))="Professional"</formula>
    </cfRule>
    <cfRule type="beginsWith" dxfId="4725" priority="375" stopIfTrue="1" operator="beginsWith" text="Advanced">
      <formula>LEFT(A60,LEN("Advanced"))="Advanced"</formula>
    </cfRule>
    <cfRule type="beginsWith" dxfId="4724" priority="376" stopIfTrue="1" operator="beginsWith" text="Intermediate">
      <formula>LEFT(A60,LEN("Intermediate"))="Intermediate"</formula>
    </cfRule>
    <cfRule type="beginsWith" dxfId="4723" priority="377" stopIfTrue="1" operator="beginsWith" text="Basic">
      <formula>LEFT(A60,LEN("Basic"))="Basic"</formula>
    </cfRule>
    <cfRule type="beginsWith" dxfId="4722" priority="378" stopIfTrue="1" operator="beginsWith" text="Required">
      <formula>LEFT(A60,LEN("Required"))="Required"</formula>
    </cfRule>
    <cfRule type="notContainsBlanks" dxfId="4721" priority="379" stopIfTrue="1">
      <formula>LEN(TRIM(A60))&gt;0</formula>
    </cfRule>
  </conditionalFormatting>
  <conditionalFormatting sqref="E67:F67">
    <cfRule type="beginsWith" dxfId="4720" priority="643" stopIfTrue="1" operator="beginsWith" text="Not Applicable">
      <formula>LEFT(E67,LEN("Not Applicable"))="Not Applicable"</formula>
    </cfRule>
    <cfRule type="beginsWith" dxfId="4719" priority="644" stopIfTrue="1" operator="beginsWith" text="Waived">
      <formula>LEFT(E67,LEN("Waived"))="Waived"</formula>
    </cfRule>
    <cfRule type="beginsWith" dxfId="4718" priority="645" stopIfTrue="1" operator="beginsWith" text="Pre-Passed">
      <formula>LEFT(E67,LEN("Pre-Passed"))="Pre-Passed"</formula>
    </cfRule>
    <cfRule type="beginsWith" dxfId="4717" priority="646" stopIfTrue="1" operator="beginsWith" text="Completed">
      <formula>LEFT(E67,LEN("Completed"))="Completed"</formula>
    </cfRule>
    <cfRule type="beginsWith" dxfId="4716" priority="647" stopIfTrue="1" operator="beginsWith" text="Partial">
      <formula>LEFT(E67,LEN("Partial"))="Partial"</formula>
    </cfRule>
    <cfRule type="beginsWith" dxfId="4715" priority="648" stopIfTrue="1" operator="beginsWith" text="Missing">
      <formula>LEFT(E67,LEN("Missing"))="Missing"</formula>
    </cfRule>
    <cfRule type="beginsWith" dxfId="4714" priority="649" stopIfTrue="1" operator="beginsWith" text="Untested">
      <formula>LEFT(E67,LEN("Untested"))="Untested"</formula>
    </cfRule>
    <cfRule type="notContainsBlanks" dxfId="4713" priority="650" stopIfTrue="1">
      <formula>LEN(TRIM(E67))&gt;0</formula>
    </cfRule>
  </conditionalFormatting>
  <conditionalFormatting sqref="A67">
    <cfRule type="beginsWith" dxfId="4712" priority="636" stopIfTrue="1" operator="beginsWith" text="Exceptional">
      <formula>LEFT(A67,LEN("Exceptional"))="Exceptional"</formula>
    </cfRule>
    <cfRule type="beginsWith" dxfId="4711" priority="637" stopIfTrue="1" operator="beginsWith" text="Professional">
      <formula>LEFT(A67,LEN("Professional"))="Professional"</formula>
    </cfRule>
    <cfRule type="beginsWith" dxfId="4710" priority="638" stopIfTrue="1" operator="beginsWith" text="Advanced">
      <formula>LEFT(A67,LEN("Advanced"))="Advanced"</formula>
    </cfRule>
    <cfRule type="beginsWith" dxfId="4709" priority="639" stopIfTrue="1" operator="beginsWith" text="Intermediate">
      <formula>LEFT(A67,LEN("Intermediate"))="Intermediate"</formula>
    </cfRule>
    <cfRule type="beginsWith" dxfId="4708" priority="640" stopIfTrue="1" operator="beginsWith" text="Basic">
      <formula>LEFT(A67,LEN("Basic"))="Basic"</formula>
    </cfRule>
    <cfRule type="beginsWith" dxfId="4707" priority="641" stopIfTrue="1" operator="beginsWith" text="Required">
      <formula>LEFT(A67,LEN("Required"))="Required"</formula>
    </cfRule>
    <cfRule type="notContainsBlanks" dxfId="4706" priority="642" stopIfTrue="1">
      <formula>LEN(TRIM(A67))&gt;0</formula>
    </cfRule>
  </conditionalFormatting>
  <conditionalFormatting sqref="E60:F60">
    <cfRule type="beginsWith" dxfId="4705" priority="380" stopIfTrue="1" operator="beginsWith" text="Not Applicable">
      <formula>LEFT(E60,LEN("Not Applicable"))="Not Applicable"</formula>
    </cfRule>
    <cfRule type="beginsWith" dxfId="4704" priority="381" stopIfTrue="1" operator="beginsWith" text="Waived">
      <formula>LEFT(E60,LEN("Waived"))="Waived"</formula>
    </cfRule>
    <cfRule type="beginsWith" dxfId="4703" priority="382" stopIfTrue="1" operator="beginsWith" text="Pre-Passed">
      <formula>LEFT(E60,LEN("Pre-Passed"))="Pre-Passed"</formula>
    </cfRule>
    <cfRule type="beginsWith" dxfId="4702" priority="383" stopIfTrue="1" operator="beginsWith" text="Completed">
      <formula>LEFT(E60,LEN("Completed"))="Completed"</formula>
    </cfRule>
    <cfRule type="beginsWith" dxfId="4701" priority="384" stopIfTrue="1" operator="beginsWith" text="Partial">
      <formula>LEFT(E60,LEN("Partial"))="Partial"</formula>
    </cfRule>
    <cfRule type="beginsWith" dxfId="4700" priority="385" stopIfTrue="1" operator="beginsWith" text="Missing">
      <formula>LEFT(E60,LEN("Missing"))="Missing"</formula>
    </cfRule>
    <cfRule type="beginsWith" dxfId="4699" priority="386" stopIfTrue="1" operator="beginsWith" text="Untested">
      <formula>LEFT(E60,LEN("Untested"))="Untested"</formula>
    </cfRule>
    <cfRule type="notContainsBlanks" dxfId="4698" priority="387" stopIfTrue="1">
      <formula>LEN(TRIM(E60))&gt;0</formula>
    </cfRule>
  </conditionalFormatting>
  <conditionalFormatting sqref="E49:F49">
    <cfRule type="beginsWith" dxfId="4697" priority="508" stopIfTrue="1" operator="beginsWith" text="Not Applicable">
      <formula>LEFT(E49,LEN("Not Applicable"))="Not Applicable"</formula>
    </cfRule>
    <cfRule type="beginsWith" dxfId="4696" priority="509" stopIfTrue="1" operator="beginsWith" text="Waived">
      <formula>LEFT(E49,LEN("Waived"))="Waived"</formula>
    </cfRule>
    <cfRule type="beginsWith" dxfId="4695" priority="510" stopIfTrue="1" operator="beginsWith" text="Pre-Passed">
      <formula>LEFT(E49,LEN("Pre-Passed"))="Pre-Passed"</formula>
    </cfRule>
    <cfRule type="beginsWith" dxfId="4694" priority="511" stopIfTrue="1" operator="beginsWith" text="Completed">
      <formula>LEFT(E49,LEN("Completed"))="Completed"</formula>
    </cfRule>
    <cfRule type="beginsWith" dxfId="4693" priority="512" stopIfTrue="1" operator="beginsWith" text="Partial">
      <formula>LEFT(E49,LEN("Partial"))="Partial"</formula>
    </cfRule>
    <cfRule type="beginsWith" dxfId="4692" priority="513" stopIfTrue="1" operator="beginsWith" text="Missing">
      <formula>LEFT(E49,LEN("Missing"))="Missing"</formula>
    </cfRule>
    <cfRule type="beginsWith" dxfId="4691" priority="514" stopIfTrue="1" operator="beginsWith" text="Untested">
      <formula>LEFT(E49,LEN("Untested"))="Untested"</formula>
    </cfRule>
    <cfRule type="notContainsBlanks" dxfId="4690" priority="515" stopIfTrue="1">
      <formula>LEN(TRIM(E49))&gt;0</formula>
    </cfRule>
  </conditionalFormatting>
  <conditionalFormatting sqref="E44:F44">
    <cfRule type="beginsWith" dxfId="4689" priority="493" stopIfTrue="1" operator="beginsWith" text="Not Applicable">
      <formula>LEFT(E44,LEN("Not Applicable"))="Not Applicable"</formula>
    </cfRule>
    <cfRule type="beginsWith" dxfId="4688" priority="494" stopIfTrue="1" operator="beginsWith" text="Waived">
      <formula>LEFT(E44,LEN("Waived"))="Waived"</formula>
    </cfRule>
    <cfRule type="beginsWith" dxfId="4687" priority="495" stopIfTrue="1" operator="beginsWith" text="Pre-Passed">
      <formula>LEFT(E44,LEN("Pre-Passed"))="Pre-Passed"</formula>
    </cfRule>
    <cfRule type="beginsWith" dxfId="4686" priority="496" stopIfTrue="1" operator="beginsWith" text="Completed">
      <formula>LEFT(E44,LEN("Completed"))="Completed"</formula>
    </cfRule>
    <cfRule type="beginsWith" dxfId="4685" priority="497" stopIfTrue="1" operator="beginsWith" text="Partial">
      <formula>LEFT(E44,LEN("Partial"))="Partial"</formula>
    </cfRule>
    <cfRule type="beginsWith" dxfId="4684" priority="498" stopIfTrue="1" operator="beginsWith" text="Missing">
      <formula>LEFT(E44,LEN("Missing"))="Missing"</formula>
    </cfRule>
    <cfRule type="beginsWith" dxfId="4683" priority="499" stopIfTrue="1" operator="beginsWith" text="Untested">
      <formula>LEFT(E44,LEN("Untested"))="Untested"</formula>
    </cfRule>
    <cfRule type="notContainsBlanks" dxfId="4682" priority="500" stopIfTrue="1">
      <formula>LEN(TRIM(E44))&gt;0</formula>
    </cfRule>
  </conditionalFormatting>
  <conditionalFormatting sqref="A44">
    <cfRule type="beginsWith" dxfId="4681" priority="486" stopIfTrue="1" operator="beginsWith" text="Exceptional">
      <formula>LEFT(A44,LEN("Exceptional"))="Exceptional"</formula>
    </cfRule>
    <cfRule type="beginsWith" dxfId="4680" priority="487" stopIfTrue="1" operator="beginsWith" text="Professional">
      <formula>LEFT(A44,LEN("Professional"))="Professional"</formula>
    </cfRule>
    <cfRule type="beginsWith" dxfId="4679" priority="488" stopIfTrue="1" operator="beginsWith" text="Advanced">
      <formula>LEFT(A44,LEN("Advanced"))="Advanced"</formula>
    </cfRule>
    <cfRule type="beginsWith" dxfId="4678" priority="489" stopIfTrue="1" operator="beginsWith" text="Intermediate">
      <formula>LEFT(A44,LEN("Intermediate"))="Intermediate"</formula>
    </cfRule>
    <cfRule type="beginsWith" dxfId="4677" priority="490" stopIfTrue="1" operator="beginsWith" text="Basic">
      <formula>LEFT(A44,LEN("Basic"))="Basic"</formula>
    </cfRule>
    <cfRule type="beginsWith" dxfId="4676" priority="491" stopIfTrue="1" operator="beginsWith" text="Required">
      <formula>LEFT(A44,LEN("Required"))="Required"</formula>
    </cfRule>
    <cfRule type="notContainsBlanks" dxfId="4675" priority="492" stopIfTrue="1">
      <formula>LEN(TRIM(A44))&gt;0</formula>
    </cfRule>
  </conditionalFormatting>
  <conditionalFormatting sqref="A63">
    <cfRule type="beginsWith" dxfId="4674" priority="478" stopIfTrue="1" operator="beginsWith" text="Exceptional">
      <formula>LEFT(A63,LEN("Exceptional"))="Exceptional"</formula>
    </cfRule>
    <cfRule type="beginsWith" dxfId="4673" priority="479" stopIfTrue="1" operator="beginsWith" text="Professional">
      <formula>LEFT(A63,LEN("Professional"))="Professional"</formula>
    </cfRule>
    <cfRule type="beginsWith" dxfId="4672" priority="480" stopIfTrue="1" operator="beginsWith" text="Advanced">
      <formula>LEFT(A63,LEN("Advanced"))="Advanced"</formula>
    </cfRule>
    <cfRule type="beginsWith" dxfId="4671" priority="481" stopIfTrue="1" operator="beginsWith" text="Intermediate">
      <formula>LEFT(A63,LEN("Intermediate"))="Intermediate"</formula>
    </cfRule>
    <cfRule type="beginsWith" dxfId="4670" priority="482" stopIfTrue="1" operator="beginsWith" text="Basic">
      <formula>LEFT(A63,LEN("Basic"))="Basic"</formula>
    </cfRule>
    <cfRule type="beginsWith" dxfId="4669" priority="483" stopIfTrue="1" operator="beginsWith" text="Required">
      <formula>LEFT(A63,LEN("Required"))="Required"</formula>
    </cfRule>
    <cfRule type="notContainsBlanks" dxfId="4668" priority="484" stopIfTrue="1">
      <formula>LEN(TRIM(A63))&gt;0</formula>
    </cfRule>
  </conditionalFormatting>
  <conditionalFormatting sqref="A47">
    <cfRule type="beginsWith" dxfId="4667" priority="523" stopIfTrue="1" operator="beginsWith" text="Exceptional">
      <formula>LEFT(A47,LEN("Exceptional"))="Exceptional"</formula>
    </cfRule>
    <cfRule type="beginsWith" dxfId="4666" priority="524" stopIfTrue="1" operator="beginsWith" text="Professional">
      <formula>LEFT(A47,LEN("Professional"))="Professional"</formula>
    </cfRule>
    <cfRule type="beginsWith" dxfId="4665" priority="525" stopIfTrue="1" operator="beginsWith" text="Advanced">
      <formula>LEFT(A47,LEN("Advanced"))="Advanced"</formula>
    </cfRule>
    <cfRule type="beginsWith" dxfId="4664" priority="526" stopIfTrue="1" operator="beginsWith" text="Intermediate">
      <formula>LEFT(A47,LEN("Intermediate"))="Intermediate"</formula>
    </cfRule>
    <cfRule type="beginsWith" dxfId="4663" priority="527" stopIfTrue="1" operator="beginsWith" text="Basic">
      <formula>LEFT(A47,LEN("Basic"))="Basic"</formula>
    </cfRule>
    <cfRule type="beginsWith" dxfId="4662" priority="528" stopIfTrue="1" operator="beginsWith" text="Required">
      <formula>LEFT(A47,LEN("Required"))="Required"</formula>
    </cfRule>
    <cfRule type="notContainsBlanks" dxfId="4661" priority="529" stopIfTrue="1">
      <formula>LEN(TRIM(A47))&gt;0</formula>
    </cfRule>
  </conditionalFormatting>
  <conditionalFormatting sqref="A58">
    <cfRule type="beginsWith" dxfId="4660" priority="395" stopIfTrue="1" operator="beginsWith" text="Exceptional">
      <formula>LEFT(A58,LEN("Exceptional"))="Exceptional"</formula>
    </cfRule>
    <cfRule type="beginsWith" dxfId="4659" priority="396" stopIfTrue="1" operator="beginsWith" text="Professional">
      <formula>LEFT(A58,LEN("Professional"))="Professional"</formula>
    </cfRule>
    <cfRule type="beginsWith" dxfId="4658" priority="397" stopIfTrue="1" operator="beginsWith" text="Advanced">
      <formula>LEFT(A58,LEN("Advanced"))="Advanced"</formula>
    </cfRule>
    <cfRule type="beginsWith" dxfId="4657" priority="398" stopIfTrue="1" operator="beginsWith" text="Intermediate">
      <formula>LEFT(A58,LEN("Intermediate"))="Intermediate"</formula>
    </cfRule>
    <cfRule type="beginsWith" dxfId="4656" priority="399" stopIfTrue="1" operator="beginsWith" text="Basic">
      <formula>LEFT(A58,LEN("Basic"))="Basic"</formula>
    </cfRule>
    <cfRule type="beginsWith" dxfId="4655" priority="400" stopIfTrue="1" operator="beginsWith" text="Required">
      <formula>LEFT(A58,LEN("Required"))="Required"</formula>
    </cfRule>
    <cfRule type="notContainsBlanks" dxfId="4654" priority="401" stopIfTrue="1">
      <formula>LEN(TRIM(A58))&gt;0</formula>
    </cfRule>
  </conditionalFormatting>
  <conditionalFormatting sqref="A39:A41">
    <cfRule type="beginsWith" dxfId="4653" priority="621" stopIfTrue="1" operator="beginsWith" text="Exceptional">
      <formula>LEFT(A39,LEN("Exceptional"))="Exceptional"</formula>
    </cfRule>
    <cfRule type="beginsWith" dxfId="4652" priority="622" stopIfTrue="1" operator="beginsWith" text="Professional">
      <formula>LEFT(A39,LEN("Professional"))="Professional"</formula>
    </cfRule>
    <cfRule type="beginsWith" dxfId="4651" priority="623" stopIfTrue="1" operator="beginsWith" text="Advanced">
      <formula>LEFT(A39,LEN("Advanced"))="Advanced"</formula>
    </cfRule>
    <cfRule type="beginsWith" dxfId="4650" priority="624" stopIfTrue="1" operator="beginsWith" text="Intermediate">
      <formula>LEFT(A39,LEN("Intermediate"))="Intermediate"</formula>
    </cfRule>
    <cfRule type="beginsWith" dxfId="4649" priority="625" stopIfTrue="1" operator="beginsWith" text="Basic">
      <formula>LEFT(A39,LEN("Basic"))="Basic"</formula>
    </cfRule>
    <cfRule type="beginsWith" dxfId="4648" priority="626" stopIfTrue="1" operator="beginsWith" text="Required">
      <formula>LEFT(A39,LEN("Required"))="Required"</formula>
    </cfRule>
    <cfRule type="notContainsBlanks" dxfId="4647" priority="627" stopIfTrue="1">
      <formula>LEN(TRIM(A39))&gt;0</formula>
    </cfRule>
  </conditionalFormatting>
  <conditionalFormatting sqref="E39 E40:F41">
    <cfRule type="beginsWith" dxfId="4646" priority="614" stopIfTrue="1" operator="beginsWith" text="Not Applicable">
      <formula>LEFT(E39,LEN("Not Applicable"))="Not Applicable"</formula>
    </cfRule>
    <cfRule type="beginsWith" dxfId="4645" priority="615" stopIfTrue="1" operator="beginsWith" text="Waived">
      <formula>LEFT(E39,LEN("Waived"))="Waived"</formula>
    </cfRule>
    <cfRule type="beginsWith" dxfId="4644" priority="616" stopIfTrue="1" operator="beginsWith" text="Pre-Passed">
      <formula>LEFT(E39,LEN("Pre-Passed"))="Pre-Passed"</formula>
    </cfRule>
    <cfRule type="beginsWith" dxfId="4643" priority="617" stopIfTrue="1" operator="beginsWith" text="Completed">
      <formula>LEFT(E39,LEN("Completed"))="Completed"</formula>
    </cfRule>
    <cfRule type="beginsWith" dxfId="4642" priority="618" stopIfTrue="1" operator="beginsWith" text="Partial">
      <formula>LEFT(E39,LEN("Partial"))="Partial"</formula>
    </cfRule>
    <cfRule type="beginsWith" dxfId="4641" priority="619" stopIfTrue="1" operator="beginsWith" text="Missing">
      <formula>LEFT(E39,LEN("Missing"))="Missing"</formula>
    </cfRule>
    <cfRule type="beginsWith" dxfId="4640" priority="620" stopIfTrue="1" operator="beginsWith" text="Untested">
      <formula>LEFT(E39,LEN("Untested"))="Untested"</formula>
    </cfRule>
    <cfRule type="notContainsBlanks" dxfId="4639" priority="628" stopIfTrue="1">
      <formula>LEN(TRIM(E39))&gt;0</formula>
    </cfRule>
  </conditionalFormatting>
  <conditionalFormatting sqref="A42">
    <cfRule type="beginsWith" dxfId="4638" priority="598" stopIfTrue="1" operator="beginsWith" text="Exceptional">
      <formula>LEFT(A42,LEN("Exceptional"))="Exceptional"</formula>
    </cfRule>
    <cfRule type="beginsWith" dxfId="4637" priority="599" stopIfTrue="1" operator="beginsWith" text="Professional">
      <formula>LEFT(A42,LEN("Professional"))="Professional"</formula>
    </cfRule>
    <cfRule type="beginsWith" dxfId="4636" priority="600" stopIfTrue="1" operator="beginsWith" text="Advanced">
      <formula>LEFT(A42,LEN("Advanced"))="Advanced"</formula>
    </cfRule>
    <cfRule type="beginsWith" dxfId="4635" priority="601" stopIfTrue="1" operator="beginsWith" text="Intermediate">
      <formula>LEFT(A42,LEN("Intermediate"))="Intermediate"</formula>
    </cfRule>
    <cfRule type="beginsWith" dxfId="4634" priority="602" stopIfTrue="1" operator="beginsWith" text="Basic">
      <formula>LEFT(A42,LEN("Basic"))="Basic"</formula>
    </cfRule>
    <cfRule type="beginsWith" dxfId="4633" priority="603" stopIfTrue="1" operator="beginsWith" text="Required">
      <formula>LEFT(A42,LEN("Required"))="Required"</formula>
    </cfRule>
    <cfRule type="notContainsBlanks" dxfId="4632" priority="604" stopIfTrue="1">
      <formula>LEN(TRIM(A42))&gt;0</formula>
    </cfRule>
  </conditionalFormatting>
  <conditionalFormatting sqref="E42:F42">
    <cfRule type="beginsWith" dxfId="4631" priority="591" stopIfTrue="1" operator="beginsWith" text="Not Applicable">
      <formula>LEFT(E42,LEN("Not Applicable"))="Not Applicable"</formula>
    </cfRule>
    <cfRule type="beginsWith" dxfId="4630" priority="592" stopIfTrue="1" operator="beginsWith" text="Waived">
      <formula>LEFT(E42,LEN("Waived"))="Waived"</formula>
    </cfRule>
    <cfRule type="beginsWith" dxfId="4629" priority="593" stopIfTrue="1" operator="beginsWith" text="Pre-Passed">
      <formula>LEFT(E42,LEN("Pre-Passed"))="Pre-Passed"</formula>
    </cfRule>
    <cfRule type="beginsWith" dxfId="4628" priority="594" stopIfTrue="1" operator="beginsWith" text="Completed">
      <formula>LEFT(E42,LEN("Completed"))="Completed"</formula>
    </cfRule>
    <cfRule type="beginsWith" dxfId="4627" priority="595" stopIfTrue="1" operator="beginsWith" text="Partial">
      <formula>LEFT(E42,LEN("Partial"))="Partial"</formula>
    </cfRule>
    <cfRule type="beginsWith" dxfId="4626" priority="596" stopIfTrue="1" operator="beginsWith" text="Missing">
      <formula>LEFT(E42,LEN("Missing"))="Missing"</formula>
    </cfRule>
    <cfRule type="beginsWith" dxfId="4625" priority="597" stopIfTrue="1" operator="beginsWith" text="Untested">
      <formula>LEFT(E42,LEN("Untested"))="Untested"</formula>
    </cfRule>
    <cfRule type="notContainsBlanks" dxfId="4624" priority="605" stopIfTrue="1">
      <formula>LEN(TRIM(E42))&gt;0</formula>
    </cfRule>
  </conditionalFormatting>
  <conditionalFormatting sqref="E48:F48">
    <cfRule type="beginsWith" dxfId="4623" priority="583" stopIfTrue="1" operator="beginsWith" text="Not Applicable">
      <formula>LEFT(E48,LEN("Not Applicable"))="Not Applicable"</formula>
    </cfRule>
    <cfRule type="beginsWith" dxfId="4622" priority="584" stopIfTrue="1" operator="beginsWith" text="Waived">
      <formula>LEFT(E48,LEN("Waived"))="Waived"</formula>
    </cfRule>
    <cfRule type="beginsWith" dxfId="4621" priority="585" stopIfTrue="1" operator="beginsWith" text="Pre-Passed">
      <formula>LEFT(E48,LEN("Pre-Passed"))="Pre-Passed"</formula>
    </cfRule>
    <cfRule type="beginsWith" dxfId="4620" priority="586" stopIfTrue="1" operator="beginsWith" text="Completed">
      <formula>LEFT(E48,LEN("Completed"))="Completed"</formula>
    </cfRule>
    <cfRule type="beginsWith" dxfId="4619" priority="587" stopIfTrue="1" operator="beginsWith" text="Partial">
      <formula>LEFT(E48,LEN("Partial"))="Partial"</formula>
    </cfRule>
    <cfRule type="beginsWith" dxfId="4618" priority="588" stopIfTrue="1" operator="beginsWith" text="Missing">
      <formula>LEFT(E48,LEN("Missing"))="Missing"</formula>
    </cfRule>
    <cfRule type="beginsWith" dxfId="4617" priority="589" stopIfTrue="1" operator="beginsWith" text="Untested">
      <formula>LEFT(E48,LEN("Untested"))="Untested"</formula>
    </cfRule>
    <cfRule type="notContainsBlanks" dxfId="4616" priority="590" stopIfTrue="1">
      <formula>LEN(TRIM(E48))&gt;0</formula>
    </cfRule>
  </conditionalFormatting>
  <conditionalFormatting sqref="E47:F47">
    <cfRule type="beginsWith" dxfId="4615" priority="575" stopIfTrue="1" operator="beginsWith" text="Not Applicable">
      <formula>LEFT(E47,LEN("Not Applicable"))="Not Applicable"</formula>
    </cfRule>
    <cfRule type="beginsWith" dxfId="4614" priority="576" stopIfTrue="1" operator="beginsWith" text="Waived">
      <formula>LEFT(E47,LEN("Waived"))="Waived"</formula>
    </cfRule>
    <cfRule type="beginsWith" dxfId="4613" priority="577" stopIfTrue="1" operator="beginsWith" text="Pre-Passed">
      <formula>LEFT(E47,LEN("Pre-Passed"))="Pre-Passed"</formula>
    </cfRule>
    <cfRule type="beginsWith" dxfId="4612" priority="578" stopIfTrue="1" operator="beginsWith" text="Completed">
      <formula>LEFT(E47,LEN("Completed"))="Completed"</formula>
    </cfRule>
    <cfRule type="beginsWith" dxfId="4611" priority="579" stopIfTrue="1" operator="beginsWith" text="Partial">
      <formula>LEFT(E47,LEN("Partial"))="Partial"</formula>
    </cfRule>
    <cfRule type="beginsWith" dxfId="4610" priority="580" stopIfTrue="1" operator="beginsWith" text="Missing">
      <formula>LEFT(E47,LEN("Missing"))="Missing"</formula>
    </cfRule>
    <cfRule type="beginsWith" dxfId="4609" priority="581" stopIfTrue="1" operator="beginsWith" text="Untested">
      <formula>LEFT(E47,LEN("Untested"))="Untested"</formula>
    </cfRule>
    <cfRule type="notContainsBlanks" dxfId="4608" priority="582" stopIfTrue="1">
      <formula>LEN(TRIM(E47))&gt;0</formula>
    </cfRule>
  </conditionalFormatting>
  <conditionalFormatting sqref="E46:F46">
    <cfRule type="beginsWith" dxfId="4607" priority="567" stopIfTrue="1" operator="beginsWith" text="Not Applicable">
      <formula>LEFT(E46,LEN("Not Applicable"))="Not Applicable"</formula>
    </cfRule>
    <cfRule type="beginsWith" dxfId="4606" priority="568" stopIfTrue="1" operator="beginsWith" text="Waived">
      <formula>LEFT(E46,LEN("Waived"))="Waived"</formula>
    </cfRule>
    <cfRule type="beginsWith" dxfId="4605" priority="569" stopIfTrue="1" operator="beginsWith" text="Pre-Passed">
      <formula>LEFT(E46,LEN("Pre-Passed"))="Pre-Passed"</formula>
    </cfRule>
    <cfRule type="beginsWith" dxfId="4604" priority="570" stopIfTrue="1" operator="beginsWith" text="Completed">
      <formula>LEFT(E46,LEN("Completed"))="Completed"</formula>
    </cfRule>
    <cfRule type="beginsWith" dxfId="4603" priority="571" stopIfTrue="1" operator="beginsWith" text="Partial">
      <formula>LEFT(E46,LEN("Partial"))="Partial"</formula>
    </cfRule>
    <cfRule type="beginsWith" dxfId="4602" priority="572" stopIfTrue="1" operator="beginsWith" text="Missing">
      <formula>LEFT(E46,LEN("Missing"))="Missing"</formula>
    </cfRule>
    <cfRule type="beginsWith" dxfId="4601" priority="573" stopIfTrue="1" operator="beginsWith" text="Untested">
      <formula>LEFT(E46,LEN("Untested"))="Untested"</formula>
    </cfRule>
    <cfRule type="notContainsBlanks" dxfId="4600" priority="574" stopIfTrue="1">
      <formula>LEN(TRIM(E46))&gt;0</formula>
    </cfRule>
  </conditionalFormatting>
  <conditionalFormatting sqref="E45:F45">
    <cfRule type="beginsWith" dxfId="4599" priority="559" stopIfTrue="1" operator="beginsWith" text="Not Applicable">
      <formula>LEFT(E45,LEN("Not Applicable"))="Not Applicable"</formula>
    </cfRule>
    <cfRule type="beginsWith" dxfId="4598" priority="560" stopIfTrue="1" operator="beginsWith" text="Waived">
      <formula>LEFT(E45,LEN("Waived"))="Waived"</formula>
    </cfRule>
    <cfRule type="beginsWith" dxfId="4597" priority="561" stopIfTrue="1" operator="beginsWith" text="Pre-Passed">
      <formula>LEFT(E45,LEN("Pre-Passed"))="Pre-Passed"</formula>
    </cfRule>
    <cfRule type="beginsWith" dxfId="4596" priority="562" stopIfTrue="1" operator="beginsWith" text="Completed">
      <formula>LEFT(E45,LEN("Completed"))="Completed"</formula>
    </cfRule>
    <cfRule type="beginsWith" dxfId="4595" priority="563" stopIfTrue="1" operator="beginsWith" text="Partial">
      <formula>LEFT(E45,LEN("Partial"))="Partial"</formula>
    </cfRule>
    <cfRule type="beginsWith" dxfId="4594" priority="564" stopIfTrue="1" operator="beginsWith" text="Missing">
      <formula>LEFT(E45,LEN("Missing"))="Missing"</formula>
    </cfRule>
    <cfRule type="beginsWith" dxfId="4593" priority="565" stopIfTrue="1" operator="beginsWith" text="Untested">
      <formula>LEFT(E45,LEN("Untested"))="Untested"</formula>
    </cfRule>
    <cfRule type="notContainsBlanks" dxfId="4592" priority="566" stopIfTrue="1">
      <formula>LEN(TRIM(E45))&gt;0</formula>
    </cfRule>
  </conditionalFormatting>
  <conditionalFormatting sqref="A45">
    <cfRule type="beginsWith" dxfId="4591" priority="552" stopIfTrue="1" operator="beginsWith" text="Exceptional">
      <formula>LEFT(A45,LEN("Exceptional"))="Exceptional"</formula>
    </cfRule>
    <cfRule type="beginsWith" dxfId="4590" priority="553" stopIfTrue="1" operator="beginsWith" text="Professional">
      <formula>LEFT(A45,LEN("Professional"))="Professional"</formula>
    </cfRule>
    <cfRule type="beginsWith" dxfId="4589" priority="554" stopIfTrue="1" operator="beginsWith" text="Advanced">
      <formula>LEFT(A45,LEN("Advanced"))="Advanced"</formula>
    </cfRule>
    <cfRule type="beginsWith" dxfId="4588" priority="555" stopIfTrue="1" operator="beginsWith" text="Intermediate">
      <formula>LEFT(A45,LEN("Intermediate"))="Intermediate"</formula>
    </cfRule>
    <cfRule type="beginsWith" dxfId="4587" priority="556" stopIfTrue="1" operator="beginsWith" text="Basic">
      <formula>LEFT(A45,LEN("Basic"))="Basic"</formula>
    </cfRule>
    <cfRule type="beginsWith" dxfId="4586" priority="557" stopIfTrue="1" operator="beginsWith" text="Required">
      <formula>LEFT(A45,LEN("Required"))="Required"</formula>
    </cfRule>
    <cfRule type="notContainsBlanks" dxfId="4585" priority="558" stopIfTrue="1">
      <formula>LEN(TRIM(A45))&gt;0</formula>
    </cfRule>
  </conditionalFormatting>
  <conditionalFormatting sqref="E43:F43">
    <cfRule type="beginsWith" dxfId="4584" priority="544" stopIfTrue="1" operator="beginsWith" text="Not Applicable">
      <formula>LEFT(E43,LEN("Not Applicable"))="Not Applicable"</formula>
    </cfRule>
    <cfRule type="beginsWith" dxfId="4583" priority="545" stopIfTrue="1" operator="beginsWith" text="Waived">
      <formula>LEFT(E43,LEN("Waived"))="Waived"</formula>
    </cfRule>
    <cfRule type="beginsWith" dxfId="4582" priority="546" stopIfTrue="1" operator="beginsWith" text="Pre-Passed">
      <formula>LEFT(E43,LEN("Pre-Passed"))="Pre-Passed"</formula>
    </cfRule>
    <cfRule type="beginsWith" dxfId="4581" priority="547" stopIfTrue="1" operator="beginsWith" text="Completed">
      <formula>LEFT(E43,LEN("Completed"))="Completed"</formula>
    </cfRule>
    <cfRule type="beginsWith" dxfId="4580" priority="548" stopIfTrue="1" operator="beginsWith" text="Partial">
      <formula>LEFT(E43,LEN("Partial"))="Partial"</formula>
    </cfRule>
    <cfRule type="beginsWith" dxfId="4579" priority="549" stopIfTrue="1" operator="beginsWith" text="Missing">
      <formula>LEFT(E43,LEN("Missing"))="Missing"</formula>
    </cfRule>
    <cfRule type="beginsWith" dxfId="4578" priority="550" stopIfTrue="1" operator="beginsWith" text="Untested">
      <formula>LEFT(E43,LEN("Untested"))="Untested"</formula>
    </cfRule>
    <cfRule type="notContainsBlanks" dxfId="4577" priority="551" stopIfTrue="1">
      <formula>LEN(TRIM(E43))&gt;0</formula>
    </cfRule>
  </conditionalFormatting>
  <conditionalFormatting sqref="A43">
    <cfRule type="beginsWith" dxfId="4576" priority="537" stopIfTrue="1" operator="beginsWith" text="Exceptional">
      <formula>LEFT(A43,LEN("Exceptional"))="Exceptional"</formula>
    </cfRule>
    <cfRule type="beginsWith" dxfId="4575" priority="538" stopIfTrue="1" operator="beginsWith" text="Professional">
      <formula>LEFT(A43,LEN("Professional"))="Professional"</formula>
    </cfRule>
    <cfRule type="beginsWith" dxfId="4574" priority="539" stopIfTrue="1" operator="beginsWith" text="Advanced">
      <formula>LEFT(A43,LEN("Advanced"))="Advanced"</formula>
    </cfRule>
    <cfRule type="beginsWith" dxfId="4573" priority="540" stopIfTrue="1" operator="beginsWith" text="Intermediate">
      <formula>LEFT(A43,LEN("Intermediate"))="Intermediate"</formula>
    </cfRule>
    <cfRule type="beginsWith" dxfId="4572" priority="541" stopIfTrue="1" operator="beginsWith" text="Basic">
      <formula>LEFT(A43,LEN("Basic"))="Basic"</formula>
    </cfRule>
    <cfRule type="beginsWith" dxfId="4571" priority="542" stopIfTrue="1" operator="beginsWith" text="Required">
      <formula>LEFT(A43,LEN("Required"))="Required"</formula>
    </cfRule>
    <cfRule type="notContainsBlanks" dxfId="4570" priority="543" stopIfTrue="1">
      <formula>LEN(TRIM(A43))&gt;0</formula>
    </cfRule>
  </conditionalFormatting>
  <conditionalFormatting sqref="A46">
    <cfRule type="beginsWith" dxfId="4569" priority="530" stopIfTrue="1" operator="beginsWith" text="Exceptional">
      <formula>LEFT(A46,LEN("Exceptional"))="Exceptional"</formula>
    </cfRule>
    <cfRule type="beginsWith" dxfId="4568" priority="531" stopIfTrue="1" operator="beginsWith" text="Professional">
      <formula>LEFT(A46,LEN("Professional"))="Professional"</formula>
    </cfRule>
    <cfRule type="beginsWith" dxfId="4567" priority="532" stopIfTrue="1" operator="beginsWith" text="Advanced">
      <formula>LEFT(A46,LEN("Advanced"))="Advanced"</formula>
    </cfRule>
    <cfRule type="beginsWith" dxfId="4566" priority="533" stopIfTrue="1" operator="beginsWith" text="Intermediate">
      <formula>LEFT(A46,LEN("Intermediate"))="Intermediate"</formula>
    </cfRule>
    <cfRule type="beginsWith" dxfId="4565" priority="534" stopIfTrue="1" operator="beginsWith" text="Basic">
      <formula>LEFT(A46,LEN("Basic"))="Basic"</formula>
    </cfRule>
    <cfRule type="beginsWith" dxfId="4564" priority="535" stopIfTrue="1" operator="beginsWith" text="Required">
      <formula>LEFT(A46,LEN("Required"))="Required"</formula>
    </cfRule>
    <cfRule type="notContainsBlanks" dxfId="4563" priority="536" stopIfTrue="1">
      <formula>LEN(TRIM(A46))&gt;0</formula>
    </cfRule>
  </conditionalFormatting>
  <conditionalFormatting sqref="E66:F66">
    <cfRule type="beginsWith" dxfId="4562" priority="463" stopIfTrue="1" operator="beginsWith" text="Not Applicable">
      <formula>LEFT(E66,LEN("Not Applicable"))="Not Applicable"</formula>
    </cfRule>
    <cfRule type="beginsWith" dxfId="4561" priority="464" stopIfTrue="1" operator="beginsWith" text="Waived">
      <formula>LEFT(E66,LEN("Waived"))="Waived"</formula>
    </cfRule>
    <cfRule type="beginsWith" dxfId="4560" priority="465" stopIfTrue="1" operator="beginsWith" text="Pre-Passed">
      <formula>LEFT(E66,LEN("Pre-Passed"))="Pre-Passed"</formula>
    </cfRule>
    <cfRule type="beginsWith" dxfId="4559" priority="466" stopIfTrue="1" operator="beginsWith" text="Completed">
      <formula>LEFT(E66,LEN("Completed"))="Completed"</formula>
    </cfRule>
    <cfRule type="beginsWith" dxfId="4558" priority="467" stopIfTrue="1" operator="beginsWith" text="Partial">
      <formula>LEFT(E66,LEN("Partial"))="Partial"</formula>
    </cfRule>
    <cfRule type="beginsWith" dxfId="4557" priority="468" stopIfTrue="1" operator="beginsWith" text="Missing">
      <formula>LEFT(E66,LEN("Missing"))="Missing"</formula>
    </cfRule>
    <cfRule type="beginsWith" dxfId="4556" priority="469" stopIfTrue="1" operator="beginsWith" text="Untested">
      <formula>LEFT(E66,LEN("Untested"))="Untested"</formula>
    </cfRule>
    <cfRule type="notContainsBlanks" dxfId="4555" priority="470" stopIfTrue="1">
      <formula>LEN(TRIM(E66))&gt;0</formula>
    </cfRule>
  </conditionalFormatting>
  <conditionalFormatting sqref="A49">
    <cfRule type="beginsWith" dxfId="4554" priority="501" stopIfTrue="1" operator="beginsWith" text="Exceptional">
      <formula>LEFT(A49,LEN("Exceptional"))="Exceptional"</formula>
    </cfRule>
    <cfRule type="beginsWith" dxfId="4553" priority="502" stopIfTrue="1" operator="beginsWith" text="Professional">
      <formula>LEFT(A49,LEN("Professional"))="Professional"</formula>
    </cfRule>
    <cfRule type="beginsWith" dxfId="4552" priority="503" stopIfTrue="1" operator="beginsWith" text="Advanced">
      <formula>LEFT(A49,LEN("Advanced"))="Advanced"</formula>
    </cfRule>
    <cfRule type="beginsWith" dxfId="4551" priority="504" stopIfTrue="1" operator="beginsWith" text="Intermediate">
      <formula>LEFT(A49,LEN("Intermediate"))="Intermediate"</formula>
    </cfRule>
    <cfRule type="beginsWith" dxfId="4550" priority="505" stopIfTrue="1" operator="beginsWith" text="Basic">
      <formula>LEFT(A49,LEN("Basic"))="Basic"</formula>
    </cfRule>
    <cfRule type="beginsWith" dxfId="4549" priority="506" stopIfTrue="1" operator="beginsWith" text="Required">
      <formula>LEFT(A49,LEN("Required"))="Required"</formula>
    </cfRule>
    <cfRule type="notContainsBlanks" dxfId="4548" priority="507" stopIfTrue="1">
      <formula>LEN(TRIM(A49))&gt;0</formula>
    </cfRule>
  </conditionalFormatting>
  <conditionalFormatting sqref="A66">
    <cfRule type="beginsWith" dxfId="4547" priority="456" stopIfTrue="1" operator="beginsWith" text="Exceptional">
      <formula>LEFT(A66,LEN("Exceptional"))="Exceptional"</formula>
    </cfRule>
    <cfRule type="beginsWith" dxfId="4546" priority="457" stopIfTrue="1" operator="beginsWith" text="Professional">
      <formula>LEFT(A66,LEN("Professional"))="Professional"</formula>
    </cfRule>
    <cfRule type="beginsWith" dxfId="4545" priority="458" stopIfTrue="1" operator="beginsWith" text="Advanced">
      <formula>LEFT(A66,LEN("Advanced"))="Advanced"</formula>
    </cfRule>
    <cfRule type="beginsWith" dxfId="4544" priority="459" stopIfTrue="1" operator="beginsWith" text="Intermediate">
      <formula>LEFT(A66,LEN("Intermediate"))="Intermediate"</formula>
    </cfRule>
    <cfRule type="beginsWith" dxfId="4543" priority="460" stopIfTrue="1" operator="beginsWith" text="Basic">
      <formula>LEFT(A66,LEN("Basic"))="Basic"</formula>
    </cfRule>
    <cfRule type="beginsWith" dxfId="4542" priority="461" stopIfTrue="1" operator="beginsWith" text="Required">
      <formula>LEFT(A66,LEN("Required"))="Required"</formula>
    </cfRule>
    <cfRule type="notContainsBlanks" dxfId="4541" priority="462" stopIfTrue="1">
      <formula>LEN(TRIM(A66))&gt;0</formula>
    </cfRule>
  </conditionalFormatting>
  <conditionalFormatting sqref="E63:F63">
    <cfRule type="beginsWith" dxfId="4540" priority="471" stopIfTrue="1" operator="beginsWith" text="Not Applicable">
      <formula>LEFT(E63,LEN("Not Applicable"))="Not Applicable"</formula>
    </cfRule>
    <cfRule type="beginsWith" dxfId="4539" priority="472" stopIfTrue="1" operator="beginsWith" text="Waived">
      <formula>LEFT(E63,LEN("Waived"))="Waived"</formula>
    </cfRule>
    <cfRule type="beginsWith" dxfId="4538" priority="473" stopIfTrue="1" operator="beginsWith" text="Pre-Passed">
      <formula>LEFT(E63,LEN("Pre-Passed"))="Pre-Passed"</formula>
    </cfRule>
    <cfRule type="beginsWith" dxfId="4537" priority="474" stopIfTrue="1" operator="beginsWith" text="Completed">
      <formula>LEFT(E63,LEN("Completed"))="Completed"</formula>
    </cfRule>
    <cfRule type="beginsWith" dxfId="4536" priority="475" stopIfTrue="1" operator="beginsWith" text="Partial">
      <formula>LEFT(E63,LEN("Partial"))="Partial"</formula>
    </cfRule>
    <cfRule type="beginsWith" dxfId="4535" priority="476" stopIfTrue="1" operator="beginsWith" text="Missing">
      <formula>LEFT(E63,LEN("Missing"))="Missing"</formula>
    </cfRule>
    <cfRule type="beginsWith" dxfId="4534" priority="477" stopIfTrue="1" operator="beginsWith" text="Untested">
      <formula>LEFT(E63,LEN("Untested"))="Untested"</formula>
    </cfRule>
    <cfRule type="notContainsBlanks" dxfId="4533" priority="485" stopIfTrue="1">
      <formula>LEN(TRIM(E63))&gt;0</formula>
    </cfRule>
  </conditionalFormatting>
  <conditionalFormatting sqref="E54:F54">
    <cfRule type="beginsWith" dxfId="4532" priority="335" stopIfTrue="1" operator="beginsWith" text="Not Applicable">
      <formula>LEFT(E54,LEN("Not Applicable"))="Not Applicable"</formula>
    </cfRule>
    <cfRule type="beginsWith" dxfId="4531" priority="336" stopIfTrue="1" operator="beginsWith" text="Waived">
      <formula>LEFT(E54,LEN("Waived"))="Waived"</formula>
    </cfRule>
    <cfRule type="beginsWith" dxfId="4530" priority="337" stopIfTrue="1" operator="beginsWith" text="Pre-Passed">
      <formula>LEFT(E54,LEN("Pre-Passed"))="Pre-Passed"</formula>
    </cfRule>
    <cfRule type="beginsWith" dxfId="4529" priority="338" stopIfTrue="1" operator="beginsWith" text="Completed">
      <formula>LEFT(E54,LEN("Completed"))="Completed"</formula>
    </cfRule>
    <cfRule type="beginsWith" dxfId="4528" priority="339" stopIfTrue="1" operator="beginsWith" text="Partial">
      <formula>LEFT(E54,LEN("Partial"))="Partial"</formula>
    </cfRule>
    <cfRule type="beginsWith" dxfId="4527" priority="340" stopIfTrue="1" operator="beginsWith" text="Missing">
      <formula>LEFT(E54,LEN("Missing"))="Missing"</formula>
    </cfRule>
    <cfRule type="beginsWith" dxfId="4526" priority="341" stopIfTrue="1" operator="beginsWith" text="Untested">
      <formula>LEFT(E54,LEN("Untested"))="Untested"</formula>
    </cfRule>
    <cfRule type="notContainsBlanks" dxfId="4525" priority="342" stopIfTrue="1">
      <formula>LEN(TRIM(E54))&gt;0</formula>
    </cfRule>
  </conditionalFormatting>
  <conditionalFormatting sqref="A55">
    <cfRule type="beginsWith" dxfId="4524" priority="313" stopIfTrue="1" operator="beginsWith" text="Exceptional">
      <formula>LEFT(A55,LEN("Exceptional"))="Exceptional"</formula>
    </cfRule>
    <cfRule type="beginsWith" dxfId="4523" priority="314" stopIfTrue="1" operator="beginsWith" text="Professional">
      <formula>LEFT(A55,LEN("Professional"))="Professional"</formula>
    </cfRule>
    <cfRule type="beginsWith" dxfId="4522" priority="315" stopIfTrue="1" operator="beginsWith" text="Advanced">
      <formula>LEFT(A55,LEN("Advanced"))="Advanced"</formula>
    </cfRule>
    <cfRule type="beginsWith" dxfId="4521" priority="316" stopIfTrue="1" operator="beginsWith" text="Intermediate">
      <formula>LEFT(A55,LEN("Intermediate"))="Intermediate"</formula>
    </cfRule>
    <cfRule type="beginsWith" dxfId="4520" priority="317" stopIfTrue="1" operator="beginsWith" text="Basic">
      <formula>LEFT(A55,LEN("Basic"))="Basic"</formula>
    </cfRule>
    <cfRule type="beginsWith" dxfId="4519" priority="318" stopIfTrue="1" operator="beginsWith" text="Required">
      <formula>LEFT(A55,LEN("Required"))="Required"</formula>
    </cfRule>
    <cfRule type="notContainsBlanks" dxfId="4518" priority="319" stopIfTrue="1">
      <formula>LEN(TRIM(A55))&gt;0</formula>
    </cfRule>
  </conditionalFormatting>
  <conditionalFormatting sqref="A50:A51 A53">
    <cfRule type="beginsWith" dxfId="4517" priority="448" stopIfTrue="1" operator="beginsWith" text="Exceptional">
      <formula>LEFT(A50,LEN("Exceptional"))="Exceptional"</formula>
    </cfRule>
    <cfRule type="beginsWith" dxfId="4516" priority="449" stopIfTrue="1" operator="beginsWith" text="Professional">
      <formula>LEFT(A50,LEN("Professional"))="Professional"</formula>
    </cfRule>
    <cfRule type="beginsWith" dxfId="4515" priority="450" stopIfTrue="1" operator="beginsWith" text="Advanced">
      <formula>LEFT(A50,LEN("Advanced"))="Advanced"</formula>
    </cfRule>
    <cfRule type="beginsWith" dxfId="4514" priority="451" stopIfTrue="1" operator="beginsWith" text="Intermediate">
      <formula>LEFT(A50,LEN("Intermediate"))="Intermediate"</formula>
    </cfRule>
    <cfRule type="beginsWith" dxfId="4513" priority="452" stopIfTrue="1" operator="beginsWith" text="Basic">
      <formula>LEFT(A50,LEN("Basic"))="Basic"</formula>
    </cfRule>
    <cfRule type="beginsWith" dxfId="4512" priority="453" stopIfTrue="1" operator="beginsWith" text="Required">
      <formula>LEFT(A50,LEN("Required"))="Required"</formula>
    </cfRule>
    <cfRule type="notContainsBlanks" dxfId="4511" priority="454" stopIfTrue="1">
      <formula>LEN(TRIM(A50))&gt;0</formula>
    </cfRule>
  </conditionalFormatting>
  <conditionalFormatting sqref="E50 E51:F51 E53:F53">
    <cfRule type="beginsWith" dxfId="4510" priority="441" stopIfTrue="1" operator="beginsWith" text="Not Applicable">
      <formula>LEFT(E50,LEN("Not Applicable"))="Not Applicable"</formula>
    </cfRule>
    <cfRule type="beginsWith" dxfId="4509" priority="442" stopIfTrue="1" operator="beginsWith" text="Waived">
      <formula>LEFT(E50,LEN("Waived"))="Waived"</formula>
    </cfRule>
    <cfRule type="beginsWith" dxfId="4508" priority="443" stopIfTrue="1" operator="beginsWith" text="Pre-Passed">
      <formula>LEFT(E50,LEN("Pre-Passed"))="Pre-Passed"</formula>
    </cfRule>
    <cfRule type="beginsWith" dxfId="4507" priority="444" stopIfTrue="1" operator="beginsWith" text="Completed">
      <formula>LEFT(E50,LEN("Completed"))="Completed"</formula>
    </cfRule>
    <cfRule type="beginsWith" dxfId="4506" priority="445" stopIfTrue="1" operator="beginsWith" text="Partial">
      <formula>LEFT(E50,LEN("Partial"))="Partial"</formula>
    </cfRule>
    <cfRule type="beginsWith" dxfId="4505" priority="446" stopIfTrue="1" operator="beginsWith" text="Missing">
      <formula>LEFT(E50,LEN("Missing"))="Missing"</formula>
    </cfRule>
    <cfRule type="beginsWith" dxfId="4504" priority="447" stopIfTrue="1" operator="beginsWith" text="Untested">
      <formula>LEFT(E50,LEN("Untested"))="Untested"</formula>
    </cfRule>
    <cfRule type="notContainsBlanks" dxfId="4503" priority="455" stopIfTrue="1">
      <formula>LEN(TRIM(E50))&gt;0</formula>
    </cfRule>
  </conditionalFormatting>
  <conditionalFormatting sqref="E59:F59">
    <cfRule type="beginsWith" dxfId="4502" priority="425" stopIfTrue="1" operator="beginsWith" text="Not Applicable">
      <formula>LEFT(E59,LEN("Not Applicable"))="Not Applicable"</formula>
    </cfRule>
    <cfRule type="beginsWith" dxfId="4501" priority="426" stopIfTrue="1" operator="beginsWith" text="Waived">
      <formula>LEFT(E59,LEN("Waived"))="Waived"</formula>
    </cfRule>
    <cfRule type="beginsWith" dxfId="4500" priority="427" stopIfTrue="1" operator="beginsWith" text="Pre-Passed">
      <formula>LEFT(E59,LEN("Pre-Passed"))="Pre-Passed"</formula>
    </cfRule>
    <cfRule type="beginsWith" dxfId="4499" priority="428" stopIfTrue="1" operator="beginsWith" text="Completed">
      <formula>LEFT(E59,LEN("Completed"))="Completed"</formula>
    </cfRule>
    <cfRule type="beginsWith" dxfId="4498" priority="429" stopIfTrue="1" operator="beginsWith" text="Partial">
      <formula>LEFT(E59,LEN("Partial"))="Partial"</formula>
    </cfRule>
    <cfRule type="beginsWith" dxfId="4497" priority="430" stopIfTrue="1" operator="beginsWith" text="Missing">
      <formula>LEFT(E59,LEN("Missing"))="Missing"</formula>
    </cfRule>
    <cfRule type="beginsWith" dxfId="4496" priority="431" stopIfTrue="1" operator="beginsWith" text="Untested">
      <formula>LEFT(E59,LEN("Untested"))="Untested"</formula>
    </cfRule>
    <cfRule type="notContainsBlanks" dxfId="4495" priority="432" stopIfTrue="1">
      <formula>LEN(TRIM(E59))&gt;0</formula>
    </cfRule>
  </conditionalFormatting>
  <conditionalFormatting sqref="E58:F58">
    <cfRule type="beginsWith" dxfId="4494" priority="417" stopIfTrue="1" operator="beginsWith" text="Not Applicable">
      <formula>LEFT(E58,LEN("Not Applicable"))="Not Applicable"</formula>
    </cfRule>
    <cfRule type="beginsWith" dxfId="4493" priority="418" stopIfTrue="1" operator="beginsWith" text="Waived">
      <formula>LEFT(E58,LEN("Waived"))="Waived"</formula>
    </cfRule>
    <cfRule type="beginsWith" dxfId="4492" priority="419" stopIfTrue="1" operator="beginsWith" text="Pre-Passed">
      <formula>LEFT(E58,LEN("Pre-Passed"))="Pre-Passed"</formula>
    </cfRule>
    <cfRule type="beginsWith" dxfId="4491" priority="420" stopIfTrue="1" operator="beginsWith" text="Completed">
      <formula>LEFT(E58,LEN("Completed"))="Completed"</formula>
    </cfRule>
    <cfRule type="beginsWith" dxfId="4490" priority="421" stopIfTrue="1" operator="beginsWith" text="Partial">
      <formula>LEFT(E58,LEN("Partial"))="Partial"</formula>
    </cfRule>
    <cfRule type="beginsWith" dxfId="4489" priority="422" stopIfTrue="1" operator="beginsWith" text="Missing">
      <formula>LEFT(E58,LEN("Missing"))="Missing"</formula>
    </cfRule>
    <cfRule type="beginsWith" dxfId="4488" priority="423" stopIfTrue="1" operator="beginsWith" text="Untested">
      <formula>LEFT(E58,LEN("Untested"))="Untested"</formula>
    </cfRule>
    <cfRule type="notContainsBlanks" dxfId="4487" priority="424" stopIfTrue="1">
      <formula>LEN(TRIM(E58))&gt;0</formula>
    </cfRule>
  </conditionalFormatting>
  <conditionalFormatting sqref="E56:F56">
    <cfRule type="beginsWith" dxfId="4486" priority="409" stopIfTrue="1" operator="beginsWith" text="Not Applicable">
      <formula>LEFT(E56,LEN("Not Applicable"))="Not Applicable"</formula>
    </cfRule>
    <cfRule type="beginsWith" dxfId="4485" priority="410" stopIfTrue="1" operator="beginsWith" text="Waived">
      <formula>LEFT(E56,LEN("Waived"))="Waived"</formula>
    </cfRule>
    <cfRule type="beginsWith" dxfId="4484" priority="411" stopIfTrue="1" operator="beginsWith" text="Pre-Passed">
      <formula>LEFT(E56,LEN("Pre-Passed"))="Pre-Passed"</formula>
    </cfRule>
    <cfRule type="beginsWith" dxfId="4483" priority="412" stopIfTrue="1" operator="beginsWith" text="Completed">
      <formula>LEFT(E56,LEN("Completed"))="Completed"</formula>
    </cfRule>
    <cfRule type="beginsWith" dxfId="4482" priority="413" stopIfTrue="1" operator="beginsWith" text="Partial">
      <formula>LEFT(E56,LEN("Partial"))="Partial"</formula>
    </cfRule>
    <cfRule type="beginsWith" dxfId="4481" priority="414" stopIfTrue="1" operator="beginsWith" text="Missing">
      <formula>LEFT(E56,LEN("Missing"))="Missing"</formula>
    </cfRule>
    <cfRule type="beginsWith" dxfId="4480" priority="415" stopIfTrue="1" operator="beginsWith" text="Untested">
      <formula>LEFT(E56,LEN("Untested"))="Untested"</formula>
    </cfRule>
    <cfRule type="notContainsBlanks" dxfId="4479" priority="416" stopIfTrue="1">
      <formula>LEN(TRIM(E56))&gt;0</formula>
    </cfRule>
  </conditionalFormatting>
  <conditionalFormatting sqref="A56">
    <cfRule type="beginsWith" dxfId="4478" priority="402" stopIfTrue="1" operator="beginsWith" text="Exceptional">
      <formula>LEFT(A56,LEN("Exceptional"))="Exceptional"</formula>
    </cfRule>
    <cfRule type="beginsWith" dxfId="4477" priority="403" stopIfTrue="1" operator="beginsWith" text="Professional">
      <formula>LEFT(A56,LEN("Professional"))="Professional"</formula>
    </cfRule>
    <cfRule type="beginsWith" dxfId="4476" priority="404" stopIfTrue="1" operator="beginsWith" text="Advanced">
      <formula>LEFT(A56,LEN("Advanced"))="Advanced"</formula>
    </cfRule>
    <cfRule type="beginsWith" dxfId="4475" priority="405" stopIfTrue="1" operator="beginsWith" text="Intermediate">
      <formula>LEFT(A56,LEN("Intermediate"))="Intermediate"</formula>
    </cfRule>
    <cfRule type="beginsWith" dxfId="4474" priority="406" stopIfTrue="1" operator="beginsWith" text="Basic">
      <formula>LEFT(A56,LEN("Basic"))="Basic"</formula>
    </cfRule>
    <cfRule type="beginsWith" dxfId="4473" priority="407" stopIfTrue="1" operator="beginsWith" text="Required">
      <formula>LEFT(A56,LEN("Required"))="Required"</formula>
    </cfRule>
    <cfRule type="notContainsBlanks" dxfId="4472" priority="408" stopIfTrue="1">
      <formula>LEN(TRIM(A56))&gt;0</formula>
    </cfRule>
  </conditionalFormatting>
  <conditionalFormatting sqref="E57:F57">
    <cfRule type="beginsWith" dxfId="4471" priority="365" stopIfTrue="1" operator="beginsWith" text="Not Applicable">
      <formula>LEFT(E57,LEN("Not Applicable"))="Not Applicable"</formula>
    </cfRule>
    <cfRule type="beginsWith" dxfId="4470" priority="366" stopIfTrue="1" operator="beginsWith" text="Waived">
      <formula>LEFT(E57,LEN("Waived"))="Waived"</formula>
    </cfRule>
    <cfRule type="beginsWith" dxfId="4469" priority="367" stopIfTrue="1" operator="beginsWith" text="Pre-Passed">
      <formula>LEFT(E57,LEN("Pre-Passed"))="Pre-Passed"</formula>
    </cfRule>
    <cfRule type="beginsWith" dxfId="4468" priority="368" stopIfTrue="1" operator="beginsWith" text="Completed">
      <formula>LEFT(E57,LEN("Completed"))="Completed"</formula>
    </cfRule>
    <cfRule type="beginsWith" dxfId="4467" priority="369" stopIfTrue="1" operator="beginsWith" text="Partial">
      <formula>LEFT(E57,LEN("Partial"))="Partial"</formula>
    </cfRule>
    <cfRule type="beginsWith" dxfId="4466" priority="370" stopIfTrue="1" operator="beginsWith" text="Missing">
      <formula>LEFT(E57,LEN("Missing"))="Missing"</formula>
    </cfRule>
    <cfRule type="beginsWith" dxfId="4465" priority="371" stopIfTrue="1" operator="beginsWith" text="Untested">
      <formula>LEFT(E57,LEN("Untested"))="Untested"</formula>
    </cfRule>
    <cfRule type="notContainsBlanks" dxfId="4464" priority="372" stopIfTrue="1">
      <formula>LEN(TRIM(E57))&gt;0</formula>
    </cfRule>
  </conditionalFormatting>
  <conditionalFormatting sqref="A52">
    <cfRule type="beginsWith" dxfId="4463" priority="350" stopIfTrue="1" operator="beginsWith" text="Exceptional">
      <formula>LEFT(A52,LEN("Exceptional"))="Exceptional"</formula>
    </cfRule>
    <cfRule type="beginsWith" dxfId="4462" priority="351" stopIfTrue="1" operator="beginsWith" text="Professional">
      <formula>LEFT(A52,LEN("Professional"))="Professional"</formula>
    </cfRule>
    <cfRule type="beginsWith" dxfId="4461" priority="352" stopIfTrue="1" operator="beginsWith" text="Advanced">
      <formula>LEFT(A52,LEN("Advanced"))="Advanced"</formula>
    </cfRule>
    <cfRule type="beginsWith" dxfId="4460" priority="353" stopIfTrue="1" operator="beginsWith" text="Intermediate">
      <formula>LEFT(A52,LEN("Intermediate"))="Intermediate"</formula>
    </cfRule>
    <cfRule type="beginsWith" dxfId="4459" priority="354" stopIfTrue="1" operator="beginsWith" text="Basic">
      <formula>LEFT(A52,LEN("Basic"))="Basic"</formula>
    </cfRule>
    <cfRule type="beginsWith" dxfId="4458" priority="355" stopIfTrue="1" operator="beginsWith" text="Required">
      <formula>LEFT(A52,LEN("Required"))="Required"</formula>
    </cfRule>
    <cfRule type="notContainsBlanks" dxfId="4457" priority="356" stopIfTrue="1">
      <formula>LEN(TRIM(A52))&gt;0</formula>
    </cfRule>
  </conditionalFormatting>
  <conditionalFormatting sqref="A57">
    <cfRule type="beginsWith" dxfId="4456" priority="358" stopIfTrue="1" operator="beginsWith" text="Exceptional">
      <formula>LEFT(A57,LEN("Exceptional"))="Exceptional"</formula>
    </cfRule>
    <cfRule type="beginsWith" dxfId="4455" priority="359" stopIfTrue="1" operator="beginsWith" text="Professional">
      <formula>LEFT(A57,LEN("Professional"))="Professional"</formula>
    </cfRule>
    <cfRule type="beginsWith" dxfId="4454" priority="360" stopIfTrue="1" operator="beginsWith" text="Advanced">
      <formula>LEFT(A57,LEN("Advanced"))="Advanced"</formula>
    </cfRule>
    <cfRule type="beginsWith" dxfId="4453" priority="361" stopIfTrue="1" operator="beginsWith" text="Intermediate">
      <formula>LEFT(A57,LEN("Intermediate"))="Intermediate"</formula>
    </cfRule>
    <cfRule type="beginsWith" dxfId="4452" priority="362" stopIfTrue="1" operator="beginsWith" text="Basic">
      <formula>LEFT(A57,LEN("Basic"))="Basic"</formula>
    </cfRule>
    <cfRule type="beginsWith" dxfId="4451" priority="363" stopIfTrue="1" operator="beginsWith" text="Required">
      <formula>LEFT(A57,LEN("Required"))="Required"</formula>
    </cfRule>
    <cfRule type="notContainsBlanks" dxfId="4450" priority="364" stopIfTrue="1">
      <formula>LEN(TRIM(A57))&gt;0</formula>
    </cfRule>
  </conditionalFormatting>
  <conditionalFormatting sqref="A54">
    <cfRule type="beginsWith" dxfId="4449" priority="328" stopIfTrue="1" operator="beginsWith" text="Exceptional">
      <formula>LEFT(A54,LEN("Exceptional"))="Exceptional"</formula>
    </cfRule>
    <cfRule type="beginsWith" dxfId="4448" priority="329" stopIfTrue="1" operator="beginsWith" text="Professional">
      <formula>LEFT(A54,LEN("Professional"))="Professional"</formula>
    </cfRule>
    <cfRule type="beginsWith" dxfId="4447" priority="330" stopIfTrue="1" operator="beginsWith" text="Advanced">
      <formula>LEFT(A54,LEN("Advanced"))="Advanced"</formula>
    </cfRule>
    <cfRule type="beginsWith" dxfId="4446" priority="331" stopIfTrue="1" operator="beginsWith" text="Intermediate">
      <formula>LEFT(A54,LEN("Intermediate"))="Intermediate"</formula>
    </cfRule>
    <cfRule type="beginsWith" dxfId="4445" priority="332" stopIfTrue="1" operator="beginsWith" text="Basic">
      <formula>LEFT(A54,LEN("Basic"))="Basic"</formula>
    </cfRule>
    <cfRule type="beginsWith" dxfId="4444" priority="333" stopIfTrue="1" operator="beginsWith" text="Required">
      <formula>LEFT(A54,LEN("Required"))="Required"</formula>
    </cfRule>
    <cfRule type="notContainsBlanks" dxfId="4443" priority="334" stopIfTrue="1">
      <formula>LEN(TRIM(A54))&gt;0</formula>
    </cfRule>
  </conditionalFormatting>
  <conditionalFormatting sqref="E52:F52">
    <cfRule type="beginsWith" dxfId="4442" priority="343" stopIfTrue="1" operator="beginsWith" text="Not Applicable">
      <formula>LEFT(E52,LEN("Not Applicable"))="Not Applicable"</formula>
    </cfRule>
    <cfRule type="beginsWith" dxfId="4441" priority="344" stopIfTrue="1" operator="beginsWith" text="Waived">
      <formula>LEFT(E52,LEN("Waived"))="Waived"</formula>
    </cfRule>
    <cfRule type="beginsWith" dxfId="4440" priority="345" stopIfTrue="1" operator="beginsWith" text="Pre-Passed">
      <formula>LEFT(E52,LEN("Pre-Passed"))="Pre-Passed"</formula>
    </cfRule>
    <cfRule type="beginsWith" dxfId="4439" priority="346" stopIfTrue="1" operator="beginsWith" text="Completed">
      <formula>LEFT(E52,LEN("Completed"))="Completed"</formula>
    </cfRule>
    <cfRule type="beginsWith" dxfId="4438" priority="347" stopIfTrue="1" operator="beginsWith" text="Partial">
      <formula>LEFT(E52,LEN("Partial"))="Partial"</formula>
    </cfRule>
    <cfRule type="beginsWith" dxfId="4437" priority="348" stopIfTrue="1" operator="beginsWith" text="Missing">
      <formula>LEFT(E52,LEN("Missing"))="Missing"</formula>
    </cfRule>
    <cfRule type="beginsWith" dxfId="4436" priority="349" stopIfTrue="1" operator="beginsWith" text="Untested">
      <formula>LEFT(E52,LEN("Untested"))="Untested"</formula>
    </cfRule>
    <cfRule type="notContainsBlanks" dxfId="4435" priority="357" stopIfTrue="1">
      <formula>LEN(TRIM(E52))&gt;0</formula>
    </cfRule>
  </conditionalFormatting>
  <conditionalFormatting sqref="E55:F55">
    <cfRule type="beginsWith" dxfId="4434" priority="320" stopIfTrue="1" operator="beginsWith" text="Not Applicable">
      <formula>LEFT(E55,LEN("Not Applicable"))="Not Applicable"</formula>
    </cfRule>
    <cfRule type="beginsWith" dxfId="4433" priority="321" stopIfTrue="1" operator="beginsWith" text="Waived">
      <formula>LEFT(E55,LEN("Waived"))="Waived"</formula>
    </cfRule>
    <cfRule type="beginsWith" dxfId="4432" priority="322" stopIfTrue="1" operator="beginsWith" text="Pre-Passed">
      <formula>LEFT(E55,LEN("Pre-Passed"))="Pre-Passed"</formula>
    </cfRule>
    <cfRule type="beginsWith" dxfId="4431" priority="323" stopIfTrue="1" operator="beginsWith" text="Completed">
      <formula>LEFT(E55,LEN("Completed"))="Completed"</formula>
    </cfRule>
    <cfRule type="beginsWith" dxfId="4430" priority="324" stopIfTrue="1" operator="beginsWith" text="Partial">
      <formula>LEFT(E55,LEN("Partial"))="Partial"</formula>
    </cfRule>
    <cfRule type="beginsWith" dxfId="4429" priority="325" stopIfTrue="1" operator="beginsWith" text="Missing">
      <formula>LEFT(E55,LEN("Missing"))="Missing"</formula>
    </cfRule>
    <cfRule type="beginsWith" dxfId="4428" priority="326" stopIfTrue="1" operator="beginsWith" text="Untested">
      <formula>LEFT(E55,LEN("Untested"))="Untested"</formula>
    </cfRule>
    <cfRule type="notContainsBlanks" dxfId="4427" priority="327" stopIfTrue="1">
      <formula>LEN(TRIM(E55))&gt;0</formula>
    </cfRule>
  </conditionalFormatting>
  <conditionalFormatting sqref="A19">
    <cfRule type="beginsWith" dxfId="4426" priority="268" stopIfTrue="1" operator="beginsWith" text="Exceptional">
      <formula>LEFT(A19,LEN("Exceptional"))="Exceptional"</formula>
    </cfRule>
    <cfRule type="beginsWith" dxfId="4425" priority="269" stopIfTrue="1" operator="beginsWith" text="Professional">
      <formula>LEFT(A19,LEN("Professional"))="Professional"</formula>
    </cfRule>
    <cfRule type="beginsWith" dxfId="4424" priority="270" stopIfTrue="1" operator="beginsWith" text="Advanced">
      <formula>LEFT(A19,LEN("Advanced"))="Advanced"</formula>
    </cfRule>
    <cfRule type="beginsWith" dxfId="4423" priority="271" stopIfTrue="1" operator="beginsWith" text="Intermediate">
      <formula>LEFT(A19,LEN("Intermediate"))="Intermediate"</formula>
    </cfRule>
    <cfRule type="beginsWith" dxfId="4422" priority="272" stopIfTrue="1" operator="beginsWith" text="Basic">
      <formula>LEFT(A19,LEN("Basic"))="Basic"</formula>
    </cfRule>
    <cfRule type="beginsWith" dxfId="4421" priority="273" stopIfTrue="1" operator="beginsWith" text="Required">
      <formula>LEFT(A19,LEN("Required"))="Required"</formula>
    </cfRule>
    <cfRule type="notContainsBlanks" dxfId="4420" priority="274" stopIfTrue="1">
      <formula>LEN(TRIM(A19))&gt;0</formula>
    </cfRule>
  </conditionalFormatting>
  <conditionalFormatting sqref="A16">
    <cfRule type="beginsWith" dxfId="4419" priority="305" stopIfTrue="1" operator="beginsWith" text="Exceptional">
      <formula>LEFT(A16,LEN("Exceptional"))="Exceptional"</formula>
    </cfRule>
    <cfRule type="beginsWith" dxfId="4418" priority="306" stopIfTrue="1" operator="beginsWith" text="Professional">
      <formula>LEFT(A16,LEN("Professional"))="Professional"</formula>
    </cfRule>
    <cfRule type="beginsWith" dxfId="4417" priority="307" stopIfTrue="1" operator="beginsWith" text="Advanced">
      <formula>LEFT(A16,LEN("Advanced"))="Advanced"</formula>
    </cfRule>
    <cfRule type="beginsWith" dxfId="4416" priority="308" stopIfTrue="1" operator="beginsWith" text="Intermediate">
      <formula>LEFT(A16,LEN("Intermediate"))="Intermediate"</formula>
    </cfRule>
    <cfRule type="beginsWith" dxfId="4415" priority="309" stopIfTrue="1" operator="beginsWith" text="Basic">
      <formula>LEFT(A16,LEN("Basic"))="Basic"</formula>
    </cfRule>
    <cfRule type="beginsWith" dxfId="4414" priority="310" stopIfTrue="1" operator="beginsWith" text="Required">
      <formula>LEFT(A16,LEN("Required"))="Required"</formula>
    </cfRule>
    <cfRule type="notContainsBlanks" dxfId="4413" priority="311" stopIfTrue="1">
      <formula>LEN(TRIM(A16))&gt;0</formula>
    </cfRule>
  </conditionalFormatting>
  <conditionalFormatting sqref="E14:F14 E16:F16">
    <cfRule type="beginsWith" dxfId="4412" priority="298" stopIfTrue="1" operator="beginsWith" text="Not Applicable">
      <formula>LEFT(E14,LEN("Not Applicable"))="Not Applicable"</formula>
    </cfRule>
    <cfRule type="beginsWith" dxfId="4411" priority="299" stopIfTrue="1" operator="beginsWith" text="Waived">
      <formula>LEFT(E14,LEN("Waived"))="Waived"</formula>
    </cfRule>
    <cfRule type="beginsWith" dxfId="4410" priority="300" stopIfTrue="1" operator="beginsWith" text="Pre-Passed">
      <formula>LEFT(E14,LEN("Pre-Passed"))="Pre-Passed"</formula>
    </cfRule>
    <cfRule type="beginsWith" dxfId="4409" priority="301" stopIfTrue="1" operator="beginsWith" text="Completed">
      <formula>LEFT(E14,LEN("Completed"))="Completed"</formula>
    </cfRule>
    <cfRule type="beginsWith" dxfId="4408" priority="302" stopIfTrue="1" operator="beginsWith" text="Partial">
      <formula>LEFT(E14,LEN("Partial"))="Partial"</formula>
    </cfRule>
    <cfRule type="beginsWith" dxfId="4407" priority="303" stopIfTrue="1" operator="beginsWith" text="Missing">
      <formula>LEFT(E14,LEN("Missing"))="Missing"</formula>
    </cfRule>
    <cfRule type="beginsWith" dxfId="4406" priority="304" stopIfTrue="1" operator="beginsWith" text="Untested">
      <formula>LEFT(E14,LEN("Untested"))="Untested"</formula>
    </cfRule>
    <cfRule type="notContainsBlanks" dxfId="4405" priority="312" stopIfTrue="1">
      <formula>LEN(TRIM(E14))&gt;0</formula>
    </cfRule>
  </conditionalFormatting>
  <conditionalFormatting sqref="E19:F19">
    <cfRule type="beginsWith" dxfId="4404" priority="290" stopIfTrue="1" operator="beginsWith" text="Not Applicable">
      <formula>LEFT(E19,LEN("Not Applicable"))="Not Applicable"</formula>
    </cfRule>
    <cfRule type="beginsWith" dxfId="4403" priority="291" stopIfTrue="1" operator="beginsWith" text="Waived">
      <formula>LEFT(E19,LEN("Waived"))="Waived"</formula>
    </cfRule>
    <cfRule type="beginsWith" dxfId="4402" priority="292" stopIfTrue="1" operator="beginsWith" text="Pre-Passed">
      <formula>LEFT(E19,LEN("Pre-Passed"))="Pre-Passed"</formula>
    </cfRule>
    <cfRule type="beginsWith" dxfId="4401" priority="293" stopIfTrue="1" operator="beginsWith" text="Completed">
      <formula>LEFT(E19,LEN("Completed"))="Completed"</formula>
    </cfRule>
    <cfRule type="beginsWith" dxfId="4400" priority="294" stopIfTrue="1" operator="beginsWith" text="Partial">
      <formula>LEFT(E19,LEN("Partial"))="Partial"</formula>
    </cfRule>
    <cfRule type="beginsWith" dxfId="4399" priority="295" stopIfTrue="1" operator="beginsWith" text="Missing">
      <formula>LEFT(E19,LEN("Missing"))="Missing"</formula>
    </cfRule>
    <cfRule type="beginsWith" dxfId="4398" priority="296" stopIfTrue="1" operator="beginsWith" text="Untested">
      <formula>LEFT(E19,LEN("Untested"))="Untested"</formula>
    </cfRule>
    <cfRule type="notContainsBlanks" dxfId="4397" priority="297" stopIfTrue="1">
      <formula>LEN(TRIM(E19))&gt;0</formula>
    </cfRule>
  </conditionalFormatting>
  <conditionalFormatting sqref="E18:F18">
    <cfRule type="beginsWith" dxfId="4396" priority="282" stopIfTrue="1" operator="beginsWith" text="Not Applicable">
      <formula>LEFT(E18,LEN("Not Applicable"))="Not Applicable"</formula>
    </cfRule>
    <cfRule type="beginsWith" dxfId="4395" priority="283" stopIfTrue="1" operator="beginsWith" text="Waived">
      <formula>LEFT(E18,LEN("Waived"))="Waived"</formula>
    </cfRule>
    <cfRule type="beginsWith" dxfId="4394" priority="284" stopIfTrue="1" operator="beginsWith" text="Pre-Passed">
      <formula>LEFT(E18,LEN("Pre-Passed"))="Pre-Passed"</formula>
    </cfRule>
    <cfRule type="beginsWith" dxfId="4393" priority="285" stopIfTrue="1" operator="beginsWith" text="Completed">
      <formula>LEFT(E18,LEN("Completed"))="Completed"</formula>
    </cfRule>
    <cfRule type="beginsWith" dxfId="4392" priority="286" stopIfTrue="1" operator="beginsWith" text="Partial">
      <formula>LEFT(E18,LEN("Partial"))="Partial"</formula>
    </cfRule>
    <cfRule type="beginsWith" dxfId="4391" priority="287" stopIfTrue="1" operator="beginsWith" text="Missing">
      <formula>LEFT(E18,LEN("Missing"))="Missing"</formula>
    </cfRule>
    <cfRule type="beginsWith" dxfId="4390" priority="288" stopIfTrue="1" operator="beginsWith" text="Untested">
      <formula>LEFT(E18,LEN("Untested"))="Untested"</formula>
    </cfRule>
    <cfRule type="notContainsBlanks" dxfId="4389" priority="289" stopIfTrue="1">
      <formula>LEN(TRIM(E18))&gt;0</formula>
    </cfRule>
  </conditionalFormatting>
  <conditionalFormatting sqref="A18">
    <cfRule type="beginsWith" dxfId="4388" priority="275" stopIfTrue="1" operator="beginsWith" text="Exceptional">
      <formula>LEFT(A18,LEN("Exceptional"))="Exceptional"</formula>
    </cfRule>
    <cfRule type="beginsWith" dxfId="4387" priority="276" stopIfTrue="1" operator="beginsWith" text="Professional">
      <formula>LEFT(A18,LEN("Professional"))="Professional"</formula>
    </cfRule>
    <cfRule type="beginsWith" dxfId="4386" priority="277" stopIfTrue="1" operator="beginsWith" text="Advanced">
      <formula>LEFT(A18,LEN("Advanced"))="Advanced"</formula>
    </cfRule>
    <cfRule type="beginsWith" dxfId="4385" priority="278" stopIfTrue="1" operator="beginsWith" text="Intermediate">
      <formula>LEFT(A18,LEN("Intermediate"))="Intermediate"</formula>
    </cfRule>
    <cfRule type="beginsWith" dxfId="4384" priority="279" stopIfTrue="1" operator="beginsWith" text="Basic">
      <formula>LEFT(A18,LEN("Basic"))="Basic"</formula>
    </cfRule>
    <cfRule type="beginsWith" dxfId="4383" priority="280" stopIfTrue="1" operator="beginsWith" text="Required">
      <formula>LEFT(A18,LEN("Required"))="Required"</formula>
    </cfRule>
    <cfRule type="notContainsBlanks" dxfId="4382" priority="281" stopIfTrue="1">
      <formula>LEN(TRIM(A18))&gt;0</formula>
    </cfRule>
  </conditionalFormatting>
  <conditionalFormatting sqref="A15">
    <cfRule type="beginsWith" dxfId="4381" priority="260" stopIfTrue="1" operator="beginsWith" text="Exceptional">
      <formula>LEFT(A15,LEN("Exceptional"))="Exceptional"</formula>
    </cfRule>
    <cfRule type="beginsWith" dxfId="4380" priority="261" stopIfTrue="1" operator="beginsWith" text="Professional">
      <formula>LEFT(A15,LEN("Professional"))="Professional"</formula>
    </cfRule>
    <cfRule type="beginsWith" dxfId="4379" priority="262" stopIfTrue="1" operator="beginsWith" text="Advanced">
      <formula>LEFT(A15,LEN("Advanced"))="Advanced"</formula>
    </cfRule>
    <cfRule type="beginsWith" dxfId="4378" priority="263" stopIfTrue="1" operator="beginsWith" text="Intermediate">
      <formula>LEFT(A15,LEN("Intermediate"))="Intermediate"</formula>
    </cfRule>
    <cfRule type="beginsWith" dxfId="4377" priority="264" stopIfTrue="1" operator="beginsWith" text="Basic">
      <formula>LEFT(A15,LEN("Basic"))="Basic"</formula>
    </cfRule>
    <cfRule type="beginsWith" dxfId="4376" priority="265" stopIfTrue="1" operator="beginsWith" text="Required">
      <formula>LEFT(A15,LEN("Required"))="Required"</formula>
    </cfRule>
    <cfRule type="notContainsBlanks" dxfId="4375" priority="266" stopIfTrue="1">
      <formula>LEN(TRIM(A15))&gt;0</formula>
    </cfRule>
  </conditionalFormatting>
  <conditionalFormatting sqref="E17:F17">
    <cfRule type="beginsWith" dxfId="4374" priority="245" stopIfTrue="1" operator="beginsWith" text="Not Applicable">
      <formula>LEFT(E17,LEN("Not Applicable"))="Not Applicable"</formula>
    </cfRule>
    <cfRule type="beginsWith" dxfId="4373" priority="246" stopIfTrue="1" operator="beginsWith" text="Waived">
      <formula>LEFT(E17,LEN("Waived"))="Waived"</formula>
    </cfRule>
    <cfRule type="beginsWith" dxfId="4372" priority="247" stopIfTrue="1" operator="beginsWith" text="Pre-Passed">
      <formula>LEFT(E17,LEN("Pre-Passed"))="Pre-Passed"</formula>
    </cfRule>
    <cfRule type="beginsWith" dxfId="4371" priority="248" stopIfTrue="1" operator="beginsWith" text="Completed">
      <formula>LEFT(E17,LEN("Completed"))="Completed"</formula>
    </cfRule>
    <cfRule type="beginsWith" dxfId="4370" priority="249" stopIfTrue="1" operator="beginsWith" text="Partial">
      <formula>LEFT(E17,LEN("Partial"))="Partial"</formula>
    </cfRule>
    <cfRule type="beginsWith" dxfId="4369" priority="250" stopIfTrue="1" operator="beginsWith" text="Missing">
      <formula>LEFT(E17,LEN("Missing"))="Missing"</formula>
    </cfRule>
    <cfRule type="beginsWith" dxfId="4368" priority="251" stopIfTrue="1" operator="beginsWith" text="Untested">
      <formula>LEFT(E17,LEN("Untested"))="Untested"</formula>
    </cfRule>
    <cfRule type="notContainsBlanks" dxfId="4367" priority="252" stopIfTrue="1">
      <formula>LEN(TRIM(E17))&gt;0</formula>
    </cfRule>
  </conditionalFormatting>
  <conditionalFormatting sqref="A17">
    <cfRule type="beginsWith" dxfId="4366" priority="238" stopIfTrue="1" operator="beginsWith" text="Exceptional">
      <formula>LEFT(A17,LEN("Exceptional"))="Exceptional"</formula>
    </cfRule>
    <cfRule type="beginsWith" dxfId="4365" priority="239" stopIfTrue="1" operator="beginsWith" text="Professional">
      <formula>LEFT(A17,LEN("Professional"))="Professional"</formula>
    </cfRule>
    <cfRule type="beginsWith" dxfId="4364" priority="240" stopIfTrue="1" operator="beginsWith" text="Advanced">
      <formula>LEFT(A17,LEN("Advanced"))="Advanced"</formula>
    </cfRule>
    <cfRule type="beginsWith" dxfId="4363" priority="241" stopIfTrue="1" operator="beginsWith" text="Intermediate">
      <formula>LEFT(A17,LEN("Intermediate"))="Intermediate"</formula>
    </cfRule>
    <cfRule type="beginsWith" dxfId="4362" priority="242" stopIfTrue="1" operator="beginsWith" text="Basic">
      <formula>LEFT(A17,LEN("Basic"))="Basic"</formula>
    </cfRule>
    <cfRule type="beginsWith" dxfId="4361" priority="243" stopIfTrue="1" operator="beginsWith" text="Required">
      <formula>LEFT(A17,LEN("Required"))="Required"</formula>
    </cfRule>
    <cfRule type="notContainsBlanks" dxfId="4360" priority="244" stopIfTrue="1">
      <formula>LEN(TRIM(A17))&gt;0</formula>
    </cfRule>
  </conditionalFormatting>
  <conditionalFormatting sqref="E15:F15">
    <cfRule type="beginsWith" dxfId="4359" priority="253" stopIfTrue="1" operator="beginsWith" text="Not Applicable">
      <formula>LEFT(E15,LEN("Not Applicable"))="Not Applicable"</formula>
    </cfRule>
    <cfRule type="beginsWith" dxfId="4358" priority="254" stopIfTrue="1" operator="beginsWith" text="Waived">
      <formula>LEFT(E15,LEN("Waived"))="Waived"</formula>
    </cfRule>
    <cfRule type="beginsWith" dxfId="4357" priority="255" stopIfTrue="1" operator="beginsWith" text="Pre-Passed">
      <formula>LEFT(E15,LEN("Pre-Passed"))="Pre-Passed"</formula>
    </cfRule>
    <cfRule type="beginsWith" dxfId="4356" priority="256" stopIfTrue="1" operator="beginsWith" text="Completed">
      <formula>LEFT(E15,LEN("Completed"))="Completed"</formula>
    </cfRule>
    <cfRule type="beginsWith" dxfId="4355" priority="257" stopIfTrue="1" operator="beginsWith" text="Partial">
      <formula>LEFT(E15,LEN("Partial"))="Partial"</formula>
    </cfRule>
    <cfRule type="beginsWith" dxfId="4354" priority="258" stopIfTrue="1" operator="beginsWith" text="Missing">
      <formula>LEFT(E15,LEN("Missing"))="Missing"</formula>
    </cfRule>
    <cfRule type="beginsWith" dxfId="4353" priority="259" stopIfTrue="1" operator="beginsWith" text="Untested">
      <formula>LEFT(E15,LEN("Untested"))="Untested"</formula>
    </cfRule>
    <cfRule type="notContainsBlanks" dxfId="4352" priority="267" stopIfTrue="1">
      <formula>LEN(TRIM(E15))&gt;0</formula>
    </cfRule>
  </conditionalFormatting>
  <conditionalFormatting sqref="A20">
    <cfRule type="beginsWith" dxfId="4351" priority="230" stopIfTrue="1" operator="beginsWith" text="Exceptional">
      <formula>LEFT(A20,LEN("Exceptional"))="Exceptional"</formula>
    </cfRule>
    <cfRule type="beginsWith" dxfId="4350" priority="231" stopIfTrue="1" operator="beginsWith" text="Professional">
      <formula>LEFT(A20,LEN("Professional"))="Professional"</formula>
    </cfRule>
    <cfRule type="beginsWith" dxfId="4349" priority="232" stopIfTrue="1" operator="beginsWith" text="Advanced">
      <formula>LEFT(A20,LEN("Advanced"))="Advanced"</formula>
    </cfRule>
    <cfRule type="beginsWith" dxfId="4348" priority="233" stopIfTrue="1" operator="beginsWith" text="Intermediate">
      <formula>LEFT(A20,LEN("Intermediate"))="Intermediate"</formula>
    </cfRule>
    <cfRule type="beginsWith" dxfId="4347" priority="234" stopIfTrue="1" operator="beginsWith" text="Basic">
      <formula>LEFT(A20,LEN("Basic"))="Basic"</formula>
    </cfRule>
    <cfRule type="beginsWith" dxfId="4346" priority="235" stopIfTrue="1" operator="beginsWith" text="Required">
      <formula>LEFT(A20,LEN("Required"))="Required"</formula>
    </cfRule>
    <cfRule type="notContainsBlanks" dxfId="4345" priority="236" stopIfTrue="1">
      <formula>LEN(TRIM(A20))&gt;0</formula>
    </cfRule>
  </conditionalFormatting>
  <conditionalFormatting sqref="E20">
    <cfRule type="beginsWith" dxfId="4344" priority="223" stopIfTrue="1" operator="beginsWith" text="Not Applicable">
      <formula>LEFT(E20,LEN("Not Applicable"))="Not Applicable"</formula>
    </cfRule>
    <cfRule type="beginsWith" dxfId="4343" priority="224" stopIfTrue="1" operator="beginsWith" text="Waived">
      <formula>LEFT(E20,LEN("Waived"))="Waived"</formula>
    </cfRule>
    <cfRule type="beginsWith" dxfId="4342" priority="225" stopIfTrue="1" operator="beginsWith" text="Pre-Passed">
      <formula>LEFT(E20,LEN("Pre-Passed"))="Pre-Passed"</formula>
    </cfRule>
    <cfRule type="beginsWith" dxfId="4341" priority="226" stopIfTrue="1" operator="beginsWith" text="Completed">
      <formula>LEFT(E20,LEN("Completed"))="Completed"</formula>
    </cfRule>
    <cfRule type="beginsWith" dxfId="4340" priority="227" stopIfTrue="1" operator="beginsWith" text="Partial">
      <formula>LEFT(E20,LEN("Partial"))="Partial"</formula>
    </cfRule>
    <cfRule type="beginsWith" dxfId="4339" priority="228" stopIfTrue="1" operator="beginsWith" text="Missing">
      <formula>LEFT(E20,LEN("Missing"))="Missing"</formula>
    </cfRule>
    <cfRule type="beginsWith" dxfId="4338" priority="229" stopIfTrue="1" operator="beginsWith" text="Untested">
      <formula>LEFT(E20,LEN("Untested"))="Untested"</formula>
    </cfRule>
    <cfRule type="notContainsBlanks" dxfId="4337" priority="237" stopIfTrue="1">
      <formula>LEN(TRIM(E20))&gt;0</formula>
    </cfRule>
  </conditionalFormatting>
  <conditionalFormatting sqref="A72">
    <cfRule type="beginsWith" dxfId="4336" priority="208" stopIfTrue="1" operator="beginsWith" text="Exceptional">
      <formula>LEFT(A72,LEN("Exceptional"))="Exceptional"</formula>
    </cfRule>
    <cfRule type="beginsWith" dxfId="4335" priority="209" stopIfTrue="1" operator="beginsWith" text="Professional">
      <formula>LEFT(A72,LEN("Professional"))="Professional"</formula>
    </cfRule>
    <cfRule type="beginsWith" dxfId="4334" priority="210" stopIfTrue="1" operator="beginsWith" text="Advanced">
      <formula>LEFT(A72,LEN("Advanced"))="Advanced"</formula>
    </cfRule>
    <cfRule type="beginsWith" dxfId="4333" priority="211" stopIfTrue="1" operator="beginsWith" text="Intermediate">
      <formula>LEFT(A72,LEN("Intermediate"))="Intermediate"</formula>
    </cfRule>
    <cfRule type="beginsWith" dxfId="4332" priority="212" stopIfTrue="1" operator="beginsWith" text="Basic">
      <formula>LEFT(A72,LEN("Basic"))="Basic"</formula>
    </cfRule>
    <cfRule type="beginsWith" dxfId="4331" priority="213" stopIfTrue="1" operator="beginsWith" text="Required">
      <formula>LEFT(A72,LEN("Required"))="Required"</formula>
    </cfRule>
    <cfRule type="notContainsBlanks" dxfId="4330" priority="214" stopIfTrue="1">
      <formula>LEN(TRIM(A72))&gt;0</formula>
    </cfRule>
  </conditionalFormatting>
  <conditionalFormatting sqref="A79">
    <cfRule type="beginsWith" dxfId="4329" priority="201" stopIfTrue="1" operator="beginsWith" text="Exceptional">
      <formula>LEFT(A79,LEN("Exceptional"))="Exceptional"</formula>
    </cfRule>
    <cfRule type="beginsWith" dxfId="4328" priority="202" stopIfTrue="1" operator="beginsWith" text="Professional">
      <formula>LEFT(A79,LEN("Professional"))="Professional"</formula>
    </cfRule>
    <cfRule type="beginsWith" dxfId="4327" priority="203" stopIfTrue="1" operator="beginsWith" text="Advanced">
      <formula>LEFT(A79,LEN("Advanced"))="Advanced"</formula>
    </cfRule>
    <cfRule type="beginsWith" dxfId="4326" priority="204" stopIfTrue="1" operator="beginsWith" text="Intermediate">
      <formula>LEFT(A79,LEN("Intermediate"))="Intermediate"</formula>
    </cfRule>
    <cfRule type="beginsWith" dxfId="4325" priority="205" stopIfTrue="1" operator="beginsWith" text="Basic">
      <formula>LEFT(A79,LEN("Basic"))="Basic"</formula>
    </cfRule>
    <cfRule type="beginsWith" dxfId="4324" priority="206" stopIfTrue="1" operator="beginsWith" text="Required">
      <formula>LEFT(A79,LEN("Required"))="Required"</formula>
    </cfRule>
    <cfRule type="notContainsBlanks" dxfId="4323" priority="207" stopIfTrue="1">
      <formula>LEN(TRIM(A79))&gt;0</formula>
    </cfRule>
  </conditionalFormatting>
  <conditionalFormatting sqref="A87">
    <cfRule type="beginsWith" dxfId="4322" priority="194" stopIfTrue="1" operator="beginsWith" text="Exceptional">
      <formula>LEFT(A87,LEN("Exceptional"))="Exceptional"</formula>
    </cfRule>
    <cfRule type="beginsWith" dxfId="4321" priority="195" stopIfTrue="1" operator="beginsWith" text="Professional">
      <formula>LEFT(A87,LEN("Professional"))="Professional"</formula>
    </cfRule>
    <cfRule type="beginsWith" dxfId="4320" priority="196" stopIfTrue="1" operator="beginsWith" text="Advanced">
      <formula>LEFT(A87,LEN("Advanced"))="Advanced"</formula>
    </cfRule>
    <cfRule type="beginsWith" dxfId="4319" priority="197" stopIfTrue="1" operator="beginsWith" text="Intermediate">
      <formula>LEFT(A87,LEN("Intermediate"))="Intermediate"</formula>
    </cfRule>
    <cfRule type="beginsWith" dxfId="4318" priority="198" stopIfTrue="1" operator="beginsWith" text="Basic">
      <formula>LEFT(A87,LEN("Basic"))="Basic"</formula>
    </cfRule>
    <cfRule type="beginsWith" dxfId="4317" priority="199" stopIfTrue="1" operator="beginsWith" text="Required">
      <formula>LEFT(A87,LEN("Required"))="Required"</formula>
    </cfRule>
    <cfRule type="notContainsBlanks" dxfId="4316" priority="200" stopIfTrue="1">
      <formula>LEN(TRIM(A87))&gt;0</formula>
    </cfRule>
  </conditionalFormatting>
  <conditionalFormatting sqref="A88">
    <cfRule type="beginsWith" dxfId="4315" priority="187" stopIfTrue="1" operator="beginsWith" text="Exceptional">
      <formula>LEFT(A88,LEN("Exceptional"))="Exceptional"</formula>
    </cfRule>
    <cfRule type="beginsWith" dxfId="4314" priority="188" stopIfTrue="1" operator="beginsWith" text="Professional">
      <formula>LEFT(A88,LEN("Professional"))="Professional"</formula>
    </cfRule>
    <cfRule type="beginsWith" dxfId="4313" priority="189" stopIfTrue="1" operator="beginsWith" text="Advanced">
      <formula>LEFT(A88,LEN("Advanced"))="Advanced"</formula>
    </cfRule>
    <cfRule type="beginsWith" dxfId="4312" priority="190" stopIfTrue="1" operator="beginsWith" text="Intermediate">
      <formula>LEFT(A88,LEN("Intermediate"))="Intermediate"</formula>
    </cfRule>
    <cfRule type="beginsWith" dxfId="4311" priority="191" stopIfTrue="1" operator="beginsWith" text="Basic">
      <formula>LEFT(A88,LEN("Basic"))="Basic"</formula>
    </cfRule>
    <cfRule type="beginsWith" dxfId="4310" priority="192" stopIfTrue="1" operator="beginsWith" text="Required">
      <formula>LEFT(A88,LEN("Required"))="Required"</formula>
    </cfRule>
    <cfRule type="notContainsBlanks" dxfId="4309" priority="193" stopIfTrue="1">
      <formula>LEN(TRIM(A88))&gt;0</formula>
    </cfRule>
  </conditionalFormatting>
  <conditionalFormatting sqref="A105">
    <cfRule type="beginsWith" dxfId="4308" priority="180" stopIfTrue="1" operator="beginsWith" text="Exceptional">
      <formula>LEFT(A105,LEN("Exceptional"))="Exceptional"</formula>
    </cfRule>
    <cfRule type="beginsWith" dxfId="4307" priority="181" stopIfTrue="1" operator="beginsWith" text="Professional">
      <formula>LEFT(A105,LEN("Professional"))="Professional"</formula>
    </cfRule>
    <cfRule type="beginsWith" dxfId="4306" priority="182" stopIfTrue="1" operator="beginsWith" text="Advanced">
      <formula>LEFT(A105,LEN("Advanced"))="Advanced"</formula>
    </cfRule>
    <cfRule type="beginsWith" dxfId="4305" priority="183" stopIfTrue="1" operator="beginsWith" text="Intermediate">
      <formula>LEFT(A105,LEN("Intermediate"))="Intermediate"</formula>
    </cfRule>
    <cfRule type="beginsWith" dxfId="4304" priority="184" stopIfTrue="1" operator="beginsWith" text="Basic">
      <formula>LEFT(A105,LEN("Basic"))="Basic"</formula>
    </cfRule>
    <cfRule type="beginsWith" dxfId="4303" priority="185" stopIfTrue="1" operator="beginsWith" text="Required">
      <formula>LEFT(A105,LEN("Required"))="Required"</formula>
    </cfRule>
    <cfRule type="notContainsBlanks" dxfId="4302" priority="186" stopIfTrue="1">
      <formula>LEN(TRIM(A105))&gt;0</formula>
    </cfRule>
  </conditionalFormatting>
  <conditionalFormatting sqref="A108">
    <cfRule type="beginsWith" dxfId="4301" priority="173" stopIfTrue="1" operator="beginsWith" text="Exceptional">
      <formula>LEFT(A108,LEN("Exceptional"))="Exceptional"</formula>
    </cfRule>
    <cfRule type="beginsWith" dxfId="4300" priority="174" stopIfTrue="1" operator="beginsWith" text="Professional">
      <formula>LEFT(A108,LEN("Professional"))="Professional"</formula>
    </cfRule>
    <cfRule type="beginsWith" dxfId="4299" priority="175" stopIfTrue="1" operator="beginsWith" text="Advanced">
      <formula>LEFT(A108,LEN("Advanced"))="Advanced"</formula>
    </cfRule>
    <cfRule type="beginsWith" dxfId="4298" priority="176" stopIfTrue="1" operator="beginsWith" text="Intermediate">
      <formula>LEFT(A108,LEN("Intermediate"))="Intermediate"</formula>
    </cfRule>
    <cfRule type="beginsWith" dxfId="4297" priority="177" stopIfTrue="1" operator="beginsWith" text="Basic">
      <formula>LEFT(A108,LEN("Basic"))="Basic"</formula>
    </cfRule>
    <cfRule type="beginsWith" dxfId="4296" priority="178" stopIfTrue="1" operator="beginsWith" text="Required">
      <formula>LEFT(A108,LEN("Required"))="Required"</formula>
    </cfRule>
    <cfRule type="notContainsBlanks" dxfId="4295" priority="179" stopIfTrue="1">
      <formula>LEN(TRIM(A108))&gt;0</formula>
    </cfRule>
  </conditionalFormatting>
  <conditionalFormatting sqref="A114">
    <cfRule type="beginsWith" dxfId="4294" priority="166" stopIfTrue="1" operator="beginsWith" text="Exceptional">
      <formula>LEFT(A114,LEN("Exceptional"))="Exceptional"</formula>
    </cfRule>
    <cfRule type="beginsWith" dxfId="4293" priority="167" stopIfTrue="1" operator="beginsWith" text="Professional">
      <formula>LEFT(A114,LEN("Professional"))="Professional"</formula>
    </cfRule>
    <cfRule type="beginsWith" dxfId="4292" priority="168" stopIfTrue="1" operator="beginsWith" text="Advanced">
      <formula>LEFT(A114,LEN("Advanced"))="Advanced"</formula>
    </cfRule>
    <cfRule type="beginsWith" dxfId="4291" priority="169" stopIfTrue="1" operator="beginsWith" text="Intermediate">
      <formula>LEFT(A114,LEN("Intermediate"))="Intermediate"</formula>
    </cfRule>
    <cfRule type="beginsWith" dxfId="4290" priority="170" stopIfTrue="1" operator="beginsWith" text="Basic">
      <formula>LEFT(A114,LEN("Basic"))="Basic"</formula>
    </cfRule>
    <cfRule type="beginsWith" dxfId="4289" priority="171" stopIfTrue="1" operator="beginsWith" text="Required">
      <formula>LEFT(A114,LEN("Required"))="Required"</formula>
    </cfRule>
    <cfRule type="notContainsBlanks" dxfId="4288" priority="172" stopIfTrue="1">
      <formula>LEN(TRIM(A114))&gt;0</formula>
    </cfRule>
  </conditionalFormatting>
  <conditionalFormatting sqref="F13">
    <cfRule type="beginsWith" dxfId="4287" priority="158" stopIfTrue="1" operator="beginsWith" text="Not Applicable">
      <formula>LEFT(F13,LEN("Not Applicable"))="Not Applicable"</formula>
    </cfRule>
    <cfRule type="beginsWith" dxfId="4286" priority="159" stopIfTrue="1" operator="beginsWith" text="Waived">
      <formula>LEFT(F13,LEN("Waived"))="Waived"</formula>
    </cfRule>
    <cfRule type="beginsWith" dxfId="4285" priority="160" stopIfTrue="1" operator="beginsWith" text="Pre-Passed">
      <formula>LEFT(F13,LEN("Pre-Passed"))="Pre-Passed"</formula>
    </cfRule>
    <cfRule type="beginsWith" dxfId="4284" priority="161" stopIfTrue="1" operator="beginsWith" text="Completed">
      <formula>LEFT(F13,LEN("Completed"))="Completed"</formula>
    </cfRule>
    <cfRule type="beginsWith" dxfId="4283" priority="162" stopIfTrue="1" operator="beginsWith" text="Partial">
      <formula>LEFT(F13,LEN("Partial"))="Partial"</formula>
    </cfRule>
    <cfRule type="beginsWith" dxfId="4282" priority="163" stopIfTrue="1" operator="beginsWith" text="Missing">
      <formula>LEFT(F13,LEN("Missing"))="Missing"</formula>
    </cfRule>
    <cfRule type="beginsWith" dxfId="4281" priority="164" stopIfTrue="1" operator="beginsWith" text="Untested">
      <formula>LEFT(F13,LEN("Untested"))="Untested"</formula>
    </cfRule>
    <cfRule type="notContainsBlanks" dxfId="4280" priority="165" stopIfTrue="1">
      <formula>LEN(TRIM(F13))&gt;0</formula>
    </cfRule>
  </conditionalFormatting>
  <conditionalFormatting sqref="F20">
    <cfRule type="beginsWith" dxfId="4279" priority="150" stopIfTrue="1" operator="beginsWith" text="Not Applicable">
      <formula>LEFT(F20,LEN("Not Applicable"))="Not Applicable"</formula>
    </cfRule>
    <cfRule type="beginsWith" dxfId="4278" priority="151" stopIfTrue="1" operator="beginsWith" text="Waived">
      <formula>LEFT(F20,LEN("Waived"))="Waived"</formula>
    </cfRule>
    <cfRule type="beginsWith" dxfId="4277" priority="152" stopIfTrue="1" operator="beginsWith" text="Pre-Passed">
      <formula>LEFT(F20,LEN("Pre-Passed"))="Pre-Passed"</formula>
    </cfRule>
    <cfRule type="beginsWith" dxfId="4276" priority="153" stopIfTrue="1" operator="beginsWith" text="Completed">
      <formula>LEFT(F20,LEN("Completed"))="Completed"</formula>
    </cfRule>
    <cfRule type="beginsWith" dxfId="4275" priority="154" stopIfTrue="1" operator="beginsWith" text="Partial">
      <formula>LEFT(F20,LEN("Partial"))="Partial"</formula>
    </cfRule>
    <cfRule type="beginsWith" dxfId="4274" priority="155" stopIfTrue="1" operator="beginsWith" text="Missing">
      <formula>LEFT(F20,LEN("Missing"))="Missing"</formula>
    </cfRule>
    <cfRule type="beginsWith" dxfId="4273" priority="156" stopIfTrue="1" operator="beginsWith" text="Untested">
      <formula>LEFT(F20,LEN("Untested"))="Untested"</formula>
    </cfRule>
    <cfRule type="notContainsBlanks" dxfId="4272" priority="157" stopIfTrue="1">
      <formula>LEN(TRIM(F20))&gt;0</formula>
    </cfRule>
  </conditionalFormatting>
  <conditionalFormatting sqref="F39">
    <cfRule type="beginsWith" dxfId="4271" priority="142" stopIfTrue="1" operator="beginsWith" text="Not Applicable">
      <formula>LEFT(F39,LEN("Not Applicable"))="Not Applicable"</formula>
    </cfRule>
    <cfRule type="beginsWith" dxfId="4270" priority="143" stopIfTrue="1" operator="beginsWith" text="Waived">
      <formula>LEFT(F39,LEN("Waived"))="Waived"</formula>
    </cfRule>
    <cfRule type="beginsWith" dxfId="4269" priority="144" stopIfTrue="1" operator="beginsWith" text="Pre-Passed">
      <formula>LEFT(F39,LEN("Pre-Passed"))="Pre-Passed"</formula>
    </cfRule>
    <cfRule type="beginsWith" dxfId="4268" priority="145" stopIfTrue="1" operator="beginsWith" text="Completed">
      <formula>LEFT(F39,LEN("Completed"))="Completed"</formula>
    </cfRule>
    <cfRule type="beginsWith" dxfId="4267" priority="146" stopIfTrue="1" operator="beginsWith" text="Partial">
      <formula>LEFT(F39,LEN("Partial"))="Partial"</formula>
    </cfRule>
    <cfRule type="beginsWith" dxfId="4266" priority="147" stopIfTrue="1" operator="beginsWith" text="Missing">
      <formula>LEFT(F39,LEN("Missing"))="Missing"</formula>
    </cfRule>
    <cfRule type="beginsWith" dxfId="4265" priority="148" stopIfTrue="1" operator="beginsWith" text="Untested">
      <formula>LEFT(F39,LEN("Untested"))="Untested"</formula>
    </cfRule>
    <cfRule type="notContainsBlanks" dxfId="4264" priority="149" stopIfTrue="1">
      <formula>LEN(TRIM(F39))&gt;0</formula>
    </cfRule>
  </conditionalFormatting>
  <conditionalFormatting sqref="F50">
    <cfRule type="beginsWith" dxfId="4263" priority="134" stopIfTrue="1" operator="beginsWith" text="Not Applicable">
      <formula>LEFT(F50,LEN("Not Applicable"))="Not Applicable"</formula>
    </cfRule>
    <cfRule type="beginsWith" dxfId="4262" priority="135" stopIfTrue="1" operator="beginsWith" text="Waived">
      <formula>LEFT(F50,LEN("Waived"))="Waived"</formula>
    </cfRule>
    <cfRule type="beginsWith" dxfId="4261" priority="136" stopIfTrue="1" operator="beginsWith" text="Pre-Passed">
      <formula>LEFT(F50,LEN("Pre-Passed"))="Pre-Passed"</formula>
    </cfRule>
    <cfRule type="beginsWith" dxfId="4260" priority="137" stopIfTrue="1" operator="beginsWith" text="Completed">
      <formula>LEFT(F50,LEN("Completed"))="Completed"</formula>
    </cfRule>
    <cfRule type="beginsWith" dxfId="4259" priority="138" stopIfTrue="1" operator="beginsWith" text="Partial">
      <formula>LEFT(F50,LEN("Partial"))="Partial"</formula>
    </cfRule>
    <cfRule type="beginsWith" dxfId="4258" priority="139" stopIfTrue="1" operator="beginsWith" text="Missing">
      <formula>LEFT(F50,LEN("Missing"))="Missing"</formula>
    </cfRule>
    <cfRule type="beginsWith" dxfId="4257" priority="140" stopIfTrue="1" operator="beginsWith" text="Untested">
      <formula>LEFT(F50,LEN("Untested"))="Untested"</formula>
    </cfRule>
    <cfRule type="notContainsBlanks" dxfId="4256" priority="141" stopIfTrue="1">
      <formula>LEN(TRIM(F50))&gt;0</formula>
    </cfRule>
  </conditionalFormatting>
  <conditionalFormatting sqref="F61">
    <cfRule type="beginsWith" dxfId="4255" priority="126" stopIfTrue="1" operator="beginsWith" text="Not Applicable">
      <formula>LEFT(F61,LEN("Not Applicable"))="Not Applicable"</formula>
    </cfRule>
    <cfRule type="beginsWith" dxfId="4254" priority="127" stopIfTrue="1" operator="beginsWith" text="Waived">
      <formula>LEFT(F61,LEN("Waived"))="Waived"</formula>
    </cfRule>
    <cfRule type="beginsWith" dxfId="4253" priority="128" stopIfTrue="1" operator="beginsWith" text="Pre-Passed">
      <formula>LEFT(F61,LEN("Pre-Passed"))="Pre-Passed"</formula>
    </cfRule>
    <cfRule type="beginsWith" dxfId="4252" priority="129" stopIfTrue="1" operator="beginsWith" text="Completed">
      <formula>LEFT(F61,LEN("Completed"))="Completed"</formula>
    </cfRule>
    <cfRule type="beginsWith" dxfId="4251" priority="130" stopIfTrue="1" operator="beginsWith" text="Partial">
      <formula>LEFT(F61,LEN("Partial"))="Partial"</formula>
    </cfRule>
    <cfRule type="beginsWith" dxfId="4250" priority="131" stopIfTrue="1" operator="beginsWith" text="Missing">
      <formula>LEFT(F61,LEN("Missing"))="Missing"</formula>
    </cfRule>
    <cfRule type="beginsWith" dxfId="4249" priority="132" stopIfTrue="1" operator="beginsWith" text="Untested">
      <formula>LEFT(F61,LEN("Untested"))="Untested"</formula>
    </cfRule>
    <cfRule type="notContainsBlanks" dxfId="4248" priority="133" stopIfTrue="1">
      <formula>LEN(TRIM(F61))&gt;0</formula>
    </cfRule>
  </conditionalFormatting>
  <conditionalFormatting sqref="F70">
    <cfRule type="beginsWith" dxfId="4247" priority="118" stopIfTrue="1" operator="beginsWith" text="Not Applicable">
      <formula>LEFT(F70,LEN("Not Applicable"))="Not Applicable"</formula>
    </cfRule>
    <cfRule type="beginsWith" dxfId="4246" priority="119" stopIfTrue="1" operator="beginsWith" text="Waived">
      <formula>LEFT(F70,LEN("Waived"))="Waived"</formula>
    </cfRule>
    <cfRule type="beginsWith" dxfId="4245" priority="120" stopIfTrue="1" operator="beginsWith" text="Pre-Passed">
      <formula>LEFT(F70,LEN("Pre-Passed"))="Pre-Passed"</formula>
    </cfRule>
    <cfRule type="beginsWith" dxfId="4244" priority="121" stopIfTrue="1" operator="beginsWith" text="Completed">
      <formula>LEFT(F70,LEN("Completed"))="Completed"</formula>
    </cfRule>
    <cfRule type="beginsWith" dxfId="4243" priority="122" stopIfTrue="1" operator="beginsWith" text="Partial">
      <formula>LEFT(F70,LEN("Partial"))="Partial"</formula>
    </cfRule>
    <cfRule type="beginsWith" dxfId="4242" priority="123" stopIfTrue="1" operator="beginsWith" text="Missing">
      <formula>LEFT(F70,LEN("Missing"))="Missing"</formula>
    </cfRule>
    <cfRule type="beginsWith" dxfId="4241" priority="124" stopIfTrue="1" operator="beginsWith" text="Untested">
      <formula>LEFT(F70,LEN("Untested"))="Untested"</formula>
    </cfRule>
    <cfRule type="notContainsBlanks" dxfId="4240" priority="125" stopIfTrue="1">
      <formula>LEN(TRIM(F70))&gt;0</formula>
    </cfRule>
  </conditionalFormatting>
  <conditionalFormatting sqref="F73">
    <cfRule type="beginsWith" dxfId="4239" priority="110" stopIfTrue="1" operator="beginsWith" text="Not Applicable">
      <formula>LEFT(F73,LEN("Not Applicable"))="Not Applicable"</formula>
    </cfRule>
    <cfRule type="beginsWith" dxfId="4238" priority="111" stopIfTrue="1" operator="beginsWith" text="Waived">
      <formula>LEFT(F73,LEN("Waived"))="Waived"</formula>
    </cfRule>
    <cfRule type="beginsWith" dxfId="4237" priority="112" stopIfTrue="1" operator="beginsWith" text="Pre-Passed">
      <formula>LEFT(F73,LEN("Pre-Passed"))="Pre-Passed"</formula>
    </cfRule>
    <cfRule type="beginsWith" dxfId="4236" priority="113" stopIfTrue="1" operator="beginsWith" text="Completed">
      <formula>LEFT(F73,LEN("Completed"))="Completed"</formula>
    </cfRule>
    <cfRule type="beginsWith" dxfId="4235" priority="114" stopIfTrue="1" operator="beginsWith" text="Partial">
      <formula>LEFT(F73,LEN("Partial"))="Partial"</formula>
    </cfRule>
    <cfRule type="beginsWith" dxfId="4234" priority="115" stopIfTrue="1" operator="beginsWith" text="Missing">
      <formula>LEFT(F73,LEN("Missing"))="Missing"</formula>
    </cfRule>
    <cfRule type="beginsWith" dxfId="4233" priority="116" stopIfTrue="1" operator="beginsWith" text="Untested">
      <formula>LEFT(F73,LEN("Untested"))="Untested"</formula>
    </cfRule>
    <cfRule type="notContainsBlanks" dxfId="4232" priority="117" stopIfTrue="1">
      <formula>LEN(TRIM(F73))&gt;0</formula>
    </cfRule>
  </conditionalFormatting>
  <conditionalFormatting sqref="F83">
    <cfRule type="beginsWith" dxfId="4231" priority="102" stopIfTrue="1" operator="beginsWith" text="Not Applicable">
      <formula>LEFT(F83,LEN("Not Applicable"))="Not Applicable"</formula>
    </cfRule>
    <cfRule type="beginsWith" dxfId="4230" priority="103" stopIfTrue="1" operator="beginsWith" text="Waived">
      <formula>LEFT(F83,LEN("Waived"))="Waived"</formula>
    </cfRule>
    <cfRule type="beginsWith" dxfId="4229" priority="104" stopIfTrue="1" operator="beginsWith" text="Pre-Passed">
      <formula>LEFT(F83,LEN("Pre-Passed"))="Pre-Passed"</formula>
    </cfRule>
    <cfRule type="beginsWith" dxfId="4228" priority="105" stopIfTrue="1" operator="beginsWith" text="Completed">
      <formula>LEFT(F83,LEN("Completed"))="Completed"</formula>
    </cfRule>
    <cfRule type="beginsWith" dxfId="4227" priority="106" stopIfTrue="1" operator="beginsWith" text="Partial">
      <formula>LEFT(F83,LEN("Partial"))="Partial"</formula>
    </cfRule>
    <cfRule type="beginsWith" dxfId="4226" priority="107" stopIfTrue="1" operator="beginsWith" text="Missing">
      <formula>LEFT(F83,LEN("Missing"))="Missing"</formula>
    </cfRule>
    <cfRule type="beginsWith" dxfId="4225" priority="108" stopIfTrue="1" operator="beginsWith" text="Untested">
      <formula>LEFT(F83,LEN("Untested"))="Untested"</formula>
    </cfRule>
    <cfRule type="notContainsBlanks" dxfId="4224" priority="109" stopIfTrue="1">
      <formula>LEN(TRIM(F83))&gt;0</formula>
    </cfRule>
  </conditionalFormatting>
  <conditionalFormatting sqref="F86">
    <cfRule type="beginsWith" dxfId="4223" priority="94" stopIfTrue="1" operator="beginsWith" text="Not Applicable">
      <formula>LEFT(F86,LEN("Not Applicable"))="Not Applicable"</formula>
    </cfRule>
    <cfRule type="beginsWith" dxfId="4222" priority="95" stopIfTrue="1" operator="beginsWith" text="Waived">
      <formula>LEFT(F86,LEN("Waived"))="Waived"</formula>
    </cfRule>
    <cfRule type="beginsWith" dxfId="4221" priority="96" stopIfTrue="1" operator="beginsWith" text="Pre-Passed">
      <formula>LEFT(F86,LEN("Pre-Passed"))="Pre-Passed"</formula>
    </cfRule>
    <cfRule type="beginsWith" dxfId="4220" priority="97" stopIfTrue="1" operator="beginsWith" text="Completed">
      <formula>LEFT(F86,LEN("Completed"))="Completed"</formula>
    </cfRule>
    <cfRule type="beginsWith" dxfId="4219" priority="98" stopIfTrue="1" operator="beginsWith" text="Partial">
      <formula>LEFT(F86,LEN("Partial"))="Partial"</formula>
    </cfRule>
    <cfRule type="beginsWith" dxfId="4218" priority="99" stopIfTrue="1" operator="beginsWith" text="Missing">
      <formula>LEFT(F86,LEN("Missing"))="Missing"</formula>
    </cfRule>
    <cfRule type="beginsWith" dxfId="4217" priority="100" stopIfTrue="1" operator="beginsWith" text="Untested">
      <formula>LEFT(F86,LEN("Untested"))="Untested"</formula>
    </cfRule>
    <cfRule type="notContainsBlanks" dxfId="4216" priority="101" stopIfTrue="1">
      <formula>LEN(TRIM(F86))&gt;0</formula>
    </cfRule>
  </conditionalFormatting>
  <conditionalFormatting sqref="F90">
    <cfRule type="beginsWith" dxfId="4215" priority="86" stopIfTrue="1" operator="beginsWith" text="Not Applicable">
      <formula>LEFT(F90,LEN("Not Applicable"))="Not Applicable"</formula>
    </cfRule>
    <cfRule type="beginsWith" dxfId="4214" priority="87" stopIfTrue="1" operator="beginsWith" text="Waived">
      <formula>LEFT(F90,LEN("Waived"))="Waived"</formula>
    </cfRule>
    <cfRule type="beginsWith" dxfId="4213" priority="88" stopIfTrue="1" operator="beginsWith" text="Pre-Passed">
      <formula>LEFT(F90,LEN("Pre-Passed"))="Pre-Passed"</formula>
    </cfRule>
    <cfRule type="beginsWith" dxfId="4212" priority="89" stopIfTrue="1" operator="beginsWith" text="Completed">
      <formula>LEFT(F90,LEN("Completed"))="Completed"</formula>
    </cfRule>
    <cfRule type="beginsWith" dxfId="4211" priority="90" stopIfTrue="1" operator="beginsWith" text="Partial">
      <formula>LEFT(F90,LEN("Partial"))="Partial"</formula>
    </cfRule>
    <cfRule type="beginsWith" dxfId="4210" priority="91" stopIfTrue="1" operator="beginsWith" text="Missing">
      <formula>LEFT(F90,LEN("Missing"))="Missing"</formula>
    </cfRule>
    <cfRule type="beginsWith" dxfId="4209" priority="92" stopIfTrue="1" operator="beginsWith" text="Untested">
      <formula>LEFT(F90,LEN("Untested"))="Untested"</formula>
    </cfRule>
    <cfRule type="notContainsBlanks" dxfId="4208" priority="93" stopIfTrue="1">
      <formula>LEN(TRIM(F90))&gt;0</formula>
    </cfRule>
  </conditionalFormatting>
  <conditionalFormatting sqref="F95">
    <cfRule type="beginsWith" dxfId="4207" priority="78" stopIfTrue="1" operator="beginsWith" text="Not Applicable">
      <formula>LEFT(F95,LEN("Not Applicable"))="Not Applicable"</formula>
    </cfRule>
    <cfRule type="beginsWith" dxfId="4206" priority="79" stopIfTrue="1" operator="beginsWith" text="Waived">
      <formula>LEFT(F95,LEN("Waived"))="Waived"</formula>
    </cfRule>
    <cfRule type="beginsWith" dxfId="4205" priority="80" stopIfTrue="1" operator="beginsWith" text="Pre-Passed">
      <formula>LEFT(F95,LEN("Pre-Passed"))="Pre-Passed"</formula>
    </cfRule>
    <cfRule type="beginsWith" dxfId="4204" priority="81" stopIfTrue="1" operator="beginsWith" text="Completed">
      <formula>LEFT(F95,LEN("Completed"))="Completed"</formula>
    </cfRule>
    <cfRule type="beginsWith" dxfId="4203" priority="82" stopIfTrue="1" operator="beginsWith" text="Partial">
      <formula>LEFT(F95,LEN("Partial"))="Partial"</formula>
    </cfRule>
    <cfRule type="beginsWith" dxfId="4202" priority="83" stopIfTrue="1" operator="beginsWith" text="Missing">
      <formula>LEFT(F95,LEN("Missing"))="Missing"</formula>
    </cfRule>
    <cfRule type="beginsWith" dxfId="4201" priority="84" stopIfTrue="1" operator="beginsWith" text="Untested">
      <formula>LEFT(F95,LEN("Untested"))="Untested"</formula>
    </cfRule>
    <cfRule type="notContainsBlanks" dxfId="4200" priority="85" stopIfTrue="1">
      <formula>LEN(TRIM(F95))&gt;0</formula>
    </cfRule>
  </conditionalFormatting>
  <conditionalFormatting sqref="F101">
    <cfRule type="beginsWith" dxfId="4199" priority="70" stopIfTrue="1" operator="beginsWith" text="Not Applicable">
      <formula>LEFT(F101,LEN("Not Applicable"))="Not Applicable"</formula>
    </cfRule>
    <cfRule type="beginsWith" dxfId="4198" priority="71" stopIfTrue="1" operator="beginsWith" text="Waived">
      <formula>LEFT(F101,LEN("Waived"))="Waived"</formula>
    </cfRule>
    <cfRule type="beginsWith" dxfId="4197" priority="72" stopIfTrue="1" operator="beginsWith" text="Pre-Passed">
      <formula>LEFT(F101,LEN("Pre-Passed"))="Pre-Passed"</formula>
    </cfRule>
    <cfRule type="beginsWith" dxfId="4196" priority="73" stopIfTrue="1" operator="beginsWith" text="Completed">
      <formula>LEFT(F101,LEN("Completed"))="Completed"</formula>
    </cfRule>
    <cfRule type="beginsWith" dxfId="4195" priority="74" stopIfTrue="1" operator="beginsWith" text="Partial">
      <formula>LEFT(F101,LEN("Partial"))="Partial"</formula>
    </cfRule>
    <cfRule type="beginsWith" dxfId="4194" priority="75" stopIfTrue="1" operator="beginsWith" text="Missing">
      <formula>LEFT(F101,LEN("Missing"))="Missing"</formula>
    </cfRule>
    <cfRule type="beginsWith" dxfId="4193" priority="76" stopIfTrue="1" operator="beginsWith" text="Untested">
      <formula>LEFT(F101,LEN("Untested"))="Untested"</formula>
    </cfRule>
    <cfRule type="notContainsBlanks" dxfId="4192" priority="77" stopIfTrue="1">
      <formula>LEN(TRIM(F101))&gt;0</formula>
    </cfRule>
  </conditionalFormatting>
  <conditionalFormatting sqref="F106">
    <cfRule type="beginsWith" dxfId="4191" priority="62" stopIfTrue="1" operator="beginsWith" text="Not Applicable">
      <formula>LEFT(F106,LEN("Not Applicable"))="Not Applicable"</formula>
    </cfRule>
    <cfRule type="beginsWith" dxfId="4190" priority="63" stopIfTrue="1" operator="beginsWith" text="Waived">
      <formula>LEFT(F106,LEN("Waived"))="Waived"</formula>
    </cfRule>
    <cfRule type="beginsWith" dxfId="4189" priority="64" stopIfTrue="1" operator="beginsWith" text="Pre-Passed">
      <formula>LEFT(F106,LEN("Pre-Passed"))="Pre-Passed"</formula>
    </cfRule>
    <cfRule type="beginsWith" dxfId="4188" priority="65" stopIfTrue="1" operator="beginsWith" text="Completed">
      <formula>LEFT(F106,LEN("Completed"))="Completed"</formula>
    </cfRule>
    <cfRule type="beginsWith" dxfId="4187" priority="66" stopIfTrue="1" operator="beginsWith" text="Partial">
      <formula>LEFT(F106,LEN("Partial"))="Partial"</formula>
    </cfRule>
    <cfRule type="beginsWith" dxfId="4186" priority="67" stopIfTrue="1" operator="beginsWith" text="Missing">
      <formula>LEFT(F106,LEN("Missing"))="Missing"</formula>
    </cfRule>
    <cfRule type="beginsWith" dxfId="4185" priority="68" stopIfTrue="1" operator="beginsWith" text="Untested">
      <formula>LEFT(F106,LEN("Untested"))="Untested"</formula>
    </cfRule>
    <cfRule type="notContainsBlanks" dxfId="4184" priority="69" stopIfTrue="1">
      <formula>LEN(TRIM(F106))&gt;0</formula>
    </cfRule>
  </conditionalFormatting>
  <conditionalFormatting sqref="F109">
    <cfRule type="beginsWith" dxfId="4183" priority="54" stopIfTrue="1" operator="beginsWith" text="Not Applicable">
      <formula>LEFT(F109,LEN("Not Applicable"))="Not Applicable"</formula>
    </cfRule>
    <cfRule type="beginsWith" dxfId="4182" priority="55" stopIfTrue="1" operator="beginsWith" text="Waived">
      <formula>LEFT(F109,LEN("Waived"))="Waived"</formula>
    </cfRule>
    <cfRule type="beginsWith" dxfId="4181" priority="56" stopIfTrue="1" operator="beginsWith" text="Pre-Passed">
      <formula>LEFT(F109,LEN("Pre-Passed"))="Pre-Passed"</formula>
    </cfRule>
    <cfRule type="beginsWith" dxfId="4180" priority="57" stopIfTrue="1" operator="beginsWith" text="Completed">
      <formula>LEFT(F109,LEN("Completed"))="Completed"</formula>
    </cfRule>
    <cfRule type="beginsWith" dxfId="4179" priority="58" stopIfTrue="1" operator="beginsWith" text="Partial">
      <formula>LEFT(F109,LEN("Partial"))="Partial"</formula>
    </cfRule>
    <cfRule type="beginsWith" dxfId="4178" priority="59" stopIfTrue="1" operator="beginsWith" text="Missing">
      <formula>LEFT(F109,LEN("Missing"))="Missing"</formula>
    </cfRule>
    <cfRule type="beginsWith" dxfId="4177" priority="60" stopIfTrue="1" operator="beginsWith" text="Untested">
      <formula>LEFT(F109,LEN("Untested"))="Untested"</formula>
    </cfRule>
    <cfRule type="notContainsBlanks" dxfId="4176" priority="61" stopIfTrue="1">
      <formula>LEN(TRIM(F109))&gt;0</formula>
    </cfRule>
  </conditionalFormatting>
  <conditionalFormatting sqref="F113">
    <cfRule type="beginsWith" dxfId="4175" priority="46" stopIfTrue="1" operator="beginsWith" text="Not Applicable">
      <formula>LEFT(F113,LEN("Not Applicable"))="Not Applicable"</formula>
    </cfRule>
    <cfRule type="beginsWith" dxfId="4174" priority="47" stopIfTrue="1" operator="beginsWith" text="Waived">
      <formula>LEFT(F113,LEN("Waived"))="Waived"</formula>
    </cfRule>
    <cfRule type="beginsWith" dxfId="4173" priority="48" stopIfTrue="1" operator="beginsWith" text="Pre-Passed">
      <formula>LEFT(F113,LEN("Pre-Passed"))="Pre-Passed"</formula>
    </cfRule>
    <cfRule type="beginsWith" dxfId="4172" priority="49" stopIfTrue="1" operator="beginsWith" text="Completed">
      <formula>LEFT(F113,LEN("Completed"))="Completed"</formula>
    </cfRule>
    <cfRule type="beginsWith" dxfId="4171" priority="50" stopIfTrue="1" operator="beginsWith" text="Partial">
      <formula>LEFT(F113,LEN("Partial"))="Partial"</formula>
    </cfRule>
    <cfRule type="beginsWith" dxfId="4170" priority="51" stopIfTrue="1" operator="beginsWith" text="Missing">
      <formula>LEFT(F113,LEN("Missing"))="Missing"</formula>
    </cfRule>
    <cfRule type="beginsWith" dxfId="4169" priority="52" stopIfTrue="1" operator="beginsWith" text="Untested">
      <formula>LEFT(F113,LEN("Untested"))="Untested"</formula>
    </cfRule>
    <cfRule type="notContainsBlanks" dxfId="4168" priority="53" stopIfTrue="1">
      <formula>LEN(TRIM(F113))&gt;0</formula>
    </cfRule>
  </conditionalFormatting>
  <conditionalFormatting sqref="F119">
    <cfRule type="beginsWith" dxfId="4167" priority="38" stopIfTrue="1" operator="beginsWith" text="Not Applicable">
      <formula>LEFT(F119,LEN("Not Applicable"))="Not Applicable"</formula>
    </cfRule>
    <cfRule type="beginsWith" dxfId="4166" priority="39" stopIfTrue="1" operator="beginsWith" text="Waived">
      <formula>LEFT(F119,LEN("Waived"))="Waived"</formula>
    </cfRule>
    <cfRule type="beginsWith" dxfId="4165" priority="40" stopIfTrue="1" operator="beginsWith" text="Pre-Passed">
      <formula>LEFT(F119,LEN("Pre-Passed"))="Pre-Passed"</formula>
    </cfRule>
    <cfRule type="beginsWith" dxfId="4164" priority="41" stopIfTrue="1" operator="beginsWith" text="Completed">
      <formula>LEFT(F119,LEN("Completed"))="Completed"</formula>
    </cfRule>
    <cfRule type="beginsWith" dxfId="4163" priority="42" stopIfTrue="1" operator="beginsWith" text="Partial">
      <formula>LEFT(F119,LEN("Partial"))="Partial"</formula>
    </cfRule>
    <cfRule type="beginsWith" dxfId="4162" priority="43" stopIfTrue="1" operator="beginsWith" text="Missing">
      <formula>LEFT(F119,LEN("Missing"))="Missing"</formula>
    </cfRule>
    <cfRule type="beginsWith" dxfId="4161" priority="44" stopIfTrue="1" operator="beginsWith" text="Untested">
      <formula>LEFT(F119,LEN("Untested"))="Untested"</formula>
    </cfRule>
    <cfRule type="notContainsBlanks" dxfId="4160" priority="45" stopIfTrue="1">
      <formula>LEN(TRIM(F119))&gt;0</formula>
    </cfRule>
  </conditionalFormatting>
  <conditionalFormatting sqref="E68:F68">
    <cfRule type="beginsWith" dxfId="4159" priority="23" stopIfTrue="1" operator="beginsWith" text="Not Applicable">
      <formula>LEFT(E68,LEN("Not Applicable"))="Not Applicable"</formula>
    </cfRule>
    <cfRule type="beginsWith" dxfId="4158" priority="24" stopIfTrue="1" operator="beginsWith" text="Waived">
      <formula>LEFT(E68,LEN("Waived"))="Waived"</formula>
    </cfRule>
    <cfRule type="beginsWith" dxfId="4157" priority="25" stopIfTrue="1" operator="beginsWith" text="Pre-Passed">
      <formula>LEFT(E68,LEN("Pre-Passed"))="Pre-Passed"</formula>
    </cfRule>
    <cfRule type="beginsWith" dxfId="4156" priority="26" stopIfTrue="1" operator="beginsWith" text="Completed">
      <formula>LEFT(E68,LEN("Completed"))="Completed"</formula>
    </cfRule>
    <cfRule type="beginsWith" dxfId="4155" priority="27" stopIfTrue="1" operator="beginsWith" text="Partial">
      <formula>LEFT(E68,LEN("Partial"))="Partial"</formula>
    </cfRule>
    <cfRule type="beginsWith" dxfId="4154" priority="28" stopIfTrue="1" operator="beginsWith" text="Missing">
      <formula>LEFT(E68,LEN("Missing"))="Missing"</formula>
    </cfRule>
    <cfRule type="beginsWith" dxfId="4153" priority="29" stopIfTrue="1" operator="beginsWith" text="Untested">
      <formula>LEFT(E68,LEN("Untested"))="Untested"</formula>
    </cfRule>
    <cfRule type="notContainsBlanks" dxfId="4152" priority="37" stopIfTrue="1">
      <formula>LEN(TRIM(E68))&gt;0</formula>
    </cfRule>
  </conditionalFormatting>
  <conditionalFormatting sqref="A68">
    <cfRule type="beginsWith" dxfId="4151" priority="16" stopIfTrue="1" operator="beginsWith" text="Exceptional">
      <formula>LEFT(A68,LEN("Exceptional"))="Exceptional"</formula>
    </cfRule>
    <cfRule type="beginsWith" dxfId="4150" priority="17" stopIfTrue="1" operator="beginsWith" text="Professional">
      <formula>LEFT(A68,LEN("Professional"))="Professional"</formula>
    </cfRule>
    <cfRule type="beginsWith" dxfId="4149" priority="18" stopIfTrue="1" operator="beginsWith" text="Advanced">
      <formula>LEFT(A68,LEN("Advanced"))="Advanced"</formula>
    </cfRule>
    <cfRule type="beginsWith" dxfId="4148" priority="19" stopIfTrue="1" operator="beginsWith" text="Intermediate">
      <formula>LEFT(A68,LEN("Intermediate"))="Intermediate"</formula>
    </cfRule>
    <cfRule type="beginsWith" dxfId="4147" priority="20" stopIfTrue="1" operator="beginsWith" text="Basic">
      <formula>LEFT(A68,LEN("Basic"))="Basic"</formula>
    </cfRule>
    <cfRule type="beginsWith" dxfId="4146" priority="21" stopIfTrue="1" operator="beginsWith" text="Required">
      <formula>LEFT(A68,LEN("Required"))="Required"</formula>
    </cfRule>
    <cfRule type="notContainsBlanks" dxfId="4145" priority="22" stopIfTrue="1">
      <formula>LEN(TRIM(A68))&gt;0</formula>
    </cfRule>
  </conditionalFormatting>
  <conditionalFormatting sqref="A64">
    <cfRule type="beginsWith" dxfId="4144" priority="8" stopIfTrue="1" operator="beginsWith" text="Exceptional">
      <formula>LEFT(A64,LEN("Exceptional"))="Exceptional"</formula>
    </cfRule>
    <cfRule type="beginsWith" dxfId="4143" priority="9" stopIfTrue="1" operator="beginsWith" text="Professional">
      <formula>LEFT(A64,LEN("Professional"))="Professional"</formula>
    </cfRule>
    <cfRule type="beginsWith" dxfId="4142" priority="10" stopIfTrue="1" operator="beginsWith" text="Advanced">
      <formula>LEFT(A64,LEN("Advanced"))="Advanced"</formula>
    </cfRule>
    <cfRule type="beginsWith" dxfId="4141" priority="11" stopIfTrue="1" operator="beginsWith" text="Intermediate">
      <formula>LEFT(A64,LEN("Intermediate"))="Intermediate"</formula>
    </cfRule>
    <cfRule type="beginsWith" dxfId="4140" priority="12" stopIfTrue="1" operator="beginsWith" text="Basic">
      <formula>LEFT(A64,LEN("Basic"))="Basic"</formula>
    </cfRule>
    <cfRule type="beginsWith" dxfId="4139" priority="13" stopIfTrue="1" operator="beginsWith" text="Required">
      <formula>LEFT(A64,LEN("Required"))="Required"</formula>
    </cfRule>
    <cfRule type="notContainsBlanks" dxfId="4138" priority="14" stopIfTrue="1">
      <formula>LEN(TRIM(A64))&gt;0</formula>
    </cfRule>
  </conditionalFormatting>
  <conditionalFormatting sqref="E64:F64">
    <cfRule type="beginsWith" dxfId="4137" priority="1" stopIfTrue="1" operator="beginsWith" text="Not Applicable">
      <formula>LEFT(E64,LEN("Not Applicable"))="Not Applicable"</formula>
    </cfRule>
    <cfRule type="beginsWith" dxfId="4136" priority="2" stopIfTrue="1" operator="beginsWith" text="Waived">
      <formula>LEFT(E64,LEN("Waived"))="Waived"</formula>
    </cfRule>
    <cfRule type="beginsWith" dxfId="4135" priority="3" stopIfTrue="1" operator="beginsWith" text="Pre-Passed">
      <formula>LEFT(E64,LEN("Pre-Passed"))="Pre-Passed"</formula>
    </cfRule>
    <cfRule type="beginsWith" dxfId="4134" priority="4" stopIfTrue="1" operator="beginsWith" text="Completed">
      <formula>LEFT(E64,LEN("Completed"))="Completed"</formula>
    </cfRule>
    <cfRule type="beginsWith" dxfId="4133" priority="5" stopIfTrue="1" operator="beginsWith" text="Partial">
      <formula>LEFT(E64,LEN("Partial"))="Partial"</formula>
    </cfRule>
    <cfRule type="beginsWith" dxfId="4132" priority="6" stopIfTrue="1" operator="beginsWith" text="Missing">
      <formula>LEFT(E64,LEN("Missing"))="Missing"</formula>
    </cfRule>
    <cfRule type="beginsWith" dxfId="4131" priority="7" stopIfTrue="1" operator="beginsWith" text="Untested">
      <formula>LEFT(E64,LEN("Untested"))="Untested"</formula>
    </cfRule>
    <cfRule type="notContainsBlanks" dxfId="4130" priority="15" stopIfTrue="1">
      <formula>LEN(TRIM(E64))&gt;0</formula>
    </cfRule>
  </conditionalFormatting>
  <dataValidations count="1">
    <dataValidation type="list" showInputMessage="1" showErrorMessage="1" sqref="E107:F108 E84:F85 E102:F105 E114:F118 E40:F49 E51:F60 E120:F126 E14:F19 E21:F38 E71:F72 E74:F82 E87:F89 E91:F94 E96:F100 E110:F112 E62: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zoomScale="85" zoomScaleNormal="85" workbookViewId="0">
      <selection activeCell="J128" sqref="J128"/>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125</v>
      </c>
      <c r="D1" s="4"/>
      <c r="E1" s="3" t="str">
        <f>""&amp;COUNTIF(E$7:E$207,"Untested")&amp;" Untested"</f>
        <v>0 Untested</v>
      </c>
      <c r="F1" s="3" t="str">
        <f>""&amp;COUNTIF(F$7:F$207,"Untested")&amp;" Untested"</f>
        <v>25 Untested</v>
      </c>
      <c r="G1" s="4"/>
    </row>
    <row r="2" spans="1:7" ht="16.2" thickBot="1">
      <c r="A2" s="12" t="s">
        <v>30</v>
      </c>
      <c r="B2" s="11" t="s">
        <v>31</v>
      </c>
      <c r="C2" s="248" t="s">
        <v>487</v>
      </c>
      <c r="D2" s="249"/>
      <c r="E2" s="14">
        <f>SUMPRODUCT(($A$7:$A$207="Required")*(E$7:E$207="Missing"))+0.5*SUMPRODUCT(($A$7:$A$207="Required")*(E$7:E$207="Partial"))</f>
        <v>0</v>
      </c>
      <c r="F2" s="14">
        <f>SUMPRODUCT(($A$7:$A$207="Required")*(F$7:F$207="Missing"))+0.5*SUMPRODUCT(($A$7:$A$207="Required")*(F$7:F$207="Partial"))</f>
        <v>0</v>
      </c>
      <c r="G2" s="11" t="str">
        <f>"Requireds "&amp;A2</f>
        <v>Requireds Missing</v>
      </c>
    </row>
    <row r="3" spans="1:7" ht="16.2" thickBot="1">
      <c r="A3" s="12" t="s">
        <v>32</v>
      </c>
      <c r="B3" s="11" t="s">
        <v>33</v>
      </c>
      <c r="C3" s="250"/>
      <c r="D3" s="251"/>
      <c r="E3" s="14">
        <f>SUMPRODUCT(($A$7:$A$207="Basic")*(E$7:E$207="Missing"))+0.5*SUMPRODUCT(($A$7:$A$207="Basic")*(E$7:E$207="Partial"))</f>
        <v>0</v>
      </c>
      <c r="F3" s="14">
        <f>SUMPRODUCT(($A$7:$A$207="Basic")*(F$7:F$207="Missing"))+0.5*SUMPRODUCT(($A$7:$A$207="Basic")*(F$7:F$207="Partial"))</f>
        <v>0</v>
      </c>
      <c r="G3" s="11" t="str">
        <f>"Basics "&amp;A2</f>
        <v>Basics Missing</v>
      </c>
    </row>
    <row r="4" spans="1:7" ht="16.2" thickBot="1">
      <c r="A4" s="12" t="s">
        <v>34</v>
      </c>
      <c r="B4" s="11" t="s">
        <v>35</v>
      </c>
      <c r="C4" s="250"/>
      <c r="D4" s="251"/>
      <c r="E4" s="14">
        <f>SUMPRODUCT(($A$7:$A$207="Advanced")*(E$7:E$207="Completed"))+SUMPRODUCT(($A$7:$A$207="Advanced")*(E$7:E$207="Pre-Passed"))+0.5*SUMPRODUCT(($A$7:$A$207="Advanced")*(E$7:E$207="Partial"))</f>
        <v>21</v>
      </c>
      <c r="F4" s="14">
        <f>SUMPRODUCT(($A$7:$A$207="Advanced")*(F$7:F$207="Completed"))+SUMPRODUCT(($A$7:$A$207="Advanced")*(F$7:F$207="Pre-Passed"))+0.5*SUMPRODUCT(($A$7:$A$207="Advanced")*(F$7:F$207="Partial"))</f>
        <v>13</v>
      </c>
      <c r="G4" s="11" t="str">
        <f>"Advanceds "&amp;A4</f>
        <v>Advanceds Completed</v>
      </c>
    </row>
    <row r="5" spans="1:7" ht="16.2" thickBot="1">
      <c r="A5" s="12" t="s">
        <v>36</v>
      </c>
      <c r="B5" s="11" t="s">
        <v>211</v>
      </c>
      <c r="C5" s="250"/>
      <c r="D5" s="251"/>
      <c r="E5" s="14">
        <f>SUMPRODUCT(($A$7:$A$207="Professional")*(E$7:E$207="Completed"))+SUMPRODUCT(($A$7:$A$207="Professional")*(E$7:E$207="Pre-Passed"))+0.5*SUMPRODUCT(($A$7:$A$207="Professional")*(E$7:E$207="Partial"))</f>
        <v>8</v>
      </c>
      <c r="F5" s="14">
        <f>SUMPRODUCT(($A$7:$A$207="Professional")*(F$7:F$207="Completed"))+SUMPRODUCT(($A$7:$A$207="Professional")*(F$7:F$207="Pre-Passed"))+0.5*SUMPRODUCT(($A$7:$A$207="Professional")*(F$7:F$207="Partial"))</f>
        <v>3</v>
      </c>
      <c r="G5" s="11" t="str">
        <f>"Professionals "&amp;A4</f>
        <v>Professionals Completed</v>
      </c>
    </row>
    <row r="6" spans="1:7" ht="16.2" thickBot="1">
      <c r="A6" s="10" t="s">
        <v>37</v>
      </c>
      <c r="B6" s="11" t="s">
        <v>38</v>
      </c>
      <c r="C6" s="250"/>
      <c r="D6" s="251"/>
      <c r="E6" s="14">
        <f>SUMPRODUCT(($A$7:$A$206="Exceptional")*(E$7:E$206="Completed"))+SUMPRODUCT(($A$7:$A$206="Exceptional")*(E$7:E$206="Pre-Passed"))+0.5*SUMPRODUCT(($A$7:$A$206="Exceptional")*(E$7:E$206="Partial"))</f>
        <v>3.5</v>
      </c>
      <c r="F6" s="14">
        <f>SUMPRODUCT(($A$7:$A$206="Exceptional")*(F$7:F$206="Completed"))+SUMPRODUCT(($A$7:$A$206="Exceptional")*(F$7:F$206="Pre-Passed"))+0.5*SUMPRODUCT(($A$7:$A$206="Exceptional")*(F$7:F$206="Partial"))</f>
        <v>2.5</v>
      </c>
      <c r="G6" s="11" t="str">
        <f>"Exceptionals "&amp;A4</f>
        <v>Exceptionals Completed</v>
      </c>
    </row>
    <row r="7" spans="1:7" ht="16.2" thickBot="1">
      <c r="A7" s="246" t="s">
        <v>461</v>
      </c>
      <c r="B7" s="247"/>
      <c r="C7" s="4" t="s">
        <v>39</v>
      </c>
      <c r="D7" s="4" t="s">
        <v>214</v>
      </c>
      <c r="E7" s="4" t="s">
        <v>40</v>
      </c>
      <c r="F7" s="4" t="s">
        <v>41</v>
      </c>
      <c r="G7" s="4" t="s">
        <v>215</v>
      </c>
    </row>
    <row r="8" spans="1:7" ht="16.2" thickBot="1">
      <c r="A8" s="120" t="s">
        <v>419</v>
      </c>
      <c r="B8" s="11" t="s">
        <v>430</v>
      </c>
      <c r="C8" s="11" t="s">
        <v>431</v>
      </c>
      <c r="D8" s="11"/>
      <c r="E8" s="14">
        <v>0</v>
      </c>
      <c r="F8" s="14">
        <v>0</v>
      </c>
      <c r="G8" s="11"/>
    </row>
    <row r="9" spans="1:7" ht="16.2" thickBot="1">
      <c r="A9" s="121" t="s">
        <v>399</v>
      </c>
      <c r="B9" s="11" t="s">
        <v>403</v>
      </c>
      <c r="C9" s="11" t="s">
        <v>404</v>
      </c>
      <c r="D9" s="11"/>
      <c r="E9" s="14">
        <v>0</v>
      </c>
      <c r="F9" s="14">
        <v>0</v>
      </c>
      <c r="G9" s="11"/>
    </row>
    <row r="10" spans="1:7" ht="16.2" thickBot="1">
      <c r="A10" s="121" t="s">
        <v>400</v>
      </c>
      <c r="B10" s="11" t="s">
        <v>405</v>
      </c>
      <c r="C10" s="11" t="s">
        <v>406</v>
      </c>
      <c r="D10" s="11"/>
      <c r="E10" s="14">
        <v>0</v>
      </c>
      <c r="F10" s="14">
        <v>0</v>
      </c>
      <c r="G10" s="11"/>
    </row>
    <row r="11" spans="1:7" ht="16.2" thickBot="1">
      <c r="A11" s="122" t="s">
        <v>401</v>
      </c>
      <c r="B11" s="11" t="s">
        <v>398</v>
      </c>
      <c r="C11" s="11" t="s">
        <v>402</v>
      </c>
      <c r="D11" s="11"/>
      <c r="E11" s="14">
        <v>0</v>
      </c>
      <c r="F11" s="14">
        <v>0</v>
      </c>
      <c r="G11" s="11"/>
    </row>
    <row r="12" spans="1:7" ht="16.2" thickBot="1">
      <c r="A12" s="246" t="s">
        <v>707</v>
      </c>
      <c r="B12" s="247"/>
      <c r="C12" s="4" t="s">
        <v>759</v>
      </c>
      <c r="D12" s="4" t="s">
        <v>214</v>
      </c>
      <c r="E12" s="4" t="s">
        <v>40</v>
      </c>
      <c r="F12" s="4" t="s">
        <v>41</v>
      </c>
      <c r="G12" s="4" t="s">
        <v>215</v>
      </c>
    </row>
    <row r="13" spans="1:7" ht="28.2" thickBot="1">
      <c r="A13" s="15" t="s">
        <v>42</v>
      </c>
      <c r="B13" s="11" t="s">
        <v>600</v>
      </c>
      <c r="C13" s="11" t="s">
        <v>740</v>
      </c>
      <c r="D13" s="11"/>
      <c r="E13" s="4" t="s">
        <v>34</v>
      </c>
      <c r="F13" s="4" t="s">
        <v>34</v>
      </c>
      <c r="G13" s="11" t="s">
        <v>1062</v>
      </c>
    </row>
    <row r="14" spans="1:7" ht="55.8" thickBot="1">
      <c r="A14" s="16" t="s">
        <v>43</v>
      </c>
      <c r="B14" s="11" t="s">
        <v>739</v>
      </c>
      <c r="C14" s="11" t="s">
        <v>744</v>
      </c>
      <c r="D14" s="11"/>
      <c r="E14" s="145" t="s">
        <v>34</v>
      </c>
      <c r="F14" s="4" t="s">
        <v>34</v>
      </c>
      <c r="G14" s="11"/>
    </row>
    <row r="15" spans="1:7" ht="16.2" thickBot="1">
      <c r="A15" s="16" t="s">
        <v>43</v>
      </c>
      <c r="B15" s="11" t="s">
        <v>604</v>
      </c>
      <c r="C15" s="11" t="s">
        <v>605</v>
      </c>
      <c r="D15" s="11"/>
      <c r="E15" s="145" t="s">
        <v>34</v>
      </c>
      <c r="F15" s="4" t="s">
        <v>34</v>
      </c>
      <c r="G15" s="11"/>
    </row>
    <row r="16" spans="1:7" ht="28.2" thickBot="1">
      <c r="A16" s="17" t="s">
        <v>44</v>
      </c>
      <c r="B16" s="11" t="s">
        <v>742</v>
      </c>
      <c r="C16" s="11" t="s">
        <v>743</v>
      </c>
      <c r="D16" s="11"/>
      <c r="E16" s="145" t="s">
        <v>34</v>
      </c>
      <c r="F16" s="4" t="s">
        <v>34</v>
      </c>
      <c r="G16" s="11"/>
    </row>
    <row r="17" spans="1:7" ht="16.2" thickBot="1">
      <c r="A17" s="17" t="s">
        <v>44</v>
      </c>
      <c r="B17" s="11" t="s">
        <v>608</v>
      </c>
      <c r="C17" s="11" t="s">
        <v>609</v>
      </c>
      <c r="D17" s="11"/>
      <c r="E17" s="145" t="s">
        <v>34</v>
      </c>
      <c r="F17" s="4" t="s">
        <v>34</v>
      </c>
      <c r="G17" s="11"/>
    </row>
    <row r="18" spans="1:7" ht="16.2" thickBot="1">
      <c r="A18" s="19" t="s">
        <v>212</v>
      </c>
      <c r="B18" s="11" t="s">
        <v>610</v>
      </c>
      <c r="C18" s="11" t="s">
        <v>741</v>
      </c>
      <c r="D18" s="11"/>
      <c r="E18" s="4" t="s">
        <v>32</v>
      </c>
      <c r="F18" s="4" t="s">
        <v>32</v>
      </c>
      <c r="G18" s="11"/>
    </row>
    <row r="19" spans="1:7" ht="16.2" thickBot="1">
      <c r="A19" s="246" t="s">
        <v>708</v>
      </c>
      <c r="B19" s="247"/>
      <c r="C19" s="4" t="s">
        <v>770</v>
      </c>
      <c r="D19" s="4" t="s">
        <v>214</v>
      </c>
      <c r="E19" s="4" t="s">
        <v>40</v>
      </c>
      <c r="F19" s="4" t="s">
        <v>41</v>
      </c>
      <c r="G19" s="4" t="s">
        <v>215</v>
      </c>
    </row>
    <row r="20" spans="1:7" ht="28.2" thickBot="1">
      <c r="A20" s="15" t="s">
        <v>42</v>
      </c>
      <c r="B20" s="11" t="s">
        <v>709</v>
      </c>
      <c r="C20" s="11" t="s">
        <v>710</v>
      </c>
      <c r="D20" s="11"/>
      <c r="E20" s="145" t="s">
        <v>34</v>
      </c>
      <c r="F20" s="145" t="s">
        <v>34</v>
      </c>
      <c r="G20" s="11" t="s">
        <v>1054</v>
      </c>
    </row>
    <row r="21" spans="1:7" ht="16.2" thickBot="1">
      <c r="A21" s="16" t="s">
        <v>43</v>
      </c>
      <c r="B21" s="11" t="s">
        <v>711</v>
      </c>
      <c r="C21" s="11" t="s">
        <v>712</v>
      </c>
      <c r="D21" s="11"/>
      <c r="E21" s="145" t="s">
        <v>34</v>
      </c>
      <c r="F21" s="145" t="s">
        <v>34</v>
      </c>
      <c r="G21" s="11"/>
    </row>
    <row r="22" spans="1:7" ht="28.2" thickBot="1">
      <c r="A22" s="17" t="s">
        <v>44</v>
      </c>
      <c r="B22" s="11" t="s">
        <v>713</v>
      </c>
      <c r="C22" s="11" t="s">
        <v>714</v>
      </c>
      <c r="D22" s="11"/>
      <c r="E22" s="4" t="s">
        <v>34</v>
      </c>
      <c r="F22" s="145" t="s">
        <v>34</v>
      </c>
      <c r="G22" s="11"/>
    </row>
    <row r="23" spans="1:7" ht="16.2" thickBot="1">
      <c r="A23" s="17" t="s">
        <v>44</v>
      </c>
      <c r="B23" s="11" t="s">
        <v>733</v>
      </c>
      <c r="C23" s="11" t="s">
        <v>736</v>
      </c>
      <c r="D23" s="11"/>
      <c r="E23" s="145" t="s">
        <v>30</v>
      </c>
      <c r="F23" s="145" t="s">
        <v>30</v>
      </c>
      <c r="G23" s="11"/>
    </row>
    <row r="24" spans="1:7" ht="16.2" thickBot="1">
      <c r="A24" s="17" t="s">
        <v>44</v>
      </c>
      <c r="B24" s="114" t="s">
        <v>734</v>
      </c>
      <c r="C24" s="126" t="s">
        <v>737</v>
      </c>
      <c r="D24" s="11"/>
      <c r="E24" s="145" t="s">
        <v>30</v>
      </c>
      <c r="F24" s="145" t="s">
        <v>30</v>
      </c>
      <c r="G24" s="11"/>
    </row>
    <row r="25" spans="1:7" ht="16.2" thickBot="1">
      <c r="A25" s="17" t="s">
        <v>44</v>
      </c>
      <c r="B25" s="11" t="s">
        <v>735</v>
      </c>
      <c r="C25" s="11" t="s">
        <v>738</v>
      </c>
      <c r="D25" s="11"/>
      <c r="E25" s="145" t="s">
        <v>30</v>
      </c>
      <c r="F25" s="145" t="s">
        <v>30</v>
      </c>
      <c r="G25" s="11"/>
    </row>
    <row r="26" spans="1:7" ht="16.2" thickBot="1">
      <c r="A26" s="18" t="s">
        <v>57</v>
      </c>
      <c r="B26" s="11" t="s">
        <v>715</v>
      </c>
      <c r="C26" s="11" t="s">
        <v>716</v>
      </c>
      <c r="D26" s="11"/>
      <c r="E26" s="145" t="s">
        <v>34</v>
      </c>
      <c r="F26" s="145" t="s">
        <v>34</v>
      </c>
      <c r="G26" s="11"/>
    </row>
    <row r="27" spans="1:7" ht="16.2" thickBot="1">
      <c r="A27" s="18" t="s">
        <v>57</v>
      </c>
      <c r="B27" s="11" t="s">
        <v>717</v>
      </c>
      <c r="C27" s="11" t="s">
        <v>718</v>
      </c>
      <c r="D27" s="11"/>
      <c r="E27" s="145" t="s">
        <v>34</v>
      </c>
      <c r="F27" s="145" t="s">
        <v>34</v>
      </c>
      <c r="G27" s="11"/>
    </row>
    <row r="28" spans="1:7" ht="16.2" thickBot="1">
      <c r="A28" s="18" t="s">
        <v>57</v>
      </c>
      <c r="B28" s="11" t="s">
        <v>719</v>
      </c>
      <c r="C28" s="11" t="s">
        <v>720</v>
      </c>
      <c r="D28" s="11"/>
      <c r="E28" s="145" t="s">
        <v>30</v>
      </c>
      <c r="F28" s="145" t="s">
        <v>30</v>
      </c>
      <c r="G28" s="11"/>
    </row>
    <row r="29" spans="1:7" ht="16.2" thickBot="1">
      <c r="A29" s="18" t="s">
        <v>57</v>
      </c>
      <c r="B29" s="11" t="s">
        <v>721</v>
      </c>
      <c r="C29" s="11" t="s">
        <v>722</v>
      </c>
      <c r="D29" s="11"/>
      <c r="E29" s="145" t="s">
        <v>30</v>
      </c>
      <c r="F29" s="145" t="s">
        <v>30</v>
      </c>
      <c r="G29" s="11"/>
    </row>
    <row r="30" spans="1:7" ht="16.2" thickBot="1">
      <c r="A30" s="19" t="s">
        <v>212</v>
      </c>
      <c r="B30" s="11" t="s">
        <v>723</v>
      </c>
      <c r="C30" s="11" t="s">
        <v>724</v>
      </c>
      <c r="D30" s="11"/>
      <c r="E30" s="145" t="s">
        <v>34</v>
      </c>
      <c r="F30" s="145" t="s">
        <v>34</v>
      </c>
      <c r="G30" s="11"/>
    </row>
    <row r="31" spans="1:7" ht="16.2" thickBot="1">
      <c r="A31" s="19" t="s">
        <v>212</v>
      </c>
      <c r="B31" s="11" t="s">
        <v>725</v>
      </c>
      <c r="C31" s="11" t="s">
        <v>726</v>
      </c>
      <c r="D31" s="11"/>
      <c r="E31" s="145" t="s">
        <v>34</v>
      </c>
      <c r="F31" s="145" t="s">
        <v>34</v>
      </c>
      <c r="G31" s="11"/>
    </row>
    <row r="32" spans="1:7" ht="16.2" thickBot="1">
      <c r="A32" s="19" t="s">
        <v>212</v>
      </c>
      <c r="B32" s="11" t="s">
        <v>727</v>
      </c>
      <c r="C32" s="11" t="s">
        <v>728</v>
      </c>
      <c r="D32" s="11"/>
      <c r="E32" s="145" t="s">
        <v>30</v>
      </c>
      <c r="F32" s="145" t="s">
        <v>30</v>
      </c>
      <c r="G32" s="11"/>
    </row>
    <row r="33" spans="1:7" ht="16.2" thickBot="1">
      <c r="A33" s="19" t="s">
        <v>212</v>
      </c>
      <c r="B33" s="11" t="s">
        <v>729</v>
      </c>
      <c r="C33" s="11" t="s">
        <v>730</v>
      </c>
      <c r="D33" s="11"/>
      <c r="E33" s="145" t="s">
        <v>30</v>
      </c>
      <c r="F33" s="145" t="s">
        <v>30</v>
      </c>
      <c r="G33" s="11"/>
    </row>
    <row r="34" spans="1:7" ht="16.2" thickBot="1">
      <c r="A34" s="246" t="s">
        <v>394</v>
      </c>
      <c r="B34" s="247"/>
      <c r="C34" s="4" t="s">
        <v>39</v>
      </c>
      <c r="D34" s="4" t="s">
        <v>214</v>
      </c>
      <c r="E34" s="4" t="s">
        <v>40</v>
      </c>
      <c r="F34" s="4" t="s">
        <v>41</v>
      </c>
      <c r="G34" s="4" t="s">
        <v>215</v>
      </c>
    </row>
    <row r="35" spans="1:7" ht="16.2" thickBot="1">
      <c r="A35" s="15" t="s">
        <v>42</v>
      </c>
      <c r="B35" s="11" t="s">
        <v>731</v>
      </c>
      <c r="C35" s="11" t="s">
        <v>732</v>
      </c>
      <c r="D35" s="11"/>
      <c r="E35" s="145" t="s">
        <v>34</v>
      </c>
      <c r="F35" s="4" t="s">
        <v>34</v>
      </c>
      <c r="G35" s="11" t="s">
        <v>1062</v>
      </c>
    </row>
    <row r="36" spans="1:7" ht="16.2" thickBot="1">
      <c r="A36" s="16" t="s">
        <v>43</v>
      </c>
      <c r="B36" s="11" t="s">
        <v>98</v>
      </c>
      <c r="C36" s="11" t="s">
        <v>121</v>
      </c>
      <c r="D36" s="11"/>
      <c r="E36" s="145" t="s">
        <v>34</v>
      </c>
      <c r="F36" s="4" t="s">
        <v>34</v>
      </c>
      <c r="G36" s="11"/>
    </row>
    <row r="37" spans="1:7" ht="16.2" thickBot="1">
      <c r="A37" s="119" t="s">
        <v>44</v>
      </c>
      <c r="B37" s="11" t="s">
        <v>99</v>
      </c>
      <c r="C37" s="11" t="s">
        <v>390</v>
      </c>
      <c r="D37" s="11"/>
      <c r="E37" s="145" t="s">
        <v>34</v>
      </c>
      <c r="F37" s="4" t="s">
        <v>34</v>
      </c>
      <c r="G37" s="11"/>
    </row>
    <row r="38" spans="1:7" ht="28.2" thickBot="1">
      <c r="A38" s="18" t="s">
        <v>57</v>
      </c>
      <c r="B38" s="11" t="s">
        <v>391</v>
      </c>
      <c r="C38" s="11" t="s">
        <v>395</v>
      </c>
      <c r="D38" s="11"/>
      <c r="E38" s="145" t="s">
        <v>32</v>
      </c>
      <c r="F38" s="4" t="s">
        <v>30</v>
      </c>
      <c r="G38" s="11"/>
    </row>
    <row r="39" spans="1:7" ht="28.2" thickBot="1">
      <c r="A39" s="18" t="s">
        <v>57</v>
      </c>
      <c r="B39" s="11" t="s">
        <v>102</v>
      </c>
      <c r="C39" s="11" t="s">
        <v>247</v>
      </c>
      <c r="D39" s="11"/>
      <c r="E39" s="145" t="s">
        <v>32</v>
      </c>
      <c r="F39" s="4" t="s">
        <v>30</v>
      </c>
      <c r="G39" s="11"/>
    </row>
    <row r="40" spans="1:7" ht="16.2" thickBot="1">
      <c r="A40" s="246" t="s">
        <v>393</v>
      </c>
      <c r="B40" s="247"/>
      <c r="C40" s="4" t="s">
        <v>39</v>
      </c>
      <c r="D40" s="4" t="s">
        <v>214</v>
      </c>
      <c r="E40" s="4" t="s">
        <v>40</v>
      </c>
      <c r="F40" s="4" t="s">
        <v>41</v>
      </c>
      <c r="G40" s="4" t="s">
        <v>215</v>
      </c>
    </row>
    <row r="41" spans="1:7" ht="28.2" thickBot="1">
      <c r="A41" s="16" t="s">
        <v>43</v>
      </c>
      <c r="B41" s="11" t="s">
        <v>144</v>
      </c>
      <c r="C41" s="11" t="s">
        <v>396</v>
      </c>
      <c r="D41" s="11"/>
      <c r="E41" s="145" t="s">
        <v>34</v>
      </c>
      <c r="F41" s="4" t="s">
        <v>34</v>
      </c>
      <c r="G41" s="11" t="s">
        <v>1062</v>
      </c>
    </row>
    <row r="42" spans="1:7" ht="28.2" thickBot="1">
      <c r="A42" s="17" t="s">
        <v>44</v>
      </c>
      <c r="B42" s="11" t="s">
        <v>145</v>
      </c>
      <c r="C42" s="11" t="s">
        <v>397</v>
      </c>
      <c r="D42" s="11"/>
      <c r="E42" s="145" t="s">
        <v>34</v>
      </c>
      <c r="F42" s="4" t="s">
        <v>34</v>
      </c>
      <c r="G42" s="11"/>
    </row>
    <row r="43" spans="1:7" ht="42" thickBot="1">
      <c r="A43" s="18" t="s">
        <v>57</v>
      </c>
      <c r="B43" s="11" t="s">
        <v>245</v>
      </c>
      <c r="C43" s="11" t="s">
        <v>485</v>
      </c>
      <c r="D43" s="146" t="s">
        <v>1052</v>
      </c>
      <c r="E43" s="145" t="s">
        <v>34</v>
      </c>
      <c r="F43" s="4" t="s">
        <v>34</v>
      </c>
      <c r="G43" s="11"/>
    </row>
    <row r="44" spans="1:7" ht="16.2" thickBot="1">
      <c r="A44" s="18" t="s">
        <v>57</v>
      </c>
      <c r="B44" s="11" t="s">
        <v>222</v>
      </c>
      <c r="C44" s="11" t="s">
        <v>246</v>
      </c>
      <c r="D44" s="11"/>
      <c r="E44" s="145" t="s">
        <v>30</v>
      </c>
      <c r="F44" s="4" t="s">
        <v>30</v>
      </c>
      <c r="G44" s="11"/>
    </row>
    <row r="45" spans="1:7" ht="16.2" thickBot="1">
      <c r="A45" s="18" t="s">
        <v>57</v>
      </c>
      <c r="B45" s="11" t="s">
        <v>146</v>
      </c>
      <c r="C45" s="11" t="s">
        <v>248</v>
      </c>
      <c r="D45" s="11"/>
      <c r="E45" s="145" t="s">
        <v>30</v>
      </c>
      <c r="F45" s="4" t="s">
        <v>30</v>
      </c>
      <c r="G45" s="11"/>
    </row>
    <row r="46" spans="1:7" ht="16.2" thickBot="1">
      <c r="A46" s="246" t="s">
        <v>356</v>
      </c>
      <c r="B46" s="247"/>
      <c r="C46" s="4" t="s">
        <v>362</v>
      </c>
      <c r="D46" s="4" t="s">
        <v>214</v>
      </c>
      <c r="E46" s="4" t="s">
        <v>40</v>
      </c>
      <c r="F46" s="4" t="s">
        <v>41</v>
      </c>
      <c r="G46" s="4" t="s">
        <v>215</v>
      </c>
    </row>
    <row r="47" spans="1:7" ht="28.2" thickBot="1">
      <c r="A47" s="16" t="s">
        <v>43</v>
      </c>
      <c r="B47" s="11" t="s">
        <v>359</v>
      </c>
      <c r="C47" s="11" t="s">
        <v>369</v>
      </c>
      <c r="D47" s="11"/>
      <c r="E47" s="145" t="s">
        <v>34</v>
      </c>
      <c r="F47" s="4" t="s">
        <v>34</v>
      </c>
      <c r="G47" s="11" t="s">
        <v>1062</v>
      </c>
    </row>
    <row r="48" spans="1:7" ht="28.2" thickBot="1">
      <c r="A48" s="16" t="s">
        <v>43</v>
      </c>
      <c r="B48" s="11" t="s">
        <v>360</v>
      </c>
      <c r="C48" s="11" t="s">
        <v>368</v>
      </c>
      <c r="D48" s="11"/>
      <c r="E48" s="145" t="s">
        <v>34</v>
      </c>
      <c r="F48" s="4" t="s">
        <v>34</v>
      </c>
      <c r="G48" s="11"/>
    </row>
    <row r="49" spans="1:7" ht="42" thickBot="1">
      <c r="A49" s="16" t="s">
        <v>43</v>
      </c>
      <c r="B49" s="11" t="s">
        <v>361</v>
      </c>
      <c r="C49" s="11" t="s">
        <v>367</v>
      </c>
      <c r="D49" s="11"/>
      <c r="E49" s="145" t="s">
        <v>34</v>
      </c>
      <c r="F49" s="4" t="s">
        <v>34</v>
      </c>
      <c r="G49" s="11"/>
    </row>
    <row r="50" spans="1:7" ht="55.8" thickBot="1">
      <c r="A50" s="27" t="s">
        <v>44</v>
      </c>
      <c r="B50" s="11" t="s">
        <v>364</v>
      </c>
      <c r="C50" s="11" t="s">
        <v>363</v>
      </c>
      <c r="D50" s="11"/>
      <c r="E50" s="145" t="s">
        <v>34</v>
      </c>
      <c r="F50" s="4" t="s">
        <v>34</v>
      </c>
      <c r="G50" s="11"/>
    </row>
    <row r="51" spans="1:7" ht="28.2" thickBot="1">
      <c r="A51" s="27" t="s">
        <v>44</v>
      </c>
      <c r="B51" s="11" t="s">
        <v>365</v>
      </c>
      <c r="C51" s="11" t="s">
        <v>370</v>
      </c>
      <c r="D51" s="11"/>
      <c r="E51" s="145" t="s">
        <v>34</v>
      </c>
      <c r="F51" s="4" t="s">
        <v>34</v>
      </c>
      <c r="G51" s="11"/>
    </row>
    <row r="52" spans="1:7" ht="55.8" thickBot="1">
      <c r="A52" s="27" t="s">
        <v>44</v>
      </c>
      <c r="B52" s="11" t="s">
        <v>366</v>
      </c>
      <c r="C52" s="11" t="s">
        <v>371</v>
      </c>
      <c r="D52" s="11"/>
      <c r="E52" s="145" t="s">
        <v>34</v>
      </c>
      <c r="F52" s="4" t="s">
        <v>34</v>
      </c>
      <c r="G52" s="11"/>
    </row>
    <row r="53" spans="1:7" ht="28.2" thickBot="1">
      <c r="A53" s="18" t="s">
        <v>57</v>
      </c>
      <c r="B53" s="11" t="s">
        <v>372</v>
      </c>
      <c r="C53" s="11" t="s">
        <v>486</v>
      </c>
      <c r="D53" s="11"/>
      <c r="E53" s="145" t="s">
        <v>30</v>
      </c>
      <c r="F53" s="4" t="s">
        <v>30</v>
      </c>
      <c r="G53" s="11"/>
    </row>
    <row r="54" spans="1:7" ht="16.2" thickBot="1">
      <c r="A54" s="18" t="s">
        <v>57</v>
      </c>
      <c r="B54" s="11" t="s">
        <v>376</v>
      </c>
      <c r="C54" s="11" t="s">
        <v>373</v>
      </c>
      <c r="D54" s="11"/>
      <c r="E54" s="145" t="s">
        <v>30</v>
      </c>
      <c r="F54" s="4" t="s">
        <v>30</v>
      </c>
      <c r="G54" s="11"/>
    </row>
    <row r="55" spans="1:7" ht="16.2" thickBot="1">
      <c r="A55" s="18" t="s">
        <v>57</v>
      </c>
      <c r="B55" s="11" t="s">
        <v>375</v>
      </c>
      <c r="C55" s="11" t="s">
        <v>374</v>
      </c>
      <c r="D55" s="11"/>
      <c r="E55" s="145" t="s">
        <v>30</v>
      </c>
      <c r="F55" s="4" t="s">
        <v>30</v>
      </c>
      <c r="G55" s="11"/>
    </row>
    <row r="56" spans="1:7" ht="16.2" thickBot="1">
      <c r="A56" s="19" t="s">
        <v>212</v>
      </c>
      <c r="B56" s="11" t="s">
        <v>377</v>
      </c>
      <c r="C56" s="114" t="s">
        <v>379</v>
      </c>
      <c r="D56" s="11"/>
      <c r="E56" s="145" t="s">
        <v>30</v>
      </c>
      <c r="F56" s="4" t="s">
        <v>30</v>
      </c>
      <c r="G56" s="11"/>
    </row>
    <row r="57" spans="1:7" ht="16.2" thickBot="1">
      <c r="A57" s="19" t="s">
        <v>212</v>
      </c>
      <c r="B57" s="11" t="s">
        <v>378</v>
      </c>
      <c r="C57" s="115" t="s">
        <v>380</v>
      </c>
      <c r="D57" s="11"/>
      <c r="E57" s="145" t="s">
        <v>30</v>
      </c>
      <c r="F57" s="4" t="s">
        <v>30</v>
      </c>
      <c r="G57" s="11"/>
    </row>
    <row r="58" spans="1:7" ht="16.2" thickBot="1">
      <c r="A58" s="246" t="s">
        <v>249</v>
      </c>
      <c r="B58" s="247"/>
      <c r="C58" s="4" t="s">
        <v>39</v>
      </c>
      <c r="D58" s="4" t="s">
        <v>214</v>
      </c>
      <c r="E58" s="4" t="s">
        <v>40</v>
      </c>
      <c r="F58" s="4" t="s">
        <v>41</v>
      </c>
      <c r="G58" s="4" t="s">
        <v>215</v>
      </c>
    </row>
    <row r="59" spans="1:7" ht="16.2" thickBot="1">
      <c r="A59" s="16" t="s">
        <v>43</v>
      </c>
      <c r="B59" s="11" t="s">
        <v>97</v>
      </c>
      <c r="C59" s="11" t="s">
        <v>250</v>
      </c>
      <c r="D59" s="11"/>
      <c r="E59" s="145" t="s">
        <v>34</v>
      </c>
      <c r="F59" s="4" t="s">
        <v>34</v>
      </c>
      <c r="G59" s="11" t="s">
        <v>1062</v>
      </c>
    </row>
    <row r="60" spans="1:7" ht="16.2" thickBot="1">
      <c r="A60" s="16" t="s">
        <v>43</v>
      </c>
      <c r="B60" s="11" t="s">
        <v>381</v>
      </c>
      <c r="C60" s="11" t="s">
        <v>383</v>
      </c>
      <c r="D60" s="11"/>
      <c r="E60" s="145" t="s">
        <v>34</v>
      </c>
      <c r="F60" s="4" t="s">
        <v>34</v>
      </c>
      <c r="G60" s="11"/>
    </row>
    <row r="61" spans="1:7" ht="16.2" thickBot="1">
      <c r="A61" s="16" t="s">
        <v>43</v>
      </c>
      <c r="B61" s="11" t="s">
        <v>104</v>
      </c>
      <c r="C61" s="11" t="s">
        <v>392</v>
      </c>
      <c r="D61" s="11"/>
      <c r="E61" s="145" t="s">
        <v>34</v>
      </c>
      <c r="F61" s="4" t="s">
        <v>34</v>
      </c>
      <c r="G61" s="11"/>
    </row>
    <row r="62" spans="1:7" ht="28.2" thickBot="1">
      <c r="A62" s="16" t="s">
        <v>43</v>
      </c>
      <c r="B62" s="11" t="s">
        <v>231</v>
      </c>
      <c r="C62" s="11" t="s">
        <v>388</v>
      </c>
      <c r="D62" s="11"/>
      <c r="E62" s="145" t="s">
        <v>34</v>
      </c>
      <c r="F62" s="4" t="s">
        <v>34</v>
      </c>
      <c r="G62" s="11"/>
    </row>
    <row r="63" spans="1:7" ht="55.8" thickBot="1">
      <c r="A63" s="27" t="s">
        <v>44</v>
      </c>
      <c r="B63" s="11" t="s">
        <v>100</v>
      </c>
      <c r="C63" s="11" t="s">
        <v>253</v>
      </c>
      <c r="D63" s="11"/>
      <c r="E63" s="145" t="s">
        <v>34</v>
      </c>
      <c r="F63" s="4" t="s">
        <v>32</v>
      </c>
      <c r="G63" s="11"/>
    </row>
    <row r="64" spans="1:7" ht="28.2" thickBot="1">
      <c r="A64" s="27" t="s">
        <v>44</v>
      </c>
      <c r="B64" s="11" t="s">
        <v>382</v>
      </c>
      <c r="C64" s="11" t="s">
        <v>384</v>
      </c>
      <c r="D64" s="11"/>
      <c r="E64" s="145" t="s">
        <v>34</v>
      </c>
      <c r="F64" s="4" t="s">
        <v>34</v>
      </c>
      <c r="G64" s="11"/>
    </row>
    <row r="65" spans="1:7" ht="28.2" thickBot="1">
      <c r="A65" s="27" t="s">
        <v>44</v>
      </c>
      <c r="B65" s="11" t="s">
        <v>251</v>
      </c>
      <c r="C65" s="11" t="s">
        <v>252</v>
      </c>
      <c r="D65" s="11"/>
      <c r="E65" s="145" t="s">
        <v>34</v>
      </c>
      <c r="F65" s="4" t="s">
        <v>30</v>
      </c>
      <c r="G65" s="11"/>
    </row>
    <row r="66" spans="1:7" ht="28.2" thickBot="1">
      <c r="A66" s="27" t="s">
        <v>44</v>
      </c>
      <c r="B66" s="11" t="s">
        <v>232</v>
      </c>
      <c r="C66" s="11" t="s">
        <v>389</v>
      </c>
      <c r="D66" s="11"/>
      <c r="E66" s="145" t="s">
        <v>34</v>
      </c>
      <c r="F66" s="4" t="s">
        <v>30</v>
      </c>
      <c r="G66" s="11"/>
    </row>
    <row r="67" spans="1:7" ht="28.2" thickBot="1">
      <c r="A67" s="18" t="s">
        <v>57</v>
      </c>
      <c r="B67" s="11" t="s">
        <v>101</v>
      </c>
      <c r="C67" s="11" t="s">
        <v>254</v>
      </c>
      <c r="D67" s="11"/>
      <c r="E67" s="145" t="s">
        <v>30</v>
      </c>
      <c r="F67" s="4" t="s">
        <v>30</v>
      </c>
      <c r="G67" s="11"/>
    </row>
    <row r="68" spans="1:7" ht="28.2" thickBot="1">
      <c r="A68" s="18" t="s">
        <v>57</v>
      </c>
      <c r="B68" s="11" t="s">
        <v>235</v>
      </c>
      <c r="C68" s="11" t="s">
        <v>236</v>
      </c>
      <c r="D68" s="11"/>
      <c r="E68" s="145" t="s">
        <v>30</v>
      </c>
      <c r="F68" s="4" t="s">
        <v>30</v>
      </c>
      <c r="G68" s="11"/>
    </row>
    <row r="69" spans="1:7" ht="28.2" thickBot="1">
      <c r="A69" s="18" t="s">
        <v>57</v>
      </c>
      <c r="B69" s="11" t="s">
        <v>257</v>
      </c>
      <c r="C69" s="11" t="s">
        <v>258</v>
      </c>
      <c r="D69" s="11"/>
      <c r="E69" s="145" t="s">
        <v>30</v>
      </c>
      <c r="F69" s="4" t="s">
        <v>30</v>
      </c>
      <c r="G69" s="11"/>
    </row>
    <row r="70" spans="1:7" ht="16.2" thickBot="1">
      <c r="A70" s="18" t="s">
        <v>57</v>
      </c>
      <c r="B70" s="11" t="s">
        <v>233</v>
      </c>
      <c r="C70" s="11" t="s">
        <v>386</v>
      </c>
      <c r="D70" s="11"/>
      <c r="E70" s="145" t="s">
        <v>30</v>
      </c>
      <c r="F70" s="4" t="s">
        <v>30</v>
      </c>
      <c r="G70" s="11"/>
    </row>
    <row r="71" spans="1:7" ht="69.599999999999994" thickBot="1">
      <c r="A71" s="19" t="s">
        <v>212</v>
      </c>
      <c r="B71" s="11" t="s">
        <v>255</v>
      </c>
      <c r="C71" s="11" t="s">
        <v>256</v>
      </c>
      <c r="D71" s="146" t="s">
        <v>1055</v>
      </c>
      <c r="E71" s="145" t="s">
        <v>32</v>
      </c>
      <c r="F71" s="4" t="s">
        <v>30</v>
      </c>
      <c r="G71" s="11"/>
    </row>
    <row r="72" spans="1:7" ht="16.2" thickBot="1">
      <c r="A72" s="19" t="s">
        <v>212</v>
      </c>
      <c r="B72" s="11" t="s">
        <v>103</v>
      </c>
      <c r="C72" s="11" t="s">
        <v>385</v>
      </c>
      <c r="D72" s="11"/>
      <c r="E72" s="145" t="s">
        <v>30</v>
      </c>
      <c r="F72" s="4" t="s">
        <v>30</v>
      </c>
      <c r="G72" s="11"/>
    </row>
    <row r="73" spans="1:7" ht="16.2" thickBot="1">
      <c r="A73" s="19" t="s">
        <v>212</v>
      </c>
      <c r="B73" s="11" t="s">
        <v>234</v>
      </c>
      <c r="C73" s="11" t="s">
        <v>387</v>
      </c>
      <c r="D73" s="11"/>
      <c r="E73" s="145" t="s">
        <v>30</v>
      </c>
      <c r="F73" s="4" t="s">
        <v>30</v>
      </c>
      <c r="G73" s="11"/>
    </row>
    <row r="74" spans="1:7" ht="16.2" thickBot="1">
      <c r="A74" s="246" t="s">
        <v>345</v>
      </c>
      <c r="B74" s="247"/>
      <c r="C74" s="4" t="s">
        <v>39</v>
      </c>
      <c r="D74" s="4" t="s">
        <v>214</v>
      </c>
      <c r="E74" s="4" t="s">
        <v>40</v>
      </c>
      <c r="F74" s="4" t="s">
        <v>41</v>
      </c>
      <c r="G74" s="4" t="s">
        <v>215</v>
      </c>
    </row>
    <row r="75" spans="1:7" ht="16.2" thickBot="1">
      <c r="A75" s="26" t="s">
        <v>42</v>
      </c>
      <c r="B75" s="11" t="s">
        <v>228</v>
      </c>
      <c r="C75" s="11" t="s">
        <v>346</v>
      </c>
      <c r="D75" s="11"/>
      <c r="E75" s="145" t="s">
        <v>34</v>
      </c>
      <c r="F75" s="4" t="s">
        <v>34</v>
      </c>
      <c r="G75" s="11" t="s">
        <v>1062</v>
      </c>
    </row>
    <row r="76" spans="1:7" ht="16.2" thickBot="1">
      <c r="A76" s="16" t="s">
        <v>43</v>
      </c>
      <c r="B76" s="11" t="s">
        <v>105</v>
      </c>
      <c r="C76" s="11" t="s">
        <v>122</v>
      </c>
      <c r="D76" s="11"/>
      <c r="E76" s="145" t="s">
        <v>34</v>
      </c>
      <c r="F76" s="4" t="s">
        <v>34</v>
      </c>
      <c r="G76" s="11"/>
    </row>
    <row r="77" spans="1:7" ht="42" thickBot="1">
      <c r="A77" s="27" t="s">
        <v>44</v>
      </c>
      <c r="B77" s="11" t="s">
        <v>106</v>
      </c>
      <c r="C77" s="11" t="s">
        <v>350</v>
      </c>
      <c r="D77" s="11"/>
      <c r="E77" s="145" t="s">
        <v>34</v>
      </c>
      <c r="F77" s="4" t="s">
        <v>34</v>
      </c>
      <c r="G77" s="11"/>
    </row>
    <row r="78" spans="1:7" ht="42" thickBot="1">
      <c r="A78" s="49" t="s">
        <v>44</v>
      </c>
      <c r="B78" s="11" t="s">
        <v>109</v>
      </c>
      <c r="C78" s="11" t="s">
        <v>347</v>
      </c>
      <c r="D78" s="11"/>
      <c r="E78" s="145" t="s">
        <v>34</v>
      </c>
      <c r="F78" s="4" t="s">
        <v>29</v>
      </c>
      <c r="G78" s="11"/>
    </row>
    <row r="79" spans="1:7" ht="42" thickBot="1">
      <c r="A79" s="49" t="s">
        <v>44</v>
      </c>
      <c r="B79" s="11" t="s">
        <v>208</v>
      </c>
      <c r="C79" s="11" t="s">
        <v>353</v>
      </c>
      <c r="D79" s="11"/>
      <c r="E79" s="145" t="s">
        <v>34</v>
      </c>
      <c r="F79" s="4" t="s">
        <v>29</v>
      </c>
      <c r="G79" s="11"/>
    </row>
    <row r="80" spans="1:7" ht="28.2" thickBot="1">
      <c r="A80" s="18" t="s">
        <v>57</v>
      </c>
      <c r="B80" s="11" t="s">
        <v>107</v>
      </c>
      <c r="C80" s="11" t="s">
        <v>237</v>
      </c>
      <c r="D80" s="11"/>
      <c r="E80" s="145" t="s">
        <v>34</v>
      </c>
      <c r="F80" s="4" t="s">
        <v>29</v>
      </c>
      <c r="G80" s="11"/>
    </row>
    <row r="81" spans="1:7" ht="28.2" thickBot="1">
      <c r="A81" s="18" t="s">
        <v>57</v>
      </c>
      <c r="B81" s="11" t="s">
        <v>110</v>
      </c>
      <c r="C81" s="11" t="s">
        <v>348</v>
      </c>
      <c r="D81" s="11"/>
      <c r="E81" s="145" t="s">
        <v>34</v>
      </c>
      <c r="F81" s="4" t="s">
        <v>29</v>
      </c>
      <c r="G81" s="11"/>
    </row>
    <row r="82" spans="1:7" ht="28.2" thickBot="1">
      <c r="A82" s="18" t="s">
        <v>57</v>
      </c>
      <c r="B82" s="11" t="s">
        <v>352</v>
      </c>
      <c r="C82" s="11" t="s">
        <v>351</v>
      </c>
      <c r="D82" s="11"/>
      <c r="E82" s="145" t="s">
        <v>34</v>
      </c>
      <c r="F82" s="4" t="s">
        <v>29</v>
      </c>
      <c r="G82" s="11"/>
    </row>
    <row r="83" spans="1:7" ht="28.2" thickBot="1">
      <c r="A83" s="29" t="s">
        <v>212</v>
      </c>
      <c r="B83" s="11" t="s">
        <v>239</v>
      </c>
      <c r="C83" s="11" t="s">
        <v>238</v>
      </c>
      <c r="D83" s="11"/>
      <c r="E83" s="145" t="s">
        <v>30</v>
      </c>
      <c r="F83" s="4" t="s">
        <v>29</v>
      </c>
      <c r="G83" s="11"/>
    </row>
    <row r="84" spans="1:7" ht="28.2" thickBot="1">
      <c r="A84" s="29" t="s">
        <v>212</v>
      </c>
      <c r="B84" s="11" t="s">
        <v>111</v>
      </c>
      <c r="C84" s="11" t="s">
        <v>349</v>
      </c>
      <c r="D84" s="11"/>
      <c r="E84" s="145" t="s">
        <v>30</v>
      </c>
      <c r="F84" s="4" t="s">
        <v>29</v>
      </c>
      <c r="G84" s="11"/>
    </row>
    <row r="85" spans="1:7" ht="28.2" thickBot="1">
      <c r="A85" s="29" t="s">
        <v>212</v>
      </c>
      <c r="B85" s="11" t="s">
        <v>354</v>
      </c>
      <c r="C85" s="11" t="s">
        <v>355</v>
      </c>
      <c r="D85" s="11"/>
      <c r="E85" s="145" t="s">
        <v>30</v>
      </c>
      <c r="F85" s="4" t="s">
        <v>29</v>
      </c>
      <c r="G85" s="11"/>
    </row>
    <row r="86" spans="1:7" ht="28.2" thickBot="1">
      <c r="A86" s="29" t="s">
        <v>212</v>
      </c>
      <c r="B86" s="11" t="s">
        <v>135</v>
      </c>
      <c r="C86" s="11" t="s">
        <v>432</v>
      </c>
      <c r="D86" s="11"/>
      <c r="E86" s="145" t="s">
        <v>30</v>
      </c>
      <c r="F86" s="4" t="s">
        <v>29</v>
      </c>
      <c r="G86" s="11"/>
    </row>
    <row r="87" spans="1:7" ht="28.2" thickBot="1">
      <c r="A87" s="29" t="s">
        <v>212</v>
      </c>
      <c r="B87" s="11" t="s">
        <v>136</v>
      </c>
      <c r="C87" s="11" t="s">
        <v>433</v>
      </c>
      <c r="D87" s="11"/>
      <c r="E87" s="145" t="s">
        <v>30</v>
      </c>
      <c r="F87" s="4" t="s">
        <v>29</v>
      </c>
      <c r="G87" s="11"/>
    </row>
    <row r="88" spans="1:7" ht="16.2" thickBot="1">
      <c r="A88" s="29" t="s">
        <v>212</v>
      </c>
      <c r="B88" s="11" t="s">
        <v>137</v>
      </c>
      <c r="C88" s="11" t="s">
        <v>434</v>
      </c>
      <c r="D88" s="11"/>
      <c r="E88" s="145" t="s">
        <v>30</v>
      </c>
      <c r="F88" s="4" t="s">
        <v>29</v>
      </c>
      <c r="G88" s="11"/>
    </row>
    <row r="89" spans="1:7" ht="16.2" thickBot="1">
      <c r="A89" s="246" t="s">
        <v>331</v>
      </c>
      <c r="B89" s="247"/>
      <c r="C89" s="20" t="s">
        <v>202</v>
      </c>
      <c r="D89" s="4" t="s">
        <v>214</v>
      </c>
      <c r="E89" s="4" t="s">
        <v>40</v>
      </c>
      <c r="F89" s="4" t="s">
        <v>41</v>
      </c>
      <c r="G89" s="4" t="s">
        <v>215</v>
      </c>
    </row>
    <row r="90" spans="1:7" ht="42" thickBot="1">
      <c r="A90" s="16" t="s">
        <v>43</v>
      </c>
      <c r="B90" s="11" t="s">
        <v>328</v>
      </c>
      <c r="C90" s="11" t="s">
        <v>326</v>
      </c>
      <c r="D90" s="146" t="s">
        <v>1056</v>
      </c>
      <c r="E90" s="145" t="s">
        <v>34</v>
      </c>
      <c r="F90" s="4" t="s">
        <v>34</v>
      </c>
      <c r="G90" s="11" t="s">
        <v>1062</v>
      </c>
    </row>
    <row r="91" spans="1:7" ht="42" thickBot="1">
      <c r="A91" s="49" t="s">
        <v>44</v>
      </c>
      <c r="B91" s="11" t="s">
        <v>209</v>
      </c>
      <c r="C91" s="11" t="s">
        <v>327</v>
      </c>
      <c r="D91" s="146" t="s">
        <v>1057</v>
      </c>
      <c r="E91" s="145" t="s">
        <v>34</v>
      </c>
      <c r="F91" s="4" t="s">
        <v>29</v>
      </c>
      <c r="G91" s="11"/>
    </row>
    <row r="92" spans="1:7" ht="28.2" thickBot="1">
      <c r="A92" s="18" t="s">
        <v>57</v>
      </c>
      <c r="B92" s="11" t="s">
        <v>206</v>
      </c>
      <c r="C92" s="11" t="s">
        <v>329</v>
      </c>
      <c r="D92" s="11"/>
      <c r="E92" s="145" t="s">
        <v>30</v>
      </c>
      <c r="F92" s="4" t="s">
        <v>29</v>
      </c>
      <c r="G92" s="11"/>
    </row>
    <row r="93" spans="1:7" ht="28.2" thickBot="1">
      <c r="A93" s="29" t="s">
        <v>212</v>
      </c>
      <c r="B93" s="11" t="s">
        <v>207</v>
      </c>
      <c r="C93" s="11" t="s">
        <v>330</v>
      </c>
      <c r="D93" s="11"/>
      <c r="E93" s="145" t="s">
        <v>30</v>
      </c>
      <c r="F93" s="4" t="s">
        <v>29</v>
      </c>
      <c r="G93" s="11"/>
    </row>
    <row r="94" spans="1:7" ht="16.2" thickBot="1">
      <c r="A94" s="29" t="s">
        <v>212</v>
      </c>
      <c r="B94" s="11" t="s">
        <v>337</v>
      </c>
      <c r="C94" s="11" t="s">
        <v>338</v>
      </c>
      <c r="D94" s="11"/>
      <c r="E94" s="145" t="s">
        <v>30</v>
      </c>
      <c r="F94" s="4" t="s">
        <v>29</v>
      </c>
      <c r="G94" s="11"/>
    </row>
    <row r="95" spans="1:7" ht="16.2" thickBot="1">
      <c r="A95" s="246" t="s">
        <v>341</v>
      </c>
      <c r="B95" s="247"/>
      <c r="C95" s="20" t="s">
        <v>202</v>
      </c>
      <c r="D95" s="4" t="s">
        <v>214</v>
      </c>
      <c r="E95" s="4" t="s">
        <v>40</v>
      </c>
      <c r="F95" s="4" t="s">
        <v>41</v>
      </c>
      <c r="G95" s="4" t="s">
        <v>215</v>
      </c>
    </row>
    <row r="96" spans="1:7" ht="28.2" thickBot="1">
      <c r="A96" s="16" t="s">
        <v>43</v>
      </c>
      <c r="B96" s="11" t="s">
        <v>108</v>
      </c>
      <c r="C96" s="11" t="s">
        <v>342</v>
      </c>
      <c r="D96" s="11"/>
      <c r="E96" s="145" t="s">
        <v>34</v>
      </c>
      <c r="F96" s="4" t="s">
        <v>34</v>
      </c>
      <c r="G96" s="11" t="s">
        <v>1062</v>
      </c>
    </row>
    <row r="97" spans="1:7" ht="42" thickBot="1">
      <c r="A97" s="16" t="s">
        <v>43</v>
      </c>
      <c r="B97" s="11" t="s">
        <v>112</v>
      </c>
      <c r="C97" s="11" t="s">
        <v>357</v>
      </c>
      <c r="D97" s="11"/>
      <c r="E97" s="145" t="s">
        <v>34</v>
      </c>
      <c r="F97" s="4" t="s">
        <v>34</v>
      </c>
      <c r="G97" s="11"/>
    </row>
    <row r="98" spans="1:7" ht="28.2" thickBot="1">
      <c r="A98" s="27" t="s">
        <v>44</v>
      </c>
      <c r="B98" s="11" t="s">
        <v>113</v>
      </c>
      <c r="C98" s="11" t="s">
        <v>343</v>
      </c>
      <c r="D98" s="11"/>
      <c r="E98" s="145" t="s">
        <v>34</v>
      </c>
      <c r="F98" s="4" t="s">
        <v>34</v>
      </c>
      <c r="G98" s="11"/>
    </row>
    <row r="99" spans="1:7" ht="28.2" thickBot="1">
      <c r="A99" s="27" t="s">
        <v>44</v>
      </c>
      <c r="B99" s="11" t="s">
        <v>114</v>
      </c>
      <c r="C99" s="11" t="s">
        <v>358</v>
      </c>
      <c r="D99" s="11"/>
      <c r="E99" s="145" t="s">
        <v>34</v>
      </c>
      <c r="F99" s="4" t="s">
        <v>32</v>
      </c>
      <c r="G99" s="11"/>
    </row>
    <row r="100" spans="1:7" ht="28.2" thickBot="1">
      <c r="A100" s="18" t="s">
        <v>57</v>
      </c>
      <c r="B100" s="11" t="s">
        <v>240</v>
      </c>
      <c r="C100" s="11" t="s">
        <v>241</v>
      </c>
      <c r="D100" s="11"/>
      <c r="E100" s="145" t="s">
        <v>34</v>
      </c>
      <c r="F100" s="4" t="s">
        <v>29</v>
      </c>
      <c r="G100" s="11"/>
    </row>
    <row r="101" spans="1:7" ht="16.2" thickBot="1">
      <c r="A101" s="18" t="s">
        <v>57</v>
      </c>
      <c r="B101" s="11" t="s">
        <v>242</v>
      </c>
      <c r="C101" s="11" t="s">
        <v>243</v>
      </c>
      <c r="D101" s="11"/>
      <c r="E101" s="145" t="s">
        <v>30</v>
      </c>
      <c r="F101" s="4" t="s">
        <v>29</v>
      </c>
      <c r="G101" s="11"/>
    </row>
    <row r="102" spans="1:7" ht="28.2" thickBot="1">
      <c r="A102" s="29" t="s">
        <v>212</v>
      </c>
      <c r="B102" s="11" t="s">
        <v>115</v>
      </c>
      <c r="C102" s="11" t="s">
        <v>123</v>
      </c>
      <c r="D102" s="11"/>
      <c r="E102" s="145" t="s">
        <v>30</v>
      </c>
      <c r="F102" s="4" t="s">
        <v>29</v>
      </c>
      <c r="G102" s="11"/>
    </row>
    <row r="103" spans="1:7" ht="28.2" thickBot="1">
      <c r="A103" s="29" t="s">
        <v>212</v>
      </c>
      <c r="B103" s="11" t="s">
        <v>116</v>
      </c>
      <c r="C103" s="11" t="s">
        <v>244</v>
      </c>
      <c r="D103" s="11"/>
      <c r="E103" s="145" t="s">
        <v>30</v>
      </c>
      <c r="F103" s="4" t="s">
        <v>29</v>
      </c>
      <c r="G103" s="11"/>
    </row>
    <row r="104" spans="1:7" ht="28.2" thickBot="1">
      <c r="A104" s="29" t="s">
        <v>212</v>
      </c>
      <c r="B104" s="11" t="s">
        <v>117</v>
      </c>
      <c r="C104" s="11" t="s">
        <v>124</v>
      </c>
      <c r="D104" s="11"/>
      <c r="E104" s="145" t="s">
        <v>30</v>
      </c>
      <c r="F104" s="4" t="s">
        <v>29</v>
      </c>
      <c r="G104" s="11"/>
    </row>
    <row r="105" spans="1:7" ht="28.2" thickBot="1">
      <c r="A105" s="29" t="s">
        <v>212</v>
      </c>
      <c r="B105" s="11" t="s">
        <v>118</v>
      </c>
      <c r="C105" s="11" t="s">
        <v>203</v>
      </c>
      <c r="D105" s="146" t="s">
        <v>1058</v>
      </c>
      <c r="E105" s="145" t="s">
        <v>32</v>
      </c>
      <c r="F105" s="4" t="s">
        <v>29</v>
      </c>
      <c r="G105" s="11"/>
    </row>
    <row r="106" spans="1:7" ht="28.2" thickBot="1">
      <c r="A106" s="29" t="s">
        <v>212</v>
      </c>
      <c r="B106" s="11" t="s">
        <v>119</v>
      </c>
      <c r="C106" s="11" t="s">
        <v>204</v>
      </c>
      <c r="D106" s="11"/>
      <c r="E106" s="145" t="s">
        <v>30</v>
      </c>
      <c r="F106" s="4" t="s">
        <v>29</v>
      </c>
      <c r="G106" s="11"/>
    </row>
    <row r="107" spans="1:7" ht="28.2" thickBot="1">
      <c r="A107" s="29" t="s">
        <v>212</v>
      </c>
      <c r="B107" s="11" t="s">
        <v>120</v>
      </c>
      <c r="C107" s="11" t="s">
        <v>205</v>
      </c>
      <c r="D107" s="11"/>
      <c r="E107" s="145" t="s">
        <v>30</v>
      </c>
      <c r="F107" s="4" t="s">
        <v>29</v>
      </c>
      <c r="G107" s="11"/>
    </row>
    <row r="108" spans="1:7" ht="16.2" thickBot="1">
      <c r="A108" s="246" t="s">
        <v>332</v>
      </c>
      <c r="B108" s="247"/>
      <c r="C108" s="20" t="s">
        <v>202</v>
      </c>
      <c r="D108" s="4" t="s">
        <v>214</v>
      </c>
      <c r="E108" s="4" t="s">
        <v>40</v>
      </c>
      <c r="F108" s="4" t="s">
        <v>41</v>
      </c>
      <c r="G108" s="4" t="s">
        <v>215</v>
      </c>
    </row>
    <row r="109" spans="1:7" ht="42" thickBot="1">
      <c r="A109" s="16" t="s">
        <v>43</v>
      </c>
      <c r="B109" s="11" t="s">
        <v>333</v>
      </c>
      <c r="C109" s="11" t="s">
        <v>334</v>
      </c>
      <c r="D109" s="11"/>
      <c r="E109" s="145" t="s">
        <v>34</v>
      </c>
      <c r="F109" s="4" t="s">
        <v>36</v>
      </c>
      <c r="G109" s="11" t="s">
        <v>1063</v>
      </c>
    </row>
    <row r="110" spans="1:7" ht="28.2" thickBot="1">
      <c r="A110" s="49" t="s">
        <v>44</v>
      </c>
      <c r="B110" s="11" t="s">
        <v>196</v>
      </c>
      <c r="C110" s="11" t="s">
        <v>335</v>
      </c>
      <c r="D110" s="11"/>
      <c r="E110" s="145" t="s">
        <v>34</v>
      </c>
      <c r="F110" s="4" t="s">
        <v>36</v>
      </c>
      <c r="G110" s="11"/>
    </row>
    <row r="111" spans="1:7" ht="28.2" thickBot="1">
      <c r="A111" s="18" t="s">
        <v>57</v>
      </c>
      <c r="B111" s="11" t="s">
        <v>197</v>
      </c>
      <c r="C111" s="11" t="s">
        <v>336</v>
      </c>
      <c r="D111" s="11"/>
      <c r="E111" s="145" t="s">
        <v>30</v>
      </c>
      <c r="F111" s="4" t="s">
        <v>36</v>
      </c>
      <c r="G111" s="11"/>
    </row>
    <row r="112" spans="1:7" ht="28.2" thickBot="1">
      <c r="A112" s="29" t="s">
        <v>212</v>
      </c>
      <c r="B112" s="11" t="s">
        <v>198</v>
      </c>
      <c r="C112" s="11" t="s">
        <v>344</v>
      </c>
      <c r="D112" s="11"/>
      <c r="E112" s="145" t="s">
        <v>30</v>
      </c>
      <c r="F112" s="4" t="s">
        <v>36</v>
      </c>
      <c r="G112" s="11"/>
    </row>
    <row r="113" spans="1:7" ht="16.2" thickBot="1">
      <c r="A113" s="29" t="s">
        <v>212</v>
      </c>
      <c r="B113" s="11" t="s">
        <v>339</v>
      </c>
      <c r="C113" s="11" t="s">
        <v>340</v>
      </c>
      <c r="D113" s="11"/>
      <c r="E113" s="145" t="s">
        <v>30</v>
      </c>
      <c r="F113" s="4" t="s">
        <v>36</v>
      </c>
      <c r="G113" s="11"/>
    </row>
    <row r="114" spans="1:7" ht="16.2" thickBot="1">
      <c r="A114" s="246" t="s">
        <v>443</v>
      </c>
      <c r="B114" s="247"/>
      <c r="C114" s="4" t="s">
        <v>444</v>
      </c>
      <c r="D114" s="4" t="s">
        <v>214</v>
      </c>
      <c r="E114" s="4" t="s">
        <v>40</v>
      </c>
      <c r="F114" s="4" t="s">
        <v>41</v>
      </c>
      <c r="G114" s="4" t="s">
        <v>215</v>
      </c>
    </row>
    <row r="115" spans="1:7" ht="28.2" thickBot="1">
      <c r="A115" s="26" t="s">
        <v>42</v>
      </c>
      <c r="B115" s="11" t="s">
        <v>445</v>
      </c>
      <c r="C115" s="13" t="s">
        <v>754</v>
      </c>
      <c r="D115" s="11"/>
      <c r="E115" s="145" t="s">
        <v>34</v>
      </c>
      <c r="F115" s="4" t="s">
        <v>34</v>
      </c>
      <c r="G115" s="11" t="s">
        <v>1062</v>
      </c>
    </row>
    <row r="116" spans="1:7" ht="28.2" thickBot="1">
      <c r="A116" s="16" t="s">
        <v>43</v>
      </c>
      <c r="B116" s="11" t="s">
        <v>761</v>
      </c>
      <c r="C116" s="13" t="s">
        <v>762</v>
      </c>
      <c r="D116" s="11"/>
      <c r="E116" s="145" t="s">
        <v>34</v>
      </c>
      <c r="F116" s="4" t="s">
        <v>34</v>
      </c>
      <c r="G116" s="11"/>
    </row>
    <row r="117" spans="1:7" ht="28.2" thickBot="1">
      <c r="A117" s="16" t="s">
        <v>43</v>
      </c>
      <c r="B117" s="11" t="s">
        <v>446</v>
      </c>
      <c r="C117" s="13" t="s">
        <v>763</v>
      </c>
      <c r="D117" s="11"/>
      <c r="E117" s="145" t="s">
        <v>34</v>
      </c>
      <c r="F117" s="4" t="s">
        <v>34</v>
      </c>
      <c r="G117" s="11"/>
    </row>
    <row r="118" spans="1:7" ht="16.2" thickBot="1">
      <c r="A118" s="49" t="s">
        <v>44</v>
      </c>
      <c r="B118" s="11" t="s">
        <v>454</v>
      </c>
      <c r="C118" s="13" t="s">
        <v>451</v>
      </c>
      <c r="D118" s="11"/>
      <c r="E118" s="145" t="s">
        <v>34</v>
      </c>
      <c r="F118" s="4" t="s">
        <v>30</v>
      </c>
      <c r="G118" s="11"/>
    </row>
    <row r="119" spans="1:7" ht="16.2" thickBot="1">
      <c r="A119" s="18" t="s">
        <v>57</v>
      </c>
      <c r="B119" s="11" t="s">
        <v>453</v>
      </c>
      <c r="C119" s="13" t="s">
        <v>456</v>
      </c>
      <c r="D119" s="11"/>
      <c r="E119" s="145" t="s">
        <v>30</v>
      </c>
      <c r="F119" s="4" t="s">
        <v>30</v>
      </c>
      <c r="G119" s="11"/>
    </row>
    <row r="120" spans="1:7" ht="16.2" thickBot="1">
      <c r="A120" s="29" t="s">
        <v>212</v>
      </c>
      <c r="B120" s="11" t="s">
        <v>452</v>
      </c>
      <c r="C120" s="11" t="s">
        <v>455</v>
      </c>
      <c r="D120" s="11"/>
      <c r="E120" s="145" t="s">
        <v>30</v>
      </c>
      <c r="F120" s="4" t="s">
        <v>30</v>
      </c>
      <c r="G120" s="11"/>
    </row>
    <row r="121" spans="1:7" ht="16.2" thickBot="1">
      <c r="A121" s="246" t="s">
        <v>435</v>
      </c>
      <c r="B121" s="247"/>
      <c r="C121" s="4" t="s">
        <v>436</v>
      </c>
      <c r="D121" s="4" t="s">
        <v>214</v>
      </c>
      <c r="E121" s="4" t="s">
        <v>40</v>
      </c>
      <c r="F121" s="4" t="s">
        <v>41</v>
      </c>
      <c r="G121" s="4" t="s">
        <v>215</v>
      </c>
    </row>
    <row r="122" spans="1:7" ht="28.2" thickBot="1">
      <c r="A122" s="26" t="s">
        <v>42</v>
      </c>
      <c r="B122" s="11" t="s">
        <v>447</v>
      </c>
      <c r="C122" s="13" t="s">
        <v>764</v>
      </c>
      <c r="D122" s="146" t="s">
        <v>1059</v>
      </c>
      <c r="E122" s="4" t="s">
        <v>37</v>
      </c>
      <c r="F122" s="4" t="s">
        <v>37</v>
      </c>
      <c r="G122" s="11" t="s">
        <v>1062</v>
      </c>
    </row>
    <row r="123" spans="1:7" ht="42" thickBot="1">
      <c r="A123" s="16" t="s">
        <v>43</v>
      </c>
      <c r="B123" s="11" t="s">
        <v>765</v>
      </c>
      <c r="C123" s="11" t="s">
        <v>766</v>
      </c>
      <c r="D123" s="11"/>
      <c r="E123" s="145" t="s">
        <v>37</v>
      </c>
      <c r="F123" s="145" t="s">
        <v>37</v>
      </c>
      <c r="G123" s="11"/>
    </row>
    <row r="124" spans="1:7" ht="28.2" thickBot="1">
      <c r="A124" s="16" t="s">
        <v>43</v>
      </c>
      <c r="B124" s="11" t="s">
        <v>448</v>
      </c>
      <c r="C124" s="11" t="s">
        <v>767</v>
      </c>
      <c r="D124" s="11"/>
      <c r="E124" s="145" t="s">
        <v>37</v>
      </c>
      <c r="F124" s="145" t="s">
        <v>37</v>
      </c>
      <c r="G124" s="11"/>
    </row>
    <row r="125" spans="1:7" ht="16.2" thickBot="1">
      <c r="A125" s="49" t="s">
        <v>44</v>
      </c>
      <c r="B125" s="11" t="s">
        <v>449</v>
      </c>
      <c r="C125" s="13" t="s">
        <v>437</v>
      </c>
      <c r="D125" s="11"/>
      <c r="E125" s="145" t="s">
        <v>37</v>
      </c>
      <c r="F125" s="145" t="s">
        <v>37</v>
      </c>
      <c r="G125" s="11"/>
    </row>
    <row r="126" spans="1:7" ht="16.2" thickBot="1">
      <c r="A126" s="18" t="s">
        <v>57</v>
      </c>
      <c r="B126" s="11" t="s">
        <v>450</v>
      </c>
      <c r="C126" s="13" t="s">
        <v>438</v>
      </c>
      <c r="D126" s="11"/>
      <c r="E126" s="145" t="s">
        <v>37</v>
      </c>
      <c r="F126" s="145" t="s">
        <v>37</v>
      </c>
      <c r="G126" s="11"/>
    </row>
    <row r="127" spans="1:7" ht="16.2" thickBot="1">
      <c r="A127" s="29" t="s">
        <v>212</v>
      </c>
      <c r="B127" s="11" t="s">
        <v>133</v>
      </c>
      <c r="C127" s="11" t="s">
        <v>440</v>
      </c>
      <c r="D127" s="11"/>
      <c r="E127" s="145" t="s">
        <v>37</v>
      </c>
      <c r="F127" s="145" t="s">
        <v>37</v>
      </c>
      <c r="G127" s="11"/>
    </row>
    <row r="128" spans="1:7" ht="28.2" thickBot="1">
      <c r="A128" s="29" t="s">
        <v>212</v>
      </c>
      <c r="B128" s="11" t="s">
        <v>134</v>
      </c>
      <c r="C128" s="11" t="s">
        <v>441</v>
      </c>
      <c r="D128" s="11"/>
      <c r="E128" s="145" t="s">
        <v>37</v>
      </c>
      <c r="F128" s="145" t="s">
        <v>37</v>
      </c>
      <c r="G128" s="11"/>
    </row>
    <row r="129" spans="1:7" ht="28.2" thickBot="1">
      <c r="A129" s="29" t="s">
        <v>212</v>
      </c>
      <c r="B129" s="11" t="s">
        <v>439</v>
      </c>
      <c r="C129" s="11" t="s">
        <v>442</v>
      </c>
      <c r="D129" s="11"/>
      <c r="E129" s="145" t="s">
        <v>37</v>
      </c>
      <c r="F129" s="145" t="s">
        <v>37</v>
      </c>
      <c r="G129" s="11"/>
    </row>
    <row r="130" spans="1:7" ht="16.2" thickBot="1">
      <c r="A130" s="246" t="s">
        <v>126</v>
      </c>
      <c r="B130" s="247"/>
      <c r="C130" s="4" t="s">
        <v>39</v>
      </c>
      <c r="D130" s="4" t="s">
        <v>214</v>
      </c>
      <c r="E130" s="4" t="s">
        <v>40</v>
      </c>
      <c r="F130" s="4" t="s">
        <v>41</v>
      </c>
      <c r="G130" s="4" t="s">
        <v>215</v>
      </c>
    </row>
    <row r="131" spans="1:7" ht="16.2" thickBot="1">
      <c r="A131" s="16" t="s">
        <v>43</v>
      </c>
      <c r="B131" s="11" t="s">
        <v>127</v>
      </c>
      <c r="C131" s="11" t="s">
        <v>128</v>
      </c>
      <c r="D131" s="11"/>
      <c r="E131" s="145" t="s">
        <v>34</v>
      </c>
      <c r="F131" s="4" t="s">
        <v>34</v>
      </c>
      <c r="G131" s="11" t="s">
        <v>1062</v>
      </c>
    </row>
    <row r="132" spans="1:7" ht="69.599999999999994" thickBot="1">
      <c r="A132" s="16" t="s">
        <v>43</v>
      </c>
      <c r="B132" s="11" t="s">
        <v>768</v>
      </c>
      <c r="C132" s="11" t="s">
        <v>769</v>
      </c>
      <c r="D132" s="11"/>
      <c r="E132" s="145" t="s">
        <v>34</v>
      </c>
      <c r="F132" s="4" t="s">
        <v>34</v>
      </c>
      <c r="G132" s="11"/>
    </row>
    <row r="133" spans="1:7" ht="16.2" thickBot="1">
      <c r="A133" s="49" t="s">
        <v>44</v>
      </c>
      <c r="B133" s="11" t="s">
        <v>129</v>
      </c>
      <c r="C133" s="11" t="s">
        <v>130</v>
      </c>
      <c r="D133" s="11"/>
      <c r="E133" s="145" t="s">
        <v>34</v>
      </c>
      <c r="F133" s="4" t="s">
        <v>34</v>
      </c>
      <c r="G133" s="11"/>
    </row>
    <row r="134" spans="1:7" ht="16.2" thickBot="1">
      <c r="A134" s="18" t="s">
        <v>57</v>
      </c>
      <c r="B134" s="11" t="s">
        <v>221</v>
      </c>
      <c r="C134" s="11" t="s">
        <v>457</v>
      </c>
      <c r="D134" s="11"/>
      <c r="E134" s="145" t="s">
        <v>30</v>
      </c>
      <c r="F134" s="4" t="s">
        <v>29</v>
      </c>
      <c r="G134" s="11"/>
    </row>
    <row r="135" spans="1:7" ht="16.2" thickBot="1">
      <c r="A135" s="29" t="s">
        <v>212</v>
      </c>
      <c r="B135" s="11" t="s">
        <v>131</v>
      </c>
      <c r="C135" s="11" t="s">
        <v>132</v>
      </c>
      <c r="D135" s="11"/>
      <c r="E135" s="145" t="s">
        <v>30</v>
      </c>
      <c r="F135" s="4" t="s">
        <v>29</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129" priority="3162" stopIfTrue="1" operator="beginsWith" text="Exceptional">
      <formula>LEFT(A136,LEN("Exceptional"))="Exceptional"</formula>
    </cfRule>
    <cfRule type="beginsWith" dxfId="4128" priority="3163" stopIfTrue="1" operator="beginsWith" text="Professional">
      <formula>LEFT(A136,LEN("Professional"))="Professional"</formula>
    </cfRule>
    <cfRule type="beginsWith" dxfId="4127" priority="3164" stopIfTrue="1" operator="beginsWith" text="Advanced">
      <formula>LEFT(A136,LEN("Advanced"))="Advanced"</formula>
    </cfRule>
    <cfRule type="beginsWith" dxfId="4126" priority="3165" stopIfTrue="1" operator="beginsWith" text="Intermediate">
      <formula>LEFT(A136,LEN("Intermediate"))="Intermediate"</formula>
    </cfRule>
    <cfRule type="beginsWith" dxfId="4125" priority="3166" stopIfTrue="1" operator="beginsWith" text="Basic">
      <formula>LEFT(A136,LEN("Basic"))="Basic"</formula>
    </cfRule>
    <cfRule type="beginsWith" dxfId="4124" priority="3167" stopIfTrue="1" operator="beginsWith" text="Required">
      <formula>LEFT(A136,LEN("Required"))="Required"</formula>
    </cfRule>
    <cfRule type="notContainsBlanks" dxfId="4123" priority="3168" stopIfTrue="1">
      <formula>LEN(TRIM(A136))&gt;0</formula>
    </cfRule>
  </conditionalFormatting>
  <conditionalFormatting sqref="E69:F69 E65:F65 E96:F96 E99:F99 E77:F77 E61:F61 E63:F63 E71:F71 E136:F208">
    <cfRule type="beginsWith" dxfId="4122" priority="3155" stopIfTrue="1" operator="beginsWith" text="Not Applicable">
      <formula>LEFT(E61,LEN("Not Applicable"))="Not Applicable"</formula>
    </cfRule>
    <cfRule type="beginsWith" dxfId="4121" priority="3156" stopIfTrue="1" operator="beginsWith" text="Waived">
      <formula>LEFT(E61,LEN("Waived"))="Waived"</formula>
    </cfRule>
    <cfRule type="beginsWith" dxfId="4120" priority="3157" stopIfTrue="1" operator="beginsWith" text="Pre-Passed">
      <formula>LEFT(E61,LEN("Pre-Passed"))="Pre-Passed"</formula>
    </cfRule>
    <cfRule type="beginsWith" dxfId="4119" priority="3158" stopIfTrue="1" operator="beginsWith" text="Completed">
      <formula>LEFT(E61,LEN("Completed"))="Completed"</formula>
    </cfRule>
    <cfRule type="beginsWith" dxfId="4118" priority="3159" stopIfTrue="1" operator="beginsWith" text="Partial">
      <formula>LEFT(E61,LEN("Partial"))="Partial"</formula>
    </cfRule>
    <cfRule type="beginsWith" dxfId="4117" priority="3160" stopIfTrue="1" operator="beginsWith" text="Missing">
      <formula>LEFT(E61,LEN("Missing"))="Missing"</formula>
    </cfRule>
    <cfRule type="beginsWith" dxfId="4116" priority="3161" stopIfTrue="1" operator="beginsWith" text="Untested">
      <formula>LEFT(E61,LEN("Untested"))="Untested"</formula>
    </cfRule>
    <cfRule type="notContainsBlanks" dxfId="4115" priority="3169" stopIfTrue="1">
      <formula>LEN(TRIM(E61))&gt;0</formula>
    </cfRule>
  </conditionalFormatting>
  <conditionalFormatting sqref="E74">
    <cfRule type="beginsWith" dxfId="4114" priority="2846" stopIfTrue="1" operator="beginsWith" text="Not Applicable">
      <formula>LEFT(E74,LEN("Not Applicable"))="Not Applicable"</formula>
    </cfRule>
    <cfRule type="beginsWith" dxfId="4113" priority="2847" stopIfTrue="1" operator="beginsWith" text="Waived">
      <formula>LEFT(E74,LEN("Waived"))="Waived"</formula>
    </cfRule>
    <cfRule type="beginsWith" dxfId="4112" priority="2848" stopIfTrue="1" operator="beginsWith" text="Pre-Passed">
      <formula>LEFT(E74,LEN("Pre-Passed"))="Pre-Passed"</formula>
    </cfRule>
    <cfRule type="beginsWith" dxfId="4111" priority="2849" stopIfTrue="1" operator="beginsWith" text="Completed">
      <formula>LEFT(E74,LEN("Completed"))="Completed"</formula>
    </cfRule>
    <cfRule type="beginsWith" dxfId="4110" priority="2850" stopIfTrue="1" operator="beginsWith" text="Partial">
      <formula>LEFT(E74,LEN("Partial"))="Partial"</formula>
    </cfRule>
    <cfRule type="beginsWith" dxfId="4109" priority="2851" stopIfTrue="1" operator="beginsWith" text="Missing">
      <formula>LEFT(E74,LEN("Missing"))="Missing"</formula>
    </cfRule>
    <cfRule type="beginsWith" dxfId="4108" priority="2852" stopIfTrue="1" operator="beginsWith" text="Untested">
      <formula>LEFT(E74,LEN("Untested"))="Untested"</formula>
    </cfRule>
    <cfRule type="notContainsBlanks" dxfId="4107" priority="2853" stopIfTrue="1">
      <formula>LEN(TRIM(E74))&gt;0</formula>
    </cfRule>
  </conditionalFormatting>
  <conditionalFormatting sqref="F7">
    <cfRule type="beginsWith" dxfId="4106" priority="2870" stopIfTrue="1" operator="beginsWith" text="Not Applicable">
      <formula>LEFT(F7,LEN("Not Applicable"))="Not Applicable"</formula>
    </cfRule>
    <cfRule type="beginsWith" dxfId="4105" priority="2871" stopIfTrue="1" operator="beginsWith" text="Waived">
      <formula>LEFT(F7,LEN("Waived"))="Waived"</formula>
    </cfRule>
    <cfRule type="beginsWith" dxfId="4104" priority="2872" stopIfTrue="1" operator="beginsWith" text="Pre-Passed">
      <formula>LEFT(F7,LEN("Pre-Passed"))="Pre-Passed"</formula>
    </cfRule>
    <cfRule type="beginsWith" dxfId="4103" priority="2873" stopIfTrue="1" operator="beginsWith" text="Completed">
      <formula>LEFT(F7,LEN("Completed"))="Completed"</formula>
    </cfRule>
    <cfRule type="beginsWith" dxfId="4102" priority="2874" stopIfTrue="1" operator="beginsWith" text="Partial">
      <formula>LEFT(F7,LEN("Partial"))="Partial"</formula>
    </cfRule>
    <cfRule type="beginsWith" dxfId="4101" priority="2875" stopIfTrue="1" operator="beginsWith" text="Missing">
      <formula>LEFT(F7,LEN("Missing"))="Missing"</formula>
    </cfRule>
    <cfRule type="beginsWith" dxfId="4100" priority="2876" stopIfTrue="1" operator="beginsWith" text="Untested">
      <formula>LEFT(F7,LEN("Untested"))="Untested"</formula>
    </cfRule>
    <cfRule type="notContainsBlanks" dxfId="4099" priority="2877" stopIfTrue="1">
      <formula>LEN(TRIM(F7))&gt;0</formula>
    </cfRule>
  </conditionalFormatting>
  <conditionalFormatting sqref="E7">
    <cfRule type="beginsWith" dxfId="4098" priority="2878" stopIfTrue="1" operator="beginsWith" text="Not Applicable">
      <formula>LEFT(E7,LEN("Not Applicable"))="Not Applicable"</formula>
    </cfRule>
    <cfRule type="beginsWith" dxfId="4097" priority="2879" stopIfTrue="1" operator="beginsWith" text="Waived">
      <formula>LEFT(E7,LEN("Waived"))="Waived"</formula>
    </cfRule>
    <cfRule type="beginsWith" dxfId="4096" priority="2880" stopIfTrue="1" operator="beginsWith" text="Pre-Passed">
      <formula>LEFT(E7,LEN("Pre-Passed"))="Pre-Passed"</formula>
    </cfRule>
    <cfRule type="beginsWith" dxfId="4095" priority="2881" stopIfTrue="1" operator="beginsWith" text="Completed">
      <formula>LEFT(E7,LEN("Completed"))="Completed"</formula>
    </cfRule>
    <cfRule type="beginsWith" dxfId="4094" priority="2882" stopIfTrue="1" operator="beginsWith" text="Partial">
      <formula>LEFT(E7,LEN("Partial"))="Partial"</formula>
    </cfRule>
    <cfRule type="beginsWith" dxfId="4093" priority="2883" stopIfTrue="1" operator="beginsWith" text="Missing">
      <formula>LEFT(E7,LEN("Missing"))="Missing"</formula>
    </cfRule>
    <cfRule type="beginsWith" dxfId="4092" priority="2884" stopIfTrue="1" operator="beginsWith" text="Untested">
      <formula>LEFT(E7,LEN("Untested"))="Untested"</formula>
    </cfRule>
    <cfRule type="notContainsBlanks" dxfId="4091" priority="2885" stopIfTrue="1">
      <formula>LEN(TRIM(E7))&gt;0</formula>
    </cfRule>
  </conditionalFormatting>
  <conditionalFormatting sqref="E67:F67">
    <cfRule type="beginsWith" dxfId="4090" priority="2646" stopIfTrue="1" operator="beginsWith" text="Not Applicable">
      <formula>LEFT(E67,LEN("Not Applicable"))="Not Applicable"</formula>
    </cfRule>
    <cfRule type="beginsWith" dxfId="4089" priority="2647" stopIfTrue="1" operator="beginsWith" text="Waived">
      <formula>LEFT(E67,LEN("Waived"))="Waived"</formula>
    </cfRule>
    <cfRule type="beginsWith" dxfId="4088" priority="2648" stopIfTrue="1" operator="beginsWith" text="Pre-Passed">
      <formula>LEFT(E67,LEN("Pre-Passed"))="Pre-Passed"</formula>
    </cfRule>
    <cfRule type="beginsWith" dxfId="4087" priority="2649" stopIfTrue="1" operator="beginsWith" text="Completed">
      <formula>LEFT(E67,LEN("Completed"))="Completed"</formula>
    </cfRule>
    <cfRule type="beginsWith" dxfId="4086" priority="2650" stopIfTrue="1" operator="beginsWith" text="Partial">
      <formula>LEFT(E67,LEN("Partial"))="Partial"</formula>
    </cfRule>
    <cfRule type="beginsWith" dxfId="4085" priority="2651" stopIfTrue="1" operator="beginsWith" text="Missing">
      <formula>LEFT(E67,LEN("Missing"))="Missing"</formula>
    </cfRule>
    <cfRule type="beginsWith" dxfId="4084" priority="2652" stopIfTrue="1" operator="beginsWith" text="Untested">
      <formula>LEFT(E67,LEN("Untested"))="Untested"</formula>
    </cfRule>
    <cfRule type="notContainsBlanks" dxfId="4083" priority="2653" stopIfTrue="1">
      <formula>LEN(TRIM(E67))&gt;0</formula>
    </cfRule>
  </conditionalFormatting>
  <conditionalFormatting sqref="E64:F64">
    <cfRule type="beginsWith" dxfId="4082" priority="2614" stopIfTrue="1" operator="beginsWith" text="Not Applicable">
      <formula>LEFT(E64,LEN("Not Applicable"))="Not Applicable"</formula>
    </cfRule>
    <cfRule type="beginsWith" dxfId="4081" priority="2615" stopIfTrue="1" operator="beginsWith" text="Waived">
      <formula>LEFT(E64,LEN("Waived"))="Waived"</formula>
    </cfRule>
    <cfRule type="beginsWith" dxfId="4080" priority="2616" stopIfTrue="1" operator="beginsWith" text="Pre-Passed">
      <formula>LEFT(E64,LEN("Pre-Passed"))="Pre-Passed"</formula>
    </cfRule>
    <cfRule type="beginsWith" dxfId="4079" priority="2617" stopIfTrue="1" operator="beginsWith" text="Completed">
      <formula>LEFT(E64,LEN("Completed"))="Completed"</formula>
    </cfRule>
    <cfRule type="beginsWith" dxfId="4078" priority="2618" stopIfTrue="1" operator="beginsWith" text="Partial">
      <formula>LEFT(E64,LEN("Partial"))="Partial"</formula>
    </cfRule>
    <cfRule type="beginsWith" dxfId="4077" priority="2619" stopIfTrue="1" operator="beginsWith" text="Missing">
      <formula>LEFT(E64,LEN("Missing"))="Missing"</formula>
    </cfRule>
    <cfRule type="beginsWith" dxfId="4076" priority="2620" stopIfTrue="1" operator="beginsWith" text="Untested">
      <formula>LEFT(E64,LEN("Untested"))="Untested"</formula>
    </cfRule>
    <cfRule type="notContainsBlanks" dxfId="4075" priority="2621" stopIfTrue="1">
      <formula>LEN(TRIM(E64))&gt;0</formula>
    </cfRule>
  </conditionalFormatting>
  <conditionalFormatting sqref="E46">
    <cfRule type="beginsWith" dxfId="4074" priority="2590" stopIfTrue="1" operator="beginsWith" text="Not Applicable">
      <formula>LEFT(E46,LEN("Not Applicable"))="Not Applicable"</formula>
    </cfRule>
    <cfRule type="beginsWith" dxfId="4073" priority="2591" stopIfTrue="1" operator="beginsWith" text="Waived">
      <formula>LEFT(E46,LEN("Waived"))="Waived"</formula>
    </cfRule>
    <cfRule type="beginsWith" dxfId="4072" priority="2592" stopIfTrue="1" operator="beginsWith" text="Pre-Passed">
      <formula>LEFT(E46,LEN("Pre-Passed"))="Pre-Passed"</formula>
    </cfRule>
    <cfRule type="beginsWith" dxfId="4071" priority="2593" stopIfTrue="1" operator="beginsWith" text="Completed">
      <formula>LEFT(E46,LEN("Completed"))="Completed"</formula>
    </cfRule>
    <cfRule type="beginsWith" dxfId="4070" priority="2594" stopIfTrue="1" operator="beginsWith" text="Partial">
      <formula>LEFT(E46,LEN("Partial"))="Partial"</formula>
    </cfRule>
    <cfRule type="beginsWith" dxfId="4069" priority="2595" stopIfTrue="1" operator="beginsWith" text="Missing">
      <formula>LEFT(E46,LEN("Missing"))="Missing"</formula>
    </cfRule>
    <cfRule type="beginsWith" dxfId="4068" priority="2596" stopIfTrue="1" operator="beginsWith" text="Untested">
      <formula>LEFT(E46,LEN("Untested"))="Untested"</formula>
    </cfRule>
    <cfRule type="notContainsBlanks" dxfId="4067" priority="2597" stopIfTrue="1">
      <formula>LEN(TRIM(E46))&gt;0</formula>
    </cfRule>
  </conditionalFormatting>
  <conditionalFormatting sqref="E59:F59">
    <cfRule type="beginsWith" dxfId="4066" priority="2670" stopIfTrue="1" operator="beginsWith" text="Not Applicable">
      <formula>LEFT(E59,LEN("Not Applicable"))="Not Applicable"</formula>
    </cfRule>
    <cfRule type="beginsWith" dxfId="4065" priority="2671" stopIfTrue="1" operator="beginsWith" text="Waived">
      <formula>LEFT(E59,LEN("Waived"))="Waived"</formula>
    </cfRule>
    <cfRule type="beginsWith" dxfId="4064" priority="2672" stopIfTrue="1" operator="beginsWith" text="Pre-Passed">
      <formula>LEFT(E59,LEN("Pre-Passed"))="Pre-Passed"</formula>
    </cfRule>
    <cfRule type="beginsWith" dxfId="4063" priority="2673" stopIfTrue="1" operator="beginsWith" text="Completed">
      <formula>LEFT(E59,LEN("Completed"))="Completed"</formula>
    </cfRule>
    <cfRule type="beginsWith" dxfId="4062" priority="2674" stopIfTrue="1" operator="beginsWith" text="Partial">
      <formula>LEFT(E59,LEN("Partial"))="Partial"</formula>
    </cfRule>
    <cfRule type="beginsWith" dxfId="4061" priority="2675" stopIfTrue="1" operator="beginsWith" text="Missing">
      <formula>LEFT(E59,LEN("Missing"))="Missing"</formula>
    </cfRule>
    <cfRule type="beginsWith" dxfId="4060" priority="2676" stopIfTrue="1" operator="beginsWith" text="Untested">
      <formula>LEFT(E59,LEN("Untested"))="Untested"</formula>
    </cfRule>
    <cfRule type="notContainsBlanks" dxfId="4059" priority="2677" stopIfTrue="1">
      <formula>LEN(TRIM(E59))&gt;0</formula>
    </cfRule>
  </conditionalFormatting>
  <conditionalFormatting sqref="E49:F49">
    <cfRule type="beginsWith" dxfId="4058" priority="2558" stopIfTrue="1" operator="beginsWith" text="Not Applicable">
      <formula>LEFT(E49,LEN("Not Applicable"))="Not Applicable"</formula>
    </cfRule>
    <cfRule type="beginsWith" dxfId="4057" priority="2559" stopIfTrue="1" operator="beginsWith" text="Waived">
      <formula>LEFT(E49,LEN("Waived"))="Waived"</formula>
    </cfRule>
    <cfRule type="beginsWith" dxfId="4056" priority="2560" stopIfTrue="1" operator="beginsWith" text="Pre-Passed">
      <formula>LEFT(E49,LEN("Pre-Passed"))="Pre-Passed"</formula>
    </cfRule>
    <cfRule type="beginsWith" dxfId="4055" priority="2561" stopIfTrue="1" operator="beginsWith" text="Completed">
      <formula>LEFT(E49,LEN("Completed"))="Completed"</formula>
    </cfRule>
    <cfRule type="beginsWith" dxfId="4054" priority="2562" stopIfTrue="1" operator="beginsWith" text="Partial">
      <formula>LEFT(E49,LEN("Partial"))="Partial"</formula>
    </cfRule>
    <cfRule type="beginsWith" dxfId="4053" priority="2563" stopIfTrue="1" operator="beginsWith" text="Missing">
      <formula>LEFT(E49,LEN("Missing"))="Missing"</formula>
    </cfRule>
    <cfRule type="beginsWith" dxfId="4052" priority="2564" stopIfTrue="1" operator="beginsWith" text="Untested">
      <formula>LEFT(E49,LEN("Untested"))="Untested"</formula>
    </cfRule>
    <cfRule type="notContainsBlanks" dxfId="4051" priority="2565" stopIfTrue="1">
      <formula>LEN(TRIM(E49))&gt;0</formula>
    </cfRule>
  </conditionalFormatting>
  <conditionalFormatting sqref="E57:F57">
    <cfRule type="beginsWith" dxfId="4050" priority="2502" stopIfTrue="1" operator="beginsWith" text="Not Applicable">
      <formula>LEFT(E57,LEN("Not Applicable"))="Not Applicable"</formula>
    </cfRule>
    <cfRule type="beginsWith" dxfId="4049" priority="2503" stopIfTrue="1" operator="beginsWith" text="Waived">
      <formula>LEFT(E57,LEN("Waived"))="Waived"</formula>
    </cfRule>
    <cfRule type="beginsWith" dxfId="4048" priority="2504" stopIfTrue="1" operator="beginsWith" text="Pre-Passed">
      <formula>LEFT(E57,LEN("Pre-Passed"))="Pre-Passed"</formula>
    </cfRule>
    <cfRule type="beginsWith" dxfId="4047" priority="2505" stopIfTrue="1" operator="beginsWith" text="Completed">
      <formula>LEFT(E57,LEN("Completed"))="Completed"</formula>
    </cfRule>
    <cfRule type="beginsWith" dxfId="4046" priority="2506" stopIfTrue="1" operator="beginsWith" text="Partial">
      <formula>LEFT(E57,LEN("Partial"))="Partial"</formula>
    </cfRule>
    <cfRule type="beginsWith" dxfId="4045" priority="2507" stopIfTrue="1" operator="beginsWith" text="Missing">
      <formula>LEFT(E57,LEN("Missing"))="Missing"</formula>
    </cfRule>
    <cfRule type="beginsWith" dxfId="4044" priority="2508" stopIfTrue="1" operator="beginsWith" text="Untested">
      <formula>LEFT(E57,LEN("Untested"))="Untested"</formula>
    </cfRule>
    <cfRule type="notContainsBlanks" dxfId="4043" priority="2509" stopIfTrue="1">
      <formula>LEN(TRIM(E57))&gt;0</formula>
    </cfRule>
  </conditionalFormatting>
  <conditionalFormatting sqref="E76:F76">
    <cfRule type="beginsWith" dxfId="4042" priority="2454" stopIfTrue="1" operator="beginsWith" text="Not Applicable">
      <formula>LEFT(E76,LEN("Not Applicable"))="Not Applicable"</formula>
    </cfRule>
    <cfRule type="beginsWith" dxfId="4041" priority="2455" stopIfTrue="1" operator="beginsWith" text="Waived">
      <formula>LEFT(E76,LEN("Waived"))="Waived"</formula>
    </cfRule>
    <cfRule type="beginsWith" dxfId="4040" priority="2456" stopIfTrue="1" operator="beginsWith" text="Pre-Passed">
      <formula>LEFT(E76,LEN("Pre-Passed"))="Pre-Passed"</formula>
    </cfRule>
    <cfRule type="beginsWith" dxfId="4039" priority="2457" stopIfTrue="1" operator="beginsWith" text="Completed">
      <formula>LEFT(E76,LEN("Completed"))="Completed"</formula>
    </cfRule>
    <cfRule type="beginsWith" dxfId="4038" priority="2458" stopIfTrue="1" operator="beginsWith" text="Partial">
      <formula>LEFT(E76,LEN("Partial"))="Partial"</formula>
    </cfRule>
    <cfRule type="beginsWith" dxfId="4037" priority="2459" stopIfTrue="1" operator="beginsWith" text="Missing">
      <formula>LEFT(E76,LEN("Missing"))="Missing"</formula>
    </cfRule>
    <cfRule type="beginsWith" dxfId="4036" priority="2460" stopIfTrue="1" operator="beginsWith" text="Untested">
      <formula>LEFT(E76,LEN("Untested"))="Untested"</formula>
    </cfRule>
    <cfRule type="notContainsBlanks" dxfId="4035" priority="2461" stopIfTrue="1">
      <formula>LEN(TRIM(E76))&gt;0</formula>
    </cfRule>
  </conditionalFormatting>
  <conditionalFormatting sqref="E58">
    <cfRule type="beginsWith" dxfId="4034" priority="2202" stopIfTrue="1" operator="beginsWith" text="Not Applicable">
      <formula>LEFT(E58,LEN("Not Applicable"))="Not Applicable"</formula>
    </cfRule>
    <cfRule type="beginsWith" dxfId="4033" priority="2203" stopIfTrue="1" operator="beginsWith" text="Waived">
      <formula>LEFT(E58,LEN("Waived"))="Waived"</formula>
    </cfRule>
    <cfRule type="beginsWith" dxfId="4032" priority="2204" stopIfTrue="1" operator="beginsWith" text="Pre-Passed">
      <formula>LEFT(E58,LEN("Pre-Passed"))="Pre-Passed"</formula>
    </cfRule>
    <cfRule type="beginsWith" dxfId="4031" priority="2205" stopIfTrue="1" operator="beginsWith" text="Completed">
      <formula>LEFT(E58,LEN("Completed"))="Completed"</formula>
    </cfRule>
    <cfRule type="beginsWith" dxfId="4030" priority="2206" stopIfTrue="1" operator="beginsWith" text="Partial">
      <formula>LEFT(E58,LEN("Partial"))="Partial"</formula>
    </cfRule>
    <cfRule type="beginsWith" dxfId="4029" priority="2207" stopIfTrue="1" operator="beginsWith" text="Missing">
      <formula>LEFT(E58,LEN("Missing"))="Missing"</formula>
    </cfRule>
    <cfRule type="beginsWith" dxfId="4028" priority="2208" stopIfTrue="1" operator="beginsWith" text="Untested">
      <formula>LEFT(E58,LEN("Untested"))="Untested"</formula>
    </cfRule>
    <cfRule type="notContainsBlanks" dxfId="4027" priority="2209" stopIfTrue="1">
      <formula>LEN(TRIM(E58))&gt;0</formula>
    </cfRule>
  </conditionalFormatting>
  <conditionalFormatting sqref="E92:F93">
    <cfRule type="beginsWith" dxfId="4026" priority="2053" stopIfTrue="1" operator="beginsWith" text="Not Applicable">
      <formula>LEFT(E92,LEN("Not Applicable"))="Not Applicable"</formula>
    </cfRule>
    <cfRule type="beginsWith" dxfId="4025" priority="2054" stopIfTrue="1" operator="beginsWith" text="Waived">
      <formula>LEFT(E92,LEN("Waived"))="Waived"</formula>
    </cfRule>
    <cfRule type="beginsWith" dxfId="4024" priority="2055" stopIfTrue="1" operator="beginsWith" text="Pre-Passed">
      <formula>LEFT(E92,LEN("Pre-Passed"))="Pre-Passed"</formula>
    </cfRule>
    <cfRule type="beginsWith" dxfId="4023" priority="2056" stopIfTrue="1" operator="beginsWith" text="Completed">
      <formula>LEFT(E92,LEN("Completed"))="Completed"</formula>
    </cfRule>
    <cfRule type="beginsWith" dxfId="4022" priority="2057" stopIfTrue="1" operator="beginsWith" text="Partial">
      <formula>LEFT(E92,LEN("Partial"))="Partial"</formula>
    </cfRule>
    <cfRule type="beginsWith" dxfId="4021" priority="2058" stopIfTrue="1" operator="beginsWith" text="Missing">
      <formula>LEFT(E92,LEN("Missing"))="Missing"</formula>
    </cfRule>
    <cfRule type="beginsWith" dxfId="4020" priority="2059" stopIfTrue="1" operator="beginsWith" text="Untested">
      <formula>LEFT(E92,LEN("Untested"))="Untested"</formula>
    </cfRule>
    <cfRule type="notContainsBlanks" dxfId="4019" priority="2060" stopIfTrue="1">
      <formula>LEN(TRIM(E92))&gt;0</formula>
    </cfRule>
  </conditionalFormatting>
  <conditionalFormatting sqref="E90:F91">
    <cfRule type="beginsWith" dxfId="4018" priority="2045" stopIfTrue="1" operator="beginsWith" text="Not Applicable">
      <formula>LEFT(E90,LEN("Not Applicable"))="Not Applicable"</formula>
    </cfRule>
    <cfRule type="beginsWith" dxfId="4017" priority="2046" stopIfTrue="1" operator="beginsWith" text="Waived">
      <formula>LEFT(E90,LEN("Waived"))="Waived"</formula>
    </cfRule>
    <cfRule type="beginsWith" dxfId="4016" priority="2047" stopIfTrue="1" operator="beginsWith" text="Pre-Passed">
      <formula>LEFT(E90,LEN("Pre-Passed"))="Pre-Passed"</formula>
    </cfRule>
    <cfRule type="beginsWith" dxfId="4015" priority="2048" stopIfTrue="1" operator="beginsWith" text="Completed">
      <formula>LEFT(E90,LEN("Completed"))="Completed"</formula>
    </cfRule>
    <cfRule type="beginsWith" dxfId="4014" priority="2049" stopIfTrue="1" operator="beginsWith" text="Partial">
      <formula>LEFT(E90,LEN("Partial"))="Partial"</formula>
    </cfRule>
    <cfRule type="beginsWith" dxfId="4013" priority="2050" stopIfTrue="1" operator="beginsWith" text="Missing">
      <formula>LEFT(E90,LEN("Missing"))="Missing"</formula>
    </cfRule>
    <cfRule type="beginsWith" dxfId="4012" priority="2051" stopIfTrue="1" operator="beginsWith" text="Untested">
      <formula>LEFT(E90,LEN("Untested"))="Untested"</formula>
    </cfRule>
    <cfRule type="notContainsBlanks" dxfId="4011" priority="2052" stopIfTrue="1">
      <formula>LEN(TRIM(E90))&gt;0</formula>
    </cfRule>
  </conditionalFormatting>
  <conditionalFormatting sqref="E89">
    <cfRule type="beginsWith" dxfId="4010" priority="2013" stopIfTrue="1" operator="beginsWith" text="Not Applicable">
      <formula>LEFT(E89,LEN("Not Applicable"))="Not Applicable"</formula>
    </cfRule>
    <cfRule type="beginsWith" dxfId="4009" priority="2014" stopIfTrue="1" operator="beginsWith" text="Waived">
      <formula>LEFT(E89,LEN("Waived"))="Waived"</formula>
    </cfRule>
    <cfRule type="beginsWith" dxfId="4008" priority="2015" stopIfTrue="1" operator="beginsWith" text="Pre-Passed">
      <formula>LEFT(E89,LEN("Pre-Passed"))="Pre-Passed"</formula>
    </cfRule>
    <cfRule type="beginsWith" dxfId="4007" priority="2016" stopIfTrue="1" operator="beginsWith" text="Completed">
      <formula>LEFT(E89,LEN("Completed"))="Completed"</formula>
    </cfRule>
    <cfRule type="beginsWith" dxfId="4006" priority="2017" stopIfTrue="1" operator="beginsWith" text="Partial">
      <formula>LEFT(E89,LEN("Partial"))="Partial"</formula>
    </cfRule>
    <cfRule type="beginsWith" dxfId="4005" priority="2018" stopIfTrue="1" operator="beginsWith" text="Missing">
      <formula>LEFT(E89,LEN("Missing"))="Missing"</formula>
    </cfRule>
    <cfRule type="beginsWith" dxfId="4004" priority="2019" stopIfTrue="1" operator="beginsWith" text="Untested">
      <formula>LEFT(E89,LEN("Untested"))="Untested"</formula>
    </cfRule>
    <cfRule type="notContainsBlanks" dxfId="4003" priority="2020" stopIfTrue="1">
      <formula>LEN(TRIM(E89))&gt;0</formula>
    </cfRule>
  </conditionalFormatting>
  <conditionalFormatting sqref="A91">
    <cfRule type="beginsWith" dxfId="4002" priority="1977" stopIfTrue="1" operator="beginsWith" text="Exceptional">
      <formula>LEFT(A91,LEN("Exceptional"))="Exceptional"</formula>
    </cfRule>
    <cfRule type="beginsWith" dxfId="4001" priority="1978" stopIfTrue="1" operator="beginsWith" text="Professional">
      <formula>LEFT(A91,LEN("Professional"))="Professional"</formula>
    </cfRule>
    <cfRule type="beginsWith" dxfId="4000" priority="1979" stopIfTrue="1" operator="beginsWith" text="Advanced">
      <formula>LEFT(A91,LEN("Advanced"))="Advanced"</formula>
    </cfRule>
    <cfRule type="beginsWith" dxfId="3999" priority="1980" stopIfTrue="1" operator="beginsWith" text="Intermediate">
      <formula>LEFT(A91,LEN("Intermediate"))="Intermediate"</formula>
    </cfRule>
    <cfRule type="beginsWith" dxfId="3998" priority="1981" stopIfTrue="1" operator="beginsWith" text="Basic">
      <formula>LEFT(A91,LEN("Basic"))="Basic"</formula>
    </cfRule>
    <cfRule type="beginsWith" dxfId="3997" priority="1982" stopIfTrue="1" operator="beginsWith" text="Required">
      <formula>LEFT(A91,LEN("Required"))="Required"</formula>
    </cfRule>
    <cfRule type="notContainsBlanks" dxfId="3996" priority="1983" stopIfTrue="1">
      <formula>LEN(TRIM(A91))&gt;0</formula>
    </cfRule>
  </conditionalFormatting>
  <conditionalFormatting sqref="E111:F112">
    <cfRule type="beginsWith" dxfId="3995" priority="1969" stopIfTrue="1" operator="beginsWith" text="Not Applicable">
      <formula>LEFT(E111,LEN("Not Applicable"))="Not Applicable"</formula>
    </cfRule>
    <cfRule type="beginsWith" dxfId="3994" priority="1970" stopIfTrue="1" operator="beginsWith" text="Waived">
      <formula>LEFT(E111,LEN("Waived"))="Waived"</formula>
    </cfRule>
    <cfRule type="beginsWith" dxfId="3993" priority="1971" stopIfTrue="1" operator="beginsWith" text="Pre-Passed">
      <formula>LEFT(E111,LEN("Pre-Passed"))="Pre-Passed"</formula>
    </cfRule>
    <cfRule type="beginsWith" dxfId="3992" priority="1972" stopIfTrue="1" operator="beginsWith" text="Completed">
      <formula>LEFT(E111,LEN("Completed"))="Completed"</formula>
    </cfRule>
    <cfRule type="beginsWith" dxfId="3991" priority="1973" stopIfTrue="1" operator="beginsWith" text="Partial">
      <formula>LEFT(E111,LEN("Partial"))="Partial"</formula>
    </cfRule>
    <cfRule type="beginsWith" dxfId="3990" priority="1974" stopIfTrue="1" operator="beginsWith" text="Missing">
      <formula>LEFT(E111,LEN("Missing"))="Missing"</formula>
    </cfRule>
    <cfRule type="beginsWith" dxfId="3989" priority="1975" stopIfTrue="1" operator="beginsWith" text="Untested">
      <formula>LEFT(E111,LEN("Untested"))="Untested"</formula>
    </cfRule>
    <cfRule type="notContainsBlanks" dxfId="3988" priority="1976" stopIfTrue="1">
      <formula>LEN(TRIM(E111))&gt;0</formula>
    </cfRule>
  </conditionalFormatting>
  <conditionalFormatting sqref="E109:F110">
    <cfRule type="beginsWith" dxfId="3987" priority="1961" stopIfTrue="1" operator="beginsWith" text="Not Applicable">
      <formula>LEFT(E109,LEN("Not Applicable"))="Not Applicable"</formula>
    </cfRule>
    <cfRule type="beginsWith" dxfId="3986" priority="1962" stopIfTrue="1" operator="beginsWith" text="Waived">
      <formula>LEFT(E109,LEN("Waived"))="Waived"</formula>
    </cfRule>
    <cfRule type="beginsWith" dxfId="3985" priority="1963" stopIfTrue="1" operator="beginsWith" text="Pre-Passed">
      <formula>LEFT(E109,LEN("Pre-Passed"))="Pre-Passed"</formula>
    </cfRule>
    <cfRule type="beginsWith" dxfId="3984" priority="1964" stopIfTrue="1" operator="beginsWith" text="Completed">
      <formula>LEFT(E109,LEN("Completed"))="Completed"</formula>
    </cfRule>
    <cfRule type="beginsWith" dxfId="3983" priority="1965" stopIfTrue="1" operator="beginsWith" text="Partial">
      <formula>LEFT(E109,LEN("Partial"))="Partial"</formula>
    </cfRule>
    <cfRule type="beginsWith" dxfId="3982" priority="1966" stopIfTrue="1" operator="beginsWith" text="Missing">
      <formula>LEFT(E109,LEN("Missing"))="Missing"</formula>
    </cfRule>
    <cfRule type="beginsWith" dxfId="3981" priority="1967" stopIfTrue="1" operator="beginsWith" text="Untested">
      <formula>LEFT(E109,LEN("Untested"))="Untested"</formula>
    </cfRule>
    <cfRule type="notContainsBlanks" dxfId="3980" priority="1968" stopIfTrue="1">
      <formula>LEN(TRIM(E109))&gt;0</formula>
    </cfRule>
  </conditionalFormatting>
  <conditionalFormatting sqref="E108">
    <cfRule type="beginsWith" dxfId="3979" priority="1953" stopIfTrue="1" operator="beginsWith" text="Not Applicable">
      <formula>LEFT(E108,LEN("Not Applicable"))="Not Applicable"</formula>
    </cfRule>
    <cfRule type="beginsWith" dxfId="3978" priority="1954" stopIfTrue="1" operator="beginsWith" text="Waived">
      <formula>LEFT(E108,LEN("Waived"))="Waived"</formula>
    </cfRule>
    <cfRule type="beginsWith" dxfId="3977" priority="1955" stopIfTrue="1" operator="beginsWith" text="Pre-Passed">
      <formula>LEFT(E108,LEN("Pre-Passed"))="Pre-Passed"</formula>
    </cfRule>
    <cfRule type="beginsWith" dxfId="3976" priority="1956" stopIfTrue="1" operator="beginsWith" text="Completed">
      <formula>LEFT(E108,LEN("Completed"))="Completed"</formula>
    </cfRule>
    <cfRule type="beginsWith" dxfId="3975" priority="1957" stopIfTrue="1" operator="beginsWith" text="Partial">
      <formula>LEFT(E108,LEN("Partial"))="Partial"</formula>
    </cfRule>
    <cfRule type="beginsWith" dxfId="3974" priority="1958" stopIfTrue="1" operator="beginsWith" text="Missing">
      <formula>LEFT(E108,LEN("Missing"))="Missing"</formula>
    </cfRule>
    <cfRule type="beginsWith" dxfId="3973" priority="1959" stopIfTrue="1" operator="beginsWith" text="Untested">
      <formula>LEFT(E108,LEN("Untested"))="Untested"</formula>
    </cfRule>
    <cfRule type="notContainsBlanks" dxfId="3972" priority="1960" stopIfTrue="1">
      <formula>LEN(TRIM(E108))&gt;0</formula>
    </cfRule>
  </conditionalFormatting>
  <conditionalFormatting sqref="A110">
    <cfRule type="beginsWith" dxfId="3971" priority="1938" stopIfTrue="1" operator="beginsWith" text="Exceptional">
      <formula>LEFT(A110,LEN("Exceptional"))="Exceptional"</formula>
    </cfRule>
    <cfRule type="beginsWith" dxfId="3970" priority="1939" stopIfTrue="1" operator="beginsWith" text="Professional">
      <formula>LEFT(A110,LEN("Professional"))="Professional"</formula>
    </cfRule>
    <cfRule type="beginsWith" dxfId="3969" priority="1940" stopIfTrue="1" operator="beginsWith" text="Advanced">
      <formula>LEFT(A110,LEN("Advanced"))="Advanced"</formula>
    </cfRule>
    <cfRule type="beginsWith" dxfId="3968" priority="1941" stopIfTrue="1" operator="beginsWith" text="Intermediate">
      <formula>LEFT(A110,LEN("Intermediate"))="Intermediate"</formula>
    </cfRule>
    <cfRule type="beginsWith" dxfId="3967" priority="1942" stopIfTrue="1" operator="beginsWith" text="Basic">
      <formula>LEFT(A110,LEN("Basic"))="Basic"</formula>
    </cfRule>
    <cfRule type="beginsWith" dxfId="3966" priority="1943" stopIfTrue="1" operator="beginsWith" text="Required">
      <formula>LEFT(A110,LEN("Required"))="Required"</formula>
    </cfRule>
    <cfRule type="notContainsBlanks" dxfId="3965" priority="1944" stopIfTrue="1">
      <formula>LEN(TRIM(A110))&gt;0</formula>
    </cfRule>
  </conditionalFormatting>
  <conditionalFormatting sqref="E94:F94">
    <cfRule type="beginsWith" dxfId="3964" priority="1930" stopIfTrue="1" operator="beginsWith" text="Not Applicable">
      <formula>LEFT(E94,LEN("Not Applicable"))="Not Applicable"</formula>
    </cfRule>
    <cfRule type="beginsWith" dxfId="3963" priority="1931" stopIfTrue="1" operator="beginsWith" text="Waived">
      <formula>LEFT(E94,LEN("Waived"))="Waived"</formula>
    </cfRule>
    <cfRule type="beginsWith" dxfId="3962" priority="1932" stopIfTrue="1" operator="beginsWith" text="Pre-Passed">
      <formula>LEFT(E94,LEN("Pre-Passed"))="Pre-Passed"</formula>
    </cfRule>
    <cfRule type="beginsWith" dxfId="3961" priority="1933" stopIfTrue="1" operator="beginsWith" text="Completed">
      <formula>LEFT(E94,LEN("Completed"))="Completed"</formula>
    </cfRule>
    <cfRule type="beginsWith" dxfId="3960" priority="1934" stopIfTrue="1" operator="beginsWith" text="Partial">
      <formula>LEFT(E94,LEN("Partial"))="Partial"</formula>
    </cfRule>
    <cfRule type="beginsWith" dxfId="3959" priority="1935" stopIfTrue="1" operator="beginsWith" text="Missing">
      <formula>LEFT(E94,LEN("Missing"))="Missing"</formula>
    </cfRule>
    <cfRule type="beginsWith" dxfId="3958" priority="1936" stopIfTrue="1" operator="beginsWith" text="Untested">
      <formula>LEFT(E94,LEN("Untested"))="Untested"</formula>
    </cfRule>
    <cfRule type="notContainsBlanks" dxfId="3957" priority="1937" stopIfTrue="1">
      <formula>LEN(TRIM(E94))&gt;0</formula>
    </cfRule>
  </conditionalFormatting>
  <conditionalFormatting sqref="E113:F113">
    <cfRule type="beginsWith" dxfId="3956" priority="1922" stopIfTrue="1" operator="beginsWith" text="Not Applicable">
      <formula>LEFT(E113,LEN("Not Applicable"))="Not Applicable"</formula>
    </cfRule>
    <cfRule type="beginsWith" dxfId="3955" priority="1923" stopIfTrue="1" operator="beginsWith" text="Waived">
      <formula>LEFT(E113,LEN("Waived"))="Waived"</formula>
    </cfRule>
    <cfRule type="beginsWith" dxfId="3954" priority="1924" stopIfTrue="1" operator="beginsWith" text="Pre-Passed">
      <formula>LEFT(E113,LEN("Pre-Passed"))="Pre-Passed"</formula>
    </cfRule>
    <cfRule type="beginsWith" dxfId="3953" priority="1925" stopIfTrue="1" operator="beginsWith" text="Completed">
      <formula>LEFT(E113,LEN("Completed"))="Completed"</formula>
    </cfRule>
    <cfRule type="beginsWith" dxfId="3952" priority="1926" stopIfTrue="1" operator="beginsWith" text="Partial">
      <formula>LEFT(E113,LEN("Partial"))="Partial"</formula>
    </cfRule>
    <cfRule type="beginsWith" dxfId="3951" priority="1927" stopIfTrue="1" operator="beginsWith" text="Missing">
      <formula>LEFT(E113,LEN("Missing"))="Missing"</formula>
    </cfRule>
    <cfRule type="beginsWith" dxfId="3950" priority="1928" stopIfTrue="1" operator="beginsWith" text="Untested">
      <formula>LEFT(E113,LEN("Untested"))="Untested"</formula>
    </cfRule>
    <cfRule type="notContainsBlanks" dxfId="3949" priority="1929" stopIfTrue="1">
      <formula>LEN(TRIM(E113))&gt;0</formula>
    </cfRule>
  </conditionalFormatting>
  <conditionalFormatting sqref="E95">
    <cfRule type="beginsWith" dxfId="3948" priority="1898" stopIfTrue="1" operator="beginsWith" text="Not Applicable">
      <formula>LEFT(E95,LEN("Not Applicable"))="Not Applicable"</formula>
    </cfRule>
    <cfRule type="beginsWith" dxfId="3947" priority="1899" stopIfTrue="1" operator="beginsWith" text="Waived">
      <formula>LEFT(E95,LEN("Waived"))="Waived"</formula>
    </cfRule>
    <cfRule type="beginsWith" dxfId="3946" priority="1900" stopIfTrue="1" operator="beginsWith" text="Pre-Passed">
      <formula>LEFT(E95,LEN("Pre-Passed"))="Pre-Passed"</formula>
    </cfRule>
    <cfRule type="beginsWith" dxfId="3945" priority="1901" stopIfTrue="1" operator="beginsWith" text="Completed">
      <formula>LEFT(E95,LEN("Completed"))="Completed"</formula>
    </cfRule>
    <cfRule type="beginsWith" dxfId="3944" priority="1902" stopIfTrue="1" operator="beginsWith" text="Partial">
      <formula>LEFT(E95,LEN("Partial"))="Partial"</formula>
    </cfRule>
    <cfRule type="beginsWith" dxfId="3943" priority="1903" stopIfTrue="1" operator="beginsWith" text="Missing">
      <formula>LEFT(E95,LEN("Missing"))="Missing"</formula>
    </cfRule>
    <cfRule type="beginsWith" dxfId="3942" priority="1904" stopIfTrue="1" operator="beginsWith" text="Untested">
      <formula>LEFT(E95,LEN("Untested"))="Untested"</formula>
    </cfRule>
    <cfRule type="notContainsBlanks" dxfId="3941" priority="1905" stopIfTrue="1">
      <formula>LEN(TRIM(E95))&gt;0</formula>
    </cfRule>
  </conditionalFormatting>
  <conditionalFormatting sqref="E97:F97">
    <cfRule type="beginsWith" dxfId="3940" priority="1859" stopIfTrue="1" operator="beginsWith" text="Not Applicable">
      <formula>LEFT(E97,LEN("Not Applicable"))="Not Applicable"</formula>
    </cfRule>
    <cfRule type="beginsWith" dxfId="3939" priority="1860" stopIfTrue="1" operator="beginsWith" text="Waived">
      <formula>LEFT(E97,LEN("Waived"))="Waived"</formula>
    </cfRule>
    <cfRule type="beginsWith" dxfId="3938" priority="1861" stopIfTrue="1" operator="beginsWith" text="Pre-Passed">
      <formula>LEFT(E97,LEN("Pre-Passed"))="Pre-Passed"</formula>
    </cfRule>
    <cfRule type="beginsWith" dxfId="3937" priority="1862" stopIfTrue="1" operator="beginsWith" text="Completed">
      <formula>LEFT(E97,LEN("Completed"))="Completed"</formula>
    </cfRule>
    <cfRule type="beginsWith" dxfId="3936" priority="1863" stopIfTrue="1" operator="beginsWith" text="Partial">
      <formula>LEFT(E97,LEN("Partial"))="Partial"</formula>
    </cfRule>
    <cfRule type="beginsWith" dxfId="3935" priority="1864" stopIfTrue="1" operator="beginsWith" text="Missing">
      <formula>LEFT(E97,LEN("Missing"))="Missing"</formula>
    </cfRule>
    <cfRule type="beginsWith" dxfId="3934" priority="1865" stopIfTrue="1" operator="beginsWith" text="Untested">
      <formula>LEFT(E97,LEN("Untested"))="Untested"</formula>
    </cfRule>
    <cfRule type="notContainsBlanks" dxfId="3933" priority="1866" stopIfTrue="1">
      <formula>LEN(TRIM(E97))&gt;0</formula>
    </cfRule>
  </conditionalFormatting>
  <conditionalFormatting sqref="E98:F98">
    <cfRule type="beginsWith" dxfId="3932" priority="1851" stopIfTrue="1" operator="beginsWith" text="Not Applicable">
      <formula>LEFT(E98,LEN("Not Applicable"))="Not Applicable"</formula>
    </cfRule>
    <cfRule type="beginsWith" dxfId="3931" priority="1852" stopIfTrue="1" operator="beginsWith" text="Waived">
      <formula>LEFT(E98,LEN("Waived"))="Waived"</formula>
    </cfRule>
    <cfRule type="beginsWith" dxfId="3930" priority="1853" stopIfTrue="1" operator="beginsWith" text="Pre-Passed">
      <formula>LEFT(E98,LEN("Pre-Passed"))="Pre-Passed"</formula>
    </cfRule>
    <cfRule type="beginsWith" dxfId="3929" priority="1854" stopIfTrue="1" operator="beginsWith" text="Completed">
      <formula>LEFT(E98,LEN("Completed"))="Completed"</formula>
    </cfRule>
    <cfRule type="beginsWith" dxfId="3928" priority="1855" stopIfTrue="1" operator="beginsWith" text="Partial">
      <formula>LEFT(E98,LEN("Partial"))="Partial"</formula>
    </cfRule>
    <cfRule type="beginsWith" dxfId="3927" priority="1856" stopIfTrue="1" operator="beginsWith" text="Missing">
      <formula>LEFT(E98,LEN("Missing"))="Missing"</formula>
    </cfRule>
    <cfRule type="beginsWith" dxfId="3926" priority="1857" stopIfTrue="1" operator="beginsWith" text="Untested">
      <formula>LEFT(E98,LEN("Untested"))="Untested"</formula>
    </cfRule>
    <cfRule type="notContainsBlanks" dxfId="3925" priority="1858" stopIfTrue="1">
      <formula>LEN(TRIM(E98))&gt;0</formula>
    </cfRule>
  </conditionalFormatting>
  <conditionalFormatting sqref="A98">
    <cfRule type="beginsWith" dxfId="3924" priority="1836" stopIfTrue="1" operator="beginsWith" text="Exceptional">
      <formula>LEFT(A98,LEN("Exceptional"))="Exceptional"</formula>
    </cfRule>
    <cfRule type="beginsWith" dxfId="3923" priority="1837" stopIfTrue="1" operator="beginsWith" text="Professional">
      <formula>LEFT(A98,LEN("Professional"))="Professional"</formula>
    </cfRule>
    <cfRule type="beginsWith" dxfId="3922" priority="1838" stopIfTrue="1" operator="beginsWith" text="Advanced">
      <formula>LEFT(A98,LEN("Advanced"))="Advanced"</formula>
    </cfRule>
    <cfRule type="beginsWith" dxfId="3921" priority="1839" stopIfTrue="1" operator="beginsWith" text="Intermediate">
      <formula>LEFT(A98,LEN("Intermediate"))="Intermediate"</formula>
    </cfRule>
    <cfRule type="beginsWith" dxfId="3920" priority="1840" stopIfTrue="1" operator="beginsWith" text="Basic">
      <formula>LEFT(A98,LEN("Basic"))="Basic"</formula>
    </cfRule>
    <cfRule type="beginsWith" dxfId="3919" priority="1841" stopIfTrue="1" operator="beginsWith" text="Required">
      <formula>LEFT(A98,LEN("Required"))="Required"</formula>
    </cfRule>
    <cfRule type="notContainsBlanks" dxfId="3918" priority="1842" stopIfTrue="1">
      <formula>LEN(TRIM(A98))&gt;0</formula>
    </cfRule>
  </conditionalFormatting>
  <conditionalFormatting sqref="E102:F104">
    <cfRule type="beginsWith" dxfId="3917" priority="1821" stopIfTrue="1" operator="beginsWith" text="Not Applicable">
      <formula>LEFT(E102,LEN("Not Applicable"))="Not Applicable"</formula>
    </cfRule>
    <cfRule type="beginsWith" dxfId="3916" priority="1822" stopIfTrue="1" operator="beginsWith" text="Waived">
      <formula>LEFT(E102,LEN("Waived"))="Waived"</formula>
    </cfRule>
    <cfRule type="beginsWith" dxfId="3915" priority="1823" stopIfTrue="1" operator="beginsWith" text="Pre-Passed">
      <formula>LEFT(E102,LEN("Pre-Passed"))="Pre-Passed"</formula>
    </cfRule>
    <cfRule type="beginsWith" dxfId="3914" priority="1824" stopIfTrue="1" operator="beginsWith" text="Completed">
      <formula>LEFT(E102,LEN("Completed"))="Completed"</formula>
    </cfRule>
    <cfRule type="beginsWith" dxfId="3913" priority="1825" stopIfTrue="1" operator="beginsWith" text="Partial">
      <formula>LEFT(E102,LEN("Partial"))="Partial"</formula>
    </cfRule>
    <cfRule type="beginsWith" dxfId="3912" priority="1826" stopIfTrue="1" operator="beginsWith" text="Missing">
      <formula>LEFT(E102,LEN("Missing"))="Missing"</formula>
    </cfRule>
    <cfRule type="beginsWith" dxfId="3911" priority="1827" stopIfTrue="1" operator="beginsWith" text="Untested">
      <formula>LEFT(E102,LEN("Untested"))="Untested"</formula>
    </cfRule>
    <cfRule type="notContainsBlanks" dxfId="3910" priority="1828" stopIfTrue="1">
      <formula>LEN(TRIM(E102))&gt;0</formula>
    </cfRule>
  </conditionalFormatting>
  <conditionalFormatting sqref="E105:F105">
    <cfRule type="beginsWith" dxfId="3909" priority="1813" stopIfTrue="1" operator="beginsWith" text="Not Applicable">
      <formula>LEFT(E105,LEN("Not Applicable"))="Not Applicable"</formula>
    </cfRule>
    <cfRule type="beginsWith" dxfId="3908" priority="1814" stopIfTrue="1" operator="beginsWith" text="Waived">
      <formula>LEFT(E105,LEN("Waived"))="Waived"</formula>
    </cfRule>
    <cfRule type="beginsWith" dxfId="3907" priority="1815" stopIfTrue="1" operator="beginsWith" text="Pre-Passed">
      <formula>LEFT(E105,LEN("Pre-Passed"))="Pre-Passed"</formula>
    </cfRule>
    <cfRule type="beginsWith" dxfId="3906" priority="1816" stopIfTrue="1" operator="beginsWith" text="Completed">
      <formula>LEFT(E105,LEN("Completed"))="Completed"</formula>
    </cfRule>
    <cfRule type="beginsWith" dxfId="3905" priority="1817" stopIfTrue="1" operator="beginsWith" text="Partial">
      <formula>LEFT(E105,LEN("Partial"))="Partial"</formula>
    </cfRule>
    <cfRule type="beginsWith" dxfId="3904" priority="1818" stopIfTrue="1" operator="beginsWith" text="Missing">
      <formula>LEFT(E105,LEN("Missing"))="Missing"</formula>
    </cfRule>
    <cfRule type="beginsWith" dxfId="3903" priority="1819" stopIfTrue="1" operator="beginsWith" text="Untested">
      <formula>LEFT(E105,LEN("Untested"))="Untested"</formula>
    </cfRule>
    <cfRule type="notContainsBlanks" dxfId="3902" priority="1820" stopIfTrue="1">
      <formula>LEN(TRIM(E105))&gt;0</formula>
    </cfRule>
  </conditionalFormatting>
  <conditionalFormatting sqref="E106:F107">
    <cfRule type="beginsWith" dxfId="3901" priority="1805" stopIfTrue="1" operator="beginsWith" text="Not Applicable">
      <formula>LEFT(E106,LEN("Not Applicable"))="Not Applicable"</formula>
    </cfRule>
    <cfRule type="beginsWith" dxfId="3900" priority="1806" stopIfTrue="1" operator="beginsWith" text="Waived">
      <formula>LEFT(E106,LEN("Waived"))="Waived"</formula>
    </cfRule>
    <cfRule type="beginsWith" dxfId="3899" priority="1807" stopIfTrue="1" operator="beginsWith" text="Pre-Passed">
      <formula>LEFT(E106,LEN("Pre-Passed"))="Pre-Passed"</formula>
    </cfRule>
    <cfRule type="beginsWith" dxfId="3898" priority="1808" stopIfTrue="1" operator="beginsWith" text="Completed">
      <formula>LEFT(E106,LEN("Completed"))="Completed"</formula>
    </cfRule>
    <cfRule type="beginsWith" dxfId="3897" priority="1809" stopIfTrue="1" operator="beginsWith" text="Partial">
      <formula>LEFT(E106,LEN("Partial"))="Partial"</formula>
    </cfRule>
    <cfRule type="beginsWith" dxfId="3896" priority="1810" stopIfTrue="1" operator="beginsWith" text="Missing">
      <formula>LEFT(E106,LEN("Missing"))="Missing"</formula>
    </cfRule>
    <cfRule type="beginsWith" dxfId="3895" priority="1811" stopIfTrue="1" operator="beginsWith" text="Untested">
      <formula>LEFT(E106,LEN("Untested"))="Untested"</formula>
    </cfRule>
    <cfRule type="notContainsBlanks" dxfId="3894" priority="1812" stopIfTrue="1">
      <formula>LEN(TRIM(E106))&gt;0</formula>
    </cfRule>
  </conditionalFormatting>
  <conditionalFormatting sqref="E100:F100">
    <cfRule type="beginsWith" dxfId="3893" priority="1797" stopIfTrue="1" operator="beginsWith" text="Not Applicable">
      <formula>LEFT(E100,LEN("Not Applicable"))="Not Applicable"</formula>
    </cfRule>
    <cfRule type="beginsWith" dxfId="3892" priority="1798" stopIfTrue="1" operator="beginsWith" text="Waived">
      <formula>LEFT(E100,LEN("Waived"))="Waived"</formula>
    </cfRule>
    <cfRule type="beginsWith" dxfId="3891" priority="1799" stopIfTrue="1" operator="beginsWith" text="Pre-Passed">
      <formula>LEFT(E100,LEN("Pre-Passed"))="Pre-Passed"</formula>
    </cfRule>
    <cfRule type="beginsWith" dxfId="3890" priority="1800" stopIfTrue="1" operator="beginsWith" text="Completed">
      <formula>LEFT(E100,LEN("Completed"))="Completed"</formula>
    </cfRule>
    <cfRule type="beginsWith" dxfId="3889" priority="1801" stopIfTrue="1" operator="beginsWith" text="Partial">
      <formula>LEFT(E100,LEN("Partial"))="Partial"</formula>
    </cfRule>
    <cfRule type="beginsWith" dxfId="3888" priority="1802" stopIfTrue="1" operator="beginsWith" text="Missing">
      <formula>LEFT(E100,LEN("Missing"))="Missing"</formula>
    </cfRule>
    <cfRule type="beginsWith" dxfId="3887" priority="1803" stopIfTrue="1" operator="beginsWith" text="Untested">
      <formula>LEFT(E100,LEN("Untested"))="Untested"</formula>
    </cfRule>
    <cfRule type="notContainsBlanks" dxfId="3886" priority="1804" stopIfTrue="1">
      <formula>LEN(TRIM(E100))&gt;0</formula>
    </cfRule>
  </conditionalFormatting>
  <conditionalFormatting sqref="E101:F101">
    <cfRule type="beginsWith" dxfId="3885" priority="1789" stopIfTrue="1" operator="beginsWith" text="Not Applicable">
      <formula>LEFT(E101,LEN("Not Applicable"))="Not Applicable"</formula>
    </cfRule>
    <cfRule type="beginsWith" dxfId="3884" priority="1790" stopIfTrue="1" operator="beginsWith" text="Waived">
      <formula>LEFT(E101,LEN("Waived"))="Waived"</formula>
    </cfRule>
    <cfRule type="beginsWith" dxfId="3883" priority="1791" stopIfTrue="1" operator="beginsWith" text="Pre-Passed">
      <formula>LEFT(E101,LEN("Pre-Passed"))="Pre-Passed"</formula>
    </cfRule>
    <cfRule type="beginsWith" dxfId="3882" priority="1792" stopIfTrue="1" operator="beginsWith" text="Completed">
      <formula>LEFT(E101,LEN("Completed"))="Completed"</formula>
    </cfRule>
    <cfRule type="beginsWith" dxfId="3881" priority="1793" stopIfTrue="1" operator="beginsWith" text="Partial">
      <formula>LEFT(E101,LEN("Partial"))="Partial"</formula>
    </cfRule>
    <cfRule type="beginsWith" dxfId="3880" priority="1794" stopIfTrue="1" operator="beginsWith" text="Missing">
      <formula>LEFT(E101,LEN("Missing"))="Missing"</formula>
    </cfRule>
    <cfRule type="beginsWith" dxfId="3879" priority="1795" stopIfTrue="1" operator="beginsWith" text="Untested">
      <formula>LEFT(E101,LEN("Untested"))="Untested"</formula>
    </cfRule>
    <cfRule type="notContainsBlanks" dxfId="3878" priority="1796" stopIfTrue="1">
      <formula>LEN(TRIM(E101))&gt;0</formula>
    </cfRule>
  </conditionalFormatting>
  <conditionalFormatting sqref="A99">
    <cfRule type="beginsWith" dxfId="3877" priority="1782" stopIfTrue="1" operator="beginsWith" text="Exceptional">
      <formula>LEFT(A99,LEN("Exceptional"))="Exceptional"</formula>
    </cfRule>
    <cfRule type="beginsWith" dxfId="3876" priority="1783" stopIfTrue="1" operator="beginsWith" text="Professional">
      <formula>LEFT(A99,LEN("Professional"))="Professional"</formula>
    </cfRule>
    <cfRule type="beginsWith" dxfId="3875" priority="1784" stopIfTrue="1" operator="beginsWith" text="Advanced">
      <formula>LEFT(A99,LEN("Advanced"))="Advanced"</formula>
    </cfRule>
    <cfRule type="beginsWith" dxfId="3874" priority="1785" stopIfTrue="1" operator="beginsWith" text="Intermediate">
      <formula>LEFT(A99,LEN("Intermediate"))="Intermediate"</formula>
    </cfRule>
    <cfRule type="beginsWith" dxfId="3873" priority="1786" stopIfTrue="1" operator="beginsWith" text="Basic">
      <formula>LEFT(A99,LEN("Basic"))="Basic"</formula>
    </cfRule>
    <cfRule type="beginsWith" dxfId="3872" priority="1787" stopIfTrue="1" operator="beginsWith" text="Required">
      <formula>LEFT(A99,LEN("Required"))="Required"</formula>
    </cfRule>
    <cfRule type="notContainsBlanks" dxfId="3871" priority="1788" stopIfTrue="1">
      <formula>LEN(TRIM(A99))&gt;0</formula>
    </cfRule>
  </conditionalFormatting>
  <conditionalFormatting sqref="E75:F75">
    <cfRule type="beginsWith" dxfId="3870" priority="1774" stopIfTrue="1" operator="beginsWith" text="Not Applicable">
      <formula>LEFT(E75,LEN("Not Applicable"))="Not Applicable"</formula>
    </cfRule>
    <cfRule type="beginsWith" dxfId="3869" priority="1775" stopIfTrue="1" operator="beginsWith" text="Waived">
      <formula>LEFT(E75,LEN("Waived"))="Waived"</formula>
    </cfRule>
    <cfRule type="beginsWith" dxfId="3868" priority="1776" stopIfTrue="1" operator="beginsWith" text="Pre-Passed">
      <formula>LEFT(E75,LEN("Pre-Passed"))="Pre-Passed"</formula>
    </cfRule>
    <cfRule type="beginsWith" dxfId="3867" priority="1777" stopIfTrue="1" operator="beginsWith" text="Completed">
      <formula>LEFT(E75,LEN("Completed"))="Completed"</formula>
    </cfRule>
    <cfRule type="beginsWith" dxfId="3866" priority="1778" stopIfTrue="1" operator="beginsWith" text="Partial">
      <formula>LEFT(E75,LEN("Partial"))="Partial"</formula>
    </cfRule>
    <cfRule type="beginsWith" dxfId="3865" priority="1779" stopIfTrue="1" operator="beginsWith" text="Missing">
      <formula>LEFT(E75,LEN("Missing"))="Missing"</formula>
    </cfRule>
    <cfRule type="beginsWith" dxfId="3864" priority="1780" stopIfTrue="1" operator="beginsWith" text="Untested">
      <formula>LEFT(E75,LEN("Untested"))="Untested"</formula>
    </cfRule>
    <cfRule type="notContainsBlanks" dxfId="3863" priority="1781" stopIfTrue="1">
      <formula>LEN(TRIM(E75))&gt;0</formula>
    </cfRule>
  </conditionalFormatting>
  <conditionalFormatting sqref="E78:F79">
    <cfRule type="beginsWith" dxfId="3862" priority="1766" stopIfTrue="1" operator="beginsWith" text="Not Applicable">
      <formula>LEFT(E78,LEN("Not Applicable"))="Not Applicable"</formula>
    </cfRule>
    <cfRule type="beginsWith" dxfId="3861" priority="1767" stopIfTrue="1" operator="beginsWith" text="Waived">
      <formula>LEFT(E78,LEN("Waived"))="Waived"</formula>
    </cfRule>
    <cfRule type="beginsWith" dxfId="3860" priority="1768" stopIfTrue="1" operator="beginsWith" text="Pre-Passed">
      <formula>LEFT(E78,LEN("Pre-Passed"))="Pre-Passed"</formula>
    </cfRule>
    <cfRule type="beginsWith" dxfId="3859" priority="1769" stopIfTrue="1" operator="beginsWith" text="Completed">
      <formula>LEFT(E78,LEN("Completed"))="Completed"</formula>
    </cfRule>
    <cfRule type="beginsWith" dxfId="3858" priority="1770" stopIfTrue="1" operator="beginsWith" text="Partial">
      <formula>LEFT(E78,LEN("Partial"))="Partial"</formula>
    </cfRule>
    <cfRule type="beginsWith" dxfId="3857" priority="1771" stopIfTrue="1" operator="beginsWith" text="Missing">
      <formula>LEFT(E78,LEN("Missing"))="Missing"</formula>
    </cfRule>
    <cfRule type="beginsWith" dxfId="3856" priority="1772" stopIfTrue="1" operator="beginsWith" text="Untested">
      <formula>LEFT(E78,LEN("Untested"))="Untested"</formula>
    </cfRule>
    <cfRule type="notContainsBlanks" dxfId="3855" priority="1773" stopIfTrue="1">
      <formula>LEN(TRIM(E78))&gt;0</formula>
    </cfRule>
  </conditionalFormatting>
  <conditionalFormatting sqref="E81:F81">
    <cfRule type="beginsWith" dxfId="3854" priority="1744" stopIfTrue="1" operator="beginsWith" text="Not Applicable">
      <formula>LEFT(E81,LEN("Not Applicable"))="Not Applicable"</formula>
    </cfRule>
    <cfRule type="beginsWith" dxfId="3853" priority="1745" stopIfTrue="1" operator="beginsWith" text="Waived">
      <formula>LEFT(E81,LEN("Waived"))="Waived"</formula>
    </cfRule>
    <cfRule type="beginsWith" dxfId="3852" priority="1746" stopIfTrue="1" operator="beginsWith" text="Pre-Passed">
      <formula>LEFT(E81,LEN("Pre-Passed"))="Pre-Passed"</formula>
    </cfRule>
    <cfRule type="beginsWith" dxfId="3851" priority="1747" stopIfTrue="1" operator="beginsWith" text="Completed">
      <formula>LEFT(E81,LEN("Completed"))="Completed"</formula>
    </cfRule>
    <cfRule type="beginsWith" dxfId="3850" priority="1748" stopIfTrue="1" operator="beginsWith" text="Partial">
      <formula>LEFT(E81,LEN("Partial"))="Partial"</formula>
    </cfRule>
    <cfRule type="beginsWith" dxfId="3849" priority="1749" stopIfTrue="1" operator="beginsWith" text="Missing">
      <formula>LEFT(E81,LEN("Missing"))="Missing"</formula>
    </cfRule>
    <cfRule type="beginsWith" dxfId="3848" priority="1750" stopIfTrue="1" operator="beginsWith" text="Untested">
      <formula>LEFT(E81,LEN("Untested"))="Untested"</formula>
    </cfRule>
    <cfRule type="notContainsBlanks" dxfId="3847" priority="1751" stopIfTrue="1">
      <formula>LEN(TRIM(E81))&gt;0</formula>
    </cfRule>
  </conditionalFormatting>
  <conditionalFormatting sqref="E80:F80">
    <cfRule type="beginsWith" dxfId="3846" priority="1736" stopIfTrue="1" operator="beginsWith" text="Not Applicable">
      <formula>LEFT(E80,LEN("Not Applicable"))="Not Applicable"</formula>
    </cfRule>
    <cfRule type="beginsWith" dxfId="3845" priority="1737" stopIfTrue="1" operator="beginsWith" text="Waived">
      <formula>LEFT(E80,LEN("Waived"))="Waived"</formula>
    </cfRule>
    <cfRule type="beginsWith" dxfId="3844" priority="1738" stopIfTrue="1" operator="beginsWith" text="Pre-Passed">
      <formula>LEFT(E80,LEN("Pre-Passed"))="Pre-Passed"</formula>
    </cfRule>
    <cfRule type="beginsWith" dxfId="3843" priority="1739" stopIfTrue="1" operator="beginsWith" text="Completed">
      <formula>LEFT(E80,LEN("Completed"))="Completed"</formula>
    </cfRule>
    <cfRule type="beginsWith" dxfId="3842" priority="1740" stopIfTrue="1" operator="beginsWith" text="Partial">
      <formula>LEFT(E80,LEN("Partial"))="Partial"</formula>
    </cfRule>
    <cfRule type="beginsWith" dxfId="3841" priority="1741" stopIfTrue="1" operator="beginsWith" text="Missing">
      <formula>LEFT(E80,LEN("Missing"))="Missing"</formula>
    </cfRule>
    <cfRule type="beginsWith" dxfId="3840" priority="1742" stopIfTrue="1" operator="beginsWith" text="Untested">
      <formula>LEFT(E80,LEN("Untested"))="Untested"</formula>
    </cfRule>
    <cfRule type="notContainsBlanks" dxfId="3839" priority="1743" stopIfTrue="1">
      <formula>LEN(TRIM(E80))&gt;0</formula>
    </cfRule>
  </conditionalFormatting>
  <conditionalFormatting sqref="E84:F84">
    <cfRule type="beginsWith" dxfId="3838" priority="1728" stopIfTrue="1" operator="beginsWith" text="Not Applicable">
      <formula>LEFT(E84,LEN("Not Applicable"))="Not Applicable"</formula>
    </cfRule>
    <cfRule type="beginsWith" dxfId="3837" priority="1729" stopIfTrue="1" operator="beginsWith" text="Waived">
      <formula>LEFT(E84,LEN("Waived"))="Waived"</formula>
    </cfRule>
    <cfRule type="beginsWith" dxfId="3836" priority="1730" stopIfTrue="1" operator="beginsWith" text="Pre-Passed">
      <formula>LEFT(E84,LEN("Pre-Passed"))="Pre-Passed"</formula>
    </cfRule>
    <cfRule type="beginsWith" dxfId="3835" priority="1731" stopIfTrue="1" operator="beginsWith" text="Completed">
      <formula>LEFT(E84,LEN("Completed"))="Completed"</formula>
    </cfRule>
    <cfRule type="beginsWith" dxfId="3834" priority="1732" stopIfTrue="1" operator="beginsWith" text="Partial">
      <formula>LEFT(E84,LEN("Partial"))="Partial"</formula>
    </cfRule>
    <cfRule type="beginsWith" dxfId="3833" priority="1733" stopIfTrue="1" operator="beginsWith" text="Missing">
      <formula>LEFT(E84,LEN("Missing"))="Missing"</formula>
    </cfRule>
    <cfRule type="beginsWith" dxfId="3832" priority="1734" stopIfTrue="1" operator="beginsWith" text="Untested">
      <formula>LEFT(E84,LEN("Untested"))="Untested"</formula>
    </cfRule>
    <cfRule type="notContainsBlanks" dxfId="3831" priority="1735" stopIfTrue="1">
      <formula>LEN(TRIM(E84))&gt;0</formula>
    </cfRule>
  </conditionalFormatting>
  <conditionalFormatting sqref="E83:F83">
    <cfRule type="beginsWith" dxfId="3830" priority="1720" stopIfTrue="1" operator="beginsWith" text="Not Applicable">
      <formula>LEFT(E83,LEN("Not Applicable"))="Not Applicable"</formula>
    </cfRule>
    <cfRule type="beginsWith" dxfId="3829" priority="1721" stopIfTrue="1" operator="beginsWith" text="Waived">
      <formula>LEFT(E83,LEN("Waived"))="Waived"</formula>
    </cfRule>
    <cfRule type="beginsWith" dxfId="3828" priority="1722" stopIfTrue="1" operator="beginsWith" text="Pre-Passed">
      <formula>LEFT(E83,LEN("Pre-Passed"))="Pre-Passed"</formula>
    </cfRule>
    <cfRule type="beginsWith" dxfId="3827" priority="1723" stopIfTrue="1" operator="beginsWith" text="Completed">
      <formula>LEFT(E83,LEN("Completed"))="Completed"</formula>
    </cfRule>
    <cfRule type="beginsWith" dxfId="3826" priority="1724" stopIfTrue="1" operator="beginsWith" text="Partial">
      <formula>LEFT(E83,LEN("Partial"))="Partial"</formula>
    </cfRule>
    <cfRule type="beginsWith" dxfId="3825" priority="1725" stopIfTrue="1" operator="beginsWith" text="Missing">
      <formula>LEFT(E83,LEN("Missing"))="Missing"</formula>
    </cfRule>
    <cfRule type="beginsWith" dxfId="3824" priority="1726" stopIfTrue="1" operator="beginsWith" text="Untested">
      <formula>LEFT(E83,LEN("Untested"))="Untested"</formula>
    </cfRule>
    <cfRule type="notContainsBlanks" dxfId="3823" priority="1727" stopIfTrue="1">
      <formula>LEN(TRIM(E83))&gt;0</formula>
    </cfRule>
  </conditionalFormatting>
  <conditionalFormatting sqref="E82:F82">
    <cfRule type="beginsWith" dxfId="3822" priority="1712" stopIfTrue="1" operator="beginsWith" text="Not Applicable">
      <formula>LEFT(E82,LEN("Not Applicable"))="Not Applicable"</formula>
    </cfRule>
    <cfRule type="beginsWith" dxfId="3821" priority="1713" stopIfTrue="1" operator="beginsWith" text="Waived">
      <formula>LEFT(E82,LEN("Waived"))="Waived"</formula>
    </cfRule>
    <cfRule type="beginsWith" dxfId="3820" priority="1714" stopIfTrue="1" operator="beginsWith" text="Pre-Passed">
      <formula>LEFT(E82,LEN("Pre-Passed"))="Pre-Passed"</formula>
    </cfRule>
    <cfRule type="beginsWith" dxfId="3819" priority="1715" stopIfTrue="1" operator="beginsWith" text="Completed">
      <formula>LEFT(E82,LEN("Completed"))="Completed"</formula>
    </cfRule>
    <cfRule type="beginsWith" dxfId="3818" priority="1716" stopIfTrue="1" operator="beginsWith" text="Partial">
      <formula>LEFT(E82,LEN("Partial"))="Partial"</formula>
    </cfRule>
    <cfRule type="beginsWith" dxfId="3817" priority="1717" stopIfTrue="1" operator="beginsWith" text="Missing">
      <formula>LEFT(E82,LEN("Missing"))="Missing"</formula>
    </cfRule>
    <cfRule type="beginsWith" dxfId="3816" priority="1718" stopIfTrue="1" operator="beginsWith" text="Untested">
      <formula>LEFT(E82,LEN("Untested"))="Untested"</formula>
    </cfRule>
    <cfRule type="notContainsBlanks" dxfId="3815" priority="1719" stopIfTrue="1">
      <formula>LEN(TRIM(E82))&gt;0</formula>
    </cfRule>
  </conditionalFormatting>
  <conditionalFormatting sqref="E85:F85">
    <cfRule type="beginsWith" dxfId="3814" priority="1697" stopIfTrue="1" operator="beginsWith" text="Not Applicable">
      <formula>LEFT(E85,LEN("Not Applicable"))="Not Applicable"</formula>
    </cfRule>
    <cfRule type="beginsWith" dxfId="3813" priority="1698" stopIfTrue="1" operator="beginsWith" text="Waived">
      <formula>LEFT(E85,LEN("Waived"))="Waived"</formula>
    </cfRule>
    <cfRule type="beginsWith" dxfId="3812" priority="1699" stopIfTrue="1" operator="beginsWith" text="Pre-Passed">
      <formula>LEFT(E85,LEN("Pre-Passed"))="Pre-Passed"</formula>
    </cfRule>
    <cfRule type="beginsWith" dxfId="3811" priority="1700" stopIfTrue="1" operator="beginsWith" text="Completed">
      <formula>LEFT(E85,LEN("Completed"))="Completed"</formula>
    </cfRule>
    <cfRule type="beginsWith" dxfId="3810" priority="1701" stopIfTrue="1" operator="beginsWith" text="Partial">
      <formula>LEFT(E85,LEN("Partial"))="Partial"</formula>
    </cfRule>
    <cfRule type="beginsWith" dxfId="3809" priority="1702" stopIfTrue="1" operator="beginsWith" text="Missing">
      <formula>LEFT(E85,LEN("Missing"))="Missing"</formula>
    </cfRule>
    <cfRule type="beginsWith" dxfId="3808" priority="1703" stopIfTrue="1" operator="beginsWith" text="Untested">
      <formula>LEFT(E85,LEN("Untested"))="Untested"</formula>
    </cfRule>
    <cfRule type="notContainsBlanks" dxfId="3807" priority="1704" stopIfTrue="1">
      <formula>LEN(TRIM(E85))&gt;0</formula>
    </cfRule>
  </conditionalFormatting>
  <conditionalFormatting sqref="E60:F60">
    <cfRule type="beginsWith" dxfId="3806" priority="1689" stopIfTrue="1" operator="beginsWith" text="Not Applicable">
      <formula>LEFT(E60,LEN("Not Applicable"))="Not Applicable"</formula>
    </cfRule>
    <cfRule type="beginsWith" dxfId="3805" priority="1690" stopIfTrue="1" operator="beginsWith" text="Waived">
      <formula>LEFT(E60,LEN("Waived"))="Waived"</formula>
    </cfRule>
    <cfRule type="beginsWith" dxfId="3804" priority="1691" stopIfTrue="1" operator="beginsWith" text="Pre-Passed">
      <formula>LEFT(E60,LEN("Pre-Passed"))="Pre-Passed"</formula>
    </cfRule>
    <cfRule type="beginsWith" dxfId="3803" priority="1692" stopIfTrue="1" operator="beginsWith" text="Completed">
      <formula>LEFT(E60,LEN("Completed"))="Completed"</formula>
    </cfRule>
    <cfRule type="beginsWith" dxfId="3802" priority="1693" stopIfTrue="1" operator="beginsWith" text="Partial">
      <formula>LEFT(E60,LEN("Partial"))="Partial"</formula>
    </cfRule>
    <cfRule type="beginsWith" dxfId="3801" priority="1694" stopIfTrue="1" operator="beginsWith" text="Missing">
      <formula>LEFT(E60,LEN("Missing"))="Missing"</formula>
    </cfRule>
    <cfRule type="beginsWith" dxfId="3800" priority="1695" stopIfTrue="1" operator="beginsWith" text="Untested">
      <formula>LEFT(E60,LEN("Untested"))="Untested"</formula>
    </cfRule>
    <cfRule type="notContainsBlanks" dxfId="3799" priority="1696" stopIfTrue="1">
      <formula>LEN(TRIM(E60))&gt;0</formula>
    </cfRule>
  </conditionalFormatting>
  <conditionalFormatting sqref="E68:F68">
    <cfRule type="beginsWith" dxfId="3798" priority="1651" stopIfTrue="1" operator="beginsWith" text="Not Applicable">
      <formula>LEFT(E68,LEN("Not Applicable"))="Not Applicable"</formula>
    </cfRule>
    <cfRule type="beginsWith" dxfId="3797" priority="1652" stopIfTrue="1" operator="beginsWith" text="Waived">
      <formula>LEFT(E68,LEN("Waived"))="Waived"</formula>
    </cfRule>
    <cfRule type="beginsWith" dxfId="3796" priority="1653" stopIfTrue="1" operator="beginsWith" text="Pre-Passed">
      <formula>LEFT(E68,LEN("Pre-Passed"))="Pre-Passed"</formula>
    </cfRule>
    <cfRule type="beginsWith" dxfId="3795" priority="1654" stopIfTrue="1" operator="beginsWith" text="Completed">
      <formula>LEFT(E68,LEN("Completed"))="Completed"</formula>
    </cfRule>
    <cfRule type="beginsWith" dxfId="3794" priority="1655" stopIfTrue="1" operator="beginsWith" text="Partial">
      <formula>LEFT(E68,LEN("Partial"))="Partial"</formula>
    </cfRule>
    <cfRule type="beginsWith" dxfId="3793" priority="1656" stopIfTrue="1" operator="beginsWith" text="Missing">
      <formula>LEFT(E68,LEN("Missing"))="Missing"</formula>
    </cfRule>
    <cfRule type="beginsWith" dxfId="3792" priority="1657" stopIfTrue="1" operator="beginsWith" text="Untested">
      <formula>LEFT(E68,LEN("Untested"))="Untested"</formula>
    </cfRule>
    <cfRule type="notContainsBlanks" dxfId="3791" priority="1658" stopIfTrue="1">
      <formula>LEN(TRIM(E68))&gt;0</formula>
    </cfRule>
  </conditionalFormatting>
  <conditionalFormatting sqref="E72:F72">
    <cfRule type="beginsWith" dxfId="3790" priority="1643" stopIfTrue="1" operator="beginsWith" text="Not Applicable">
      <formula>LEFT(E72,LEN("Not Applicable"))="Not Applicable"</formula>
    </cfRule>
    <cfRule type="beginsWith" dxfId="3789" priority="1644" stopIfTrue="1" operator="beginsWith" text="Waived">
      <formula>LEFT(E72,LEN("Waived"))="Waived"</formula>
    </cfRule>
    <cfRule type="beginsWith" dxfId="3788" priority="1645" stopIfTrue="1" operator="beginsWith" text="Pre-Passed">
      <formula>LEFT(E72,LEN("Pre-Passed"))="Pre-Passed"</formula>
    </cfRule>
    <cfRule type="beginsWith" dxfId="3787" priority="1646" stopIfTrue="1" operator="beginsWith" text="Completed">
      <formula>LEFT(E72,LEN("Completed"))="Completed"</formula>
    </cfRule>
    <cfRule type="beginsWith" dxfId="3786" priority="1647" stopIfTrue="1" operator="beginsWith" text="Partial">
      <formula>LEFT(E72,LEN("Partial"))="Partial"</formula>
    </cfRule>
    <cfRule type="beginsWith" dxfId="3785" priority="1648" stopIfTrue="1" operator="beginsWith" text="Missing">
      <formula>LEFT(E72,LEN("Missing"))="Missing"</formula>
    </cfRule>
    <cfRule type="beginsWith" dxfId="3784" priority="1649" stopIfTrue="1" operator="beginsWith" text="Untested">
      <formula>LEFT(E72,LEN("Untested"))="Untested"</formula>
    </cfRule>
    <cfRule type="notContainsBlanks" dxfId="3783" priority="1650" stopIfTrue="1">
      <formula>LEN(TRIM(E72))&gt;0</formula>
    </cfRule>
  </conditionalFormatting>
  <conditionalFormatting sqref="E48:F48">
    <cfRule type="beginsWith" dxfId="3782" priority="1635" stopIfTrue="1" operator="beginsWith" text="Not Applicable">
      <formula>LEFT(E48,LEN("Not Applicable"))="Not Applicable"</formula>
    </cfRule>
    <cfRule type="beginsWith" dxfId="3781" priority="1636" stopIfTrue="1" operator="beginsWith" text="Waived">
      <formula>LEFT(E48,LEN("Waived"))="Waived"</formula>
    </cfRule>
    <cfRule type="beginsWith" dxfId="3780" priority="1637" stopIfTrue="1" operator="beginsWith" text="Pre-Passed">
      <formula>LEFT(E48,LEN("Pre-Passed"))="Pre-Passed"</formula>
    </cfRule>
    <cfRule type="beginsWith" dxfId="3779" priority="1638" stopIfTrue="1" operator="beginsWith" text="Completed">
      <formula>LEFT(E48,LEN("Completed"))="Completed"</formula>
    </cfRule>
    <cfRule type="beginsWith" dxfId="3778" priority="1639" stopIfTrue="1" operator="beginsWith" text="Partial">
      <formula>LEFT(E48,LEN("Partial"))="Partial"</formula>
    </cfRule>
    <cfRule type="beginsWith" dxfId="3777" priority="1640" stopIfTrue="1" operator="beginsWith" text="Missing">
      <formula>LEFT(E48,LEN("Missing"))="Missing"</formula>
    </cfRule>
    <cfRule type="beginsWith" dxfId="3776" priority="1641" stopIfTrue="1" operator="beginsWith" text="Untested">
      <formula>LEFT(E48,LEN("Untested"))="Untested"</formula>
    </cfRule>
    <cfRule type="notContainsBlanks" dxfId="3775" priority="1642" stopIfTrue="1">
      <formula>LEN(TRIM(E48))&gt;0</formula>
    </cfRule>
  </conditionalFormatting>
  <conditionalFormatting sqref="E47:F47">
    <cfRule type="beginsWith" dxfId="3774" priority="1627" stopIfTrue="1" operator="beginsWith" text="Not Applicable">
      <formula>LEFT(E47,LEN("Not Applicable"))="Not Applicable"</formula>
    </cfRule>
    <cfRule type="beginsWith" dxfId="3773" priority="1628" stopIfTrue="1" operator="beginsWith" text="Waived">
      <formula>LEFT(E47,LEN("Waived"))="Waived"</formula>
    </cfRule>
    <cfRule type="beginsWith" dxfId="3772" priority="1629" stopIfTrue="1" operator="beginsWith" text="Pre-Passed">
      <formula>LEFT(E47,LEN("Pre-Passed"))="Pre-Passed"</formula>
    </cfRule>
    <cfRule type="beginsWith" dxfId="3771" priority="1630" stopIfTrue="1" operator="beginsWith" text="Completed">
      <formula>LEFT(E47,LEN("Completed"))="Completed"</formula>
    </cfRule>
    <cfRule type="beginsWith" dxfId="3770" priority="1631" stopIfTrue="1" operator="beginsWith" text="Partial">
      <formula>LEFT(E47,LEN("Partial"))="Partial"</formula>
    </cfRule>
    <cfRule type="beginsWith" dxfId="3769" priority="1632" stopIfTrue="1" operator="beginsWith" text="Missing">
      <formula>LEFT(E47,LEN("Missing"))="Missing"</formula>
    </cfRule>
    <cfRule type="beginsWith" dxfId="3768" priority="1633" stopIfTrue="1" operator="beginsWith" text="Untested">
      <formula>LEFT(E47,LEN("Untested"))="Untested"</formula>
    </cfRule>
    <cfRule type="notContainsBlanks" dxfId="3767" priority="1634" stopIfTrue="1">
      <formula>LEN(TRIM(E47))&gt;0</formula>
    </cfRule>
  </conditionalFormatting>
  <conditionalFormatting sqref="E52:F52">
    <cfRule type="beginsWith" dxfId="3766" priority="1619" stopIfTrue="1" operator="beginsWith" text="Not Applicable">
      <formula>LEFT(E52,LEN("Not Applicable"))="Not Applicable"</formula>
    </cfRule>
    <cfRule type="beginsWith" dxfId="3765" priority="1620" stopIfTrue="1" operator="beginsWith" text="Waived">
      <formula>LEFT(E52,LEN("Waived"))="Waived"</formula>
    </cfRule>
    <cfRule type="beginsWith" dxfId="3764" priority="1621" stopIfTrue="1" operator="beginsWith" text="Pre-Passed">
      <formula>LEFT(E52,LEN("Pre-Passed"))="Pre-Passed"</formula>
    </cfRule>
    <cfRule type="beginsWith" dxfId="3763" priority="1622" stopIfTrue="1" operator="beginsWith" text="Completed">
      <formula>LEFT(E52,LEN("Completed"))="Completed"</formula>
    </cfRule>
    <cfRule type="beginsWith" dxfId="3762" priority="1623" stopIfTrue="1" operator="beginsWith" text="Partial">
      <formula>LEFT(E52,LEN("Partial"))="Partial"</formula>
    </cfRule>
    <cfRule type="beginsWith" dxfId="3761" priority="1624" stopIfTrue="1" operator="beginsWith" text="Missing">
      <formula>LEFT(E52,LEN("Missing"))="Missing"</formula>
    </cfRule>
    <cfRule type="beginsWith" dxfId="3760" priority="1625" stopIfTrue="1" operator="beginsWith" text="Untested">
      <formula>LEFT(E52,LEN("Untested"))="Untested"</formula>
    </cfRule>
    <cfRule type="notContainsBlanks" dxfId="3759" priority="1626" stopIfTrue="1">
      <formula>LEN(TRIM(E52))&gt;0</formula>
    </cfRule>
  </conditionalFormatting>
  <conditionalFormatting sqref="E51:F51">
    <cfRule type="beginsWith" dxfId="3758" priority="1611" stopIfTrue="1" operator="beginsWith" text="Not Applicable">
      <formula>LEFT(E51,LEN("Not Applicable"))="Not Applicable"</formula>
    </cfRule>
    <cfRule type="beginsWith" dxfId="3757" priority="1612" stopIfTrue="1" operator="beginsWith" text="Waived">
      <formula>LEFT(E51,LEN("Waived"))="Waived"</formula>
    </cfRule>
    <cfRule type="beginsWith" dxfId="3756" priority="1613" stopIfTrue="1" operator="beginsWith" text="Pre-Passed">
      <formula>LEFT(E51,LEN("Pre-Passed"))="Pre-Passed"</formula>
    </cfRule>
    <cfRule type="beginsWith" dxfId="3755" priority="1614" stopIfTrue="1" operator="beginsWith" text="Completed">
      <formula>LEFT(E51,LEN("Completed"))="Completed"</formula>
    </cfRule>
    <cfRule type="beginsWith" dxfId="3754" priority="1615" stopIfTrue="1" operator="beginsWith" text="Partial">
      <formula>LEFT(E51,LEN("Partial"))="Partial"</formula>
    </cfRule>
    <cfRule type="beginsWith" dxfId="3753" priority="1616" stopIfTrue="1" operator="beginsWith" text="Missing">
      <formula>LEFT(E51,LEN("Missing"))="Missing"</formula>
    </cfRule>
    <cfRule type="beginsWith" dxfId="3752" priority="1617" stopIfTrue="1" operator="beginsWith" text="Untested">
      <formula>LEFT(E51,LEN("Untested"))="Untested"</formula>
    </cfRule>
    <cfRule type="notContainsBlanks" dxfId="3751" priority="1618" stopIfTrue="1">
      <formula>LEN(TRIM(E51))&gt;0</formula>
    </cfRule>
  </conditionalFormatting>
  <conditionalFormatting sqref="E50:F50">
    <cfRule type="beginsWith" dxfId="3750" priority="1603" stopIfTrue="1" operator="beginsWith" text="Not Applicable">
      <formula>LEFT(E50,LEN("Not Applicable"))="Not Applicable"</formula>
    </cfRule>
    <cfRule type="beginsWith" dxfId="3749" priority="1604" stopIfTrue="1" operator="beginsWith" text="Waived">
      <formula>LEFT(E50,LEN("Waived"))="Waived"</formula>
    </cfRule>
    <cfRule type="beginsWith" dxfId="3748" priority="1605" stopIfTrue="1" operator="beginsWith" text="Pre-Passed">
      <formula>LEFT(E50,LEN("Pre-Passed"))="Pre-Passed"</formula>
    </cfRule>
    <cfRule type="beginsWith" dxfId="3747" priority="1606" stopIfTrue="1" operator="beginsWith" text="Completed">
      <formula>LEFT(E50,LEN("Completed"))="Completed"</formula>
    </cfRule>
    <cfRule type="beginsWith" dxfId="3746" priority="1607" stopIfTrue="1" operator="beginsWith" text="Partial">
      <formula>LEFT(E50,LEN("Partial"))="Partial"</formula>
    </cfRule>
    <cfRule type="beginsWith" dxfId="3745" priority="1608" stopIfTrue="1" operator="beginsWith" text="Missing">
      <formula>LEFT(E50,LEN("Missing"))="Missing"</formula>
    </cfRule>
    <cfRule type="beginsWith" dxfId="3744" priority="1609" stopIfTrue="1" operator="beginsWith" text="Untested">
      <formula>LEFT(E50,LEN("Untested"))="Untested"</formula>
    </cfRule>
    <cfRule type="notContainsBlanks" dxfId="3743" priority="1610" stopIfTrue="1">
      <formula>LEN(TRIM(E50))&gt;0</formula>
    </cfRule>
  </conditionalFormatting>
  <conditionalFormatting sqref="E55:F55">
    <cfRule type="beginsWith" dxfId="3742" priority="1574" stopIfTrue="1" operator="beginsWith" text="Not Applicable">
      <formula>LEFT(E55,LEN("Not Applicable"))="Not Applicable"</formula>
    </cfRule>
    <cfRule type="beginsWith" dxfId="3741" priority="1575" stopIfTrue="1" operator="beginsWith" text="Waived">
      <formula>LEFT(E55,LEN("Waived"))="Waived"</formula>
    </cfRule>
    <cfRule type="beginsWith" dxfId="3740" priority="1576" stopIfTrue="1" operator="beginsWith" text="Pre-Passed">
      <formula>LEFT(E55,LEN("Pre-Passed"))="Pre-Passed"</formula>
    </cfRule>
    <cfRule type="beginsWith" dxfId="3739" priority="1577" stopIfTrue="1" operator="beginsWith" text="Completed">
      <formula>LEFT(E55,LEN("Completed"))="Completed"</formula>
    </cfRule>
    <cfRule type="beginsWith" dxfId="3738" priority="1578" stopIfTrue="1" operator="beginsWith" text="Partial">
      <formula>LEFT(E55,LEN("Partial"))="Partial"</formula>
    </cfRule>
    <cfRule type="beginsWith" dxfId="3737" priority="1579" stopIfTrue="1" operator="beginsWith" text="Missing">
      <formula>LEFT(E55,LEN("Missing"))="Missing"</formula>
    </cfRule>
    <cfRule type="beginsWith" dxfId="3736" priority="1580" stopIfTrue="1" operator="beginsWith" text="Untested">
      <formula>LEFT(E55,LEN("Untested"))="Untested"</formula>
    </cfRule>
    <cfRule type="notContainsBlanks" dxfId="3735" priority="1581" stopIfTrue="1">
      <formula>LEN(TRIM(E55))&gt;0</formula>
    </cfRule>
  </conditionalFormatting>
  <conditionalFormatting sqref="E54:F54">
    <cfRule type="beginsWith" dxfId="3734" priority="1566" stopIfTrue="1" operator="beginsWith" text="Not Applicable">
      <formula>LEFT(E54,LEN("Not Applicable"))="Not Applicable"</formula>
    </cfRule>
    <cfRule type="beginsWith" dxfId="3733" priority="1567" stopIfTrue="1" operator="beginsWith" text="Waived">
      <formula>LEFT(E54,LEN("Waived"))="Waived"</formula>
    </cfRule>
    <cfRule type="beginsWith" dxfId="3732" priority="1568" stopIfTrue="1" operator="beginsWith" text="Pre-Passed">
      <formula>LEFT(E54,LEN("Pre-Passed"))="Pre-Passed"</formula>
    </cfRule>
    <cfRule type="beginsWith" dxfId="3731" priority="1569" stopIfTrue="1" operator="beginsWith" text="Completed">
      <formula>LEFT(E54,LEN("Completed"))="Completed"</formula>
    </cfRule>
    <cfRule type="beginsWith" dxfId="3730" priority="1570" stopIfTrue="1" operator="beginsWith" text="Partial">
      <formula>LEFT(E54,LEN("Partial"))="Partial"</formula>
    </cfRule>
    <cfRule type="beginsWith" dxfId="3729" priority="1571" stopIfTrue="1" operator="beginsWith" text="Missing">
      <formula>LEFT(E54,LEN("Missing"))="Missing"</formula>
    </cfRule>
    <cfRule type="beginsWith" dxfId="3728" priority="1572" stopIfTrue="1" operator="beginsWith" text="Untested">
      <formula>LEFT(E54,LEN("Untested"))="Untested"</formula>
    </cfRule>
    <cfRule type="notContainsBlanks" dxfId="3727" priority="1573" stopIfTrue="1">
      <formula>LEN(TRIM(E54))&gt;0</formula>
    </cfRule>
  </conditionalFormatting>
  <conditionalFormatting sqref="E53:F53">
    <cfRule type="beginsWith" dxfId="3726" priority="1558" stopIfTrue="1" operator="beginsWith" text="Not Applicable">
      <formula>LEFT(E53,LEN("Not Applicable"))="Not Applicable"</formula>
    </cfRule>
    <cfRule type="beginsWith" dxfId="3725" priority="1559" stopIfTrue="1" operator="beginsWith" text="Waived">
      <formula>LEFT(E53,LEN("Waived"))="Waived"</formula>
    </cfRule>
    <cfRule type="beginsWith" dxfId="3724" priority="1560" stopIfTrue="1" operator="beginsWith" text="Pre-Passed">
      <formula>LEFT(E53,LEN("Pre-Passed"))="Pre-Passed"</formula>
    </cfRule>
    <cfRule type="beginsWith" dxfId="3723" priority="1561" stopIfTrue="1" operator="beginsWith" text="Completed">
      <formula>LEFT(E53,LEN("Completed"))="Completed"</formula>
    </cfRule>
    <cfRule type="beginsWith" dxfId="3722" priority="1562" stopIfTrue="1" operator="beginsWith" text="Partial">
      <formula>LEFT(E53,LEN("Partial"))="Partial"</formula>
    </cfRule>
    <cfRule type="beginsWith" dxfId="3721" priority="1563" stopIfTrue="1" operator="beginsWith" text="Missing">
      <formula>LEFT(E53,LEN("Missing"))="Missing"</formula>
    </cfRule>
    <cfRule type="beginsWith" dxfId="3720" priority="1564" stopIfTrue="1" operator="beginsWith" text="Untested">
      <formula>LEFT(E53,LEN("Untested"))="Untested"</formula>
    </cfRule>
    <cfRule type="notContainsBlanks" dxfId="3719" priority="1565" stopIfTrue="1">
      <formula>LEN(TRIM(E53))&gt;0</formula>
    </cfRule>
  </conditionalFormatting>
  <conditionalFormatting sqref="E56:F56">
    <cfRule type="beginsWith" dxfId="3718" priority="1529" stopIfTrue="1" operator="beginsWith" text="Not Applicable">
      <formula>LEFT(E56,LEN("Not Applicable"))="Not Applicable"</formula>
    </cfRule>
    <cfRule type="beginsWith" dxfId="3717" priority="1530" stopIfTrue="1" operator="beginsWith" text="Waived">
      <formula>LEFT(E56,LEN("Waived"))="Waived"</formula>
    </cfRule>
    <cfRule type="beginsWith" dxfId="3716" priority="1531" stopIfTrue="1" operator="beginsWith" text="Pre-Passed">
      <formula>LEFT(E56,LEN("Pre-Passed"))="Pre-Passed"</formula>
    </cfRule>
    <cfRule type="beginsWith" dxfId="3715" priority="1532" stopIfTrue="1" operator="beginsWith" text="Completed">
      <formula>LEFT(E56,LEN("Completed"))="Completed"</formula>
    </cfRule>
    <cfRule type="beginsWith" dxfId="3714" priority="1533" stopIfTrue="1" operator="beginsWith" text="Partial">
      <formula>LEFT(E56,LEN("Partial"))="Partial"</formula>
    </cfRule>
    <cfRule type="beginsWith" dxfId="3713" priority="1534" stopIfTrue="1" operator="beginsWith" text="Missing">
      <formula>LEFT(E56,LEN("Missing"))="Missing"</formula>
    </cfRule>
    <cfRule type="beginsWith" dxfId="3712" priority="1535" stopIfTrue="1" operator="beginsWith" text="Untested">
      <formula>LEFT(E56,LEN("Untested"))="Untested"</formula>
    </cfRule>
    <cfRule type="notContainsBlanks" dxfId="3711" priority="1536" stopIfTrue="1">
      <formula>LEN(TRIM(E56))&gt;0</formula>
    </cfRule>
  </conditionalFormatting>
  <conditionalFormatting sqref="E62:F62">
    <cfRule type="beginsWith" dxfId="3710" priority="1521" stopIfTrue="1" operator="beginsWith" text="Not Applicable">
      <formula>LEFT(E62,LEN("Not Applicable"))="Not Applicable"</formula>
    </cfRule>
    <cfRule type="beginsWith" dxfId="3709" priority="1522" stopIfTrue="1" operator="beginsWith" text="Waived">
      <formula>LEFT(E62,LEN("Waived"))="Waived"</formula>
    </cfRule>
    <cfRule type="beginsWith" dxfId="3708" priority="1523" stopIfTrue="1" operator="beginsWith" text="Pre-Passed">
      <formula>LEFT(E62,LEN("Pre-Passed"))="Pre-Passed"</formula>
    </cfRule>
    <cfRule type="beginsWith" dxfId="3707" priority="1524" stopIfTrue="1" operator="beginsWith" text="Completed">
      <formula>LEFT(E62,LEN("Completed"))="Completed"</formula>
    </cfRule>
    <cfRule type="beginsWith" dxfId="3706" priority="1525" stopIfTrue="1" operator="beginsWith" text="Partial">
      <formula>LEFT(E62,LEN("Partial"))="Partial"</formula>
    </cfRule>
    <cfRule type="beginsWith" dxfId="3705" priority="1526" stopIfTrue="1" operator="beginsWith" text="Missing">
      <formula>LEFT(E62,LEN("Missing"))="Missing"</formula>
    </cfRule>
    <cfRule type="beginsWith" dxfId="3704" priority="1527" stopIfTrue="1" operator="beginsWith" text="Untested">
      <formula>LEFT(E62,LEN("Untested"))="Untested"</formula>
    </cfRule>
    <cfRule type="notContainsBlanks" dxfId="3703" priority="1528" stopIfTrue="1">
      <formula>LEN(TRIM(E62))&gt;0</formula>
    </cfRule>
  </conditionalFormatting>
  <conditionalFormatting sqref="E66:F66">
    <cfRule type="beginsWith" dxfId="3702" priority="1513" stopIfTrue="1" operator="beginsWith" text="Not Applicable">
      <formula>LEFT(E66,LEN("Not Applicable"))="Not Applicable"</formula>
    </cfRule>
    <cfRule type="beginsWith" dxfId="3701" priority="1514" stopIfTrue="1" operator="beginsWith" text="Waived">
      <formula>LEFT(E66,LEN("Waived"))="Waived"</formula>
    </cfRule>
    <cfRule type="beginsWith" dxfId="3700" priority="1515" stopIfTrue="1" operator="beginsWith" text="Pre-Passed">
      <formula>LEFT(E66,LEN("Pre-Passed"))="Pre-Passed"</formula>
    </cfRule>
    <cfRule type="beginsWith" dxfId="3699" priority="1516" stopIfTrue="1" operator="beginsWith" text="Completed">
      <formula>LEFT(E66,LEN("Completed"))="Completed"</formula>
    </cfRule>
    <cfRule type="beginsWith" dxfId="3698" priority="1517" stopIfTrue="1" operator="beginsWith" text="Partial">
      <formula>LEFT(E66,LEN("Partial"))="Partial"</formula>
    </cfRule>
    <cfRule type="beginsWith" dxfId="3697" priority="1518" stopIfTrue="1" operator="beginsWith" text="Missing">
      <formula>LEFT(E66,LEN("Missing"))="Missing"</formula>
    </cfRule>
    <cfRule type="beginsWith" dxfId="3696" priority="1519" stopIfTrue="1" operator="beginsWith" text="Untested">
      <formula>LEFT(E66,LEN("Untested"))="Untested"</formula>
    </cfRule>
    <cfRule type="notContainsBlanks" dxfId="3695" priority="1520" stopIfTrue="1">
      <formula>LEN(TRIM(E66))&gt;0</formula>
    </cfRule>
  </conditionalFormatting>
  <conditionalFormatting sqref="E70:F70">
    <cfRule type="beginsWith" dxfId="3694" priority="1498" stopIfTrue="1" operator="beginsWith" text="Not Applicable">
      <formula>LEFT(E70,LEN("Not Applicable"))="Not Applicable"</formula>
    </cfRule>
    <cfRule type="beginsWith" dxfId="3693" priority="1499" stopIfTrue="1" operator="beginsWith" text="Waived">
      <formula>LEFT(E70,LEN("Waived"))="Waived"</formula>
    </cfRule>
    <cfRule type="beginsWith" dxfId="3692" priority="1500" stopIfTrue="1" operator="beginsWith" text="Pre-Passed">
      <formula>LEFT(E70,LEN("Pre-Passed"))="Pre-Passed"</formula>
    </cfRule>
    <cfRule type="beginsWith" dxfId="3691" priority="1501" stopIfTrue="1" operator="beginsWith" text="Completed">
      <formula>LEFT(E70,LEN("Completed"))="Completed"</formula>
    </cfRule>
    <cfRule type="beginsWith" dxfId="3690" priority="1502" stopIfTrue="1" operator="beginsWith" text="Partial">
      <formula>LEFT(E70,LEN("Partial"))="Partial"</formula>
    </cfRule>
    <cfRule type="beginsWith" dxfId="3689" priority="1503" stopIfTrue="1" operator="beginsWith" text="Missing">
      <formula>LEFT(E70,LEN("Missing"))="Missing"</formula>
    </cfRule>
    <cfRule type="beginsWith" dxfId="3688" priority="1504" stopIfTrue="1" operator="beginsWith" text="Untested">
      <formula>LEFT(E70,LEN("Untested"))="Untested"</formula>
    </cfRule>
    <cfRule type="notContainsBlanks" dxfId="3687" priority="1505" stopIfTrue="1">
      <formula>LEN(TRIM(E70))&gt;0</formula>
    </cfRule>
  </conditionalFormatting>
  <conditionalFormatting sqref="E73:F73">
    <cfRule type="beginsWith" dxfId="3686" priority="1490" stopIfTrue="1" operator="beginsWith" text="Not Applicable">
      <formula>LEFT(E73,LEN("Not Applicable"))="Not Applicable"</formula>
    </cfRule>
    <cfRule type="beginsWith" dxfId="3685" priority="1491" stopIfTrue="1" operator="beginsWith" text="Waived">
      <formula>LEFT(E73,LEN("Waived"))="Waived"</formula>
    </cfRule>
    <cfRule type="beginsWith" dxfId="3684" priority="1492" stopIfTrue="1" operator="beginsWith" text="Pre-Passed">
      <formula>LEFT(E73,LEN("Pre-Passed"))="Pre-Passed"</formula>
    </cfRule>
    <cfRule type="beginsWith" dxfId="3683" priority="1493" stopIfTrue="1" operator="beginsWith" text="Completed">
      <formula>LEFT(E73,LEN("Completed"))="Completed"</formula>
    </cfRule>
    <cfRule type="beginsWith" dxfId="3682" priority="1494" stopIfTrue="1" operator="beginsWith" text="Partial">
      <formula>LEFT(E73,LEN("Partial"))="Partial"</formula>
    </cfRule>
    <cfRule type="beginsWith" dxfId="3681" priority="1495" stopIfTrue="1" operator="beginsWith" text="Missing">
      <formula>LEFT(E73,LEN("Missing"))="Missing"</formula>
    </cfRule>
    <cfRule type="beginsWith" dxfId="3680" priority="1496" stopIfTrue="1" operator="beginsWith" text="Untested">
      <formula>LEFT(E73,LEN("Untested"))="Untested"</formula>
    </cfRule>
    <cfRule type="notContainsBlanks" dxfId="3679" priority="1497" stopIfTrue="1">
      <formula>LEN(TRIM(E73))&gt;0</formula>
    </cfRule>
  </conditionalFormatting>
  <conditionalFormatting sqref="A45">
    <cfRule type="beginsWith" dxfId="3678" priority="1301" stopIfTrue="1" operator="beginsWith" text="Exceptional">
      <formula>LEFT(A45,LEN("Exceptional"))="Exceptional"</formula>
    </cfRule>
    <cfRule type="beginsWith" dxfId="3677" priority="1302" stopIfTrue="1" operator="beginsWith" text="Professional">
      <formula>LEFT(A45,LEN("Professional"))="Professional"</formula>
    </cfRule>
    <cfRule type="beginsWith" dxfId="3676" priority="1303" stopIfTrue="1" operator="beginsWith" text="Advanced">
      <formula>LEFT(A45,LEN("Advanced"))="Advanced"</formula>
    </cfRule>
    <cfRule type="beginsWith" dxfId="3675" priority="1304" stopIfTrue="1" operator="beginsWith" text="Intermediate">
      <formula>LEFT(A45,LEN("Intermediate"))="Intermediate"</formula>
    </cfRule>
    <cfRule type="beginsWith" dxfId="3674" priority="1305" stopIfTrue="1" operator="beginsWith" text="Basic">
      <formula>LEFT(A45,LEN("Basic"))="Basic"</formula>
    </cfRule>
    <cfRule type="beginsWith" dxfId="3673" priority="1306" stopIfTrue="1" operator="beginsWith" text="Required">
      <formula>LEFT(A45,LEN("Required"))="Required"</formula>
    </cfRule>
    <cfRule type="notContainsBlanks" dxfId="3672" priority="1307" stopIfTrue="1">
      <formula>LEN(TRIM(A45))&gt;0</formula>
    </cfRule>
  </conditionalFormatting>
  <conditionalFormatting sqref="E43:F43 E45:F45">
    <cfRule type="beginsWith" dxfId="3671" priority="1391" stopIfTrue="1" operator="beginsWith" text="Not Applicable">
      <formula>LEFT(E43,LEN("Not Applicable"))="Not Applicable"</formula>
    </cfRule>
    <cfRule type="beginsWith" dxfId="3670" priority="1392" stopIfTrue="1" operator="beginsWith" text="Waived">
      <formula>LEFT(E43,LEN("Waived"))="Waived"</formula>
    </cfRule>
    <cfRule type="beginsWith" dxfId="3669" priority="1393" stopIfTrue="1" operator="beginsWith" text="Pre-Passed">
      <formula>LEFT(E43,LEN("Pre-Passed"))="Pre-Passed"</formula>
    </cfRule>
    <cfRule type="beginsWith" dxfId="3668" priority="1394" stopIfTrue="1" operator="beginsWith" text="Completed">
      <formula>LEFT(E43,LEN("Completed"))="Completed"</formula>
    </cfRule>
    <cfRule type="beginsWith" dxfId="3667" priority="1395" stopIfTrue="1" operator="beginsWith" text="Partial">
      <formula>LEFT(E43,LEN("Partial"))="Partial"</formula>
    </cfRule>
    <cfRule type="beginsWith" dxfId="3666" priority="1396" stopIfTrue="1" operator="beginsWith" text="Missing">
      <formula>LEFT(E43,LEN("Missing"))="Missing"</formula>
    </cfRule>
    <cfRule type="beginsWith" dxfId="3665" priority="1397" stopIfTrue="1" operator="beginsWith" text="Untested">
      <formula>LEFT(E43,LEN("Untested"))="Untested"</formula>
    </cfRule>
    <cfRule type="notContainsBlanks" dxfId="3664" priority="1405" stopIfTrue="1">
      <formula>LEN(TRIM(E43))&gt;0</formula>
    </cfRule>
  </conditionalFormatting>
  <conditionalFormatting sqref="E41:F41">
    <cfRule type="beginsWith" dxfId="3663" priority="1383" stopIfTrue="1" operator="beginsWith" text="Not Applicable">
      <formula>LEFT(E41,LEN("Not Applicable"))="Not Applicable"</formula>
    </cfRule>
    <cfRule type="beginsWith" dxfId="3662" priority="1384" stopIfTrue="1" operator="beginsWith" text="Waived">
      <formula>LEFT(E41,LEN("Waived"))="Waived"</formula>
    </cfRule>
    <cfRule type="beginsWith" dxfId="3661" priority="1385" stopIfTrue="1" operator="beginsWith" text="Pre-Passed">
      <formula>LEFT(E41,LEN("Pre-Passed"))="Pre-Passed"</formula>
    </cfRule>
    <cfRule type="beginsWith" dxfId="3660" priority="1386" stopIfTrue="1" operator="beginsWith" text="Completed">
      <formula>LEFT(E41,LEN("Completed"))="Completed"</formula>
    </cfRule>
    <cfRule type="beginsWith" dxfId="3659" priority="1387" stopIfTrue="1" operator="beginsWith" text="Partial">
      <formula>LEFT(E41,LEN("Partial"))="Partial"</formula>
    </cfRule>
    <cfRule type="beginsWith" dxfId="3658" priority="1388" stopIfTrue="1" operator="beginsWith" text="Missing">
      <formula>LEFT(E41,LEN("Missing"))="Missing"</formula>
    </cfRule>
    <cfRule type="beginsWith" dxfId="3657" priority="1389" stopIfTrue="1" operator="beginsWith" text="Untested">
      <formula>LEFT(E41,LEN("Untested"))="Untested"</formula>
    </cfRule>
    <cfRule type="notContainsBlanks" dxfId="3656" priority="1390" stopIfTrue="1">
      <formula>LEN(TRIM(E41))&gt;0</formula>
    </cfRule>
  </conditionalFormatting>
  <conditionalFormatting sqref="E40">
    <cfRule type="beginsWith" dxfId="3655" priority="1367" stopIfTrue="1" operator="beginsWith" text="Not Applicable">
      <formula>LEFT(E40,LEN("Not Applicable"))="Not Applicable"</formula>
    </cfRule>
    <cfRule type="beginsWith" dxfId="3654" priority="1368" stopIfTrue="1" operator="beginsWith" text="Waived">
      <formula>LEFT(E40,LEN("Waived"))="Waived"</formula>
    </cfRule>
    <cfRule type="beginsWith" dxfId="3653" priority="1369" stopIfTrue="1" operator="beginsWith" text="Pre-Passed">
      <formula>LEFT(E40,LEN("Pre-Passed"))="Pre-Passed"</formula>
    </cfRule>
    <cfRule type="beginsWith" dxfId="3652" priority="1370" stopIfTrue="1" operator="beginsWith" text="Completed">
      <formula>LEFT(E40,LEN("Completed"))="Completed"</formula>
    </cfRule>
    <cfRule type="beginsWith" dxfId="3651" priority="1371" stopIfTrue="1" operator="beginsWith" text="Partial">
      <formula>LEFT(E40,LEN("Partial"))="Partial"</formula>
    </cfRule>
    <cfRule type="beginsWith" dxfId="3650" priority="1372" stopIfTrue="1" operator="beginsWith" text="Missing">
      <formula>LEFT(E40,LEN("Missing"))="Missing"</formula>
    </cfRule>
    <cfRule type="beginsWith" dxfId="3649" priority="1373" stopIfTrue="1" operator="beginsWith" text="Untested">
      <formula>LEFT(E40,LEN("Untested"))="Untested"</formula>
    </cfRule>
    <cfRule type="notContainsBlanks" dxfId="3648" priority="1374" stopIfTrue="1">
      <formula>LEN(TRIM(E40))&gt;0</formula>
    </cfRule>
  </conditionalFormatting>
  <conditionalFormatting sqref="E42:F42">
    <cfRule type="beginsWith" dxfId="3647" priority="1337" stopIfTrue="1" operator="beginsWith" text="Not Applicable">
      <formula>LEFT(E42,LEN("Not Applicable"))="Not Applicable"</formula>
    </cfRule>
    <cfRule type="beginsWith" dxfId="3646" priority="1338" stopIfTrue="1" operator="beginsWith" text="Waived">
      <formula>LEFT(E42,LEN("Waived"))="Waived"</formula>
    </cfRule>
    <cfRule type="beginsWith" dxfId="3645" priority="1339" stopIfTrue="1" operator="beginsWith" text="Pre-Passed">
      <formula>LEFT(E42,LEN("Pre-Passed"))="Pre-Passed"</formula>
    </cfRule>
    <cfRule type="beginsWith" dxfId="3644" priority="1340" stopIfTrue="1" operator="beginsWith" text="Completed">
      <formula>LEFT(E42,LEN("Completed"))="Completed"</formula>
    </cfRule>
    <cfRule type="beginsWith" dxfId="3643" priority="1341" stopIfTrue="1" operator="beginsWith" text="Partial">
      <formula>LEFT(E42,LEN("Partial"))="Partial"</formula>
    </cfRule>
    <cfRule type="beginsWith" dxfId="3642" priority="1342" stopIfTrue="1" operator="beginsWith" text="Missing">
      <formula>LEFT(E42,LEN("Missing"))="Missing"</formula>
    </cfRule>
    <cfRule type="beginsWith" dxfId="3641" priority="1343" stopIfTrue="1" operator="beginsWith" text="Untested">
      <formula>LEFT(E42,LEN("Untested"))="Untested"</formula>
    </cfRule>
    <cfRule type="notContainsBlanks" dxfId="3640" priority="1344" stopIfTrue="1">
      <formula>LEN(TRIM(E42))&gt;0</formula>
    </cfRule>
  </conditionalFormatting>
  <conditionalFormatting sqref="E44:F44">
    <cfRule type="beginsWith" dxfId="3639" priority="1329" stopIfTrue="1" operator="beginsWith" text="Not Applicable">
      <formula>LEFT(E44,LEN("Not Applicable"))="Not Applicable"</formula>
    </cfRule>
    <cfRule type="beginsWith" dxfId="3638" priority="1330" stopIfTrue="1" operator="beginsWith" text="Waived">
      <formula>LEFT(E44,LEN("Waived"))="Waived"</formula>
    </cfRule>
    <cfRule type="beginsWith" dxfId="3637" priority="1331" stopIfTrue="1" operator="beginsWith" text="Pre-Passed">
      <formula>LEFT(E44,LEN("Pre-Passed"))="Pre-Passed"</formula>
    </cfRule>
    <cfRule type="beginsWith" dxfId="3636" priority="1332" stopIfTrue="1" operator="beginsWith" text="Completed">
      <formula>LEFT(E44,LEN("Completed"))="Completed"</formula>
    </cfRule>
    <cfRule type="beginsWith" dxfId="3635" priority="1333" stopIfTrue="1" operator="beginsWith" text="Partial">
      <formula>LEFT(E44,LEN("Partial"))="Partial"</formula>
    </cfRule>
    <cfRule type="beginsWith" dxfId="3634" priority="1334" stopIfTrue="1" operator="beginsWith" text="Missing">
      <formula>LEFT(E44,LEN("Missing"))="Missing"</formula>
    </cfRule>
    <cfRule type="beginsWith" dxfId="3633" priority="1335" stopIfTrue="1" operator="beginsWith" text="Untested">
      <formula>LEFT(E44,LEN("Untested"))="Untested"</formula>
    </cfRule>
    <cfRule type="notContainsBlanks" dxfId="3632" priority="1336" stopIfTrue="1">
      <formula>LEN(TRIM(E44))&gt;0</formula>
    </cfRule>
  </conditionalFormatting>
  <conditionalFormatting sqref="E38:F38">
    <cfRule type="beginsWith" dxfId="3631" priority="1293" stopIfTrue="1" operator="beginsWith" text="Not Applicable">
      <formula>LEFT(E38,LEN("Not Applicable"))="Not Applicable"</formula>
    </cfRule>
    <cfRule type="beginsWith" dxfId="3630" priority="1294" stopIfTrue="1" operator="beginsWith" text="Waived">
      <formula>LEFT(E38,LEN("Waived"))="Waived"</formula>
    </cfRule>
    <cfRule type="beginsWith" dxfId="3629" priority="1295" stopIfTrue="1" operator="beginsWith" text="Pre-Passed">
      <formula>LEFT(E38,LEN("Pre-Passed"))="Pre-Passed"</formula>
    </cfRule>
    <cfRule type="beginsWith" dxfId="3628" priority="1296" stopIfTrue="1" operator="beginsWith" text="Completed">
      <formula>LEFT(E38,LEN("Completed"))="Completed"</formula>
    </cfRule>
    <cfRule type="beginsWith" dxfId="3627" priority="1297" stopIfTrue="1" operator="beginsWith" text="Partial">
      <formula>LEFT(E38,LEN("Partial"))="Partial"</formula>
    </cfRule>
    <cfRule type="beginsWith" dxfId="3626" priority="1298" stopIfTrue="1" operator="beginsWith" text="Missing">
      <formula>LEFT(E38,LEN("Missing"))="Missing"</formula>
    </cfRule>
    <cfRule type="beginsWith" dxfId="3625" priority="1299" stopIfTrue="1" operator="beginsWith" text="Untested">
      <formula>LEFT(E38,LEN("Untested"))="Untested"</formula>
    </cfRule>
    <cfRule type="notContainsBlanks" dxfId="3624" priority="1300" stopIfTrue="1">
      <formula>LEN(TRIM(E38))&gt;0</formula>
    </cfRule>
  </conditionalFormatting>
  <conditionalFormatting sqref="E36:F36">
    <cfRule type="beginsWith" dxfId="3623" priority="1285" stopIfTrue="1" operator="beginsWith" text="Not Applicable">
      <formula>LEFT(E36,LEN("Not Applicable"))="Not Applicable"</formula>
    </cfRule>
    <cfRule type="beginsWith" dxfId="3622" priority="1286" stopIfTrue="1" operator="beginsWith" text="Waived">
      <formula>LEFT(E36,LEN("Waived"))="Waived"</formula>
    </cfRule>
    <cfRule type="beginsWith" dxfId="3621" priority="1287" stopIfTrue="1" operator="beginsWith" text="Pre-Passed">
      <formula>LEFT(E36,LEN("Pre-Passed"))="Pre-Passed"</formula>
    </cfRule>
    <cfRule type="beginsWith" dxfId="3620" priority="1288" stopIfTrue="1" operator="beginsWith" text="Completed">
      <formula>LEFT(E36,LEN("Completed"))="Completed"</formula>
    </cfRule>
    <cfRule type="beginsWith" dxfId="3619" priority="1289" stopIfTrue="1" operator="beginsWith" text="Partial">
      <formula>LEFT(E36,LEN("Partial"))="Partial"</formula>
    </cfRule>
    <cfRule type="beginsWith" dxfId="3618" priority="1290" stopIfTrue="1" operator="beginsWith" text="Missing">
      <formula>LEFT(E36,LEN("Missing"))="Missing"</formula>
    </cfRule>
    <cfRule type="beginsWith" dxfId="3617" priority="1291" stopIfTrue="1" operator="beginsWith" text="Untested">
      <formula>LEFT(E36,LEN("Untested"))="Untested"</formula>
    </cfRule>
    <cfRule type="notContainsBlanks" dxfId="3616" priority="1292" stopIfTrue="1">
      <formula>LEN(TRIM(E36))&gt;0</formula>
    </cfRule>
  </conditionalFormatting>
  <conditionalFormatting sqref="E34">
    <cfRule type="beginsWith" dxfId="3615" priority="1277" stopIfTrue="1" operator="beginsWith" text="Not Applicable">
      <formula>LEFT(E34,LEN("Not Applicable"))="Not Applicable"</formula>
    </cfRule>
    <cfRule type="beginsWith" dxfId="3614" priority="1278" stopIfTrue="1" operator="beginsWith" text="Waived">
      <formula>LEFT(E34,LEN("Waived"))="Waived"</formula>
    </cfRule>
    <cfRule type="beginsWith" dxfId="3613" priority="1279" stopIfTrue="1" operator="beginsWith" text="Pre-Passed">
      <formula>LEFT(E34,LEN("Pre-Passed"))="Pre-Passed"</formula>
    </cfRule>
    <cfRule type="beginsWith" dxfId="3612" priority="1280" stopIfTrue="1" operator="beginsWith" text="Completed">
      <formula>LEFT(E34,LEN("Completed"))="Completed"</formula>
    </cfRule>
    <cfRule type="beginsWith" dxfId="3611" priority="1281" stopIfTrue="1" operator="beginsWith" text="Partial">
      <formula>LEFT(E34,LEN("Partial"))="Partial"</formula>
    </cfRule>
    <cfRule type="beginsWith" dxfId="3610" priority="1282" stopIfTrue="1" operator="beginsWith" text="Missing">
      <formula>LEFT(E34,LEN("Missing"))="Missing"</formula>
    </cfRule>
    <cfRule type="beginsWith" dxfId="3609" priority="1283" stopIfTrue="1" operator="beginsWith" text="Untested">
      <formula>LEFT(E34,LEN("Untested"))="Untested"</formula>
    </cfRule>
    <cfRule type="notContainsBlanks" dxfId="3608" priority="1284" stopIfTrue="1">
      <formula>LEN(TRIM(E34))&gt;0</formula>
    </cfRule>
  </conditionalFormatting>
  <conditionalFormatting sqref="E37:F37">
    <cfRule type="beginsWith" dxfId="3607" priority="1261" stopIfTrue="1" operator="beginsWith" text="Not Applicable">
      <formula>LEFT(E37,LEN("Not Applicable"))="Not Applicable"</formula>
    </cfRule>
    <cfRule type="beginsWith" dxfId="3606" priority="1262" stopIfTrue="1" operator="beginsWith" text="Waived">
      <formula>LEFT(E37,LEN("Waived"))="Waived"</formula>
    </cfRule>
    <cfRule type="beginsWith" dxfId="3605" priority="1263" stopIfTrue="1" operator="beginsWith" text="Pre-Passed">
      <formula>LEFT(E37,LEN("Pre-Passed"))="Pre-Passed"</formula>
    </cfRule>
    <cfRule type="beginsWith" dxfId="3604" priority="1264" stopIfTrue="1" operator="beginsWith" text="Completed">
      <formula>LEFT(E37,LEN("Completed"))="Completed"</formula>
    </cfRule>
    <cfRule type="beginsWith" dxfId="3603" priority="1265" stopIfTrue="1" operator="beginsWith" text="Partial">
      <formula>LEFT(E37,LEN("Partial"))="Partial"</formula>
    </cfRule>
    <cfRule type="beginsWith" dxfId="3602" priority="1266" stopIfTrue="1" operator="beginsWith" text="Missing">
      <formula>LEFT(E37,LEN("Missing"))="Missing"</formula>
    </cfRule>
    <cfRule type="beginsWith" dxfId="3601" priority="1267" stopIfTrue="1" operator="beginsWith" text="Untested">
      <formula>LEFT(E37,LEN("Untested"))="Untested"</formula>
    </cfRule>
    <cfRule type="notContainsBlanks" dxfId="3600" priority="1268" stopIfTrue="1">
      <formula>LEN(TRIM(E37))&gt;0</formula>
    </cfRule>
  </conditionalFormatting>
  <conditionalFormatting sqref="E39:F39">
    <cfRule type="beginsWith" dxfId="3599" priority="1253" stopIfTrue="1" operator="beginsWith" text="Not Applicable">
      <formula>LEFT(E39,LEN("Not Applicable"))="Not Applicable"</formula>
    </cfRule>
    <cfRule type="beginsWith" dxfId="3598" priority="1254" stopIfTrue="1" operator="beginsWith" text="Waived">
      <formula>LEFT(E39,LEN("Waived"))="Waived"</formula>
    </cfRule>
    <cfRule type="beginsWith" dxfId="3597" priority="1255" stopIfTrue="1" operator="beginsWith" text="Pre-Passed">
      <formula>LEFT(E39,LEN("Pre-Passed"))="Pre-Passed"</formula>
    </cfRule>
    <cfRule type="beginsWith" dxfId="3596" priority="1256" stopIfTrue="1" operator="beginsWith" text="Completed">
      <formula>LEFT(E39,LEN("Completed"))="Completed"</formula>
    </cfRule>
    <cfRule type="beginsWith" dxfId="3595" priority="1257" stopIfTrue="1" operator="beginsWith" text="Partial">
      <formula>LEFT(E39,LEN("Partial"))="Partial"</formula>
    </cfRule>
    <cfRule type="beginsWith" dxfId="3594" priority="1258" stopIfTrue="1" operator="beginsWith" text="Missing">
      <formula>LEFT(E39,LEN("Missing"))="Missing"</formula>
    </cfRule>
    <cfRule type="beginsWith" dxfId="3593" priority="1259" stopIfTrue="1" operator="beginsWith" text="Untested">
      <formula>LEFT(E39,LEN("Untested"))="Untested"</formula>
    </cfRule>
    <cfRule type="notContainsBlanks" dxfId="3592" priority="1260" stopIfTrue="1">
      <formula>LEN(TRIM(E39))&gt;0</formula>
    </cfRule>
  </conditionalFormatting>
  <conditionalFormatting sqref="A37:A39">
    <cfRule type="beginsWith" dxfId="3591" priority="1225" stopIfTrue="1" operator="beginsWith" text="Exceptional">
      <formula>LEFT(A37,LEN("Exceptional"))="Exceptional"</formula>
    </cfRule>
    <cfRule type="beginsWith" dxfId="3590" priority="1226" stopIfTrue="1" operator="beginsWith" text="Professional">
      <formula>LEFT(A37,LEN("Professional"))="Professional"</formula>
    </cfRule>
    <cfRule type="beginsWith" dxfId="3589" priority="1227" stopIfTrue="1" operator="beginsWith" text="Advanced">
      <formula>LEFT(A37,LEN("Advanced"))="Advanced"</formula>
    </cfRule>
    <cfRule type="beginsWith" dxfId="3588" priority="1228" stopIfTrue="1" operator="beginsWith" text="Intermediate">
      <formula>LEFT(A37,LEN("Intermediate"))="Intermediate"</formula>
    </cfRule>
    <cfRule type="beginsWith" dxfId="3587" priority="1229" stopIfTrue="1" operator="beginsWith" text="Basic">
      <formula>LEFT(A37,LEN("Basic"))="Basic"</formula>
    </cfRule>
    <cfRule type="beginsWith" dxfId="3586" priority="1230" stopIfTrue="1" operator="beginsWith" text="Required">
      <formula>LEFT(A37,LEN("Required"))="Required"</formula>
    </cfRule>
    <cfRule type="notContainsBlanks" dxfId="3585" priority="1231" stopIfTrue="1">
      <formula>LEN(TRIM(A37))&gt;0</formula>
    </cfRule>
  </conditionalFormatting>
  <conditionalFormatting sqref="E87:F87">
    <cfRule type="beginsWith" dxfId="3584" priority="1188" stopIfTrue="1" operator="beginsWith" text="Not Applicable">
      <formula>LEFT(E87,LEN("Not Applicable"))="Not Applicable"</formula>
    </cfRule>
    <cfRule type="beginsWith" dxfId="3583" priority="1189" stopIfTrue="1" operator="beginsWith" text="Waived">
      <formula>LEFT(E87,LEN("Waived"))="Waived"</formula>
    </cfRule>
    <cfRule type="beginsWith" dxfId="3582" priority="1190" stopIfTrue="1" operator="beginsWith" text="Pre-Passed">
      <formula>LEFT(E87,LEN("Pre-Passed"))="Pre-Passed"</formula>
    </cfRule>
    <cfRule type="beginsWith" dxfId="3581" priority="1191" stopIfTrue="1" operator="beginsWith" text="Completed">
      <formula>LEFT(E87,LEN("Completed"))="Completed"</formula>
    </cfRule>
    <cfRule type="beginsWith" dxfId="3580" priority="1192" stopIfTrue="1" operator="beginsWith" text="Partial">
      <formula>LEFT(E87,LEN("Partial"))="Partial"</formula>
    </cfRule>
    <cfRule type="beginsWith" dxfId="3579" priority="1193" stopIfTrue="1" operator="beginsWith" text="Missing">
      <formula>LEFT(E87,LEN("Missing"))="Missing"</formula>
    </cfRule>
    <cfRule type="beginsWith" dxfId="3578" priority="1194" stopIfTrue="1" operator="beginsWith" text="Untested">
      <formula>LEFT(E87,LEN("Untested"))="Untested"</formula>
    </cfRule>
    <cfRule type="notContainsBlanks" dxfId="3577" priority="1195" stopIfTrue="1">
      <formula>LEN(TRIM(E87))&gt;0</formula>
    </cfRule>
  </conditionalFormatting>
  <conditionalFormatting sqref="E86:F86">
    <cfRule type="beginsWith" dxfId="3576" priority="1180" stopIfTrue="1" operator="beginsWith" text="Not Applicable">
      <formula>LEFT(E86,LEN("Not Applicable"))="Not Applicable"</formula>
    </cfRule>
    <cfRule type="beginsWith" dxfId="3575" priority="1181" stopIfTrue="1" operator="beginsWith" text="Waived">
      <formula>LEFT(E86,LEN("Waived"))="Waived"</formula>
    </cfRule>
    <cfRule type="beginsWith" dxfId="3574" priority="1182" stopIfTrue="1" operator="beginsWith" text="Pre-Passed">
      <formula>LEFT(E86,LEN("Pre-Passed"))="Pre-Passed"</formula>
    </cfRule>
    <cfRule type="beginsWith" dxfId="3573" priority="1183" stopIfTrue="1" operator="beginsWith" text="Completed">
      <formula>LEFT(E86,LEN("Completed"))="Completed"</formula>
    </cfRule>
    <cfRule type="beginsWith" dxfId="3572" priority="1184" stopIfTrue="1" operator="beginsWith" text="Partial">
      <formula>LEFT(E86,LEN("Partial"))="Partial"</formula>
    </cfRule>
    <cfRule type="beginsWith" dxfId="3571" priority="1185" stopIfTrue="1" operator="beginsWith" text="Missing">
      <formula>LEFT(E86,LEN("Missing"))="Missing"</formula>
    </cfRule>
    <cfRule type="beginsWith" dxfId="3570" priority="1186" stopIfTrue="1" operator="beginsWith" text="Untested">
      <formula>LEFT(E86,LEN("Untested"))="Untested"</formula>
    </cfRule>
    <cfRule type="notContainsBlanks" dxfId="3569" priority="1187" stopIfTrue="1">
      <formula>LEN(TRIM(E86))&gt;0</formula>
    </cfRule>
  </conditionalFormatting>
  <conditionalFormatting sqref="E88:F88">
    <cfRule type="beginsWith" dxfId="3568" priority="1172" stopIfTrue="1" operator="beginsWith" text="Not Applicable">
      <formula>LEFT(E88,LEN("Not Applicable"))="Not Applicable"</formula>
    </cfRule>
    <cfRule type="beginsWith" dxfId="3567" priority="1173" stopIfTrue="1" operator="beginsWith" text="Waived">
      <formula>LEFT(E88,LEN("Waived"))="Waived"</formula>
    </cfRule>
    <cfRule type="beginsWith" dxfId="3566" priority="1174" stopIfTrue="1" operator="beginsWith" text="Pre-Passed">
      <formula>LEFT(E88,LEN("Pre-Passed"))="Pre-Passed"</formula>
    </cfRule>
    <cfRule type="beginsWith" dxfId="3565" priority="1175" stopIfTrue="1" operator="beginsWith" text="Completed">
      <formula>LEFT(E88,LEN("Completed"))="Completed"</formula>
    </cfRule>
    <cfRule type="beginsWith" dxfId="3564" priority="1176" stopIfTrue="1" operator="beginsWith" text="Partial">
      <formula>LEFT(E88,LEN("Partial"))="Partial"</formula>
    </cfRule>
    <cfRule type="beginsWith" dxfId="3563" priority="1177" stopIfTrue="1" operator="beginsWith" text="Missing">
      <formula>LEFT(E88,LEN("Missing"))="Missing"</formula>
    </cfRule>
    <cfRule type="beginsWith" dxfId="3562" priority="1178" stopIfTrue="1" operator="beginsWith" text="Untested">
      <formula>LEFT(E88,LEN("Untested"))="Untested"</formula>
    </cfRule>
    <cfRule type="notContainsBlanks" dxfId="3561" priority="1179" stopIfTrue="1">
      <formula>LEN(TRIM(E88))&gt;0</formula>
    </cfRule>
  </conditionalFormatting>
  <conditionalFormatting sqref="F34">
    <cfRule type="beginsWith" dxfId="3560" priority="970" stopIfTrue="1" operator="beginsWith" text="Not Applicable">
      <formula>LEFT(F34,LEN("Not Applicable"))="Not Applicable"</formula>
    </cfRule>
    <cfRule type="beginsWith" dxfId="3559" priority="971" stopIfTrue="1" operator="beginsWith" text="Waived">
      <formula>LEFT(F34,LEN("Waived"))="Waived"</formula>
    </cfRule>
    <cfRule type="beginsWith" dxfId="3558" priority="972" stopIfTrue="1" operator="beginsWith" text="Pre-Passed">
      <formula>LEFT(F34,LEN("Pre-Passed"))="Pre-Passed"</formula>
    </cfRule>
    <cfRule type="beginsWith" dxfId="3557" priority="973" stopIfTrue="1" operator="beginsWith" text="Completed">
      <formula>LEFT(F34,LEN("Completed"))="Completed"</formula>
    </cfRule>
    <cfRule type="beginsWith" dxfId="3556" priority="974" stopIfTrue="1" operator="beginsWith" text="Partial">
      <formula>LEFT(F34,LEN("Partial"))="Partial"</formula>
    </cfRule>
    <cfRule type="beginsWith" dxfId="3555" priority="975" stopIfTrue="1" operator="beginsWith" text="Missing">
      <formula>LEFT(F34,LEN("Missing"))="Missing"</formula>
    </cfRule>
    <cfRule type="beginsWith" dxfId="3554" priority="976" stopIfTrue="1" operator="beginsWith" text="Untested">
      <formula>LEFT(F34,LEN("Untested"))="Untested"</formula>
    </cfRule>
    <cfRule type="notContainsBlanks" dxfId="3553" priority="977" stopIfTrue="1">
      <formula>LEN(TRIM(F34))&gt;0</formula>
    </cfRule>
  </conditionalFormatting>
  <conditionalFormatting sqref="F40">
    <cfRule type="beginsWith" dxfId="3552" priority="962" stopIfTrue="1" operator="beginsWith" text="Not Applicable">
      <formula>LEFT(F40,LEN("Not Applicable"))="Not Applicable"</formula>
    </cfRule>
    <cfRule type="beginsWith" dxfId="3551" priority="963" stopIfTrue="1" operator="beginsWith" text="Waived">
      <formula>LEFT(F40,LEN("Waived"))="Waived"</formula>
    </cfRule>
    <cfRule type="beginsWith" dxfId="3550" priority="964" stopIfTrue="1" operator="beginsWith" text="Pre-Passed">
      <formula>LEFT(F40,LEN("Pre-Passed"))="Pre-Passed"</formula>
    </cfRule>
    <cfRule type="beginsWith" dxfId="3549" priority="965" stopIfTrue="1" operator="beginsWith" text="Completed">
      <formula>LEFT(F40,LEN("Completed"))="Completed"</formula>
    </cfRule>
    <cfRule type="beginsWith" dxfId="3548" priority="966" stopIfTrue="1" operator="beginsWith" text="Partial">
      <formula>LEFT(F40,LEN("Partial"))="Partial"</formula>
    </cfRule>
    <cfRule type="beginsWith" dxfId="3547" priority="967" stopIfTrue="1" operator="beginsWith" text="Missing">
      <formula>LEFT(F40,LEN("Missing"))="Missing"</formula>
    </cfRule>
    <cfRule type="beginsWith" dxfId="3546" priority="968" stopIfTrue="1" operator="beginsWith" text="Untested">
      <formula>LEFT(F40,LEN("Untested"))="Untested"</formula>
    </cfRule>
    <cfRule type="notContainsBlanks" dxfId="3545" priority="969" stopIfTrue="1">
      <formula>LEN(TRIM(F40))&gt;0</formula>
    </cfRule>
  </conditionalFormatting>
  <conditionalFormatting sqref="F46">
    <cfRule type="beginsWith" dxfId="3544" priority="954" stopIfTrue="1" operator="beginsWith" text="Not Applicable">
      <formula>LEFT(F46,LEN("Not Applicable"))="Not Applicable"</formula>
    </cfRule>
    <cfRule type="beginsWith" dxfId="3543" priority="955" stopIfTrue="1" operator="beginsWith" text="Waived">
      <formula>LEFT(F46,LEN("Waived"))="Waived"</formula>
    </cfRule>
    <cfRule type="beginsWith" dxfId="3542" priority="956" stopIfTrue="1" operator="beginsWith" text="Pre-Passed">
      <formula>LEFT(F46,LEN("Pre-Passed"))="Pre-Passed"</formula>
    </cfRule>
    <cfRule type="beginsWith" dxfId="3541" priority="957" stopIfTrue="1" operator="beginsWith" text="Completed">
      <formula>LEFT(F46,LEN("Completed"))="Completed"</formula>
    </cfRule>
    <cfRule type="beginsWith" dxfId="3540" priority="958" stopIfTrue="1" operator="beginsWith" text="Partial">
      <formula>LEFT(F46,LEN("Partial"))="Partial"</formula>
    </cfRule>
    <cfRule type="beginsWith" dxfId="3539" priority="959" stopIfTrue="1" operator="beginsWith" text="Missing">
      <formula>LEFT(F46,LEN("Missing"))="Missing"</formula>
    </cfRule>
    <cfRule type="beginsWith" dxfId="3538" priority="960" stopIfTrue="1" operator="beginsWith" text="Untested">
      <formula>LEFT(F46,LEN("Untested"))="Untested"</formula>
    </cfRule>
    <cfRule type="notContainsBlanks" dxfId="3537" priority="961" stopIfTrue="1">
      <formula>LEN(TRIM(F46))&gt;0</formula>
    </cfRule>
  </conditionalFormatting>
  <conditionalFormatting sqref="F58">
    <cfRule type="beginsWith" dxfId="3536" priority="946" stopIfTrue="1" operator="beginsWith" text="Not Applicable">
      <formula>LEFT(F58,LEN("Not Applicable"))="Not Applicable"</formula>
    </cfRule>
    <cfRule type="beginsWith" dxfId="3535" priority="947" stopIfTrue="1" operator="beginsWith" text="Waived">
      <formula>LEFT(F58,LEN("Waived"))="Waived"</formula>
    </cfRule>
    <cfRule type="beginsWith" dxfId="3534" priority="948" stopIfTrue="1" operator="beginsWith" text="Pre-Passed">
      <formula>LEFT(F58,LEN("Pre-Passed"))="Pre-Passed"</formula>
    </cfRule>
    <cfRule type="beginsWith" dxfId="3533" priority="949" stopIfTrue="1" operator="beginsWith" text="Completed">
      <formula>LEFT(F58,LEN("Completed"))="Completed"</formula>
    </cfRule>
    <cfRule type="beginsWith" dxfId="3532" priority="950" stopIfTrue="1" operator="beginsWith" text="Partial">
      <formula>LEFT(F58,LEN("Partial"))="Partial"</formula>
    </cfRule>
    <cfRule type="beginsWith" dxfId="3531" priority="951" stopIfTrue="1" operator="beginsWith" text="Missing">
      <formula>LEFT(F58,LEN("Missing"))="Missing"</formula>
    </cfRule>
    <cfRule type="beginsWith" dxfId="3530" priority="952" stopIfTrue="1" operator="beginsWith" text="Untested">
      <formula>LEFT(F58,LEN("Untested"))="Untested"</formula>
    </cfRule>
    <cfRule type="notContainsBlanks" dxfId="3529" priority="953" stopIfTrue="1">
      <formula>LEN(TRIM(F58))&gt;0</formula>
    </cfRule>
  </conditionalFormatting>
  <conditionalFormatting sqref="F74">
    <cfRule type="beginsWith" dxfId="3528" priority="938" stopIfTrue="1" operator="beginsWith" text="Not Applicable">
      <formula>LEFT(F74,LEN("Not Applicable"))="Not Applicable"</formula>
    </cfRule>
    <cfRule type="beginsWith" dxfId="3527" priority="939" stopIfTrue="1" operator="beginsWith" text="Waived">
      <formula>LEFT(F74,LEN("Waived"))="Waived"</formula>
    </cfRule>
    <cfRule type="beginsWith" dxfId="3526" priority="940" stopIfTrue="1" operator="beginsWith" text="Pre-Passed">
      <formula>LEFT(F74,LEN("Pre-Passed"))="Pre-Passed"</formula>
    </cfRule>
    <cfRule type="beginsWith" dxfId="3525" priority="941" stopIfTrue="1" operator="beginsWith" text="Completed">
      <formula>LEFT(F74,LEN("Completed"))="Completed"</formula>
    </cfRule>
    <cfRule type="beginsWith" dxfId="3524" priority="942" stopIfTrue="1" operator="beginsWith" text="Partial">
      <formula>LEFT(F74,LEN("Partial"))="Partial"</formula>
    </cfRule>
    <cfRule type="beginsWith" dxfId="3523" priority="943" stopIfTrue="1" operator="beginsWith" text="Missing">
      <formula>LEFT(F74,LEN("Missing"))="Missing"</formula>
    </cfRule>
    <cfRule type="beginsWith" dxfId="3522" priority="944" stopIfTrue="1" operator="beginsWith" text="Untested">
      <formula>LEFT(F74,LEN("Untested"))="Untested"</formula>
    </cfRule>
    <cfRule type="notContainsBlanks" dxfId="3521" priority="945" stopIfTrue="1">
      <formula>LEN(TRIM(F74))&gt;0</formula>
    </cfRule>
  </conditionalFormatting>
  <conditionalFormatting sqref="F89">
    <cfRule type="beginsWith" dxfId="3520" priority="930" stopIfTrue="1" operator="beginsWith" text="Not Applicable">
      <formula>LEFT(F89,LEN("Not Applicable"))="Not Applicable"</formula>
    </cfRule>
    <cfRule type="beginsWith" dxfId="3519" priority="931" stopIfTrue="1" operator="beginsWith" text="Waived">
      <formula>LEFT(F89,LEN("Waived"))="Waived"</formula>
    </cfRule>
    <cfRule type="beginsWith" dxfId="3518" priority="932" stopIfTrue="1" operator="beginsWith" text="Pre-Passed">
      <formula>LEFT(F89,LEN("Pre-Passed"))="Pre-Passed"</formula>
    </cfRule>
    <cfRule type="beginsWith" dxfId="3517" priority="933" stopIfTrue="1" operator="beginsWith" text="Completed">
      <formula>LEFT(F89,LEN("Completed"))="Completed"</formula>
    </cfRule>
    <cfRule type="beginsWith" dxfId="3516" priority="934" stopIfTrue="1" operator="beginsWith" text="Partial">
      <formula>LEFT(F89,LEN("Partial"))="Partial"</formula>
    </cfRule>
    <cfRule type="beginsWith" dxfId="3515" priority="935" stopIfTrue="1" operator="beginsWith" text="Missing">
      <formula>LEFT(F89,LEN("Missing"))="Missing"</formula>
    </cfRule>
    <cfRule type="beginsWith" dxfId="3514" priority="936" stopIfTrue="1" operator="beginsWith" text="Untested">
      <formula>LEFT(F89,LEN("Untested"))="Untested"</formula>
    </cfRule>
    <cfRule type="notContainsBlanks" dxfId="3513" priority="937" stopIfTrue="1">
      <formula>LEN(TRIM(F89))&gt;0</formula>
    </cfRule>
  </conditionalFormatting>
  <conditionalFormatting sqref="F95">
    <cfRule type="beginsWith" dxfId="3512" priority="922" stopIfTrue="1" operator="beginsWith" text="Not Applicable">
      <formula>LEFT(F95,LEN("Not Applicable"))="Not Applicable"</formula>
    </cfRule>
    <cfRule type="beginsWith" dxfId="3511" priority="923" stopIfTrue="1" operator="beginsWith" text="Waived">
      <formula>LEFT(F95,LEN("Waived"))="Waived"</formula>
    </cfRule>
    <cfRule type="beginsWith" dxfId="3510" priority="924" stopIfTrue="1" operator="beginsWith" text="Pre-Passed">
      <formula>LEFT(F95,LEN("Pre-Passed"))="Pre-Passed"</formula>
    </cfRule>
    <cfRule type="beginsWith" dxfId="3509" priority="925" stopIfTrue="1" operator="beginsWith" text="Completed">
      <formula>LEFT(F95,LEN("Completed"))="Completed"</formula>
    </cfRule>
    <cfRule type="beginsWith" dxfId="3508" priority="926" stopIfTrue="1" operator="beginsWith" text="Partial">
      <formula>LEFT(F95,LEN("Partial"))="Partial"</formula>
    </cfRule>
    <cfRule type="beginsWith" dxfId="3507" priority="927" stopIfTrue="1" operator="beginsWith" text="Missing">
      <formula>LEFT(F95,LEN("Missing"))="Missing"</formula>
    </cfRule>
    <cfRule type="beginsWith" dxfId="3506" priority="928" stopIfTrue="1" operator="beginsWith" text="Untested">
      <formula>LEFT(F95,LEN("Untested"))="Untested"</formula>
    </cfRule>
    <cfRule type="notContainsBlanks" dxfId="3505" priority="929" stopIfTrue="1">
      <formula>LEN(TRIM(F95))&gt;0</formula>
    </cfRule>
  </conditionalFormatting>
  <conditionalFormatting sqref="F108">
    <cfRule type="beginsWith" dxfId="3504" priority="914" stopIfTrue="1" operator="beginsWith" text="Not Applicable">
      <formula>LEFT(F108,LEN("Not Applicable"))="Not Applicable"</formula>
    </cfRule>
    <cfRule type="beginsWith" dxfId="3503" priority="915" stopIfTrue="1" operator="beginsWith" text="Waived">
      <formula>LEFT(F108,LEN("Waived"))="Waived"</formula>
    </cfRule>
    <cfRule type="beginsWith" dxfId="3502" priority="916" stopIfTrue="1" operator="beginsWith" text="Pre-Passed">
      <formula>LEFT(F108,LEN("Pre-Passed"))="Pre-Passed"</formula>
    </cfRule>
    <cfRule type="beginsWith" dxfId="3501" priority="917" stopIfTrue="1" operator="beginsWith" text="Completed">
      <formula>LEFT(F108,LEN("Completed"))="Completed"</formula>
    </cfRule>
    <cfRule type="beginsWith" dxfId="3500" priority="918" stopIfTrue="1" operator="beginsWith" text="Partial">
      <formula>LEFT(F108,LEN("Partial"))="Partial"</formula>
    </cfRule>
    <cfRule type="beginsWith" dxfId="3499" priority="919" stopIfTrue="1" operator="beginsWith" text="Missing">
      <formula>LEFT(F108,LEN("Missing"))="Missing"</formula>
    </cfRule>
    <cfRule type="beginsWith" dxfId="3498" priority="920" stopIfTrue="1" operator="beginsWith" text="Untested">
      <formula>LEFT(F108,LEN("Untested"))="Untested"</formula>
    </cfRule>
    <cfRule type="notContainsBlanks" dxfId="3497" priority="921" stopIfTrue="1">
      <formula>LEN(TRIM(F108))&gt;0</formula>
    </cfRule>
  </conditionalFormatting>
  <conditionalFormatting sqref="A21:A23 A29 A32 A27 A25">
    <cfRule type="beginsWith" dxfId="3496" priority="883" stopIfTrue="1" operator="beginsWith" text="Exceptional">
      <formula>LEFT(A21,LEN("Exceptional"))="Exceptional"</formula>
    </cfRule>
    <cfRule type="beginsWith" dxfId="3495" priority="884" stopIfTrue="1" operator="beginsWith" text="Professional">
      <formula>LEFT(A21,LEN("Professional"))="Professional"</formula>
    </cfRule>
    <cfRule type="beginsWith" dxfId="3494" priority="885" stopIfTrue="1" operator="beginsWith" text="Advanced">
      <formula>LEFT(A21,LEN("Advanced"))="Advanced"</formula>
    </cfRule>
    <cfRule type="beginsWith" dxfId="3493" priority="886" stopIfTrue="1" operator="beginsWith" text="Intermediate">
      <formula>LEFT(A21,LEN("Intermediate"))="Intermediate"</formula>
    </cfRule>
    <cfRule type="beginsWith" dxfId="3492" priority="887" stopIfTrue="1" operator="beginsWith" text="Basic">
      <formula>LEFT(A21,LEN("Basic"))="Basic"</formula>
    </cfRule>
    <cfRule type="beginsWith" dxfId="3491" priority="888" stopIfTrue="1" operator="beginsWith" text="Required">
      <formula>LEFT(A21,LEN("Required"))="Required"</formula>
    </cfRule>
    <cfRule type="notContainsBlanks" dxfId="3490" priority="889" stopIfTrue="1">
      <formula>LEN(TRIM(A21))&gt;0</formula>
    </cfRule>
  </conditionalFormatting>
  <conditionalFormatting sqref="E12">
    <cfRule type="beginsWith" dxfId="3489" priority="875" stopIfTrue="1" operator="beginsWith" text="Not Applicable">
      <formula>LEFT(E12,LEN("Not Applicable"))="Not Applicable"</formula>
    </cfRule>
    <cfRule type="beginsWith" dxfId="3488" priority="876" stopIfTrue="1" operator="beginsWith" text="Waived">
      <formula>LEFT(E12,LEN("Waived"))="Waived"</formula>
    </cfRule>
    <cfRule type="beginsWith" dxfId="3487" priority="877" stopIfTrue="1" operator="beginsWith" text="Pre-Passed">
      <formula>LEFT(E12,LEN("Pre-Passed"))="Pre-Passed"</formula>
    </cfRule>
    <cfRule type="beginsWith" dxfId="3486" priority="878" stopIfTrue="1" operator="beginsWith" text="Completed">
      <formula>LEFT(E12,LEN("Completed"))="Completed"</formula>
    </cfRule>
    <cfRule type="beginsWith" dxfId="3485" priority="879" stopIfTrue="1" operator="beginsWith" text="Partial">
      <formula>LEFT(E12,LEN("Partial"))="Partial"</formula>
    </cfRule>
    <cfRule type="beginsWith" dxfId="3484" priority="880" stopIfTrue="1" operator="beginsWith" text="Missing">
      <formula>LEFT(E12,LEN("Missing"))="Missing"</formula>
    </cfRule>
    <cfRule type="beginsWith" dxfId="3483" priority="881" stopIfTrue="1" operator="beginsWith" text="Untested">
      <formula>LEFT(E12,LEN("Untested"))="Untested"</formula>
    </cfRule>
    <cfRule type="notContainsBlanks" dxfId="3482" priority="882" stopIfTrue="1">
      <formula>LEN(TRIM(E12))&gt;0</formula>
    </cfRule>
  </conditionalFormatting>
  <conditionalFormatting sqref="E20 E22 E29 E25">
    <cfRule type="beginsWith" dxfId="3481" priority="852" stopIfTrue="1" operator="beginsWith" text="Not Applicable">
      <formula>LEFT(E20,LEN("Not Applicable"))="Not Applicable"</formula>
    </cfRule>
    <cfRule type="beginsWith" dxfId="3480" priority="853" stopIfTrue="1" operator="beginsWith" text="Waived">
      <formula>LEFT(E20,LEN("Waived"))="Waived"</formula>
    </cfRule>
    <cfRule type="beginsWith" dxfId="3479" priority="854" stopIfTrue="1" operator="beginsWith" text="Pre-Passed">
      <formula>LEFT(E20,LEN("Pre-Passed"))="Pre-Passed"</formula>
    </cfRule>
    <cfRule type="beginsWith" dxfId="3478" priority="855" stopIfTrue="1" operator="beginsWith" text="Completed">
      <formula>LEFT(E20,LEN("Completed"))="Completed"</formula>
    </cfRule>
    <cfRule type="beginsWith" dxfId="3477" priority="856" stopIfTrue="1" operator="beginsWith" text="Partial">
      <formula>LEFT(E20,LEN("Partial"))="Partial"</formula>
    </cfRule>
    <cfRule type="beginsWith" dxfId="3476" priority="857" stopIfTrue="1" operator="beginsWith" text="Missing">
      <formula>LEFT(E20,LEN("Missing"))="Missing"</formula>
    </cfRule>
    <cfRule type="beginsWith" dxfId="3475" priority="858" stopIfTrue="1" operator="beginsWith" text="Untested">
      <formula>LEFT(E20,LEN("Untested"))="Untested"</formula>
    </cfRule>
    <cfRule type="notContainsBlanks" dxfId="3474" priority="859" stopIfTrue="1">
      <formula>LEN(TRIM(E20))&gt;0</formula>
    </cfRule>
  </conditionalFormatting>
  <conditionalFormatting sqref="E27">
    <cfRule type="beginsWith" dxfId="3473" priority="844" stopIfTrue="1" operator="beginsWith" text="Not Applicable">
      <formula>LEFT(E27,LEN("Not Applicable"))="Not Applicable"</formula>
    </cfRule>
    <cfRule type="beginsWith" dxfId="3472" priority="845" stopIfTrue="1" operator="beginsWith" text="Waived">
      <formula>LEFT(E27,LEN("Waived"))="Waived"</formula>
    </cfRule>
    <cfRule type="beginsWith" dxfId="3471" priority="846" stopIfTrue="1" operator="beginsWith" text="Pre-Passed">
      <formula>LEFT(E27,LEN("Pre-Passed"))="Pre-Passed"</formula>
    </cfRule>
    <cfRule type="beginsWith" dxfId="3470" priority="847" stopIfTrue="1" operator="beginsWith" text="Completed">
      <formula>LEFT(E27,LEN("Completed"))="Completed"</formula>
    </cfRule>
    <cfRule type="beginsWith" dxfId="3469" priority="848" stopIfTrue="1" operator="beginsWith" text="Partial">
      <formula>LEFT(E27,LEN("Partial"))="Partial"</formula>
    </cfRule>
    <cfRule type="beginsWith" dxfId="3468" priority="849" stopIfTrue="1" operator="beginsWith" text="Missing">
      <formula>LEFT(E27,LEN("Missing"))="Missing"</formula>
    </cfRule>
    <cfRule type="beginsWith" dxfId="3467" priority="850" stopIfTrue="1" operator="beginsWith" text="Untested">
      <formula>LEFT(E27,LEN("Untested"))="Untested"</formula>
    </cfRule>
    <cfRule type="notContainsBlanks" dxfId="3466" priority="851" stopIfTrue="1">
      <formula>LEN(TRIM(E27))&gt;0</formula>
    </cfRule>
  </conditionalFormatting>
  <conditionalFormatting sqref="E32">
    <cfRule type="beginsWith" dxfId="3465" priority="836" stopIfTrue="1" operator="beginsWith" text="Not Applicable">
      <formula>LEFT(E32,LEN("Not Applicable"))="Not Applicable"</formula>
    </cfRule>
    <cfRule type="beginsWith" dxfId="3464" priority="837" stopIfTrue="1" operator="beginsWith" text="Waived">
      <formula>LEFT(E32,LEN("Waived"))="Waived"</formula>
    </cfRule>
    <cfRule type="beginsWith" dxfId="3463" priority="838" stopIfTrue="1" operator="beginsWith" text="Pre-Passed">
      <formula>LEFT(E32,LEN("Pre-Passed"))="Pre-Passed"</formula>
    </cfRule>
    <cfRule type="beginsWith" dxfId="3462" priority="839" stopIfTrue="1" operator="beginsWith" text="Completed">
      <formula>LEFT(E32,LEN("Completed"))="Completed"</formula>
    </cfRule>
    <cfRule type="beginsWith" dxfId="3461" priority="840" stopIfTrue="1" operator="beginsWith" text="Partial">
      <formula>LEFT(E32,LEN("Partial"))="Partial"</formula>
    </cfRule>
    <cfRule type="beginsWith" dxfId="3460" priority="841" stopIfTrue="1" operator="beginsWith" text="Missing">
      <formula>LEFT(E32,LEN("Missing"))="Missing"</formula>
    </cfRule>
    <cfRule type="beginsWith" dxfId="3459" priority="842" stopIfTrue="1" operator="beginsWith" text="Untested">
      <formula>LEFT(E32,LEN("Untested"))="Untested"</formula>
    </cfRule>
    <cfRule type="notContainsBlanks" dxfId="3458" priority="843" stopIfTrue="1">
      <formula>LEN(TRIM(E32))&gt;0</formula>
    </cfRule>
  </conditionalFormatting>
  <conditionalFormatting sqref="A20">
    <cfRule type="beginsWith" dxfId="3457" priority="829" stopIfTrue="1" operator="beginsWith" text="Exceptional">
      <formula>LEFT(A20,LEN("Exceptional"))="Exceptional"</formula>
    </cfRule>
    <cfRule type="beginsWith" dxfId="3456" priority="830" stopIfTrue="1" operator="beginsWith" text="Professional">
      <formula>LEFT(A20,LEN("Professional"))="Professional"</formula>
    </cfRule>
    <cfRule type="beginsWith" dxfId="3455" priority="831" stopIfTrue="1" operator="beginsWith" text="Advanced">
      <formula>LEFT(A20,LEN("Advanced"))="Advanced"</formula>
    </cfRule>
    <cfRule type="beginsWith" dxfId="3454" priority="832" stopIfTrue="1" operator="beginsWith" text="Intermediate">
      <formula>LEFT(A20,LEN("Intermediate"))="Intermediate"</formula>
    </cfRule>
    <cfRule type="beginsWith" dxfId="3453" priority="833" stopIfTrue="1" operator="beginsWith" text="Basic">
      <formula>LEFT(A20,LEN("Basic"))="Basic"</formula>
    </cfRule>
    <cfRule type="beginsWith" dxfId="3452" priority="834" stopIfTrue="1" operator="beginsWith" text="Required">
      <formula>LEFT(A20,LEN("Required"))="Required"</formula>
    </cfRule>
    <cfRule type="notContainsBlanks" dxfId="3451" priority="835" stopIfTrue="1">
      <formula>LEN(TRIM(A20))&gt;0</formula>
    </cfRule>
  </conditionalFormatting>
  <conditionalFormatting sqref="E21 E23">
    <cfRule type="beginsWith" dxfId="3450" priority="821" stopIfTrue="1" operator="beginsWith" text="Not Applicable">
      <formula>LEFT(E21,LEN("Not Applicable"))="Not Applicable"</formula>
    </cfRule>
    <cfRule type="beginsWith" dxfId="3449" priority="822" stopIfTrue="1" operator="beginsWith" text="Waived">
      <formula>LEFT(E21,LEN("Waived"))="Waived"</formula>
    </cfRule>
    <cfRule type="beginsWith" dxfId="3448" priority="823" stopIfTrue="1" operator="beginsWith" text="Pre-Passed">
      <formula>LEFT(E21,LEN("Pre-Passed"))="Pre-Passed"</formula>
    </cfRule>
    <cfRule type="beginsWith" dxfId="3447" priority="824" stopIfTrue="1" operator="beginsWith" text="Completed">
      <formula>LEFT(E21,LEN("Completed"))="Completed"</formula>
    </cfRule>
    <cfRule type="beginsWith" dxfId="3446" priority="825" stopIfTrue="1" operator="beginsWith" text="Partial">
      <formula>LEFT(E21,LEN("Partial"))="Partial"</formula>
    </cfRule>
    <cfRule type="beginsWith" dxfId="3445" priority="826" stopIfTrue="1" operator="beginsWith" text="Missing">
      <formula>LEFT(E21,LEN("Missing"))="Missing"</formula>
    </cfRule>
    <cfRule type="beginsWith" dxfId="3444" priority="827" stopIfTrue="1" operator="beginsWith" text="Untested">
      <formula>LEFT(E21,LEN("Untested"))="Untested"</formula>
    </cfRule>
    <cfRule type="notContainsBlanks" dxfId="3443" priority="828" stopIfTrue="1">
      <formula>LEN(TRIM(E21))&gt;0</formula>
    </cfRule>
  </conditionalFormatting>
  <conditionalFormatting sqref="E33">
    <cfRule type="beginsWith" dxfId="3442" priority="813" stopIfTrue="1" operator="beginsWith" text="Not Applicable">
      <formula>LEFT(E33,LEN("Not Applicable"))="Not Applicable"</formula>
    </cfRule>
    <cfRule type="beginsWith" dxfId="3441" priority="814" stopIfTrue="1" operator="beginsWith" text="Waived">
      <formula>LEFT(E33,LEN("Waived"))="Waived"</formula>
    </cfRule>
    <cfRule type="beginsWith" dxfId="3440" priority="815" stopIfTrue="1" operator="beginsWith" text="Pre-Passed">
      <formula>LEFT(E33,LEN("Pre-Passed"))="Pre-Passed"</formula>
    </cfRule>
    <cfRule type="beginsWith" dxfId="3439" priority="816" stopIfTrue="1" operator="beginsWith" text="Completed">
      <formula>LEFT(E33,LEN("Completed"))="Completed"</formula>
    </cfRule>
    <cfRule type="beginsWith" dxfId="3438" priority="817" stopIfTrue="1" operator="beginsWith" text="Partial">
      <formula>LEFT(E33,LEN("Partial"))="Partial"</formula>
    </cfRule>
    <cfRule type="beginsWith" dxfId="3437" priority="818" stopIfTrue="1" operator="beginsWith" text="Missing">
      <formula>LEFT(E33,LEN("Missing"))="Missing"</formula>
    </cfRule>
    <cfRule type="beginsWith" dxfId="3436" priority="819" stopIfTrue="1" operator="beginsWith" text="Untested">
      <formula>LEFT(E33,LEN("Untested"))="Untested"</formula>
    </cfRule>
    <cfRule type="notContainsBlanks" dxfId="3435" priority="820" stopIfTrue="1">
      <formula>LEN(TRIM(E33))&gt;0</formula>
    </cfRule>
  </conditionalFormatting>
  <conditionalFormatting sqref="A33">
    <cfRule type="beginsWith" dxfId="3434" priority="806" stopIfTrue="1" operator="beginsWith" text="Exceptional">
      <formula>LEFT(A33,LEN("Exceptional"))="Exceptional"</formula>
    </cfRule>
    <cfRule type="beginsWith" dxfId="3433" priority="807" stopIfTrue="1" operator="beginsWith" text="Professional">
      <formula>LEFT(A33,LEN("Professional"))="Professional"</formula>
    </cfRule>
    <cfRule type="beginsWith" dxfId="3432" priority="808" stopIfTrue="1" operator="beginsWith" text="Advanced">
      <formula>LEFT(A33,LEN("Advanced"))="Advanced"</formula>
    </cfRule>
    <cfRule type="beginsWith" dxfId="3431" priority="809" stopIfTrue="1" operator="beginsWith" text="Intermediate">
      <formula>LEFT(A33,LEN("Intermediate"))="Intermediate"</formula>
    </cfRule>
    <cfRule type="beginsWith" dxfId="3430" priority="810" stopIfTrue="1" operator="beginsWith" text="Basic">
      <formula>LEFT(A33,LEN("Basic"))="Basic"</formula>
    </cfRule>
    <cfRule type="beginsWith" dxfId="3429" priority="811" stopIfTrue="1" operator="beginsWith" text="Required">
      <formula>LEFT(A33,LEN("Required"))="Required"</formula>
    </cfRule>
    <cfRule type="notContainsBlanks" dxfId="3428" priority="812" stopIfTrue="1">
      <formula>LEN(TRIM(A33))&gt;0</formula>
    </cfRule>
  </conditionalFormatting>
  <conditionalFormatting sqref="E19">
    <cfRule type="beginsWith" dxfId="3427" priority="798" stopIfTrue="1" operator="beginsWith" text="Not Applicable">
      <formula>LEFT(E19,LEN("Not Applicable"))="Not Applicable"</formula>
    </cfRule>
    <cfRule type="beginsWith" dxfId="3426" priority="799" stopIfTrue="1" operator="beginsWith" text="Waived">
      <formula>LEFT(E19,LEN("Waived"))="Waived"</formula>
    </cfRule>
    <cfRule type="beginsWith" dxfId="3425" priority="800" stopIfTrue="1" operator="beginsWith" text="Pre-Passed">
      <formula>LEFT(E19,LEN("Pre-Passed"))="Pre-Passed"</formula>
    </cfRule>
    <cfRule type="beginsWith" dxfId="3424" priority="801" stopIfTrue="1" operator="beginsWith" text="Completed">
      <formula>LEFT(E19,LEN("Completed"))="Completed"</formula>
    </cfRule>
    <cfRule type="beginsWith" dxfId="3423" priority="802" stopIfTrue="1" operator="beginsWith" text="Partial">
      <formula>LEFT(E19,LEN("Partial"))="Partial"</formula>
    </cfRule>
    <cfRule type="beginsWith" dxfId="3422" priority="803" stopIfTrue="1" operator="beginsWith" text="Missing">
      <formula>LEFT(E19,LEN("Missing"))="Missing"</formula>
    </cfRule>
    <cfRule type="beginsWith" dxfId="3421" priority="804" stopIfTrue="1" operator="beginsWith" text="Untested">
      <formula>LEFT(E19,LEN("Untested"))="Untested"</formula>
    </cfRule>
    <cfRule type="notContainsBlanks" dxfId="3420" priority="805" stopIfTrue="1">
      <formula>LEN(TRIM(E19))&gt;0</formula>
    </cfRule>
  </conditionalFormatting>
  <conditionalFormatting sqref="A28">
    <cfRule type="beginsWith" dxfId="3419" priority="783" stopIfTrue="1" operator="beginsWith" text="Exceptional">
      <formula>LEFT(A28,LEN("Exceptional"))="Exceptional"</formula>
    </cfRule>
    <cfRule type="beginsWith" dxfId="3418" priority="784" stopIfTrue="1" operator="beginsWith" text="Professional">
      <formula>LEFT(A28,LEN("Professional"))="Professional"</formula>
    </cfRule>
    <cfRule type="beginsWith" dxfId="3417" priority="785" stopIfTrue="1" operator="beginsWith" text="Advanced">
      <formula>LEFT(A28,LEN("Advanced"))="Advanced"</formula>
    </cfRule>
    <cfRule type="beginsWith" dxfId="3416" priority="786" stopIfTrue="1" operator="beginsWith" text="Intermediate">
      <formula>LEFT(A28,LEN("Intermediate"))="Intermediate"</formula>
    </cfRule>
    <cfRule type="beginsWith" dxfId="3415" priority="787" stopIfTrue="1" operator="beginsWith" text="Basic">
      <formula>LEFT(A28,LEN("Basic"))="Basic"</formula>
    </cfRule>
    <cfRule type="beginsWith" dxfId="3414" priority="788" stopIfTrue="1" operator="beginsWith" text="Required">
      <formula>LEFT(A28,LEN("Required"))="Required"</formula>
    </cfRule>
    <cfRule type="notContainsBlanks" dxfId="3413" priority="789" stopIfTrue="1">
      <formula>LEN(TRIM(A28))&gt;0</formula>
    </cfRule>
  </conditionalFormatting>
  <conditionalFormatting sqref="E28">
    <cfRule type="beginsWith" dxfId="3412" priority="775" stopIfTrue="1" operator="beginsWith" text="Not Applicable">
      <formula>LEFT(E28,LEN("Not Applicable"))="Not Applicable"</formula>
    </cfRule>
    <cfRule type="beginsWith" dxfId="3411" priority="776" stopIfTrue="1" operator="beginsWith" text="Waived">
      <formula>LEFT(E28,LEN("Waived"))="Waived"</formula>
    </cfRule>
    <cfRule type="beginsWith" dxfId="3410" priority="777" stopIfTrue="1" operator="beginsWith" text="Pre-Passed">
      <formula>LEFT(E28,LEN("Pre-Passed"))="Pre-Passed"</formula>
    </cfRule>
    <cfRule type="beginsWith" dxfId="3409" priority="778" stopIfTrue="1" operator="beginsWith" text="Completed">
      <formula>LEFT(E28,LEN("Completed"))="Completed"</formula>
    </cfRule>
    <cfRule type="beginsWith" dxfId="3408" priority="779" stopIfTrue="1" operator="beginsWith" text="Partial">
      <formula>LEFT(E28,LEN("Partial"))="Partial"</formula>
    </cfRule>
    <cfRule type="beginsWith" dxfId="3407" priority="780" stopIfTrue="1" operator="beginsWith" text="Missing">
      <formula>LEFT(E28,LEN("Missing"))="Missing"</formula>
    </cfRule>
    <cfRule type="beginsWith" dxfId="3406" priority="781" stopIfTrue="1" operator="beginsWith" text="Untested">
      <formula>LEFT(E28,LEN("Untested"))="Untested"</formula>
    </cfRule>
    <cfRule type="notContainsBlanks" dxfId="3405" priority="782" stopIfTrue="1">
      <formula>LEN(TRIM(E28))&gt;0</formula>
    </cfRule>
  </conditionalFormatting>
  <conditionalFormatting sqref="A31">
    <cfRule type="beginsWith" dxfId="3404" priority="768" stopIfTrue="1" operator="beginsWith" text="Exceptional">
      <formula>LEFT(A31,LEN("Exceptional"))="Exceptional"</formula>
    </cfRule>
    <cfRule type="beginsWith" dxfId="3403" priority="769" stopIfTrue="1" operator="beginsWith" text="Professional">
      <formula>LEFT(A31,LEN("Professional"))="Professional"</formula>
    </cfRule>
    <cfRule type="beginsWith" dxfId="3402" priority="770" stopIfTrue="1" operator="beginsWith" text="Advanced">
      <formula>LEFT(A31,LEN("Advanced"))="Advanced"</formula>
    </cfRule>
    <cfRule type="beginsWith" dxfId="3401" priority="771" stopIfTrue="1" operator="beginsWith" text="Intermediate">
      <formula>LEFT(A31,LEN("Intermediate"))="Intermediate"</formula>
    </cfRule>
    <cfRule type="beginsWith" dxfId="3400" priority="772" stopIfTrue="1" operator="beginsWith" text="Basic">
      <formula>LEFT(A31,LEN("Basic"))="Basic"</formula>
    </cfRule>
    <cfRule type="beginsWith" dxfId="3399" priority="773" stopIfTrue="1" operator="beginsWith" text="Required">
      <formula>LEFT(A31,LEN("Required"))="Required"</formula>
    </cfRule>
    <cfRule type="notContainsBlanks" dxfId="3398" priority="774" stopIfTrue="1">
      <formula>LEN(TRIM(A31))&gt;0</formula>
    </cfRule>
  </conditionalFormatting>
  <conditionalFormatting sqref="E31">
    <cfRule type="beginsWith" dxfId="3397" priority="760" stopIfTrue="1" operator="beginsWith" text="Not Applicable">
      <formula>LEFT(E31,LEN("Not Applicable"))="Not Applicable"</formula>
    </cfRule>
    <cfRule type="beginsWith" dxfId="3396" priority="761" stopIfTrue="1" operator="beginsWith" text="Waived">
      <formula>LEFT(E31,LEN("Waived"))="Waived"</formula>
    </cfRule>
    <cfRule type="beginsWith" dxfId="3395" priority="762" stopIfTrue="1" operator="beginsWith" text="Pre-Passed">
      <formula>LEFT(E31,LEN("Pre-Passed"))="Pre-Passed"</formula>
    </cfRule>
    <cfRule type="beginsWith" dxfId="3394" priority="763" stopIfTrue="1" operator="beginsWith" text="Completed">
      <formula>LEFT(E31,LEN("Completed"))="Completed"</formula>
    </cfRule>
    <cfRule type="beginsWith" dxfId="3393" priority="764" stopIfTrue="1" operator="beginsWith" text="Partial">
      <formula>LEFT(E31,LEN("Partial"))="Partial"</formula>
    </cfRule>
    <cfRule type="beginsWith" dxfId="3392" priority="765" stopIfTrue="1" operator="beginsWith" text="Missing">
      <formula>LEFT(E31,LEN("Missing"))="Missing"</formula>
    </cfRule>
    <cfRule type="beginsWith" dxfId="3391" priority="766" stopIfTrue="1" operator="beginsWith" text="Untested">
      <formula>LEFT(E31,LEN("Untested"))="Untested"</formula>
    </cfRule>
    <cfRule type="notContainsBlanks" dxfId="3390" priority="767" stopIfTrue="1">
      <formula>LEN(TRIM(E31))&gt;0</formula>
    </cfRule>
  </conditionalFormatting>
  <conditionalFormatting sqref="A26">
    <cfRule type="beginsWith" dxfId="3389" priority="753" stopIfTrue="1" operator="beginsWith" text="Exceptional">
      <formula>LEFT(A26,LEN("Exceptional"))="Exceptional"</formula>
    </cfRule>
    <cfRule type="beginsWith" dxfId="3388" priority="754" stopIfTrue="1" operator="beginsWith" text="Professional">
      <formula>LEFT(A26,LEN("Professional"))="Professional"</formula>
    </cfRule>
    <cfRule type="beginsWith" dxfId="3387" priority="755" stopIfTrue="1" operator="beginsWith" text="Advanced">
      <formula>LEFT(A26,LEN("Advanced"))="Advanced"</formula>
    </cfRule>
    <cfRule type="beginsWith" dxfId="3386" priority="756" stopIfTrue="1" operator="beginsWith" text="Intermediate">
      <formula>LEFT(A26,LEN("Intermediate"))="Intermediate"</formula>
    </cfRule>
    <cfRule type="beginsWith" dxfId="3385" priority="757" stopIfTrue="1" operator="beginsWith" text="Basic">
      <formula>LEFT(A26,LEN("Basic"))="Basic"</formula>
    </cfRule>
    <cfRule type="beginsWith" dxfId="3384" priority="758" stopIfTrue="1" operator="beginsWith" text="Required">
      <formula>LEFT(A26,LEN("Required"))="Required"</formula>
    </cfRule>
    <cfRule type="notContainsBlanks" dxfId="3383" priority="759" stopIfTrue="1">
      <formula>LEN(TRIM(A26))&gt;0</formula>
    </cfRule>
  </conditionalFormatting>
  <conditionalFormatting sqref="E26">
    <cfRule type="beginsWith" dxfId="3382" priority="745" stopIfTrue="1" operator="beginsWith" text="Not Applicable">
      <formula>LEFT(E26,LEN("Not Applicable"))="Not Applicable"</formula>
    </cfRule>
    <cfRule type="beginsWith" dxfId="3381" priority="746" stopIfTrue="1" operator="beginsWith" text="Waived">
      <formula>LEFT(E26,LEN("Waived"))="Waived"</formula>
    </cfRule>
    <cfRule type="beginsWith" dxfId="3380" priority="747" stopIfTrue="1" operator="beginsWith" text="Pre-Passed">
      <formula>LEFT(E26,LEN("Pre-Passed"))="Pre-Passed"</formula>
    </cfRule>
    <cfRule type="beginsWith" dxfId="3379" priority="748" stopIfTrue="1" operator="beginsWith" text="Completed">
      <formula>LEFT(E26,LEN("Completed"))="Completed"</formula>
    </cfRule>
    <cfRule type="beginsWith" dxfId="3378" priority="749" stopIfTrue="1" operator="beginsWith" text="Partial">
      <formula>LEFT(E26,LEN("Partial"))="Partial"</formula>
    </cfRule>
    <cfRule type="beginsWith" dxfId="3377" priority="750" stopIfTrue="1" operator="beginsWith" text="Missing">
      <formula>LEFT(E26,LEN("Missing"))="Missing"</formula>
    </cfRule>
    <cfRule type="beginsWith" dxfId="3376" priority="751" stopIfTrue="1" operator="beginsWith" text="Untested">
      <formula>LEFT(E26,LEN("Untested"))="Untested"</formula>
    </cfRule>
    <cfRule type="notContainsBlanks" dxfId="3375" priority="752" stopIfTrue="1">
      <formula>LEN(TRIM(E26))&gt;0</formula>
    </cfRule>
  </conditionalFormatting>
  <conditionalFormatting sqref="A30">
    <cfRule type="beginsWith" dxfId="3374" priority="738" stopIfTrue="1" operator="beginsWith" text="Exceptional">
      <formula>LEFT(A30,LEN("Exceptional"))="Exceptional"</formula>
    </cfRule>
    <cfRule type="beginsWith" dxfId="3373" priority="739" stopIfTrue="1" operator="beginsWith" text="Professional">
      <formula>LEFT(A30,LEN("Professional"))="Professional"</formula>
    </cfRule>
    <cfRule type="beginsWith" dxfId="3372" priority="740" stopIfTrue="1" operator="beginsWith" text="Advanced">
      <formula>LEFT(A30,LEN("Advanced"))="Advanced"</formula>
    </cfRule>
    <cfRule type="beginsWith" dxfId="3371" priority="741" stopIfTrue="1" operator="beginsWith" text="Intermediate">
      <formula>LEFT(A30,LEN("Intermediate"))="Intermediate"</formula>
    </cfRule>
    <cfRule type="beginsWith" dxfId="3370" priority="742" stopIfTrue="1" operator="beginsWith" text="Basic">
      <formula>LEFT(A30,LEN("Basic"))="Basic"</formula>
    </cfRule>
    <cfRule type="beginsWith" dxfId="3369" priority="743" stopIfTrue="1" operator="beginsWith" text="Required">
      <formula>LEFT(A30,LEN("Required"))="Required"</formula>
    </cfRule>
    <cfRule type="notContainsBlanks" dxfId="3368" priority="744" stopIfTrue="1">
      <formula>LEN(TRIM(A30))&gt;0</formula>
    </cfRule>
  </conditionalFormatting>
  <conditionalFormatting sqref="E30">
    <cfRule type="beginsWith" dxfId="3367" priority="730" stopIfTrue="1" operator="beginsWith" text="Not Applicable">
      <formula>LEFT(E30,LEN("Not Applicable"))="Not Applicable"</formula>
    </cfRule>
    <cfRule type="beginsWith" dxfId="3366" priority="731" stopIfTrue="1" operator="beginsWith" text="Waived">
      <formula>LEFT(E30,LEN("Waived"))="Waived"</formula>
    </cfRule>
    <cfRule type="beginsWith" dxfId="3365" priority="732" stopIfTrue="1" operator="beginsWith" text="Pre-Passed">
      <formula>LEFT(E30,LEN("Pre-Passed"))="Pre-Passed"</formula>
    </cfRule>
    <cfRule type="beginsWith" dxfId="3364" priority="733" stopIfTrue="1" operator="beginsWith" text="Completed">
      <formula>LEFT(E30,LEN("Completed"))="Completed"</formula>
    </cfRule>
    <cfRule type="beginsWith" dxfId="3363" priority="734" stopIfTrue="1" operator="beginsWith" text="Partial">
      <formula>LEFT(E30,LEN("Partial"))="Partial"</formula>
    </cfRule>
    <cfRule type="beginsWith" dxfId="3362" priority="735" stopIfTrue="1" operator="beginsWith" text="Missing">
      <formula>LEFT(E30,LEN("Missing"))="Missing"</formula>
    </cfRule>
    <cfRule type="beginsWith" dxfId="3361" priority="736" stopIfTrue="1" operator="beginsWith" text="Untested">
      <formula>LEFT(E30,LEN("Untested"))="Untested"</formula>
    </cfRule>
    <cfRule type="notContainsBlanks" dxfId="3360" priority="737" stopIfTrue="1">
      <formula>LEN(TRIM(E30))&gt;0</formula>
    </cfRule>
  </conditionalFormatting>
  <conditionalFormatting sqref="A24">
    <cfRule type="beginsWith" dxfId="3359" priority="723" stopIfTrue="1" operator="beginsWith" text="Exceptional">
      <formula>LEFT(A24,LEN("Exceptional"))="Exceptional"</formula>
    </cfRule>
    <cfRule type="beginsWith" dxfId="3358" priority="724" stopIfTrue="1" operator="beginsWith" text="Professional">
      <formula>LEFT(A24,LEN("Professional"))="Professional"</formula>
    </cfRule>
    <cfRule type="beginsWith" dxfId="3357" priority="725" stopIfTrue="1" operator="beginsWith" text="Advanced">
      <formula>LEFT(A24,LEN("Advanced"))="Advanced"</formula>
    </cfRule>
    <cfRule type="beginsWith" dxfId="3356" priority="726" stopIfTrue="1" operator="beginsWith" text="Intermediate">
      <formula>LEFT(A24,LEN("Intermediate"))="Intermediate"</formula>
    </cfRule>
    <cfRule type="beginsWith" dxfId="3355" priority="727" stopIfTrue="1" operator="beginsWith" text="Basic">
      <formula>LEFT(A24,LEN("Basic"))="Basic"</formula>
    </cfRule>
    <cfRule type="beginsWith" dxfId="3354" priority="728" stopIfTrue="1" operator="beginsWith" text="Required">
      <formula>LEFT(A24,LEN("Required"))="Required"</formula>
    </cfRule>
    <cfRule type="notContainsBlanks" dxfId="3353" priority="729" stopIfTrue="1">
      <formula>LEN(TRIM(A24))&gt;0</formula>
    </cfRule>
  </conditionalFormatting>
  <conditionalFormatting sqref="E24">
    <cfRule type="beginsWith" dxfId="3352" priority="715" stopIfTrue="1" operator="beginsWith" text="Not Applicable">
      <formula>LEFT(E24,LEN("Not Applicable"))="Not Applicable"</formula>
    </cfRule>
    <cfRule type="beginsWith" dxfId="3351" priority="716" stopIfTrue="1" operator="beginsWith" text="Waived">
      <formula>LEFT(E24,LEN("Waived"))="Waived"</formula>
    </cfRule>
    <cfRule type="beginsWith" dxfId="3350" priority="717" stopIfTrue="1" operator="beginsWith" text="Pre-Passed">
      <formula>LEFT(E24,LEN("Pre-Passed"))="Pre-Passed"</formula>
    </cfRule>
    <cfRule type="beginsWith" dxfId="3349" priority="718" stopIfTrue="1" operator="beginsWith" text="Completed">
      <formula>LEFT(E24,LEN("Completed"))="Completed"</formula>
    </cfRule>
    <cfRule type="beginsWith" dxfId="3348" priority="719" stopIfTrue="1" operator="beginsWith" text="Partial">
      <formula>LEFT(E24,LEN("Partial"))="Partial"</formula>
    </cfRule>
    <cfRule type="beginsWith" dxfId="3347" priority="720" stopIfTrue="1" operator="beginsWith" text="Missing">
      <formula>LEFT(E24,LEN("Missing"))="Missing"</formula>
    </cfRule>
    <cfRule type="beginsWith" dxfId="3346" priority="721" stopIfTrue="1" operator="beginsWith" text="Untested">
      <formula>LEFT(E24,LEN("Untested"))="Untested"</formula>
    </cfRule>
    <cfRule type="notContainsBlanks" dxfId="3345" priority="722" stopIfTrue="1">
      <formula>LEN(TRIM(E24))&gt;0</formula>
    </cfRule>
  </conditionalFormatting>
  <conditionalFormatting sqref="F13 F15 F18">
    <cfRule type="beginsWith" dxfId="3344" priority="707" stopIfTrue="1" operator="beginsWith" text="Not Applicable">
      <formula>LEFT(F13,LEN("Not Applicable"))="Not Applicable"</formula>
    </cfRule>
    <cfRule type="beginsWith" dxfId="3343" priority="708" stopIfTrue="1" operator="beginsWith" text="Waived">
      <formula>LEFT(F13,LEN("Waived"))="Waived"</formula>
    </cfRule>
    <cfRule type="beginsWith" dxfId="3342" priority="709" stopIfTrue="1" operator="beginsWith" text="Pre-Passed">
      <formula>LEFT(F13,LEN("Pre-Passed"))="Pre-Passed"</formula>
    </cfRule>
    <cfRule type="beginsWith" dxfId="3341" priority="710" stopIfTrue="1" operator="beginsWith" text="Completed">
      <formula>LEFT(F13,LEN("Completed"))="Completed"</formula>
    </cfRule>
    <cfRule type="beginsWith" dxfId="3340" priority="711" stopIfTrue="1" operator="beginsWith" text="Partial">
      <formula>LEFT(F13,LEN("Partial"))="Partial"</formula>
    </cfRule>
    <cfRule type="beginsWith" dxfId="3339" priority="712" stopIfTrue="1" operator="beginsWith" text="Missing">
      <formula>LEFT(F13,LEN("Missing"))="Missing"</formula>
    </cfRule>
    <cfRule type="beginsWith" dxfId="3338" priority="713" stopIfTrue="1" operator="beginsWith" text="Untested">
      <formula>LEFT(F13,LEN("Untested"))="Untested"</formula>
    </cfRule>
    <cfRule type="notContainsBlanks" dxfId="3337" priority="714" stopIfTrue="1">
      <formula>LEN(TRIM(F13))&gt;0</formula>
    </cfRule>
  </conditionalFormatting>
  <conditionalFormatting sqref="F16">
    <cfRule type="beginsWith" dxfId="3336" priority="699" stopIfTrue="1" operator="beginsWith" text="Not Applicable">
      <formula>LEFT(F16,LEN("Not Applicable"))="Not Applicable"</formula>
    </cfRule>
    <cfRule type="beginsWith" dxfId="3335" priority="700" stopIfTrue="1" operator="beginsWith" text="Waived">
      <formula>LEFT(F16,LEN("Waived"))="Waived"</formula>
    </cfRule>
    <cfRule type="beginsWith" dxfId="3334" priority="701" stopIfTrue="1" operator="beginsWith" text="Pre-Passed">
      <formula>LEFT(F16,LEN("Pre-Passed"))="Pre-Passed"</formula>
    </cfRule>
    <cfRule type="beginsWith" dxfId="3333" priority="702" stopIfTrue="1" operator="beginsWith" text="Completed">
      <formula>LEFT(F16,LEN("Completed"))="Completed"</formula>
    </cfRule>
    <cfRule type="beginsWith" dxfId="3332" priority="703" stopIfTrue="1" operator="beginsWith" text="Partial">
      <formula>LEFT(F16,LEN("Partial"))="Partial"</formula>
    </cfRule>
    <cfRule type="beginsWith" dxfId="3331" priority="704" stopIfTrue="1" operator="beginsWith" text="Missing">
      <formula>LEFT(F16,LEN("Missing"))="Missing"</formula>
    </cfRule>
    <cfRule type="beginsWith" dxfId="3330" priority="705" stopIfTrue="1" operator="beginsWith" text="Untested">
      <formula>LEFT(F16,LEN("Untested"))="Untested"</formula>
    </cfRule>
    <cfRule type="notContainsBlanks" dxfId="3329" priority="706" stopIfTrue="1">
      <formula>LEN(TRIM(F16))&gt;0</formula>
    </cfRule>
  </conditionalFormatting>
  <conditionalFormatting sqref="F17">
    <cfRule type="beginsWith" dxfId="3328" priority="691" stopIfTrue="1" operator="beginsWith" text="Not Applicable">
      <formula>LEFT(F17,LEN("Not Applicable"))="Not Applicable"</formula>
    </cfRule>
    <cfRule type="beginsWith" dxfId="3327" priority="692" stopIfTrue="1" operator="beginsWith" text="Waived">
      <formula>LEFT(F17,LEN("Waived"))="Waived"</formula>
    </cfRule>
    <cfRule type="beginsWith" dxfId="3326" priority="693" stopIfTrue="1" operator="beginsWith" text="Pre-Passed">
      <formula>LEFT(F17,LEN("Pre-Passed"))="Pre-Passed"</formula>
    </cfRule>
    <cfRule type="beginsWith" dxfId="3325" priority="694" stopIfTrue="1" operator="beginsWith" text="Completed">
      <formula>LEFT(F17,LEN("Completed"))="Completed"</formula>
    </cfRule>
    <cfRule type="beginsWith" dxfId="3324" priority="695" stopIfTrue="1" operator="beginsWith" text="Partial">
      <formula>LEFT(F17,LEN("Partial"))="Partial"</formula>
    </cfRule>
    <cfRule type="beginsWith" dxfId="3323" priority="696" stopIfTrue="1" operator="beginsWith" text="Missing">
      <formula>LEFT(F17,LEN("Missing"))="Missing"</formula>
    </cfRule>
    <cfRule type="beginsWith" dxfId="3322" priority="697" stopIfTrue="1" operator="beginsWith" text="Untested">
      <formula>LEFT(F17,LEN("Untested"))="Untested"</formula>
    </cfRule>
    <cfRule type="notContainsBlanks" dxfId="3321" priority="698" stopIfTrue="1">
      <formula>LEN(TRIM(F17))&gt;0</formula>
    </cfRule>
  </conditionalFormatting>
  <conditionalFormatting sqref="E13 E15 E18">
    <cfRule type="beginsWith" dxfId="3320" priority="683" stopIfTrue="1" operator="beginsWith" text="Not Applicable">
      <formula>LEFT(E13,LEN("Not Applicable"))="Not Applicable"</formula>
    </cfRule>
    <cfRule type="beginsWith" dxfId="3319" priority="684" stopIfTrue="1" operator="beginsWith" text="Waived">
      <formula>LEFT(E13,LEN("Waived"))="Waived"</formula>
    </cfRule>
    <cfRule type="beginsWith" dxfId="3318" priority="685" stopIfTrue="1" operator="beginsWith" text="Pre-Passed">
      <formula>LEFT(E13,LEN("Pre-Passed"))="Pre-Passed"</formula>
    </cfRule>
    <cfRule type="beginsWith" dxfId="3317" priority="686" stopIfTrue="1" operator="beginsWith" text="Completed">
      <formula>LEFT(E13,LEN("Completed"))="Completed"</formula>
    </cfRule>
    <cfRule type="beginsWith" dxfId="3316" priority="687" stopIfTrue="1" operator="beginsWith" text="Partial">
      <formula>LEFT(E13,LEN("Partial"))="Partial"</formula>
    </cfRule>
    <cfRule type="beginsWith" dxfId="3315" priority="688" stopIfTrue="1" operator="beginsWith" text="Missing">
      <formula>LEFT(E13,LEN("Missing"))="Missing"</formula>
    </cfRule>
    <cfRule type="beginsWith" dxfId="3314" priority="689" stopIfTrue="1" operator="beginsWith" text="Untested">
      <formula>LEFT(E13,LEN("Untested"))="Untested"</formula>
    </cfRule>
    <cfRule type="notContainsBlanks" dxfId="3313" priority="690" stopIfTrue="1">
      <formula>LEN(TRIM(E13))&gt;0</formula>
    </cfRule>
  </conditionalFormatting>
  <conditionalFormatting sqref="E16">
    <cfRule type="beginsWith" dxfId="3312" priority="675" stopIfTrue="1" operator="beginsWith" text="Not Applicable">
      <formula>LEFT(E16,LEN("Not Applicable"))="Not Applicable"</formula>
    </cfRule>
    <cfRule type="beginsWith" dxfId="3311" priority="676" stopIfTrue="1" operator="beginsWith" text="Waived">
      <formula>LEFT(E16,LEN("Waived"))="Waived"</formula>
    </cfRule>
    <cfRule type="beginsWith" dxfId="3310" priority="677" stopIfTrue="1" operator="beginsWith" text="Pre-Passed">
      <formula>LEFT(E16,LEN("Pre-Passed"))="Pre-Passed"</formula>
    </cfRule>
    <cfRule type="beginsWith" dxfId="3309" priority="678" stopIfTrue="1" operator="beginsWith" text="Completed">
      <formula>LEFT(E16,LEN("Completed"))="Completed"</formula>
    </cfRule>
    <cfRule type="beginsWith" dxfId="3308" priority="679" stopIfTrue="1" operator="beginsWith" text="Partial">
      <formula>LEFT(E16,LEN("Partial"))="Partial"</formula>
    </cfRule>
    <cfRule type="beginsWith" dxfId="3307" priority="680" stopIfTrue="1" operator="beginsWith" text="Missing">
      <formula>LEFT(E16,LEN("Missing"))="Missing"</formula>
    </cfRule>
    <cfRule type="beginsWith" dxfId="3306" priority="681" stopIfTrue="1" operator="beginsWith" text="Untested">
      <formula>LEFT(E16,LEN("Untested"))="Untested"</formula>
    </cfRule>
    <cfRule type="notContainsBlanks" dxfId="3305" priority="682" stopIfTrue="1">
      <formula>LEN(TRIM(E16))&gt;0</formula>
    </cfRule>
  </conditionalFormatting>
  <conditionalFormatting sqref="E17">
    <cfRule type="beginsWith" dxfId="3304" priority="667" stopIfTrue="1" operator="beginsWith" text="Not Applicable">
      <formula>LEFT(E17,LEN("Not Applicable"))="Not Applicable"</formula>
    </cfRule>
    <cfRule type="beginsWith" dxfId="3303" priority="668" stopIfTrue="1" operator="beginsWith" text="Waived">
      <formula>LEFT(E17,LEN("Waived"))="Waived"</formula>
    </cfRule>
    <cfRule type="beginsWith" dxfId="3302" priority="669" stopIfTrue="1" operator="beginsWith" text="Pre-Passed">
      <formula>LEFT(E17,LEN("Pre-Passed"))="Pre-Passed"</formula>
    </cfRule>
    <cfRule type="beginsWith" dxfId="3301" priority="670" stopIfTrue="1" operator="beginsWith" text="Completed">
      <formula>LEFT(E17,LEN("Completed"))="Completed"</formula>
    </cfRule>
    <cfRule type="beginsWith" dxfId="3300" priority="671" stopIfTrue="1" operator="beginsWith" text="Partial">
      <formula>LEFT(E17,LEN("Partial"))="Partial"</formula>
    </cfRule>
    <cfRule type="beginsWith" dxfId="3299" priority="672" stopIfTrue="1" operator="beginsWith" text="Missing">
      <formula>LEFT(E17,LEN("Missing"))="Missing"</formula>
    </cfRule>
    <cfRule type="beginsWith" dxfId="3298" priority="673" stopIfTrue="1" operator="beginsWith" text="Untested">
      <formula>LEFT(E17,LEN("Untested"))="Untested"</formula>
    </cfRule>
    <cfRule type="notContainsBlanks" dxfId="3297" priority="674" stopIfTrue="1">
      <formula>LEN(TRIM(E17))&gt;0</formula>
    </cfRule>
  </conditionalFormatting>
  <conditionalFormatting sqref="F12">
    <cfRule type="beginsWith" dxfId="3296" priority="659" stopIfTrue="1" operator="beginsWith" text="Not Applicable">
      <formula>LEFT(F12,LEN("Not Applicable"))="Not Applicable"</formula>
    </cfRule>
    <cfRule type="beginsWith" dxfId="3295" priority="660" stopIfTrue="1" operator="beginsWith" text="Waived">
      <formula>LEFT(F12,LEN("Waived"))="Waived"</formula>
    </cfRule>
    <cfRule type="beginsWith" dxfId="3294" priority="661" stopIfTrue="1" operator="beginsWith" text="Pre-Passed">
      <formula>LEFT(F12,LEN("Pre-Passed"))="Pre-Passed"</formula>
    </cfRule>
    <cfRule type="beginsWith" dxfId="3293" priority="662" stopIfTrue="1" operator="beginsWith" text="Completed">
      <formula>LEFT(F12,LEN("Completed"))="Completed"</formula>
    </cfRule>
    <cfRule type="beginsWith" dxfId="3292" priority="663" stopIfTrue="1" operator="beginsWith" text="Partial">
      <formula>LEFT(F12,LEN("Partial"))="Partial"</formula>
    </cfRule>
    <cfRule type="beginsWith" dxfId="3291" priority="664" stopIfTrue="1" operator="beginsWith" text="Missing">
      <formula>LEFT(F12,LEN("Missing"))="Missing"</formula>
    </cfRule>
    <cfRule type="beginsWith" dxfId="3290" priority="665" stopIfTrue="1" operator="beginsWith" text="Untested">
      <formula>LEFT(F12,LEN("Untested"))="Untested"</formula>
    </cfRule>
    <cfRule type="notContainsBlanks" dxfId="3289" priority="666" stopIfTrue="1">
      <formula>LEN(TRIM(F12))&gt;0</formula>
    </cfRule>
  </conditionalFormatting>
  <conditionalFormatting sqref="F19">
    <cfRule type="beginsWith" dxfId="3288" priority="651" stopIfTrue="1" operator="beginsWith" text="Not Applicable">
      <formula>LEFT(F19,LEN("Not Applicable"))="Not Applicable"</formula>
    </cfRule>
    <cfRule type="beginsWith" dxfId="3287" priority="652" stopIfTrue="1" operator="beginsWith" text="Waived">
      <formula>LEFT(F19,LEN("Waived"))="Waived"</formula>
    </cfRule>
    <cfRule type="beginsWith" dxfId="3286" priority="653" stopIfTrue="1" operator="beginsWith" text="Pre-Passed">
      <formula>LEFT(F19,LEN("Pre-Passed"))="Pre-Passed"</formula>
    </cfRule>
    <cfRule type="beginsWith" dxfId="3285" priority="654" stopIfTrue="1" operator="beginsWith" text="Completed">
      <formula>LEFT(F19,LEN("Completed"))="Completed"</formula>
    </cfRule>
    <cfRule type="beginsWith" dxfId="3284" priority="655" stopIfTrue="1" operator="beginsWith" text="Partial">
      <formula>LEFT(F19,LEN("Partial"))="Partial"</formula>
    </cfRule>
    <cfRule type="beginsWith" dxfId="3283" priority="656" stopIfTrue="1" operator="beginsWith" text="Missing">
      <formula>LEFT(F19,LEN("Missing"))="Missing"</formula>
    </cfRule>
    <cfRule type="beginsWith" dxfId="3282" priority="657" stopIfTrue="1" operator="beginsWith" text="Untested">
      <formula>LEFT(F19,LEN("Untested"))="Untested"</formula>
    </cfRule>
    <cfRule type="notContainsBlanks" dxfId="3281" priority="658" stopIfTrue="1">
      <formula>LEN(TRIM(F19))&gt;0</formula>
    </cfRule>
  </conditionalFormatting>
  <conditionalFormatting sqref="A13">
    <cfRule type="beginsWith" dxfId="3280" priority="644" stopIfTrue="1" operator="beginsWith" text="Exceptional">
      <formula>LEFT(A13,LEN("Exceptional"))="Exceptional"</formula>
    </cfRule>
    <cfRule type="beginsWith" dxfId="3279" priority="645" stopIfTrue="1" operator="beginsWith" text="Professional">
      <formula>LEFT(A13,LEN("Professional"))="Professional"</formula>
    </cfRule>
    <cfRule type="beginsWith" dxfId="3278" priority="646" stopIfTrue="1" operator="beginsWith" text="Advanced">
      <formula>LEFT(A13,LEN("Advanced"))="Advanced"</formula>
    </cfRule>
    <cfRule type="beginsWith" dxfId="3277" priority="647" stopIfTrue="1" operator="beginsWith" text="Intermediate">
      <formula>LEFT(A13,LEN("Intermediate"))="Intermediate"</formula>
    </cfRule>
    <cfRule type="beginsWith" dxfId="3276" priority="648" stopIfTrue="1" operator="beginsWith" text="Basic">
      <formula>LEFT(A13,LEN("Basic"))="Basic"</formula>
    </cfRule>
    <cfRule type="beginsWith" dxfId="3275" priority="649" stopIfTrue="1" operator="beginsWith" text="Required">
      <formula>LEFT(A13,LEN("Required"))="Required"</formula>
    </cfRule>
    <cfRule type="notContainsBlanks" dxfId="3274" priority="650" stopIfTrue="1">
      <formula>LEN(TRIM(A13))&gt;0</formula>
    </cfRule>
  </conditionalFormatting>
  <conditionalFormatting sqref="A15">
    <cfRule type="beginsWith" dxfId="3273" priority="630" stopIfTrue="1" operator="beginsWith" text="Exceptional">
      <formula>LEFT(A15,LEN("Exceptional"))="Exceptional"</formula>
    </cfRule>
    <cfRule type="beginsWith" dxfId="3272" priority="631" stopIfTrue="1" operator="beginsWith" text="Professional">
      <formula>LEFT(A15,LEN("Professional"))="Professional"</formula>
    </cfRule>
    <cfRule type="beginsWith" dxfId="3271" priority="632" stopIfTrue="1" operator="beginsWith" text="Advanced">
      <formula>LEFT(A15,LEN("Advanced"))="Advanced"</formula>
    </cfRule>
    <cfRule type="beginsWith" dxfId="3270" priority="633" stopIfTrue="1" operator="beginsWith" text="Intermediate">
      <formula>LEFT(A15,LEN("Intermediate"))="Intermediate"</formula>
    </cfRule>
    <cfRule type="beginsWith" dxfId="3269" priority="634" stopIfTrue="1" operator="beginsWith" text="Basic">
      <formula>LEFT(A15,LEN("Basic"))="Basic"</formula>
    </cfRule>
    <cfRule type="beginsWith" dxfId="3268" priority="635" stopIfTrue="1" operator="beginsWith" text="Required">
      <formula>LEFT(A15,LEN("Required"))="Required"</formula>
    </cfRule>
    <cfRule type="notContainsBlanks" dxfId="3267" priority="636" stopIfTrue="1">
      <formula>LEN(TRIM(A15))&gt;0</formula>
    </cfRule>
  </conditionalFormatting>
  <conditionalFormatting sqref="A16:A17">
    <cfRule type="beginsWith" dxfId="3266" priority="623" stopIfTrue="1" operator="beginsWith" text="Exceptional">
      <formula>LEFT(A16,LEN("Exceptional"))="Exceptional"</formula>
    </cfRule>
    <cfRule type="beginsWith" dxfId="3265" priority="624" stopIfTrue="1" operator="beginsWith" text="Professional">
      <formula>LEFT(A16,LEN("Professional"))="Professional"</formula>
    </cfRule>
    <cfRule type="beginsWith" dxfId="3264" priority="625" stopIfTrue="1" operator="beginsWith" text="Advanced">
      <formula>LEFT(A16,LEN("Advanced"))="Advanced"</formula>
    </cfRule>
    <cfRule type="beginsWith" dxfId="3263" priority="626" stopIfTrue="1" operator="beginsWith" text="Intermediate">
      <formula>LEFT(A16,LEN("Intermediate"))="Intermediate"</formula>
    </cfRule>
    <cfRule type="beginsWith" dxfId="3262" priority="627" stopIfTrue="1" operator="beginsWith" text="Basic">
      <formula>LEFT(A16,LEN("Basic"))="Basic"</formula>
    </cfRule>
    <cfRule type="beginsWith" dxfId="3261" priority="628" stopIfTrue="1" operator="beginsWith" text="Required">
      <formula>LEFT(A16,LEN("Required"))="Required"</formula>
    </cfRule>
    <cfRule type="notContainsBlanks" dxfId="3260" priority="629" stopIfTrue="1">
      <formula>LEN(TRIM(A16))&gt;0</formula>
    </cfRule>
  </conditionalFormatting>
  <conditionalFormatting sqref="A18">
    <cfRule type="beginsWith" dxfId="3259" priority="616" stopIfTrue="1" operator="beginsWith" text="Exceptional">
      <formula>LEFT(A18,LEN("Exceptional"))="Exceptional"</formula>
    </cfRule>
    <cfRule type="beginsWith" dxfId="3258" priority="617" stopIfTrue="1" operator="beginsWith" text="Professional">
      <formula>LEFT(A18,LEN("Professional"))="Professional"</formula>
    </cfRule>
    <cfRule type="beginsWith" dxfId="3257" priority="618" stopIfTrue="1" operator="beginsWith" text="Advanced">
      <formula>LEFT(A18,LEN("Advanced"))="Advanced"</formula>
    </cfRule>
    <cfRule type="beginsWith" dxfId="3256" priority="619" stopIfTrue="1" operator="beginsWith" text="Intermediate">
      <formula>LEFT(A18,LEN("Intermediate"))="Intermediate"</formula>
    </cfRule>
    <cfRule type="beginsWith" dxfId="3255" priority="620" stopIfTrue="1" operator="beginsWith" text="Basic">
      <formula>LEFT(A18,LEN("Basic"))="Basic"</formula>
    </cfRule>
    <cfRule type="beginsWith" dxfId="3254" priority="621" stopIfTrue="1" operator="beginsWith" text="Required">
      <formula>LEFT(A18,LEN("Required"))="Required"</formula>
    </cfRule>
    <cfRule type="notContainsBlanks" dxfId="3253" priority="622" stopIfTrue="1">
      <formula>LEN(TRIM(A18))&gt;0</formula>
    </cfRule>
  </conditionalFormatting>
  <conditionalFormatting sqref="E35:F35">
    <cfRule type="beginsWith" dxfId="3252" priority="608" stopIfTrue="1" operator="beginsWith" text="Not Applicable">
      <formula>LEFT(E35,LEN("Not Applicable"))="Not Applicable"</formula>
    </cfRule>
    <cfRule type="beginsWith" dxfId="3251" priority="609" stopIfTrue="1" operator="beginsWith" text="Waived">
      <formula>LEFT(E35,LEN("Waived"))="Waived"</formula>
    </cfRule>
    <cfRule type="beginsWith" dxfId="3250" priority="610" stopIfTrue="1" operator="beginsWith" text="Pre-Passed">
      <formula>LEFT(E35,LEN("Pre-Passed"))="Pre-Passed"</formula>
    </cfRule>
    <cfRule type="beginsWith" dxfId="3249" priority="611" stopIfTrue="1" operator="beginsWith" text="Completed">
      <formula>LEFT(E35,LEN("Completed"))="Completed"</formula>
    </cfRule>
    <cfRule type="beginsWith" dxfId="3248" priority="612" stopIfTrue="1" operator="beginsWith" text="Partial">
      <formula>LEFT(E35,LEN("Partial"))="Partial"</formula>
    </cfRule>
    <cfRule type="beginsWith" dxfId="3247" priority="613" stopIfTrue="1" operator="beginsWith" text="Missing">
      <formula>LEFT(E35,LEN("Missing"))="Missing"</formula>
    </cfRule>
    <cfRule type="beginsWith" dxfId="3246" priority="614" stopIfTrue="1" operator="beginsWith" text="Untested">
      <formula>LEFT(E35,LEN("Untested"))="Untested"</formula>
    </cfRule>
    <cfRule type="notContainsBlanks" dxfId="3245" priority="615" stopIfTrue="1">
      <formula>LEN(TRIM(E35))&gt;0</formula>
    </cfRule>
  </conditionalFormatting>
  <conditionalFormatting sqref="A35">
    <cfRule type="beginsWith" dxfId="3244" priority="601" stopIfTrue="1" operator="beginsWith" text="Exceptional">
      <formula>LEFT(A35,LEN("Exceptional"))="Exceptional"</formula>
    </cfRule>
    <cfRule type="beginsWith" dxfId="3243" priority="602" stopIfTrue="1" operator="beginsWith" text="Professional">
      <formula>LEFT(A35,LEN("Professional"))="Professional"</formula>
    </cfRule>
    <cfRule type="beginsWith" dxfId="3242" priority="603" stopIfTrue="1" operator="beginsWith" text="Advanced">
      <formula>LEFT(A35,LEN("Advanced"))="Advanced"</formula>
    </cfRule>
    <cfRule type="beginsWith" dxfId="3241" priority="604" stopIfTrue="1" operator="beginsWith" text="Intermediate">
      <formula>LEFT(A35,LEN("Intermediate"))="Intermediate"</formula>
    </cfRule>
    <cfRule type="beginsWith" dxfId="3240" priority="605" stopIfTrue="1" operator="beginsWith" text="Basic">
      <formula>LEFT(A35,LEN("Basic"))="Basic"</formula>
    </cfRule>
    <cfRule type="beginsWith" dxfId="3239" priority="606" stopIfTrue="1" operator="beginsWith" text="Required">
      <formula>LEFT(A35,LEN("Required"))="Required"</formula>
    </cfRule>
    <cfRule type="notContainsBlanks" dxfId="3238" priority="607" stopIfTrue="1">
      <formula>LEN(TRIM(A35))&gt;0</formula>
    </cfRule>
  </conditionalFormatting>
  <conditionalFormatting sqref="A36">
    <cfRule type="beginsWith" dxfId="3237" priority="594" stopIfTrue="1" operator="beginsWith" text="Exceptional">
      <formula>LEFT(A36,LEN("Exceptional"))="Exceptional"</formula>
    </cfRule>
    <cfRule type="beginsWith" dxfId="3236" priority="595" stopIfTrue="1" operator="beginsWith" text="Professional">
      <formula>LEFT(A36,LEN("Professional"))="Professional"</formula>
    </cfRule>
    <cfRule type="beginsWith" dxfId="3235" priority="596" stopIfTrue="1" operator="beginsWith" text="Advanced">
      <formula>LEFT(A36,LEN("Advanced"))="Advanced"</formula>
    </cfRule>
    <cfRule type="beginsWith" dxfId="3234" priority="597" stopIfTrue="1" operator="beginsWith" text="Intermediate">
      <formula>LEFT(A36,LEN("Intermediate"))="Intermediate"</formula>
    </cfRule>
    <cfRule type="beginsWith" dxfId="3233" priority="598" stopIfTrue="1" operator="beginsWith" text="Basic">
      <formula>LEFT(A36,LEN("Basic"))="Basic"</formula>
    </cfRule>
    <cfRule type="beginsWith" dxfId="3232" priority="599" stopIfTrue="1" operator="beginsWith" text="Required">
      <formula>LEFT(A36,LEN("Required"))="Required"</formula>
    </cfRule>
    <cfRule type="notContainsBlanks" dxfId="3231" priority="600" stopIfTrue="1">
      <formula>LEN(TRIM(A36))&gt;0</formula>
    </cfRule>
  </conditionalFormatting>
  <conditionalFormatting sqref="A41">
    <cfRule type="beginsWith" dxfId="3230" priority="587" stopIfTrue="1" operator="beginsWith" text="Exceptional">
      <formula>LEFT(A41,LEN("Exceptional"))="Exceptional"</formula>
    </cfRule>
    <cfRule type="beginsWith" dxfId="3229" priority="588" stopIfTrue="1" operator="beginsWith" text="Professional">
      <formula>LEFT(A41,LEN("Professional"))="Professional"</formula>
    </cfRule>
    <cfRule type="beginsWith" dxfId="3228" priority="589" stopIfTrue="1" operator="beginsWith" text="Advanced">
      <formula>LEFT(A41,LEN("Advanced"))="Advanced"</formula>
    </cfRule>
    <cfRule type="beginsWith" dxfId="3227" priority="590" stopIfTrue="1" operator="beginsWith" text="Intermediate">
      <formula>LEFT(A41,LEN("Intermediate"))="Intermediate"</formula>
    </cfRule>
    <cfRule type="beginsWith" dxfId="3226" priority="591" stopIfTrue="1" operator="beginsWith" text="Basic">
      <formula>LEFT(A41,LEN("Basic"))="Basic"</formula>
    </cfRule>
    <cfRule type="beginsWith" dxfId="3225" priority="592" stopIfTrue="1" operator="beginsWith" text="Required">
      <formula>LEFT(A41,LEN("Required"))="Required"</formula>
    </cfRule>
    <cfRule type="notContainsBlanks" dxfId="3224" priority="593" stopIfTrue="1">
      <formula>LEN(TRIM(A41))&gt;0</formula>
    </cfRule>
  </conditionalFormatting>
  <conditionalFormatting sqref="A42">
    <cfRule type="beginsWith" dxfId="3223" priority="580" stopIfTrue="1" operator="beginsWith" text="Exceptional">
      <formula>LEFT(A42,LEN("Exceptional"))="Exceptional"</formula>
    </cfRule>
    <cfRule type="beginsWith" dxfId="3222" priority="581" stopIfTrue="1" operator="beginsWith" text="Professional">
      <formula>LEFT(A42,LEN("Professional"))="Professional"</formula>
    </cfRule>
    <cfRule type="beginsWith" dxfId="3221" priority="582" stopIfTrue="1" operator="beginsWith" text="Advanced">
      <formula>LEFT(A42,LEN("Advanced"))="Advanced"</formula>
    </cfRule>
    <cfRule type="beginsWith" dxfId="3220" priority="583" stopIfTrue="1" operator="beginsWith" text="Intermediate">
      <formula>LEFT(A42,LEN("Intermediate"))="Intermediate"</formula>
    </cfRule>
    <cfRule type="beginsWith" dxfId="3219" priority="584" stopIfTrue="1" operator="beginsWith" text="Basic">
      <formula>LEFT(A42,LEN("Basic"))="Basic"</formula>
    </cfRule>
    <cfRule type="beginsWith" dxfId="3218" priority="585" stopIfTrue="1" operator="beginsWith" text="Required">
      <formula>LEFT(A42,LEN("Required"))="Required"</formula>
    </cfRule>
    <cfRule type="notContainsBlanks" dxfId="3217" priority="586" stopIfTrue="1">
      <formula>LEN(TRIM(A42))&gt;0</formula>
    </cfRule>
  </conditionalFormatting>
  <conditionalFormatting sqref="A44">
    <cfRule type="beginsWith" dxfId="3216" priority="573" stopIfTrue="1" operator="beginsWith" text="Exceptional">
      <formula>LEFT(A44,LEN("Exceptional"))="Exceptional"</formula>
    </cfRule>
    <cfRule type="beginsWith" dxfId="3215" priority="574" stopIfTrue="1" operator="beginsWith" text="Professional">
      <formula>LEFT(A44,LEN("Professional"))="Professional"</formula>
    </cfRule>
    <cfRule type="beginsWith" dxfId="3214" priority="575" stopIfTrue="1" operator="beginsWith" text="Advanced">
      <formula>LEFT(A44,LEN("Advanced"))="Advanced"</formula>
    </cfRule>
    <cfRule type="beginsWith" dxfId="3213" priority="576" stopIfTrue="1" operator="beginsWith" text="Intermediate">
      <formula>LEFT(A44,LEN("Intermediate"))="Intermediate"</formula>
    </cfRule>
    <cfRule type="beginsWith" dxfId="3212" priority="577" stopIfTrue="1" operator="beginsWith" text="Basic">
      <formula>LEFT(A44,LEN("Basic"))="Basic"</formula>
    </cfRule>
    <cfRule type="beginsWith" dxfId="3211" priority="578" stopIfTrue="1" operator="beginsWith" text="Required">
      <formula>LEFT(A44,LEN("Required"))="Required"</formula>
    </cfRule>
    <cfRule type="notContainsBlanks" dxfId="3210" priority="579" stopIfTrue="1">
      <formula>LEN(TRIM(A44))&gt;0</formula>
    </cfRule>
  </conditionalFormatting>
  <conditionalFormatting sqref="A43">
    <cfRule type="beginsWith" dxfId="3209" priority="566" stopIfTrue="1" operator="beginsWith" text="Exceptional">
      <formula>LEFT(A43,LEN("Exceptional"))="Exceptional"</formula>
    </cfRule>
    <cfRule type="beginsWith" dxfId="3208" priority="567" stopIfTrue="1" operator="beginsWith" text="Professional">
      <formula>LEFT(A43,LEN("Professional"))="Professional"</formula>
    </cfRule>
    <cfRule type="beginsWith" dxfId="3207" priority="568" stopIfTrue="1" operator="beginsWith" text="Advanced">
      <formula>LEFT(A43,LEN("Advanced"))="Advanced"</formula>
    </cfRule>
    <cfRule type="beginsWith" dxfId="3206" priority="569" stopIfTrue="1" operator="beginsWith" text="Intermediate">
      <formula>LEFT(A43,LEN("Intermediate"))="Intermediate"</formula>
    </cfRule>
    <cfRule type="beginsWith" dxfId="3205" priority="570" stopIfTrue="1" operator="beginsWith" text="Basic">
      <formula>LEFT(A43,LEN("Basic"))="Basic"</formula>
    </cfRule>
    <cfRule type="beginsWith" dxfId="3204" priority="571" stopIfTrue="1" operator="beginsWith" text="Required">
      <formula>LEFT(A43,LEN("Required"))="Required"</formula>
    </cfRule>
    <cfRule type="notContainsBlanks" dxfId="3203" priority="572" stopIfTrue="1">
      <formula>LEN(TRIM(A43))&gt;0</formula>
    </cfRule>
  </conditionalFormatting>
  <conditionalFormatting sqref="A49">
    <cfRule type="beginsWith" dxfId="3202" priority="545" stopIfTrue="1" operator="beginsWith" text="Exceptional">
      <formula>LEFT(A49,LEN("Exceptional"))="Exceptional"</formula>
    </cfRule>
    <cfRule type="beginsWith" dxfId="3201" priority="546" stopIfTrue="1" operator="beginsWith" text="Professional">
      <formula>LEFT(A49,LEN("Professional"))="Professional"</formula>
    </cfRule>
    <cfRule type="beginsWith" dxfId="3200" priority="547" stopIfTrue="1" operator="beginsWith" text="Advanced">
      <formula>LEFT(A49,LEN("Advanced"))="Advanced"</formula>
    </cfRule>
    <cfRule type="beginsWith" dxfId="3199" priority="548" stopIfTrue="1" operator="beginsWith" text="Intermediate">
      <formula>LEFT(A49,LEN("Intermediate"))="Intermediate"</formula>
    </cfRule>
    <cfRule type="beginsWith" dxfId="3198" priority="549" stopIfTrue="1" operator="beginsWith" text="Basic">
      <formula>LEFT(A49,LEN("Basic"))="Basic"</formula>
    </cfRule>
    <cfRule type="beginsWith" dxfId="3197" priority="550" stopIfTrue="1" operator="beginsWith" text="Required">
      <formula>LEFT(A49,LEN("Required"))="Required"</formula>
    </cfRule>
    <cfRule type="notContainsBlanks" dxfId="3196" priority="551" stopIfTrue="1">
      <formula>LEN(TRIM(A49))&gt;0</formula>
    </cfRule>
  </conditionalFormatting>
  <conditionalFormatting sqref="A47">
    <cfRule type="beginsWith" dxfId="3195" priority="559" stopIfTrue="1" operator="beginsWith" text="Exceptional">
      <formula>LEFT(A47,LEN("Exceptional"))="Exceptional"</formula>
    </cfRule>
    <cfRule type="beginsWith" dxfId="3194" priority="560" stopIfTrue="1" operator="beginsWith" text="Professional">
      <formula>LEFT(A47,LEN("Professional"))="Professional"</formula>
    </cfRule>
    <cfRule type="beginsWith" dxfId="3193" priority="561" stopIfTrue="1" operator="beginsWith" text="Advanced">
      <formula>LEFT(A47,LEN("Advanced"))="Advanced"</formula>
    </cfRule>
    <cfRule type="beginsWith" dxfId="3192" priority="562" stopIfTrue="1" operator="beginsWith" text="Intermediate">
      <formula>LEFT(A47,LEN("Intermediate"))="Intermediate"</formula>
    </cfRule>
    <cfRule type="beginsWith" dxfId="3191" priority="563" stopIfTrue="1" operator="beginsWith" text="Basic">
      <formula>LEFT(A47,LEN("Basic"))="Basic"</formula>
    </cfRule>
    <cfRule type="beginsWith" dxfId="3190" priority="564" stopIfTrue="1" operator="beginsWith" text="Required">
      <formula>LEFT(A47,LEN("Required"))="Required"</formula>
    </cfRule>
    <cfRule type="notContainsBlanks" dxfId="3189" priority="565" stopIfTrue="1">
      <formula>LEN(TRIM(A47))&gt;0</formula>
    </cfRule>
  </conditionalFormatting>
  <conditionalFormatting sqref="A48">
    <cfRule type="beginsWith" dxfId="3188" priority="552" stopIfTrue="1" operator="beginsWith" text="Exceptional">
      <formula>LEFT(A48,LEN("Exceptional"))="Exceptional"</formula>
    </cfRule>
    <cfRule type="beginsWith" dxfId="3187" priority="553" stopIfTrue="1" operator="beginsWith" text="Professional">
      <formula>LEFT(A48,LEN("Professional"))="Professional"</formula>
    </cfRule>
    <cfRule type="beginsWith" dxfId="3186" priority="554" stopIfTrue="1" operator="beginsWith" text="Advanced">
      <formula>LEFT(A48,LEN("Advanced"))="Advanced"</formula>
    </cfRule>
    <cfRule type="beginsWith" dxfId="3185" priority="555" stopIfTrue="1" operator="beginsWith" text="Intermediate">
      <formula>LEFT(A48,LEN("Intermediate"))="Intermediate"</formula>
    </cfRule>
    <cfRule type="beginsWith" dxfId="3184" priority="556" stopIfTrue="1" operator="beginsWith" text="Basic">
      <formula>LEFT(A48,LEN("Basic"))="Basic"</formula>
    </cfRule>
    <cfRule type="beginsWith" dxfId="3183" priority="557" stopIfTrue="1" operator="beginsWith" text="Required">
      <formula>LEFT(A48,LEN("Required"))="Required"</formula>
    </cfRule>
    <cfRule type="notContainsBlanks" dxfId="3182" priority="558" stopIfTrue="1">
      <formula>LEN(TRIM(A48))&gt;0</formula>
    </cfRule>
  </conditionalFormatting>
  <conditionalFormatting sqref="A53">
    <cfRule type="beginsWith" dxfId="3181" priority="538" stopIfTrue="1" operator="beginsWith" text="Exceptional">
      <formula>LEFT(A53,LEN("Exceptional"))="Exceptional"</formula>
    </cfRule>
    <cfRule type="beginsWith" dxfId="3180" priority="539" stopIfTrue="1" operator="beginsWith" text="Professional">
      <formula>LEFT(A53,LEN("Professional"))="Professional"</formula>
    </cfRule>
    <cfRule type="beginsWith" dxfId="3179" priority="540" stopIfTrue="1" operator="beginsWith" text="Advanced">
      <formula>LEFT(A53,LEN("Advanced"))="Advanced"</formula>
    </cfRule>
    <cfRule type="beginsWith" dxfId="3178" priority="541" stopIfTrue="1" operator="beginsWith" text="Intermediate">
      <formula>LEFT(A53,LEN("Intermediate"))="Intermediate"</formula>
    </cfRule>
    <cfRule type="beginsWith" dxfId="3177" priority="542" stopIfTrue="1" operator="beginsWith" text="Basic">
      <formula>LEFT(A53,LEN("Basic"))="Basic"</formula>
    </cfRule>
    <cfRule type="beginsWith" dxfId="3176" priority="543" stopIfTrue="1" operator="beginsWith" text="Required">
      <formula>LEFT(A53,LEN("Required"))="Required"</formula>
    </cfRule>
    <cfRule type="notContainsBlanks" dxfId="3175" priority="544" stopIfTrue="1">
      <formula>LEN(TRIM(A53))&gt;0</formula>
    </cfRule>
  </conditionalFormatting>
  <conditionalFormatting sqref="A54">
    <cfRule type="beginsWith" dxfId="3174" priority="524" stopIfTrue="1" operator="beginsWith" text="Exceptional">
      <formula>LEFT(A54,LEN("Exceptional"))="Exceptional"</formula>
    </cfRule>
    <cfRule type="beginsWith" dxfId="3173" priority="525" stopIfTrue="1" operator="beginsWith" text="Professional">
      <formula>LEFT(A54,LEN("Professional"))="Professional"</formula>
    </cfRule>
    <cfRule type="beginsWith" dxfId="3172" priority="526" stopIfTrue="1" operator="beginsWith" text="Advanced">
      <formula>LEFT(A54,LEN("Advanced"))="Advanced"</formula>
    </cfRule>
    <cfRule type="beginsWith" dxfId="3171" priority="527" stopIfTrue="1" operator="beginsWith" text="Intermediate">
      <formula>LEFT(A54,LEN("Intermediate"))="Intermediate"</formula>
    </cfRule>
    <cfRule type="beginsWith" dxfId="3170" priority="528" stopIfTrue="1" operator="beginsWith" text="Basic">
      <formula>LEFT(A54,LEN("Basic"))="Basic"</formula>
    </cfRule>
    <cfRule type="beginsWith" dxfId="3169" priority="529" stopIfTrue="1" operator="beginsWith" text="Required">
      <formula>LEFT(A54,LEN("Required"))="Required"</formula>
    </cfRule>
    <cfRule type="notContainsBlanks" dxfId="3168" priority="530" stopIfTrue="1">
      <formula>LEN(TRIM(A54))&gt;0</formula>
    </cfRule>
  </conditionalFormatting>
  <conditionalFormatting sqref="A55">
    <cfRule type="beginsWith" dxfId="3167" priority="517" stopIfTrue="1" operator="beginsWith" text="Exceptional">
      <formula>LEFT(A55,LEN("Exceptional"))="Exceptional"</formula>
    </cfRule>
    <cfRule type="beginsWith" dxfId="3166" priority="518" stopIfTrue="1" operator="beginsWith" text="Professional">
      <formula>LEFT(A55,LEN("Professional"))="Professional"</formula>
    </cfRule>
    <cfRule type="beginsWith" dxfId="3165" priority="519" stopIfTrue="1" operator="beginsWith" text="Advanced">
      <formula>LEFT(A55,LEN("Advanced"))="Advanced"</formula>
    </cfRule>
    <cfRule type="beginsWith" dxfId="3164" priority="520" stopIfTrue="1" operator="beginsWith" text="Intermediate">
      <formula>LEFT(A55,LEN("Intermediate"))="Intermediate"</formula>
    </cfRule>
    <cfRule type="beginsWith" dxfId="3163" priority="521" stopIfTrue="1" operator="beginsWith" text="Basic">
      <formula>LEFT(A55,LEN("Basic"))="Basic"</formula>
    </cfRule>
    <cfRule type="beginsWith" dxfId="3162" priority="522" stopIfTrue="1" operator="beginsWith" text="Required">
      <formula>LEFT(A55,LEN("Required"))="Required"</formula>
    </cfRule>
    <cfRule type="notContainsBlanks" dxfId="3161" priority="523" stopIfTrue="1">
      <formula>LEN(TRIM(A55))&gt;0</formula>
    </cfRule>
  </conditionalFormatting>
  <conditionalFormatting sqref="A56">
    <cfRule type="beginsWith" dxfId="3160" priority="510" stopIfTrue="1" operator="beginsWith" text="Exceptional">
      <formula>LEFT(A56,LEN("Exceptional"))="Exceptional"</formula>
    </cfRule>
    <cfRule type="beginsWith" dxfId="3159" priority="511" stopIfTrue="1" operator="beginsWith" text="Professional">
      <formula>LEFT(A56,LEN("Professional"))="Professional"</formula>
    </cfRule>
    <cfRule type="beginsWith" dxfId="3158" priority="512" stopIfTrue="1" operator="beginsWith" text="Advanced">
      <formula>LEFT(A56,LEN("Advanced"))="Advanced"</formula>
    </cfRule>
    <cfRule type="beginsWith" dxfId="3157" priority="513" stopIfTrue="1" operator="beginsWith" text="Intermediate">
      <formula>LEFT(A56,LEN("Intermediate"))="Intermediate"</formula>
    </cfRule>
    <cfRule type="beginsWith" dxfId="3156" priority="514" stopIfTrue="1" operator="beginsWith" text="Basic">
      <formula>LEFT(A56,LEN("Basic"))="Basic"</formula>
    </cfRule>
    <cfRule type="beginsWith" dxfId="3155" priority="515" stopIfTrue="1" operator="beginsWith" text="Required">
      <formula>LEFT(A56,LEN("Required"))="Required"</formula>
    </cfRule>
    <cfRule type="notContainsBlanks" dxfId="3154" priority="516" stopIfTrue="1">
      <formula>LEN(TRIM(A56))&gt;0</formula>
    </cfRule>
  </conditionalFormatting>
  <conditionalFormatting sqref="A57">
    <cfRule type="beginsWith" dxfId="3153" priority="503" stopIfTrue="1" operator="beginsWith" text="Exceptional">
      <formula>LEFT(A57,LEN("Exceptional"))="Exceptional"</formula>
    </cfRule>
    <cfRule type="beginsWith" dxfId="3152" priority="504" stopIfTrue="1" operator="beginsWith" text="Professional">
      <formula>LEFT(A57,LEN("Professional"))="Professional"</formula>
    </cfRule>
    <cfRule type="beginsWith" dxfId="3151" priority="505" stopIfTrue="1" operator="beginsWith" text="Advanced">
      <formula>LEFT(A57,LEN("Advanced"))="Advanced"</formula>
    </cfRule>
    <cfRule type="beginsWith" dxfId="3150" priority="506" stopIfTrue="1" operator="beginsWith" text="Intermediate">
      <formula>LEFT(A57,LEN("Intermediate"))="Intermediate"</formula>
    </cfRule>
    <cfRule type="beginsWith" dxfId="3149" priority="507" stopIfTrue="1" operator="beginsWith" text="Basic">
      <formula>LEFT(A57,LEN("Basic"))="Basic"</formula>
    </cfRule>
    <cfRule type="beginsWith" dxfId="3148" priority="508" stopIfTrue="1" operator="beginsWith" text="Required">
      <formula>LEFT(A57,LEN("Required"))="Required"</formula>
    </cfRule>
    <cfRule type="notContainsBlanks" dxfId="3147" priority="509" stopIfTrue="1">
      <formula>LEN(TRIM(A57))&gt;0</formula>
    </cfRule>
  </conditionalFormatting>
  <conditionalFormatting sqref="A61">
    <cfRule type="beginsWith" dxfId="3146" priority="496" stopIfTrue="1" operator="beginsWith" text="Exceptional">
      <formula>LEFT(A61,LEN("Exceptional"))="Exceptional"</formula>
    </cfRule>
    <cfRule type="beginsWith" dxfId="3145" priority="497" stopIfTrue="1" operator="beginsWith" text="Professional">
      <formula>LEFT(A61,LEN("Professional"))="Professional"</formula>
    </cfRule>
    <cfRule type="beginsWith" dxfId="3144" priority="498" stopIfTrue="1" operator="beginsWith" text="Advanced">
      <formula>LEFT(A61,LEN("Advanced"))="Advanced"</formula>
    </cfRule>
    <cfRule type="beginsWith" dxfId="3143" priority="499" stopIfTrue="1" operator="beginsWith" text="Intermediate">
      <formula>LEFT(A61,LEN("Intermediate"))="Intermediate"</formula>
    </cfRule>
    <cfRule type="beginsWith" dxfId="3142" priority="500" stopIfTrue="1" operator="beginsWith" text="Basic">
      <formula>LEFT(A61,LEN("Basic"))="Basic"</formula>
    </cfRule>
    <cfRule type="beginsWith" dxfId="3141" priority="501" stopIfTrue="1" operator="beginsWith" text="Required">
      <formula>LEFT(A61,LEN("Required"))="Required"</formula>
    </cfRule>
    <cfRule type="notContainsBlanks" dxfId="3140" priority="502" stopIfTrue="1">
      <formula>LEN(TRIM(A61))&gt;0</formula>
    </cfRule>
  </conditionalFormatting>
  <conditionalFormatting sqref="A59">
    <cfRule type="beginsWith" dxfId="3139" priority="482" stopIfTrue="1" operator="beginsWith" text="Exceptional">
      <formula>LEFT(A59,LEN("Exceptional"))="Exceptional"</formula>
    </cfRule>
    <cfRule type="beginsWith" dxfId="3138" priority="483" stopIfTrue="1" operator="beginsWith" text="Professional">
      <formula>LEFT(A59,LEN("Professional"))="Professional"</formula>
    </cfRule>
    <cfRule type="beginsWith" dxfId="3137" priority="484" stopIfTrue="1" operator="beginsWith" text="Advanced">
      <formula>LEFT(A59,LEN("Advanced"))="Advanced"</formula>
    </cfRule>
    <cfRule type="beginsWith" dxfId="3136" priority="485" stopIfTrue="1" operator="beginsWith" text="Intermediate">
      <formula>LEFT(A59,LEN("Intermediate"))="Intermediate"</formula>
    </cfRule>
    <cfRule type="beginsWith" dxfId="3135" priority="486" stopIfTrue="1" operator="beginsWith" text="Basic">
      <formula>LEFT(A59,LEN("Basic"))="Basic"</formula>
    </cfRule>
    <cfRule type="beginsWith" dxfId="3134" priority="487" stopIfTrue="1" operator="beginsWith" text="Required">
      <formula>LEFT(A59,LEN("Required"))="Required"</formula>
    </cfRule>
    <cfRule type="notContainsBlanks" dxfId="3133" priority="488" stopIfTrue="1">
      <formula>LEN(TRIM(A59))&gt;0</formula>
    </cfRule>
  </conditionalFormatting>
  <conditionalFormatting sqref="A60">
    <cfRule type="beginsWith" dxfId="3132" priority="489" stopIfTrue="1" operator="beginsWith" text="Exceptional">
      <formula>LEFT(A60,LEN("Exceptional"))="Exceptional"</formula>
    </cfRule>
    <cfRule type="beginsWith" dxfId="3131" priority="490" stopIfTrue="1" operator="beginsWith" text="Professional">
      <formula>LEFT(A60,LEN("Professional"))="Professional"</formula>
    </cfRule>
    <cfRule type="beginsWith" dxfId="3130" priority="491" stopIfTrue="1" operator="beginsWith" text="Advanced">
      <formula>LEFT(A60,LEN("Advanced"))="Advanced"</formula>
    </cfRule>
    <cfRule type="beginsWith" dxfId="3129" priority="492" stopIfTrue="1" operator="beginsWith" text="Intermediate">
      <formula>LEFT(A60,LEN("Intermediate"))="Intermediate"</formula>
    </cfRule>
    <cfRule type="beginsWith" dxfId="3128" priority="493" stopIfTrue="1" operator="beginsWith" text="Basic">
      <formula>LEFT(A60,LEN("Basic"))="Basic"</formula>
    </cfRule>
    <cfRule type="beginsWith" dxfId="3127" priority="494" stopIfTrue="1" operator="beginsWith" text="Required">
      <formula>LEFT(A60,LEN("Required"))="Required"</formula>
    </cfRule>
    <cfRule type="notContainsBlanks" dxfId="3126" priority="495" stopIfTrue="1">
      <formula>LEN(TRIM(A60))&gt;0</formula>
    </cfRule>
  </conditionalFormatting>
  <conditionalFormatting sqref="A62">
    <cfRule type="beginsWith" dxfId="3125" priority="475" stopIfTrue="1" operator="beginsWith" text="Exceptional">
      <formula>LEFT(A62,LEN("Exceptional"))="Exceptional"</formula>
    </cfRule>
    <cfRule type="beginsWith" dxfId="3124" priority="476" stopIfTrue="1" operator="beginsWith" text="Professional">
      <formula>LEFT(A62,LEN("Professional"))="Professional"</formula>
    </cfRule>
    <cfRule type="beginsWith" dxfId="3123" priority="477" stopIfTrue="1" operator="beginsWith" text="Advanced">
      <formula>LEFT(A62,LEN("Advanced"))="Advanced"</formula>
    </cfRule>
    <cfRule type="beginsWith" dxfId="3122" priority="478" stopIfTrue="1" operator="beginsWith" text="Intermediate">
      <formula>LEFT(A62,LEN("Intermediate"))="Intermediate"</formula>
    </cfRule>
    <cfRule type="beginsWith" dxfId="3121" priority="479" stopIfTrue="1" operator="beginsWith" text="Basic">
      <formula>LEFT(A62,LEN("Basic"))="Basic"</formula>
    </cfRule>
    <cfRule type="beginsWith" dxfId="3120" priority="480" stopIfTrue="1" operator="beginsWith" text="Required">
      <formula>LEFT(A62,LEN("Required"))="Required"</formula>
    </cfRule>
    <cfRule type="notContainsBlanks" dxfId="3119" priority="481" stopIfTrue="1">
      <formula>LEN(TRIM(A62))&gt;0</formula>
    </cfRule>
  </conditionalFormatting>
  <conditionalFormatting sqref="A67:A68">
    <cfRule type="beginsWith" dxfId="3118" priority="468" stopIfTrue="1" operator="beginsWith" text="Exceptional">
      <formula>LEFT(A67,LEN("Exceptional"))="Exceptional"</formula>
    </cfRule>
    <cfRule type="beginsWith" dxfId="3117" priority="469" stopIfTrue="1" operator="beginsWith" text="Professional">
      <formula>LEFT(A67,LEN("Professional"))="Professional"</formula>
    </cfRule>
    <cfRule type="beginsWith" dxfId="3116" priority="470" stopIfTrue="1" operator="beginsWith" text="Advanced">
      <formula>LEFT(A67,LEN("Advanced"))="Advanced"</formula>
    </cfRule>
    <cfRule type="beginsWith" dxfId="3115" priority="471" stopIfTrue="1" operator="beginsWith" text="Intermediate">
      <formula>LEFT(A67,LEN("Intermediate"))="Intermediate"</formula>
    </cfRule>
    <cfRule type="beginsWith" dxfId="3114" priority="472" stopIfTrue="1" operator="beginsWith" text="Basic">
      <formula>LEFT(A67,LEN("Basic"))="Basic"</formula>
    </cfRule>
    <cfRule type="beginsWith" dxfId="3113" priority="473" stopIfTrue="1" operator="beginsWith" text="Required">
      <formula>LEFT(A67,LEN("Required"))="Required"</formula>
    </cfRule>
    <cfRule type="notContainsBlanks" dxfId="3112" priority="474" stopIfTrue="1">
      <formula>LEN(TRIM(A67))&gt;0</formula>
    </cfRule>
  </conditionalFormatting>
  <conditionalFormatting sqref="A69:A70">
    <cfRule type="beginsWith" dxfId="3111" priority="461" stopIfTrue="1" operator="beginsWith" text="Exceptional">
      <formula>LEFT(A69,LEN("Exceptional"))="Exceptional"</formula>
    </cfRule>
    <cfRule type="beginsWith" dxfId="3110" priority="462" stopIfTrue="1" operator="beginsWith" text="Professional">
      <formula>LEFT(A69,LEN("Professional"))="Professional"</formula>
    </cfRule>
    <cfRule type="beginsWith" dxfId="3109" priority="463" stopIfTrue="1" operator="beginsWith" text="Advanced">
      <formula>LEFT(A69,LEN("Advanced"))="Advanced"</formula>
    </cfRule>
    <cfRule type="beginsWith" dxfId="3108" priority="464" stopIfTrue="1" operator="beginsWith" text="Intermediate">
      <formula>LEFT(A69,LEN("Intermediate"))="Intermediate"</formula>
    </cfRule>
    <cfRule type="beginsWith" dxfId="3107" priority="465" stopIfTrue="1" operator="beginsWith" text="Basic">
      <formula>LEFT(A69,LEN("Basic"))="Basic"</formula>
    </cfRule>
    <cfRule type="beginsWith" dxfId="3106" priority="466" stopIfTrue="1" operator="beginsWith" text="Required">
      <formula>LEFT(A69,LEN("Required"))="Required"</formula>
    </cfRule>
    <cfRule type="notContainsBlanks" dxfId="3105" priority="467" stopIfTrue="1">
      <formula>LEN(TRIM(A69))&gt;0</formula>
    </cfRule>
  </conditionalFormatting>
  <conditionalFormatting sqref="A71">
    <cfRule type="beginsWith" dxfId="3104" priority="454" stopIfTrue="1" operator="beginsWith" text="Exceptional">
      <formula>LEFT(A71,LEN("Exceptional"))="Exceptional"</formula>
    </cfRule>
    <cfRule type="beginsWith" dxfId="3103" priority="455" stopIfTrue="1" operator="beginsWith" text="Professional">
      <formula>LEFT(A71,LEN("Professional"))="Professional"</formula>
    </cfRule>
    <cfRule type="beginsWith" dxfId="3102" priority="456" stopIfTrue="1" operator="beginsWith" text="Advanced">
      <formula>LEFT(A71,LEN("Advanced"))="Advanced"</formula>
    </cfRule>
    <cfRule type="beginsWith" dxfId="3101" priority="457" stopIfTrue="1" operator="beginsWith" text="Intermediate">
      <formula>LEFT(A71,LEN("Intermediate"))="Intermediate"</formula>
    </cfRule>
    <cfRule type="beginsWith" dxfId="3100" priority="458" stopIfTrue="1" operator="beginsWith" text="Basic">
      <formula>LEFT(A71,LEN("Basic"))="Basic"</formula>
    </cfRule>
    <cfRule type="beginsWith" dxfId="3099" priority="459" stopIfTrue="1" operator="beginsWith" text="Required">
      <formula>LEFT(A71,LEN("Required"))="Required"</formula>
    </cfRule>
    <cfRule type="notContainsBlanks" dxfId="3098" priority="460" stopIfTrue="1">
      <formula>LEN(TRIM(A71))&gt;0</formula>
    </cfRule>
  </conditionalFormatting>
  <conditionalFormatting sqref="A72">
    <cfRule type="beginsWith" dxfId="3097" priority="447" stopIfTrue="1" operator="beginsWith" text="Exceptional">
      <formula>LEFT(A72,LEN("Exceptional"))="Exceptional"</formula>
    </cfRule>
    <cfRule type="beginsWith" dxfId="3096" priority="448" stopIfTrue="1" operator="beginsWith" text="Professional">
      <formula>LEFT(A72,LEN("Professional"))="Professional"</formula>
    </cfRule>
    <cfRule type="beginsWith" dxfId="3095" priority="449" stopIfTrue="1" operator="beginsWith" text="Advanced">
      <formula>LEFT(A72,LEN("Advanced"))="Advanced"</formula>
    </cfRule>
    <cfRule type="beginsWith" dxfId="3094" priority="450" stopIfTrue="1" operator="beginsWith" text="Intermediate">
      <formula>LEFT(A72,LEN("Intermediate"))="Intermediate"</formula>
    </cfRule>
    <cfRule type="beginsWith" dxfId="3093" priority="451" stopIfTrue="1" operator="beginsWith" text="Basic">
      <formula>LEFT(A72,LEN("Basic"))="Basic"</formula>
    </cfRule>
    <cfRule type="beginsWith" dxfId="3092" priority="452" stopIfTrue="1" operator="beginsWith" text="Required">
      <formula>LEFT(A72,LEN("Required"))="Required"</formula>
    </cfRule>
    <cfRule type="notContainsBlanks" dxfId="3091" priority="453" stopIfTrue="1">
      <formula>LEN(TRIM(A72))&gt;0</formula>
    </cfRule>
  </conditionalFormatting>
  <conditionalFormatting sqref="A73">
    <cfRule type="beginsWith" dxfId="3090" priority="440" stopIfTrue="1" operator="beginsWith" text="Exceptional">
      <formula>LEFT(A73,LEN("Exceptional"))="Exceptional"</formula>
    </cfRule>
    <cfRule type="beginsWith" dxfId="3089" priority="441" stopIfTrue="1" operator="beginsWith" text="Professional">
      <formula>LEFT(A73,LEN("Professional"))="Professional"</formula>
    </cfRule>
    <cfRule type="beginsWith" dxfId="3088" priority="442" stopIfTrue="1" operator="beginsWith" text="Advanced">
      <formula>LEFT(A73,LEN("Advanced"))="Advanced"</formula>
    </cfRule>
    <cfRule type="beginsWith" dxfId="3087" priority="443" stopIfTrue="1" operator="beginsWith" text="Intermediate">
      <formula>LEFT(A73,LEN("Intermediate"))="Intermediate"</formula>
    </cfRule>
    <cfRule type="beginsWith" dxfId="3086" priority="444" stopIfTrue="1" operator="beginsWith" text="Basic">
      <formula>LEFT(A73,LEN("Basic"))="Basic"</formula>
    </cfRule>
    <cfRule type="beginsWith" dxfId="3085" priority="445" stopIfTrue="1" operator="beginsWith" text="Required">
      <formula>LEFT(A73,LEN("Required"))="Required"</formula>
    </cfRule>
    <cfRule type="notContainsBlanks" dxfId="3084" priority="446" stopIfTrue="1">
      <formula>LEN(TRIM(A73))&gt;0</formula>
    </cfRule>
  </conditionalFormatting>
  <conditionalFormatting sqref="A76">
    <cfRule type="beginsWith" dxfId="3083" priority="433" stopIfTrue="1" operator="beginsWith" text="Exceptional">
      <formula>LEFT(A76,LEN("Exceptional"))="Exceptional"</formula>
    </cfRule>
    <cfRule type="beginsWith" dxfId="3082" priority="434" stopIfTrue="1" operator="beginsWith" text="Professional">
      <formula>LEFT(A76,LEN("Professional"))="Professional"</formula>
    </cfRule>
    <cfRule type="beginsWith" dxfId="3081" priority="435" stopIfTrue="1" operator="beginsWith" text="Advanced">
      <formula>LEFT(A76,LEN("Advanced"))="Advanced"</formula>
    </cfRule>
    <cfRule type="beginsWith" dxfId="3080" priority="436" stopIfTrue="1" operator="beginsWith" text="Intermediate">
      <formula>LEFT(A76,LEN("Intermediate"))="Intermediate"</formula>
    </cfRule>
    <cfRule type="beginsWith" dxfId="3079" priority="437" stopIfTrue="1" operator="beginsWith" text="Basic">
      <formula>LEFT(A76,LEN("Basic"))="Basic"</formula>
    </cfRule>
    <cfRule type="beginsWith" dxfId="3078" priority="438" stopIfTrue="1" operator="beginsWith" text="Required">
      <formula>LEFT(A76,LEN("Required"))="Required"</formula>
    </cfRule>
    <cfRule type="notContainsBlanks" dxfId="3077" priority="439" stopIfTrue="1">
      <formula>LEN(TRIM(A76))&gt;0</formula>
    </cfRule>
  </conditionalFormatting>
  <conditionalFormatting sqref="A80">
    <cfRule type="beginsWith" dxfId="3076" priority="426" stopIfTrue="1" operator="beginsWith" text="Exceptional">
      <formula>LEFT(A80,LEN("Exceptional"))="Exceptional"</formula>
    </cfRule>
    <cfRule type="beginsWith" dxfId="3075" priority="427" stopIfTrue="1" operator="beginsWith" text="Professional">
      <formula>LEFT(A80,LEN("Professional"))="Professional"</formula>
    </cfRule>
    <cfRule type="beginsWith" dxfId="3074" priority="428" stopIfTrue="1" operator="beginsWith" text="Advanced">
      <formula>LEFT(A80,LEN("Advanced"))="Advanced"</formula>
    </cfRule>
    <cfRule type="beginsWith" dxfId="3073" priority="429" stopIfTrue="1" operator="beginsWith" text="Intermediate">
      <formula>LEFT(A80,LEN("Intermediate"))="Intermediate"</formula>
    </cfRule>
    <cfRule type="beginsWith" dxfId="3072" priority="430" stopIfTrue="1" operator="beginsWith" text="Basic">
      <formula>LEFT(A80,LEN("Basic"))="Basic"</formula>
    </cfRule>
    <cfRule type="beginsWith" dxfId="3071" priority="431" stopIfTrue="1" operator="beginsWith" text="Required">
      <formula>LEFT(A80,LEN("Required"))="Required"</formula>
    </cfRule>
    <cfRule type="notContainsBlanks" dxfId="3070" priority="432" stopIfTrue="1">
      <formula>LEN(TRIM(A80))&gt;0</formula>
    </cfRule>
  </conditionalFormatting>
  <conditionalFormatting sqref="A81">
    <cfRule type="beginsWith" dxfId="3069" priority="419" stopIfTrue="1" operator="beginsWith" text="Exceptional">
      <formula>LEFT(A81,LEN("Exceptional"))="Exceptional"</formula>
    </cfRule>
    <cfRule type="beginsWith" dxfId="3068" priority="420" stopIfTrue="1" operator="beginsWith" text="Professional">
      <formula>LEFT(A81,LEN("Professional"))="Professional"</formula>
    </cfRule>
    <cfRule type="beginsWith" dxfId="3067" priority="421" stopIfTrue="1" operator="beginsWith" text="Advanced">
      <formula>LEFT(A81,LEN("Advanced"))="Advanced"</formula>
    </cfRule>
    <cfRule type="beginsWith" dxfId="3066" priority="422" stopIfTrue="1" operator="beginsWith" text="Intermediate">
      <formula>LEFT(A81,LEN("Intermediate"))="Intermediate"</formula>
    </cfRule>
    <cfRule type="beginsWith" dxfId="3065" priority="423" stopIfTrue="1" operator="beginsWith" text="Basic">
      <formula>LEFT(A81,LEN("Basic"))="Basic"</formula>
    </cfRule>
    <cfRule type="beginsWith" dxfId="3064" priority="424" stopIfTrue="1" operator="beginsWith" text="Required">
      <formula>LEFT(A81,LEN("Required"))="Required"</formula>
    </cfRule>
    <cfRule type="notContainsBlanks" dxfId="3063" priority="425" stopIfTrue="1">
      <formula>LEN(TRIM(A81))&gt;0</formula>
    </cfRule>
  </conditionalFormatting>
  <conditionalFormatting sqref="A82">
    <cfRule type="beginsWith" dxfId="3062" priority="412" stopIfTrue="1" operator="beginsWith" text="Exceptional">
      <formula>LEFT(A82,LEN("Exceptional"))="Exceptional"</formula>
    </cfRule>
    <cfRule type="beginsWith" dxfId="3061" priority="413" stopIfTrue="1" operator="beginsWith" text="Professional">
      <formula>LEFT(A82,LEN("Professional"))="Professional"</formula>
    </cfRule>
    <cfRule type="beginsWith" dxfId="3060" priority="414" stopIfTrue="1" operator="beginsWith" text="Advanced">
      <formula>LEFT(A82,LEN("Advanced"))="Advanced"</formula>
    </cfRule>
    <cfRule type="beginsWith" dxfId="3059" priority="415" stopIfTrue="1" operator="beginsWith" text="Intermediate">
      <formula>LEFT(A82,LEN("Intermediate"))="Intermediate"</formula>
    </cfRule>
    <cfRule type="beginsWith" dxfId="3058" priority="416" stopIfTrue="1" operator="beginsWith" text="Basic">
      <formula>LEFT(A82,LEN("Basic"))="Basic"</formula>
    </cfRule>
    <cfRule type="beginsWith" dxfId="3057" priority="417" stopIfTrue="1" operator="beginsWith" text="Required">
      <formula>LEFT(A82,LEN("Required"))="Required"</formula>
    </cfRule>
    <cfRule type="notContainsBlanks" dxfId="3056" priority="418" stopIfTrue="1">
      <formula>LEN(TRIM(A82))&gt;0</formula>
    </cfRule>
  </conditionalFormatting>
  <conditionalFormatting sqref="A90">
    <cfRule type="beginsWith" dxfId="3055" priority="405" stopIfTrue="1" operator="beginsWith" text="Exceptional">
      <formula>LEFT(A90,LEN("Exceptional"))="Exceptional"</formula>
    </cfRule>
    <cfRule type="beginsWith" dxfId="3054" priority="406" stopIfTrue="1" operator="beginsWith" text="Professional">
      <formula>LEFT(A90,LEN("Professional"))="Professional"</formula>
    </cfRule>
    <cfRule type="beginsWith" dxfId="3053" priority="407" stopIfTrue="1" operator="beginsWith" text="Advanced">
      <formula>LEFT(A90,LEN("Advanced"))="Advanced"</formula>
    </cfRule>
    <cfRule type="beginsWith" dxfId="3052" priority="408" stopIfTrue="1" operator="beginsWith" text="Intermediate">
      <formula>LEFT(A90,LEN("Intermediate"))="Intermediate"</formula>
    </cfRule>
    <cfRule type="beginsWith" dxfId="3051" priority="409" stopIfTrue="1" operator="beginsWith" text="Basic">
      <formula>LEFT(A90,LEN("Basic"))="Basic"</formula>
    </cfRule>
    <cfRule type="beginsWith" dxfId="3050" priority="410" stopIfTrue="1" operator="beginsWith" text="Required">
      <formula>LEFT(A90,LEN("Required"))="Required"</formula>
    </cfRule>
    <cfRule type="notContainsBlanks" dxfId="3049" priority="411" stopIfTrue="1">
      <formula>LEN(TRIM(A90))&gt;0</formula>
    </cfRule>
  </conditionalFormatting>
  <conditionalFormatting sqref="A92">
    <cfRule type="beginsWith" dxfId="3048" priority="398" stopIfTrue="1" operator="beginsWith" text="Exceptional">
      <formula>LEFT(A92,LEN("Exceptional"))="Exceptional"</formula>
    </cfRule>
    <cfRule type="beginsWith" dxfId="3047" priority="399" stopIfTrue="1" operator="beginsWith" text="Professional">
      <formula>LEFT(A92,LEN("Professional"))="Professional"</formula>
    </cfRule>
    <cfRule type="beginsWith" dxfId="3046" priority="400" stopIfTrue="1" operator="beginsWith" text="Advanced">
      <formula>LEFT(A92,LEN("Advanced"))="Advanced"</formula>
    </cfRule>
    <cfRule type="beginsWith" dxfId="3045" priority="401" stopIfTrue="1" operator="beginsWith" text="Intermediate">
      <formula>LEFT(A92,LEN("Intermediate"))="Intermediate"</formula>
    </cfRule>
    <cfRule type="beginsWith" dxfId="3044" priority="402" stopIfTrue="1" operator="beginsWith" text="Basic">
      <formula>LEFT(A92,LEN("Basic"))="Basic"</formula>
    </cfRule>
    <cfRule type="beginsWith" dxfId="3043" priority="403" stopIfTrue="1" operator="beginsWith" text="Required">
      <formula>LEFT(A92,LEN("Required"))="Required"</formula>
    </cfRule>
    <cfRule type="notContainsBlanks" dxfId="3042" priority="404" stopIfTrue="1">
      <formula>LEN(TRIM(A92))&gt;0</formula>
    </cfRule>
  </conditionalFormatting>
  <conditionalFormatting sqref="A96">
    <cfRule type="beginsWith" dxfId="3041" priority="391" stopIfTrue="1" operator="beginsWith" text="Exceptional">
      <formula>LEFT(A96,LEN("Exceptional"))="Exceptional"</formula>
    </cfRule>
    <cfRule type="beginsWith" dxfId="3040" priority="392" stopIfTrue="1" operator="beginsWith" text="Professional">
      <formula>LEFT(A96,LEN("Professional"))="Professional"</formula>
    </cfRule>
    <cfRule type="beginsWith" dxfId="3039" priority="393" stopIfTrue="1" operator="beginsWith" text="Advanced">
      <formula>LEFT(A96,LEN("Advanced"))="Advanced"</formula>
    </cfRule>
    <cfRule type="beginsWith" dxfId="3038" priority="394" stopIfTrue="1" operator="beginsWith" text="Intermediate">
      <formula>LEFT(A96,LEN("Intermediate"))="Intermediate"</formula>
    </cfRule>
    <cfRule type="beginsWith" dxfId="3037" priority="395" stopIfTrue="1" operator="beginsWith" text="Basic">
      <formula>LEFT(A96,LEN("Basic"))="Basic"</formula>
    </cfRule>
    <cfRule type="beginsWith" dxfId="3036" priority="396" stopIfTrue="1" operator="beginsWith" text="Required">
      <formula>LEFT(A96,LEN("Required"))="Required"</formula>
    </cfRule>
    <cfRule type="notContainsBlanks" dxfId="3035" priority="397" stopIfTrue="1">
      <formula>LEN(TRIM(A96))&gt;0</formula>
    </cfRule>
  </conditionalFormatting>
  <conditionalFormatting sqref="A97">
    <cfRule type="beginsWith" dxfId="3034" priority="384" stopIfTrue="1" operator="beginsWith" text="Exceptional">
      <formula>LEFT(A97,LEN("Exceptional"))="Exceptional"</formula>
    </cfRule>
    <cfRule type="beginsWith" dxfId="3033" priority="385" stopIfTrue="1" operator="beginsWith" text="Professional">
      <formula>LEFT(A97,LEN("Professional"))="Professional"</formula>
    </cfRule>
    <cfRule type="beginsWith" dxfId="3032" priority="386" stopIfTrue="1" operator="beginsWith" text="Advanced">
      <formula>LEFT(A97,LEN("Advanced"))="Advanced"</formula>
    </cfRule>
    <cfRule type="beginsWith" dxfId="3031" priority="387" stopIfTrue="1" operator="beginsWith" text="Intermediate">
      <formula>LEFT(A97,LEN("Intermediate"))="Intermediate"</formula>
    </cfRule>
    <cfRule type="beginsWith" dxfId="3030" priority="388" stopIfTrue="1" operator="beginsWith" text="Basic">
      <formula>LEFT(A97,LEN("Basic"))="Basic"</formula>
    </cfRule>
    <cfRule type="beginsWith" dxfId="3029" priority="389" stopIfTrue="1" operator="beginsWith" text="Required">
      <formula>LEFT(A97,LEN("Required"))="Required"</formula>
    </cfRule>
    <cfRule type="notContainsBlanks" dxfId="3028" priority="390" stopIfTrue="1">
      <formula>LEN(TRIM(A97))&gt;0</formula>
    </cfRule>
  </conditionalFormatting>
  <conditionalFormatting sqref="A100">
    <cfRule type="beginsWith" dxfId="3027" priority="377" stopIfTrue="1" operator="beginsWith" text="Exceptional">
      <formula>LEFT(A100,LEN("Exceptional"))="Exceptional"</formula>
    </cfRule>
    <cfRule type="beginsWith" dxfId="3026" priority="378" stopIfTrue="1" operator="beginsWith" text="Professional">
      <formula>LEFT(A100,LEN("Professional"))="Professional"</formula>
    </cfRule>
    <cfRule type="beginsWith" dxfId="3025" priority="379" stopIfTrue="1" operator="beginsWith" text="Advanced">
      <formula>LEFT(A100,LEN("Advanced"))="Advanced"</formula>
    </cfRule>
    <cfRule type="beginsWith" dxfId="3024" priority="380" stopIfTrue="1" operator="beginsWith" text="Intermediate">
      <formula>LEFT(A100,LEN("Intermediate"))="Intermediate"</formula>
    </cfRule>
    <cfRule type="beginsWith" dxfId="3023" priority="381" stopIfTrue="1" operator="beginsWith" text="Basic">
      <formula>LEFT(A100,LEN("Basic"))="Basic"</formula>
    </cfRule>
    <cfRule type="beginsWith" dxfId="3022" priority="382" stopIfTrue="1" operator="beginsWith" text="Required">
      <formula>LEFT(A100,LEN("Required"))="Required"</formula>
    </cfRule>
    <cfRule type="notContainsBlanks" dxfId="3021" priority="383" stopIfTrue="1">
      <formula>LEN(TRIM(A100))&gt;0</formula>
    </cfRule>
  </conditionalFormatting>
  <conditionalFormatting sqref="A101">
    <cfRule type="beginsWith" dxfId="3020" priority="370" stopIfTrue="1" operator="beginsWith" text="Exceptional">
      <formula>LEFT(A101,LEN("Exceptional"))="Exceptional"</formula>
    </cfRule>
    <cfRule type="beginsWith" dxfId="3019" priority="371" stopIfTrue="1" operator="beginsWith" text="Professional">
      <formula>LEFT(A101,LEN("Professional"))="Professional"</formula>
    </cfRule>
    <cfRule type="beginsWith" dxfId="3018" priority="372" stopIfTrue="1" operator="beginsWith" text="Advanced">
      <formula>LEFT(A101,LEN("Advanced"))="Advanced"</formula>
    </cfRule>
    <cfRule type="beginsWith" dxfId="3017" priority="373" stopIfTrue="1" operator="beginsWith" text="Intermediate">
      <formula>LEFT(A101,LEN("Intermediate"))="Intermediate"</formula>
    </cfRule>
    <cfRule type="beginsWith" dxfId="3016" priority="374" stopIfTrue="1" operator="beginsWith" text="Basic">
      <formula>LEFT(A101,LEN("Basic"))="Basic"</formula>
    </cfRule>
    <cfRule type="beginsWith" dxfId="3015" priority="375" stopIfTrue="1" operator="beginsWith" text="Required">
      <formula>LEFT(A101,LEN("Required"))="Required"</formula>
    </cfRule>
    <cfRule type="notContainsBlanks" dxfId="3014" priority="376" stopIfTrue="1">
      <formula>LEN(TRIM(A101))&gt;0</formula>
    </cfRule>
  </conditionalFormatting>
  <conditionalFormatting sqref="A109">
    <cfRule type="beginsWith" dxfId="3013" priority="363" stopIfTrue="1" operator="beginsWith" text="Exceptional">
      <formula>LEFT(A109,LEN("Exceptional"))="Exceptional"</formula>
    </cfRule>
    <cfRule type="beginsWith" dxfId="3012" priority="364" stopIfTrue="1" operator="beginsWith" text="Professional">
      <formula>LEFT(A109,LEN("Professional"))="Professional"</formula>
    </cfRule>
    <cfRule type="beginsWith" dxfId="3011" priority="365" stopIfTrue="1" operator="beginsWith" text="Advanced">
      <formula>LEFT(A109,LEN("Advanced"))="Advanced"</formula>
    </cfRule>
    <cfRule type="beginsWith" dxfId="3010" priority="366" stopIfTrue="1" operator="beginsWith" text="Intermediate">
      <formula>LEFT(A109,LEN("Intermediate"))="Intermediate"</formula>
    </cfRule>
    <cfRule type="beginsWith" dxfId="3009" priority="367" stopIfTrue="1" operator="beginsWith" text="Basic">
      <formula>LEFT(A109,LEN("Basic"))="Basic"</formula>
    </cfRule>
    <cfRule type="beginsWith" dxfId="3008" priority="368" stopIfTrue="1" operator="beginsWith" text="Required">
      <formula>LEFT(A109,LEN("Required"))="Required"</formula>
    </cfRule>
    <cfRule type="notContainsBlanks" dxfId="3007" priority="369" stopIfTrue="1">
      <formula>LEN(TRIM(A109))&gt;0</formula>
    </cfRule>
  </conditionalFormatting>
  <conditionalFormatting sqref="A111">
    <cfRule type="beginsWith" dxfId="3006" priority="356" stopIfTrue="1" operator="beginsWith" text="Exceptional">
      <formula>LEFT(A111,LEN("Exceptional"))="Exceptional"</formula>
    </cfRule>
    <cfRule type="beginsWith" dxfId="3005" priority="357" stopIfTrue="1" operator="beginsWith" text="Professional">
      <formula>LEFT(A111,LEN("Professional"))="Professional"</formula>
    </cfRule>
    <cfRule type="beginsWith" dxfId="3004" priority="358" stopIfTrue="1" operator="beginsWith" text="Advanced">
      <formula>LEFT(A111,LEN("Advanced"))="Advanced"</formula>
    </cfRule>
    <cfRule type="beginsWith" dxfId="3003" priority="359" stopIfTrue="1" operator="beginsWith" text="Intermediate">
      <formula>LEFT(A111,LEN("Intermediate"))="Intermediate"</formula>
    </cfRule>
    <cfRule type="beginsWith" dxfId="3002" priority="360" stopIfTrue="1" operator="beginsWith" text="Basic">
      <formula>LEFT(A111,LEN("Basic"))="Basic"</formula>
    </cfRule>
    <cfRule type="beginsWith" dxfId="3001" priority="361" stopIfTrue="1" operator="beginsWith" text="Required">
      <formula>LEFT(A111,LEN("Required"))="Required"</formula>
    </cfRule>
    <cfRule type="notContainsBlanks" dxfId="3000" priority="362" stopIfTrue="1">
      <formula>LEN(TRIM(A111))&gt;0</formula>
    </cfRule>
  </conditionalFormatting>
  <conditionalFormatting sqref="F14">
    <cfRule type="beginsWith" dxfId="2999" priority="334" stopIfTrue="1" operator="beginsWith" text="Not Applicable">
      <formula>LEFT(F14,LEN("Not Applicable"))="Not Applicable"</formula>
    </cfRule>
    <cfRule type="beginsWith" dxfId="2998" priority="335" stopIfTrue="1" operator="beginsWith" text="Waived">
      <formula>LEFT(F14,LEN("Waived"))="Waived"</formula>
    </cfRule>
    <cfRule type="beginsWith" dxfId="2997" priority="336" stopIfTrue="1" operator="beginsWith" text="Pre-Passed">
      <formula>LEFT(F14,LEN("Pre-Passed"))="Pre-Passed"</formula>
    </cfRule>
    <cfRule type="beginsWith" dxfId="2996" priority="337" stopIfTrue="1" operator="beginsWith" text="Completed">
      <formula>LEFT(F14,LEN("Completed"))="Completed"</formula>
    </cfRule>
    <cfRule type="beginsWith" dxfId="2995" priority="338" stopIfTrue="1" operator="beginsWith" text="Partial">
      <formula>LEFT(F14,LEN("Partial"))="Partial"</formula>
    </cfRule>
    <cfRule type="beginsWith" dxfId="2994" priority="339" stopIfTrue="1" operator="beginsWith" text="Missing">
      <formula>LEFT(F14,LEN("Missing"))="Missing"</formula>
    </cfRule>
    <cfRule type="beginsWith" dxfId="2993" priority="340" stopIfTrue="1" operator="beginsWith" text="Untested">
      <formula>LEFT(F14,LEN("Untested"))="Untested"</formula>
    </cfRule>
    <cfRule type="notContainsBlanks" dxfId="2992" priority="341" stopIfTrue="1">
      <formula>LEN(TRIM(F14))&gt;0</formula>
    </cfRule>
  </conditionalFormatting>
  <conditionalFormatting sqref="E14">
    <cfRule type="beginsWith" dxfId="2991" priority="326" stopIfTrue="1" operator="beginsWith" text="Not Applicable">
      <formula>LEFT(E14,LEN("Not Applicable"))="Not Applicable"</formula>
    </cfRule>
    <cfRule type="beginsWith" dxfId="2990" priority="327" stopIfTrue="1" operator="beginsWith" text="Waived">
      <formula>LEFT(E14,LEN("Waived"))="Waived"</formula>
    </cfRule>
    <cfRule type="beginsWith" dxfId="2989" priority="328" stopIfTrue="1" operator="beginsWith" text="Pre-Passed">
      <formula>LEFT(E14,LEN("Pre-Passed"))="Pre-Passed"</formula>
    </cfRule>
    <cfRule type="beginsWith" dxfId="2988" priority="329" stopIfTrue="1" operator="beginsWith" text="Completed">
      <formula>LEFT(E14,LEN("Completed"))="Completed"</formula>
    </cfRule>
    <cfRule type="beginsWith" dxfId="2987" priority="330" stopIfTrue="1" operator="beginsWith" text="Partial">
      <formula>LEFT(E14,LEN("Partial"))="Partial"</formula>
    </cfRule>
    <cfRule type="beginsWith" dxfId="2986" priority="331" stopIfTrue="1" operator="beginsWith" text="Missing">
      <formula>LEFT(E14,LEN("Missing"))="Missing"</formula>
    </cfRule>
    <cfRule type="beginsWith" dxfId="2985" priority="332" stopIfTrue="1" operator="beginsWith" text="Untested">
      <formula>LEFT(E14,LEN("Untested"))="Untested"</formula>
    </cfRule>
    <cfRule type="notContainsBlanks" dxfId="2984" priority="333" stopIfTrue="1">
      <formula>LEN(TRIM(E14))&gt;0</formula>
    </cfRule>
  </conditionalFormatting>
  <conditionalFormatting sqref="A14">
    <cfRule type="beginsWith" dxfId="2983" priority="319" stopIfTrue="1" operator="beginsWith" text="Exceptional">
      <formula>LEFT(A14,LEN("Exceptional"))="Exceptional"</formula>
    </cfRule>
    <cfRule type="beginsWith" dxfId="2982" priority="320" stopIfTrue="1" operator="beginsWith" text="Professional">
      <formula>LEFT(A14,LEN("Professional"))="Professional"</formula>
    </cfRule>
    <cfRule type="beginsWith" dxfId="2981" priority="321" stopIfTrue="1" operator="beginsWith" text="Advanced">
      <formula>LEFT(A14,LEN("Advanced"))="Advanced"</formula>
    </cfRule>
    <cfRule type="beginsWith" dxfId="2980" priority="322" stopIfTrue="1" operator="beginsWith" text="Intermediate">
      <formula>LEFT(A14,LEN("Intermediate"))="Intermediate"</formula>
    </cfRule>
    <cfRule type="beginsWith" dxfId="2979" priority="323" stopIfTrue="1" operator="beginsWith" text="Basic">
      <formula>LEFT(A14,LEN("Basic"))="Basic"</formula>
    </cfRule>
    <cfRule type="beginsWith" dxfId="2978" priority="324" stopIfTrue="1" operator="beginsWith" text="Required">
      <formula>LEFT(A14,LEN("Required"))="Required"</formula>
    </cfRule>
    <cfRule type="notContainsBlanks" dxfId="2977" priority="325" stopIfTrue="1">
      <formula>LEN(TRIM(A14))&gt;0</formula>
    </cfRule>
  </conditionalFormatting>
  <conditionalFormatting sqref="E122:F122 E124:F124">
    <cfRule type="beginsWith" dxfId="2976" priority="303" stopIfTrue="1" operator="beginsWith" text="Not Applicable">
      <formula>LEFT(E122,LEN("Not Applicable"))="Not Applicable"</formula>
    </cfRule>
    <cfRule type="beginsWith" dxfId="2975" priority="304" stopIfTrue="1" operator="beginsWith" text="Waived">
      <formula>LEFT(E122,LEN("Waived"))="Waived"</formula>
    </cfRule>
    <cfRule type="beginsWith" dxfId="2974" priority="305" stopIfTrue="1" operator="beginsWith" text="Pre-Passed">
      <formula>LEFT(E122,LEN("Pre-Passed"))="Pre-Passed"</formula>
    </cfRule>
    <cfRule type="beginsWith" dxfId="2973" priority="306" stopIfTrue="1" operator="beginsWith" text="Completed">
      <formula>LEFT(E122,LEN("Completed"))="Completed"</formula>
    </cfRule>
    <cfRule type="beginsWith" dxfId="2972" priority="307" stopIfTrue="1" operator="beginsWith" text="Partial">
      <formula>LEFT(E122,LEN("Partial"))="Partial"</formula>
    </cfRule>
    <cfRule type="beginsWith" dxfId="2971" priority="308" stopIfTrue="1" operator="beginsWith" text="Missing">
      <formula>LEFT(E122,LEN("Missing"))="Missing"</formula>
    </cfRule>
    <cfRule type="beginsWith" dxfId="2970" priority="309" stopIfTrue="1" operator="beginsWith" text="Untested">
      <formula>LEFT(E122,LEN("Untested"))="Untested"</formula>
    </cfRule>
    <cfRule type="notContainsBlanks" dxfId="2969" priority="310" stopIfTrue="1">
      <formula>LEN(TRIM(E122))&gt;0</formula>
    </cfRule>
  </conditionalFormatting>
  <conditionalFormatting sqref="A119">
    <cfRule type="beginsWith" dxfId="2968" priority="155" stopIfTrue="1" operator="beginsWith" text="Exceptional">
      <formula>LEFT(A119,LEN("Exceptional"))="Exceptional"</formula>
    </cfRule>
    <cfRule type="beginsWith" dxfId="2967" priority="156" stopIfTrue="1" operator="beginsWith" text="Professional">
      <formula>LEFT(A119,LEN("Professional"))="Professional"</formula>
    </cfRule>
    <cfRule type="beginsWith" dxfId="2966" priority="157" stopIfTrue="1" operator="beginsWith" text="Advanced">
      <formula>LEFT(A119,LEN("Advanced"))="Advanced"</formula>
    </cfRule>
    <cfRule type="beginsWith" dxfId="2965" priority="158" stopIfTrue="1" operator="beginsWith" text="Intermediate">
      <formula>LEFT(A119,LEN("Intermediate"))="Intermediate"</formula>
    </cfRule>
    <cfRule type="beginsWith" dxfId="2964" priority="159" stopIfTrue="1" operator="beginsWith" text="Basic">
      <formula>LEFT(A119,LEN("Basic"))="Basic"</formula>
    </cfRule>
    <cfRule type="beginsWith" dxfId="2963" priority="160" stopIfTrue="1" operator="beginsWith" text="Required">
      <formula>LEFT(A119,LEN("Required"))="Required"</formula>
    </cfRule>
    <cfRule type="notContainsBlanks" dxfId="2962" priority="161" stopIfTrue="1">
      <formula>LEN(TRIM(A119))&gt;0</formula>
    </cfRule>
  </conditionalFormatting>
  <conditionalFormatting sqref="A117">
    <cfRule type="beginsWith" dxfId="2961" priority="162" stopIfTrue="1" operator="beginsWith" text="Exceptional">
      <formula>LEFT(A117,LEN("Exceptional"))="Exceptional"</formula>
    </cfRule>
    <cfRule type="beginsWith" dxfId="2960" priority="163" stopIfTrue="1" operator="beginsWith" text="Professional">
      <formula>LEFT(A117,LEN("Professional"))="Professional"</formula>
    </cfRule>
    <cfRule type="beginsWith" dxfId="2959" priority="164" stopIfTrue="1" operator="beginsWith" text="Advanced">
      <formula>LEFT(A117,LEN("Advanced"))="Advanced"</formula>
    </cfRule>
    <cfRule type="beginsWith" dxfId="2958" priority="165" stopIfTrue="1" operator="beginsWith" text="Intermediate">
      <formula>LEFT(A117,LEN("Intermediate"))="Intermediate"</formula>
    </cfRule>
    <cfRule type="beginsWith" dxfId="2957" priority="166" stopIfTrue="1" operator="beginsWith" text="Basic">
      <formula>LEFT(A117,LEN("Basic"))="Basic"</formula>
    </cfRule>
    <cfRule type="beginsWith" dxfId="2956" priority="167" stopIfTrue="1" operator="beginsWith" text="Required">
      <formula>LEFT(A117,LEN("Required"))="Required"</formula>
    </cfRule>
    <cfRule type="notContainsBlanks" dxfId="2955" priority="168" stopIfTrue="1">
      <formula>LEN(TRIM(A117))&gt;0</formula>
    </cfRule>
  </conditionalFormatting>
  <conditionalFormatting sqref="E125:F126">
    <cfRule type="beginsWith" dxfId="2954" priority="311" stopIfTrue="1" operator="beginsWith" text="Not Applicable">
      <formula>LEFT(E125,LEN("Not Applicable"))="Not Applicable"</formula>
    </cfRule>
    <cfRule type="beginsWith" dxfId="2953" priority="312" stopIfTrue="1" operator="beginsWith" text="Waived">
      <formula>LEFT(E125,LEN("Waived"))="Waived"</formula>
    </cfRule>
    <cfRule type="beginsWith" dxfId="2952" priority="313" stopIfTrue="1" operator="beginsWith" text="Pre-Passed">
      <formula>LEFT(E125,LEN("Pre-Passed"))="Pre-Passed"</formula>
    </cfRule>
    <cfRule type="beginsWith" dxfId="2951" priority="314" stopIfTrue="1" operator="beginsWith" text="Completed">
      <formula>LEFT(E125,LEN("Completed"))="Completed"</formula>
    </cfRule>
    <cfRule type="beginsWith" dxfId="2950" priority="315" stopIfTrue="1" operator="beginsWith" text="Partial">
      <formula>LEFT(E125,LEN("Partial"))="Partial"</formula>
    </cfRule>
    <cfRule type="beginsWith" dxfId="2949" priority="316" stopIfTrue="1" operator="beginsWith" text="Missing">
      <formula>LEFT(E125,LEN("Missing"))="Missing"</formula>
    </cfRule>
    <cfRule type="beginsWith" dxfId="2948" priority="317" stopIfTrue="1" operator="beginsWith" text="Untested">
      <formula>LEFT(E125,LEN("Untested"))="Untested"</formula>
    </cfRule>
    <cfRule type="notContainsBlanks" dxfId="2947" priority="318" stopIfTrue="1">
      <formula>LEN(TRIM(E125))&gt;0</formula>
    </cfRule>
  </conditionalFormatting>
  <conditionalFormatting sqref="E121">
    <cfRule type="beginsWith" dxfId="2946" priority="295" stopIfTrue="1" operator="beginsWith" text="Not Applicable">
      <formula>LEFT(E121,LEN("Not Applicable"))="Not Applicable"</formula>
    </cfRule>
    <cfRule type="beginsWith" dxfId="2945" priority="296" stopIfTrue="1" operator="beginsWith" text="Waived">
      <formula>LEFT(E121,LEN("Waived"))="Waived"</formula>
    </cfRule>
    <cfRule type="beginsWith" dxfId="2944" priority="297" stopIfTrue="1" operator="beginsWith" text="Pre-Passed">
      <formula>LEFT(E121,LEN("Pre-Passed"))="Pre-Passed"</formula>
    </cfRule>
    <cfRule type="beginsWith" dxfId="2943" priority="298" stopIfTrue="1" operator="beginsWith" text="Completed">
      <formula>LEFT(E121,LEN("Completed"))="Completed"</formula>
    </cfRule>
    <cfRule type="beginsWith" dxfId="2942" priority="299" stopIfTrue="1" operator="beginsWith" text="Partial">
      <formula>LEFT(E121,LEN("Partial"))="Partial"</formula>
    </cfRule>
    <cfRule type="beginsWith" dxfId="2941" priority="300" stopIfTrue="1" operator="beginsWith" text="Missing">
      <formula>LEFT(E121,LEN("Missing"))="Missing"</formula>
    </cfRule>
    <cfRule type="beginsWith" dxfId="2940" priority="301" stopIfTrue="1" operator="beginsWith" text="Untested">
      <formula>LEFT(E121,LEN("Untested"))="Untested"</formula>
    </cfRule>
    <cfRule type="notContainsBlanks" dxfId="2939" priority="302" stopIfTrue="1">
      <formula>LEN(TRIM(E121))&gt;0</formula>
    </cfRule>
  </conditionalFormatting>
  <conditionalFormatting sqref="E129:F129">
    <cfRule type="beginsWith" dxfId="2938" priority="287" stopIfTrue="1" operator="beginsWith" text="Not Applicable">
      <formula>LEFT(E129,LEN("Not Applicable"))="Not Applicable"</formula>
    </cfRule>
    <cfRule type="beginsWith" dxfId="2937" priority="288" stopIfTrue="1" operator="beginsWith" text="Waived">
      <formula>LEFT(E129,LEN("Waived"))="Waived"</formula>
    </cfRule>
    <cfRule type="beginsWith" dxfId="2936" priority="289" stopIfTrue="1" operator="beginsWith" text="Pre-Passed">
      <formula>LEFT(E129,LEN("Pre-Passed"))="Pre-Passed"</formula>
    </cfRule>
    <cfRule type="beginsWith" dxfId="2935" priority="290" stopIfTrue="1" operator="beginsWith" text="Completed">
      <formula>LEFT(E129,LEN("Completed"))="Completed"</formula>
    </cfRule>
    <cfRule type="beginsWith" dxfId="2934" priority="291" stopIfTrue="1" operator="beginsWith" text="Partial">
      <formula>LEFT(E129,LEN("Partial"))="Partial"</formula>
    </cfRule>
    <cfRule type="beginsWith" dxfId="2933" priority="292" stopIfTrue="1" operator="beginsWith" text="Missing">
      <formula>LEFT(E129,LEN("Missing"))="Missing"</formula>
    </cfRule>
    <cfRule type="beginsWith" dxfId="2932" priority="293" stopIfTrue="1" operator="beginsWith" text="Untested">
      <formula>LEFT(E129,LEN("Untested"))="Untested"</formula>
    </cfRule>
    <cfRule type="notContainsBlanks" dxfId="2931" priority="294" stopIfTrue="1">
      <formula>LEN(TRIM(E129))&gt;0</formula>
    </cfRule>
  </conditionalFormatting>
  <conditionalFormatting sqref="A126">
    <cfRule type="beginsWith" dxfId="2930" priority="280" stopIfTrue="1" operator="beginsWith" text="Exceptional">
      <formula>LEFT(A126,LEN("Exceptional"))="Exceptional"</formula>
    </cfRule>
    <cfRule type="beginsWith" dxfId="2929" priority="281" stopIfTrue="1" operator="beginsWith" text="Professional">
      <formula>LEFT(A126,LEN("Professional"))="Professional"</formula>
    </cfRule>
    <cfRule type="beginsWith" dxfId="2928" priority="282" stopIfTrue="1" operator="beginsWith" text="Advanced">
      <formula>LEFT(A126,LEN("Advanced"))="Advanced"</formula>
    </cfRule>
    <cfRule type="beginsWith" dxfId="2927" priority="283" stopIfTrue="1" operator="beginsWith" text="Intermediate">
      <formula>LEFT(A126,LEN("Intermediate"))="Intermediate"</formula>
    </cfRule>
    <cfRule type="beginsWith" dxfId="2926" priority="284" stopIfTrue="1" operator="beginsWith" text="Basic">
      <formula>LEFT(A126,LEN("Basic"))="Basic"</formula>
    </cfRule>
    <cfRule type="beginsWith" dxfId="2925" priority="285" stopIfTrue="1" operator="beginsWith" text="Required">
      <formula>LEFT(A126,LEN("Required"))="Required"</formula>
    </cfRule>
    <cfRule type="notContainsBlanks" dxfId="2924" priority="286" stopIfTrue="1">
      <formula>LEN(TRIM(A126))&gt;0</formula>
    </cfRule>
  </conditionalFormatting>
  <conditionalFormatting sqref="E128:F128">
    <cfRule type="beginsWith" dxfId="2923" priority="272" stopIfTrue="1" operator="beginsWith" text="Not Applicable">
      <formula>LEFT(E128,LEN("Not Applicable"))="Not Applicable"</formula>
    </cfRule>
    <cfRule type="beginsWith" dxfId="2922" priority="273" stopIfTrue="1" operator="beginsWith" text="Waived">
      <formula>LEFT(E128,LEN("Waived"))="Waived"</formula>
    </cfRule>
    <cfRule type="beginsWith" dxfId="2921" priority="274" stopIfTrue="1" operator="beginsWith" text="Pre-Passed">
      <formula>LEFT(E128,LEN("Pre-Passed"))="Pre-Passed"</formula>
    </cfRule>
    <cfRule type="beginsWith" dxfId="2920" priority="275" stopIfTrue="1" operator="beginsWith" text="Completed">
      <formula>LEFT(E128,LEN("Completed"))="Completed"</formula>
    </cfRule>
    <cfRule type="beginsWith" dxfId="2919" priority="276" stopIfTrue="1" operator="beginsWith" text="Partial">
      <formula>LEFT(E128,LEN("Partial"))="Partial"</formula>
    </cfRule>
    <cfRule type="beginsWith" dxfId="2918" priority="277" stopIfTrue="1" operator="beginsWith" text="Missing">
      <formula>LEFT(E128,LEN("Missing"))="Missing"</formula>
    </cfRule>
    <cfRule type="beginsWith" dxfId="2917" priority="278" stopIfTrue="1" operator="beginsWith" text="Untested">
      <formula>LEFT(E128,LEN("Untested"))="Untested"</formula>
    </cfRule>
    <cfRule type="notContainsBlanks" dxfId="2916" priority="279" stopIfTrue="1">
      <formula>LEN(TRIM(E128))&gt;0</formula>
    </cfRule>
  </conditionalFormatting>
  <conditionalFormatting sqref="E127:F127">
    <cfRule type="beginsWith" dxfId="2915" priority="264" stopIfTrue="1" operator="beginsWith" text="Not Applicable">
      <formula>LEFT(E127,LEN("Not Applicable"))="Not Applicable"</formula>
    </cfRule>
    <cfRule type="beginsWith" dxfId="2914" priority="265" stopIfTrue="1" operator="beginsWith" text="Waived">
      <formula>LEFT(E127,LEN("Waived"))="Waived"</formula>
    </cfRule>
    <cfRule type="beginsWith" dxfId="2913" priority="266" stopIfTrue="1" operator="beginsWith" text="Pre-Passed">
      <formula>LEFT(E127,LEN("Pre-Passed"))="Pre-Passed"</formula>
    </cfRule>
    <cfRule type="beginsWith" dxfId="2912" priority="267" stopIfTrue="1" operator="beginsWith" text="Completed">
      <formula>LEFT(E127,LEN("Completed"))="Completed"</formula>
    </cfRule>
    <cfRule type="beginsWith" dxfId="2911" priority="268" stopIfTrue="1" operator="beginsWith" text="Partial">
      <formula>LEFT(E127,LEN("Partial"))="Partial"</formula>
    </cfRule>
    <cfRule type="beginsWith" dxfId="2910" priority="269" stopIfTrue="1" operator="beginsWith" text="Missing">
      <formula>LEFT(E127,LEN("Missing"))="Missing"</formula>
    </cfRule>
    <cfRule type="beginsWith" dxfId="2909" priority="270" stopIfTrue="1" operator="beginsWith" text="Untested">
      <formula>LEFT(E127,LEN("Untested"))="Untested"</formula>
    </cfRule>
    <cfRule type="notContainsBlanks" dxfId="2908" priority="271" stopIfTrue="1">
      <formula>LEN(TRIM(E127))&gt;0</formula>
    </cfRule>
  </conditionalFormatting>
  <conditionalFormatting sqref="E118:F119">
    <cfRule type="beginsWith" dxfId="2907" priority="256" stopIfTrue="1" operator="beginsWith" text="Not Applicable">
      <formula>LEFT(E118,LEN("Not Applicable"))="Not Applicable"</formula>
    </cfRule>
    <cfRule type="beginsWith" dxfId="2906" priority="257" stopIfTrue="1" operator="beginsWith" text="Waived">
      <formula>LEFT(E118,LEN("Waived"))="Waived"</formula>
    </cfRule>
    <cfRule type="beginsWith" dxfId="2905" priority="258" stopIfTrue="1" operator="beginsWith" text="Pre-Passed">
      <formula>LEFT(E118,LEN("Pre-Passed"))="Pre-Passed"</formula>
    </cfRule>
    <cfRule type="beginsWith" dxfId="2904" priority="259" stopIfTrue="1" operator="beginsWith" text="Completed">
      <formula>LEFT(E118,LEN("Completed"))="Completed"</formula>
    </cfRule>
    <cfRule type="beginsWith" dxfId="2903" priority="260" stopIfTrue="1" operator="beginsWith" text="Partial">
      <formula>LEFT(E118,LEN("Partial"))="Partial"</formula>
    </cfRule>
    <cfRule type="beginsWith" dxfId="2902" priority="261" stopIfTrue="1" operator="beginsWith" text="Missing">
      <formula>LEFT(E118,LEN("Missing"))="Missing"</formula>
    </cfRule>
    <cfRule type="beginsWith" dxfId="2901" priority="262" stopIfTrue="1" operator="beginsWith" text="Untested">
      <formula>LEFT(E118,LEN("Untested"))="Untested"</formula>
    </cfRule>
    <cfRule type="notContainsBlanks" dxfId="2900" priority="263" stopIfTrue="1">
      <formula>LEN(TRIM(E118))&gt;0</formula>
    </cfRule>
  </conditionalFormatting>
  <conditionalFormatting sqref="E115:F115 E117:F117">
    <cfRule type="beginsWith" dxfId="2899" priority="248" stopIfTrue="1" operator="beginsWith" text="Not Applicable">
      <formula>LEFT(E115,LEN("Not Applicable"))="Not Applicable"</formula>
    </cfRule>
    <cfRule type="beginsWith" dxfId="2898" priority="249" stopIfTrue="1" operator="beginsWith" text="Waived">
      <formula>LEFT(E115,LEN("Waived"))="Waived"</formula>
    </cfRule>
    <cfRule type="beginsWith" dxfId="2897" priority="250" stopIfTrue="1" operator="beginsWith" text="Pre-Passed">
      <formula>LEFT(E115,LEN("Pre-Passed"))="Pre-Passed"</formula>
    </cfRule>
    <cfRule type="beginsWith" dxfId="2896" priority="251" stopIfTrue="1" operator="beginsWith" text="Completed">
      <formula>LEFT(E115,LEN("Completed"))="Completed"</formula>
    </cfRule>
    <cfRule type="beginsWith" dxfId="2895" priority="252" stopIfTrue="1" operator="beginsWith" text="Partial">
      <formula>LEFT(E115,LEN("Partial"))="Partial"</formula>
    </cfRule>
    <cfRule type="beginsWith" dxfId="2894" priority="253" stopIfTrue="1" operator="beginsWith" text="Missing">
      <formula>LEFT(E115,LEN("Missing"))="Missing"</formula>
    </cfRule>
    <cfRule type="beginsWith" dxfId="2893" priority="254" stopIfTrue="1" operator="beginsWith" text="Untested">
      <formula>LEFT(E115,LEN("Untested"))="Untested"</formula>
    </cfRule>
    <cfRule type="notContainsBlanks" dxfId="2892" priority="255" stopIfTrue="1">
      <formula>LEN(TRIM(E115))&gt;0</formula>
    </cfRule>
  </conditionalFormatting>
  <conditionalFormatting sqref="E114">
    <cfRule type="beginsWith" dxfId="2891" priority="240" stopIfTrue="1" operator="beginsWith" text="Not Applicable">
      <formula>LEFT(E114,LEN("Not Applicable"))="Not Applicable"</formula>
    </cfRule>
    <cfRule type="beginsWith" dxfId="2890" priority="241" stopIfTrue="1" operator="beginsWith" text="Waived">
      <formula>LEFT(E114,LEN("Waived"))="Waived"</formula>
    </cfRule>
    <cfRule type="beginsWith" dxfId="2889" priority="242" stopIfTrue="1" operator="beginsWith" text="Pre-Passed">
      <formula>LEFT(E114,LEN("Pre-Passed"))="Pre-Passed"</formula>
    </cfRule>
    <cfRule type="beginsWith" dxfId="2888" priority="243" stopIfTrue="1" operator="beginsWith" text="Completed">
      <formula>LEFT(E114,LEN("Completed"))="Completed"</formula>
    </cfRule>
    <cfRule type="beginsWith" dxfId="2887" priority="244" stopIfTrue="1" operator="beginsWith" text="Partial">
      <formula>LEFT(E114,LEN("Partial"))="Partial"</formula>
    </cfRule>
    <cfRule type="beginsWith" dxfId="2886" priority="245" stopIfTrue="1" operator="beginsWith" text="Missing">
      <formula>LEFT(E114,LEN("Missing"))="Missing"</formula>
    </cfRule>
    <cfRule type="beginsWith" dxfId="2885" priority="246" stopIfTrue="1" operator="beginsWith" text="Untested">
      <formula>LEFT(E114,LEN("Untested"))="Untested"</formula>
    </cfRule>
    <cfRule type="notContainsBlanks" dxfId="2884" priority="247" stopIfTrue="1">
      <formula>LEN(TRIM(E114))&gt;0</formula>
    </cfRule>
  </conditionalFormatting>
  <conditionalFormatting sqref="E120:F120">
    <cfRule type="beginsWith" dxfId="2883" priority="232" stopIfTrue="1" operator="beginsWith" text="Not Applicable">
      <formula>LEFT(E120,LEN("Not Applicable"))="Not Applicable"</formula>
    </cfRule>
    <cfRule type="beginsWith" dxfId="2882" priority="233" stopIfTrue="1" operator="beginsWith" text="Waived">
      <formula>LEFT(E120,LEN("Waived"))="Waived"</formula>
    </cfRule>
    <cfRule type="beginsWith" dxfId="2881" priority="234" stopIfTrue="1" operator="beginsWith" text="Pre-Passed">
      <formula>LEFT(E120,LEN("Pre-Passed"))="Pre-Passed"</formula>
    </cfRule>
    <cfRule type="beginsWith" dxfId="2880" priority="235" stopIfTrue="1" operator="beginsWith" text="Completed">
      <formula>LEFT(E120,LEN("Completed"))="Completed"</formula>
    </cfRule>
    <cfRule type="beginsWith" dxfId="2879" priority="236" stopIfTrue="1" operator="beginsWith" text="Partial">
      <formula>LEFT(E120,LEN("Partial"))="Partial"</formula>
    </cfRule>
    <cfRule type="beginsWith" dxfId="2878" priority="237" stopIfTrue="1" operator="beginsWith" text="Missing">
      <formula>LEFT(E120,LEN("Missing"))="Missing"</formula>
    </cfRule>
    <cfRule type="beginsWith" dxfId="2877" priority="238" stopIfTrue="1" operator="beginsWith" text="Untested">
      <formula>LEFT(E120,LEN("Untested"))="Untested"</formula>
    </cfRule>
    <cfRule type="notContainsBlanks" dxfId="2876" priority="239" stopIfTrue="1">
      <formula>LEN(TRIM(E120))&gt;0</formula>
    </cfRule>
  </conditionalFormatting>
  <conditionalFormatting sqref="E135:F135">
    <cfRule type="beginsWith" dxfId="2875" priority="200" stopIfTrue="1" operator="beginsWith" text="Not Applicable">
      <formula>LEFT(E135,LEN("Not Applicable"))="Not Applicable"</formula>
    </cfRule>
    <cfRule type="beginsWith" dxfId="2874" priority="201" stopIfTrue="1" operator="beginsWith" text="Waived">
      <formula>LEFT(E135,LEN("Waived"))="Waived"</formula>
    </cfRule>
    <cfRule type="beginsWith" dxfId="2873" priority="202" stopIfTrue="1" operator="beginsWith" text="Pre-Passed">
      <formula>LEFT(E135,LEN("Pre-Passed"))="Pre-Passed"</formula>
    </cfRule>
    <cfRule type="beginsWith" dxfId="2872" priority="203" stopIfTrue="1" operator="beginsWith" text="Completed">
      <formula>LEFT(E135,LEN("Completed"))="Completed"</formula>
    </cfRule>
    <cfRule type="beginsWith" dxfId="2871" priority="204" stopIfTrue="1" operator="beginsWith" text="Partial">
      <formula>LEFT(E135,LEN("Partial"))="Partial"</formula>
    </cfRule>
    <cfRule type="beginsWith" dxfId="2870" priority="205" stopIfTrue="1" operator="beginsWith" text="Missing">
      <formula>LEFT(E135,LEN("Missing"))="Missing"</formula>
    </cfRule>
    <cfRule type="beginsWith" dxfId="2869" priority="206" stopIfTrue="1" operator="beginsWith" text="Untested">
      <formula>LEFT(E135,LEN("Untested"))="Untested"</formula>
    </cfRule>
    <cfRule type="notContainsBlanks" dxfId="2868" priority="207" stopIfTrue="1">
      <formula>LEN(TRIM(E135))&gt;0</formula>
    </cfRule>
  </conditionalFormatting>
  <conditionalFormatting sqref="E134:F134">
    <cfRule type="beginsWith" dxfId="2867" priority="224" stopIfTrue="1" operator="beginsWith" text="Not Applicable">
      <formula>LEFT(E134,LEN("Not Applicable"))="Not Applicable"</formula>
    </cfRule>
    <cfRule type="beginsWith" dxfId="2866" priority="225" stopIfTrue="1" operator="beginsWith" text="Waived">
      <formula>LEFT(E134,LEN("Waived"))="Waived"</formula>
    </cfRule>
    <cfRule type="beginsWith" dxfId="2865" priority="226" stopIfTrue="1" operator="beginsWith" text="Pre-Passed">
      <formula>LEFT(E134,LEN("Pre-Passed"))="Pre-Passed"</formula>
    </cfRule>
    <cfRule type="beginsWith" dxfId="2864" priority="227" stopIfTrue="1" operator="beginsWith" text="Completed">
      <formula>LEFT(E134,LEN("Completed"))="Completed"</formula>
    </cfRule>
    <cfRule type="beginsWith" dxfId="2863" priority="228" stopIfTrue="1" operator="beginsWith" text="Partial">
      <formula>LEFT(E134,LEN("Partial"))="Partial"</formula>
    </cfRule>
    <cfRule type="beginsWith" dxfId="2862" priority="229" stopIfTrue="1" operator="beginsWith" text="Missing">
      <formula>LEFT(E134,LEN("Missing"))="Missing"</formula>
    </cfRule>
    <cfRule type="beginsWith" dxfId="2861" priority="230" stopIfTrue="1" operator="beginsWith" text="Untested">
      <formula>LEFT(E134,LEN("Untested"))="Untested"</formula>
    </cfRule>
    <cfRule type="notContainsBlanks" dxfId="2860" priority="231" stopIfTrue="1">
      <formula>LEN(TRIM(E134))&gt;0</formula>
    </cfRule>
  </conditionalFormatting>
  <conditionalFormatting sqref="E131:F131 E133:F133">
    <cfRule type="beginsWith" dxfId="2859" priority="216" stopIfTrue="1" operator="beginsWith" text="Not Applicable">
      <formula>LEFT(E131,LEN("Not Applicable"))="Not Applicable"</formula>
    </cfRule>
    <cfRule type="beginsWith" dxfId="2858" priority="217" stopIfTrue="1" operator="beginsWith" text="Waived">
      <formula>LEFT(E131,LEN("Waived"))="Waived"</formula>
    </cfRule>
    <cfRule type="beginsWith" dxfId="2857" priority="218" stopIfTrue="1" operator="beginsWith" text="Pre-Passed">
      <formula>LEFT(E131,LEN("Pre-Passed"))="Pre-Passed"</formula>
    </cfRule>
    <cfRule type="beginsWith" dxfId="2856" priority="219" stopIfTrue="1" operator="beginsWith" text="Completed">
      <formula>LEFT(E131,LEN("Completed"))="Completed"</formula>
    </cfRule>
    <cfRule type="beginsWith" dxfId="2855" priority="220" stopIfTrue="1" operator="beginsWith" text="Partial">
      <formula>LEFT(E131,LEN("Partial"))="Partial"</formula>
    </cfRule>
    <cfRule type="beginsWith" dxfId="2854" priority="221" stopIfTrue="1" operator="beginsWith" text="Missing">
      <formula>LEFT(E131,LEN("Missing"))="Missing"</formula>
    </cfRule>
    <cfRule type="beginsWith" dxfId="2853" priority="222" stopIfTrue="1" operator="beginsWith" text="Untested">
      <formula>LEFT(E131,LEN("Untested"))="Untested"</formula>
    </cfRule>
    <cfRule type="notContainsBlanks" dxfId="2852" priority="223" stopIfTrue="1">
      <formula>LEN(TRIM(E131))&gt;0</formula>
    </cfRule>
  </conditionalFormatting>
  <conditionalFormatting sqref="E130">
    <cfRule type="beginsWith" dxfId="2851" priority="208" stopIfTrue="1" operator="beginsWith" text="Not Applicable">
      <formula>LEFT(E130,LEN("Not Applicable"))="Not Applicable"</formula>
    </cfRule>
    <cfRule type="beginsWith" dxfId="2850" priority="209" stopIfTrue="1" operator="beginsWith" text="Waived">
      <formula>LEFT(E130,LEN("Waived"))="Waived"</formula>
    </cfRule>
    <cfRule type="beginsWith" dxfId="2849" priority="210" stopIfTrue="1" operator="beginsWith" text="Pre-Passed">
      <formula>LEFT(E130,LEN("Pre-Passed"))="Pre-Passed"</formula>
    </cfRule>
    <cfRule type="beginsWith" dxfId="2848" priority="211" stopIfTrue="1" operator="beginsWith" text="Completed">
      <formula>LEFT(E130,LEN("Completed"))="Completed"</formula>
    </cfRule>
    <cfRule type="beginsWith" dxfId="2847" priority="212" stopIfTrue="1" operator="beginsWith" text="Partial">
      <formula>LEFT(E130,LEN("Partial"))="Partial"</formula>
    </cfRule>
    <cfRule type="beginsWith" dxfId="2846" priority="213" stopIfTrue="1" operator="beginsWith" text="Missing">
      <formula>LEFT(E130,LEN("Missing"))="Missing"</formula>
    </cfRule>
    <cfRule type="beginsWith" dxfId="2845" priority="214" stopIfTrue="1" operator="beginsWith" text="Untested">
      <formula>LEFT(E130,LEN("Untested"))="Untested"</formula>
    </cfRule>
    <cfRule type="notContainsBlanks" dxfId="2844" priority="215" stopIfTrue="1">
      <formula>LEN(TRIM(E130))&gt;0</formula>
    </cfRule>
  </conditionalFormatting>
  <conditionalFormatting sqref="F114">
    <cfRule type="beginsWith" dxfId="2843" priority="192" stopIfTrue="1" operator="beginsWith" text="Not Applicable">
      <formula>LEFT(F114,LEN("Not Applicable"))="Not Applicable"</formula>
    </cfRule>
    <cfRule type="beginsWith" dxfId="2842" priority="193" stopIfTrue="1" operator="beginsWith" text="Waived">
      <formula>LEFT(F114,LEN("Waived"))="Waived"</formula>
    </cfRule>
    <cfRule type="beginsWith" dxfId="2841" priority="194" stopIfTrue="1" operator="beginsWith" text="Pre-Passed">
      <formula>LEFT(F114,LEN("Pre-Passed"))="Pre-Passed"</formula>
    </cfRule>
    <cfRule type="beginsWith" dxfId="2840" priority="195" stopIfTrue="1" operator="beginsWith" text="Completed">
      <formula>LEFT(F114,LEN("Completed"))="Completed"</formula>
    </cfRule>
    <cfRule type="beginsWith" dxfId="2839" priority="196" stopIfTrue="1" operator="beginsWith" text="Partial">
      <formula>LEFT(F114,LEN("Partial"))="Partial"</formula>
    </cfRule>
    <cfRule type="beginsWith" dxfId="2838" priority="197" stopIfTrue="1" operator="beginsWith" text="Missing">
      <formula>LEFT(F114,LEN("Missing"))="Missing"</formula>
    </cfRule>
    <cfRule type="beginsWith" dxfId="2837" priority="198" stopIfTrue="1" operator="beginsWith" text="Untested">
      <formula>LEFT(F114,LEN("Untested"))="Untested"</formula>
    </cfRule>
    <cfRule type="notContainsBlanks" dxfId="2836" priority="199" stopIfTrue="1">
      <formula>LEN(TRIM(F114))&gt;0</formula>
    </cfRule>
  </conditionalFormatting>
  <conditionalFormatting sqref="F121">
    <cfRule type="beginsWith" dxfId="2835" priority="184" stopIfTrue="1" operator="beginsWith" text="Not Applicable">
      <formula>LEFT(F121,LEN("Not Applicable"))="Not Applicable"</formula>
    </cfRule>
    <cfRule type="beginsWith" dxfId="2834" priority="185" stopIfTrue="1" operator="beginsWith" text="Waived">
      <formula>LEFT(F121,LEN("Waived"))="Waived"</formula>
    </cfRule>
    <cfRule type="beginsWith" dxfId="2833" priority="186" stopIfTrue="1" operator="beginsWith" text="Pre-Passed">
      <formula>LEFT(F121,LEN("Pre-Passed"))="Pre-Passed"</formula>
    </cfRule>
    <cfRule type="beginsWith" dxfId="2832" priority="187" stopIfTrue="1" operator="beginsWith" text="Completed">
      <formula>LEFT(F121,LEN("Completed"))="Completed"</formula>
    </cfRule>
    <cfRule type="beginsWith" dxfId="2831" priority="188" stopIfTrue="1" operator="beginsWith" text="Partial">
      <formula>LEFT(F121,LEN("Partial"))="Partial"</formula>
    </cfRule>
    <cfRule type="beginsWith" dxfId="2830" priority="189" stopIfTrue="1" operator="beginsWith" text="Missing">
      <formula>LEFT(F121,LEN("Missing"))="Missing"</formula>
    </cfRule>
    <cfRule type="beginsWith" dxfId="2829" priority="190" stopIfTrue="1" operator="beginsWith" text="Untested">
      <formula>LEFT(F121,LEN("Untested"))="Untested"</formula>
    </cfRule>
    <cfRule type="notContainsBlanks" dxfId="2828" priority="191" stopIfTrue="1">
      <formula>LEN(TRIM(F121))&gt;0</formula>
    </cfRule>
  </conditionalFormatting>
  <conditionalFormatting sqref="F130">
    <cfRule type="beginsWith" dxfId="2827" priority="176" stopIfTrue="1" operator="beginsWith" text="Not Applicable">
      <formula>LEFT(F130,LEN("Not Applicable"))="Not Applicable"</formula>
    </cfRule>
    <cfRule type="beginsWith" dxfId="2826" priority="177" stopIfTrue="1" operator="beginsWith" text="Waived">
      <formula>LEFT(F130,LEN("Waived"))="Waived"</formula>
    </cfRule>
    <cfRule type="beginsWith" dxfId="2825" priority="178" stopIfTrue="1" operator="beginsWith" text="Pre-Passed">
      <formula>LEFT(F130,LEN("Pre-Passed"))="Pre-Passed"</formula>
    </cfRule>
    <cfRule type="beginsWith" dxfId="2824" priority="179" stopIfTrue="1" operator="beginsWith" text="Completed">
      <formula>LEFT(F130,LEN("Completed"))="Completed"</formula>
    </cfRule>
    <cfRule type="beginsWith" dxfId="2823" priority="180" stopIfTrue="1" operator="beginsWith" text="Partial">
      <formula>LEFT(F130,LEN("Partial"))="Partial"</formula>
    </cfRule>
    <cfRule type="beginsWith" dxfId="2822" priority="181" stopIfTrue="1" operator="beginsWith" text="Missing">
      <formula>LEFT(F130,LEN("Missing"))="Missing"</formula>
    </cfRule>
    <cfRule type="beginsWith" dxfId="2821" priority="182" stopIfTrue="1" operator="beginsWith" text="Untested">
      <formula>LEFT(F130,LEN("Untested"))="Untested"</formula>
    </cfRule>
    <cfRule type="notContainsBlanks" dxfId="2820" priority="183" stopIfTrue="1">
      <formula>LEN(TRIM(F130))&gt;0</formula>
    </cfRule>
  </conditionalFormatting>
  <conditionalFormatting sqref="A124">
    <cfRule type="beginsWith" dxfId="2819" priority="169" stopIfTrue="1" operator="beginsWith" text="Exceptional">
      <formula>LEFT(A124,LEN("Exceptional"))="Exceptional"</formula>
    </cfRule>
    <cfRule type="beginsWith" dxfId="2818" priority="170" stopIfTrue="1" operator="beginsWith" text="Professional">
      <formula>LEFT(A124,LEN("Professional"))="Professional"</formula>
    </cfRule>
    <cfRule type="beginsWith" dxfId="2817" priority="171" stopIfTrue="1" operator="beginsWith" text="Advanced">
      <formula>LEFT(A124,LEN("Advanced"))="Advanced"</formula>
    </cfRule>
    <cfRule type="beginsWith" dxfId="2816" priority="172" stopIfTrue="1" operator="beginsWith" text="Intermediate">
      <formula>LEFT(A124,LEN("Intermediate"))="Intermediate"</formula>
    </cfRule>
    <cfRule type="beginsWith" dxfId="2815" priority="173" stopIfTrue="1" operator="beginsWith" text="Basic">
      <formula>LEFT(A124,LEN("Basic"))="Basic"</formula>
    </cfRule>
    <cfRule type="beginsWith" dxfId="2814" priority="174" stopIfTrue="1" operator="beginsWith" text="Required">
      <formula>LEFT(A124,LEN("Required"))="Required"</formula>
    </cfRule>
    <cfRule type="notContainsBlanks" dxfId="2813" priority="175" stopIfTrue="1">
      <formula>LEN(TRIM(A124))&gt;0</formula>
    </cfRule>
  </conditionalFormatting>
  <conditionalFormatting sqref="E132:F132">
    <cfRule type="beginsWith" dxfId="2812" priority="147" stopIfTrue="1" operator="beginsWith" text="Not Applicable">
      <formula>LEFT(E132,LEN("Not Applicable"))="Not Applicable"</formula>
    </cfRule>
    <cfRule type="beginsWith" dxfId="2811" priority="148" stopIfTrue="1" operator="beginsWith" text="Waived">
      <formula>LEFT(E132,LEN("Waived"))="Waived"</formula>
    </cfRule>
    <cfRule type="beginsWith" dxfId="2810" priority="149" stopIfTrue="1" operator="beginsWith" text="Pre-Passed">
      <formula>LEFT(E132,LEN("Pre-Passed"))="Pre-Passed"</formula>
    </cfRule>
    <cfRule type="beginsWith" dxfId="2809" priority="150" stopIfTrue="1" operator="beginsWith" text="Completed">
      <formula>LEFT(E132,LEN("Completed"))="Completed"</formula>
    </cfRule>
    <cfRule type="beginsWith" dxfId="2808" priority="151" stopIfTrue="1" operator="beginsWith" text="Partial">
      <formula>LEFT(E132,LEN("Partial"))="Partial"</formula>
    </cfRule>
    <cfRule type="beginsWith" dxfId="2807" priority="152" stopIfTrue="1" operator="beginsWith" text="Missing">
      <formula>LEFT(E132,LEN("Missing"))="Missing"</formula>
    </cfRule>
    <cfRule type="beginsWith" dxfId="2806" priority="153" stopIfTrue="1" operator="beginsWith" text="Untested">
      <formula>LEFT(E132,LEN("Untested"))="Untested"</formula>
    </cfRule>
    <cfRule type="notContainsBlanks" dxfId="2805" priority="154" stopIfTrue="1">
      <formula>LEN(TRIM(E132))&gt;0</formula>
    </cfRule>
  </conditionalFormatting>
  <conditionalFormatting sqref="A116">
    <cfRule type="beginsWith" dxfId="2804" priority="132" stopIfTrue="1" operator="beginsWith" text="Exceptional">
      <formula>LEFT(A116,LEN("Exceptional"))="Exceptional"</formula>
    </cfRule>
    <cfRule type="beginsWith" dxfId="2803" priority="133" stopIfTrue="1" operator="beginsWith" text="Professional">
      <formula>LEFT(A116,LEN("Professional"))="Professional"</formula>
    </cfRule>
    <cfRule type="beginsWith" dxfId="2802" priority="134" stopIfTrue="1" operator="beginsWith" text="Advanced">
      <formula>LEFT(A116,LEN("Advanced"))="Advanced"</formula>
    </cfRule>
    <cfRule type="beginsWith" dxfId="2801" priority="135" stopIfTrue="1" operator="beginsWith" text="Intermediate">
      <formula>LEFT(A116,LEN("Intermediate"))="Intermediate"</formula>
    </cfRule>
    <cfRule type="beginsWith" dxfId="2800" priority="136" stopIfTrue="1" operator="beginsWith" text="Basic">
      <formula>LEFT(A116,LEN("Basic"))="Basic"</formula>
    </cfRule>
    <cfRule type="beginsWith" dxfId="2799" priority="137" stopIfTrue="1" operator="beginsWith" text="Required">
      <formula>LEFT(A116,LEN("Required"))="Required"</formula>
    </cfRule>
    <cfRule type="notContainsBlanks" dxfId="2798" priority="138" stopIfTrue="1">
      <formula>LEN(TRIM(A116))&gt;0</formula>
    </cfRule>
  </conditionalFormatting>
  <conditionalFormatting sqref="E116:F116">
    <cfRule type="beginsWith" dxfId="2797" priority="139" stopIfTrue="1" operator="beginsWith" text="Not Applicable">
      <formula>LEFT(E116,LEN("Not Applicable"))="Not Applicable"</formula>
    </cfRule>
    <cfRule type="beginsWith" dxfId="2796" priority="140" stopIfTrue="1" operator="beginsWith" text="Waived">
      <formula>LEFT(E116,LEN("Waived"))="Waived"</formula>
    </cfRule>
    <cfRule type="beginsWith" dxfId="2795" priority="141" stopIfTrue="1" operator="beginsWith" text="Pre-Passed">
      <formula>LEFT(E116,LEN("Pre-Passed"))="Pre-Passed"</formula>
    </cfRule>
    <cfRule type="beginsWith" dxfId="2794" priority="142" stopIfTrue="1" operator="beginsWith" text="Completed">
      <formula>LEFT(E116,LEN("Completed"))="Completed"</formula>
    </cfRule>
    <cfRule type="beginsWith" dxfId="2793" priority="143" stopIfTrue="1" operator="beginsWith" text="Partial">
      <formula>LEFT(E116,LEN("Partial"))="Partial"</formula>
    </cfRule>
    <cfRule type="beginsWith" dxfId="2792" priority="144" stopIfTrue="1" operator="beginsWith" text="Missing">
      <formula>LEFT(E116,LEN("Missing"))="Missing"</formula>
    </cfRule>
    <cfRule type="beginsWith" dxfId="2791" priority="145" stopIfTrue="1" operator="beginsWith" text="Untested">
      <formula>LEFT(E116,LEN("Untested"))="Untested"</formula>
    </cfRule>
    <cfRule type="notContainsBlanks" dxfId="2790" priority="146" stopIfTrue="1">
      <formula>LEN(TRIM(E116))&gt;0</formula>
    </cfRule>
  </conditionalFormatting>
  <conditionalFormatting sqref="E123:F123">
    <cfRule type="beginsWith" dxfId="2789" priority="124" stopIfTrue="1" operator="beginsWith" text="Not Applicable">
      <formula>LEFT(E123,LEN("Not Applicable"))="Not Applicable"</formula>
    </cfRule>
    <cfRule type="beginsWith" dxfId="2788" priority="125" stopIfTrue="1" operator="beginsWith" text="Waived">
      <formula>LEFT(E123,LEN("Waived"))="Waived"</formula>
    </cfRule>
    <cfRule type="beginsWith" dxfId="2787" priority="126" stopIfTrue="1" operator="beginsWith" text="Pre-Passed">
      <formula>LEFT(E123,LEN("Pre-Passed"))="Pre-Passed"</formula>
    </cfRule>
    <cfRule type="beginsWith" dxfId="2786" priority="127" stopIfTrue="1" operator="beginsWith" text="Completed">
      <formula>LEFT(E123,LEN("Completed"))="Completed"</formula>
    </cfRule>
    <cfRule type="beginsWith" dxfId="2785" priority="128" stopIfTrue="1" operator="beginsWith" text="Partial">
      <formula>LEFT(E123,LEN("Partial"))="Partial"</formula>
    </cfRule>
    <cfRule type="beginsWith" dxfId="2784" priority="129" stopIfTrue="1" operator="beginsWith" text="Missing">
      <formula>LEFT(E123,LEN("Missing"))="Missing"</formula>
    </cfRule>
    <cfRule type="beginsWith" dxfId="2783" priority="130" stopIfTrue="1" operator="beginsWith" text="Untested">
      <formula>LEFT(E123,LEN("Untested"))="Untested"</formula>
    </cfRule>
    <cfRule type="notContainsBlanks" dxfId="2782" priority="131" stopIfTrue="1">
      <formula>LEN(TRIM(E123))&gt;0</formula>
    </cfRule>
  </conditionalFormatting>
  <conditionalFormatting sqref="A123">
    <cfRule type="beginsWith" dxfId="2781" priority="117" stopIfTrue="1" operator="beginsWith" text="Exceptional">
      <formula>LEFT(A123,LEN("Exceptional"))="Exceptional"</formula>
    </cfRule>
    <cfRule type="beginsWith" dxfId="2780" priority="118" stopIfTrue="1" operator="beginsWith" text="Professional">
      <formula>LEFT(A123,LEN("Professional"))="Professional"</formula>
    </cfRule>
    <cfRule type="beginsWith" dxfId="2779" priority="119" stopIfTrue="1" operator="beginsWith" text="Advanced">
      <formula>LEFT(A123,LEN("Advanced"))="Advanced"</formula>
    </cfRule>
    <cfRule type="beginsWith" dxfId="2778" priority="120" stopIfTrue="1" operator="beginsWith" text="Intermediate">
      <formula>LEFT(A123,LEN("Intermediate"))="Intermediate"</formula>
    </cfRule>
    <cfRule type="beginsWith" dxfId="2777" priority="121" stopIfTrue="1" operator="beginsWith" text="Basic">
      <formula>LEFT(A123,LEN("Basic"))="Basic"</formula>
    </cfRule>
    <cfRule type="beginsWith" dxfId="2776" priority="122" stopIfTrue="1" operator="beginsWith" text="Required">
      <formula>LEFT(A123,LEN("Required"))="Required"</formula>
    </cfRule>
    <cfRule type="notContainsBlanks" dxfId="2775" priority="123" stopIfTrue="1">
      <formula>LEN(TRIM(A123))&gt;0</formula>
    </cfRule>
  </conditionalFormatting>
  <conditionalFormatting sqref="A133">
    <cfRule type="beginsWith" dxfId="2774" priority="110" stopIfTrue="1" operator="beginsWith" text="Exceptional">
      <formula>LEFT(A133,LEN("Exceptional"))="Exceptional"</formula>
    </cfRule>
    <cfRule type="beginsWith" dxfId="2773" priority="111" stopIfTrue="1" operator="beginsWith" text="Professional">
      <formula>LEFT(A133,LEN("Professional"))="Professional"</formula>
    </cfRule>
    <cfRule type="beginsWith" dxfId="2772" priority="112" stopIfTrue="1" operator="beginsWith" text="Advanced">
      <formula>LEFT(A133,LEN("Advanced"))="Advanced"</formula>
    </cfRule>
    <cfRule type="beginsWith" dxfId="2771" priority="113" stopIfTrue="1" operator="beginsWith" text="Intermediate">
      <formula>LEFT(A133,LEN("Intermediate"))="Intermediate"</formula>
    </cfRule>
    <cfRule type="beginsWith" dxfId="2770" priority="114" stopIfTrue="1" operator="beginsWith" text="Basic">
      <formula>LEFT(A133,LEN("Basic"))="Basic"</formula>
    </cfRule>
    <cfRule type="beginsWith" dxfId="2769" priority="115" stopIfTrue="1" operator="beginsWith" text="Required">
      <formula>LEFT(A133,LEN("Required"))="Required"</formula>
    </cfRule>
    <cfRule type="notContainsBlanks" dxfId="2768" priority="116" stopIfTrue="1">
      <formula>LEN(TRIM(A133))&gt;0</formula>
    </cfRule>
  </conditionalFormatting>
  <conditionalFormatting sqref="A134">
    <cfRule type="beginsWith" dxfId="2767" priority="96" stopIfTrue="1" operator="beginsWith" text="Exceptional">
      <formula>LEFT(A134,LEN("Exceptional"))="Exceptional"</formula>
    </cfRule>
    <cfRule type="beginsWith" dxfId="2766" priority="97" stopIfTrue="1" operator="beginsWith" text="Professional">
      <formula>LEFT(A134,LEN("Professional"))="Professional"</formula>
    </cfRule>
    <cfRule type="beginsWith" dxfId="2765" priority="98" stopIfTrue="1" operator="beginsWith" text="Advanced">
      <formula>LEFT(A134,LEN("Advanced"))="Advanced"</formula>
    </cfRule>
    <cfRule type="beginsWith" dxfId="2764" priority="99" stopIfTrue="1" operator="beginsWith" text="Intermediate">
      <formula>LEFT(A134,LEN("Intermediate"))="Intermediate"</formula>
    </cfRule>
    <cfRule type="beginsWith" dxfId="2763" priority="100" stopIfTrue="1" operator="beginsWith" text="Basic">
      <formula>LEFT(A134,LEN("Basic"))="Basic"</formula>
    </cfRule>
    <cfRule type="beginsWith" dxfId="2762" priority="101" stopIfTrue="1" operator="beginsWith" text="Required">
      <formula>LEFT(A134,LEN("Required"))="Required"</formula>
    </cfRule>
    <cfRule type="notContainsBlanks" dxfId="2761" priority="102" stopIfTrue="1">
      <formula>LEN(TRIM(A134))&gt;0</formula>
    </cfRule>
  </conditionalFormatting>
  <conditionalFormatting sqref="A132">
    <cfRule type="beginsWith" dxfId="2760" priority="103" stopIfTrue="1" operator="beginsWith" text="Exceptional">
      <formula>LEFT(A132,LEN("Exceptional"))="Exceptional"</formula>
    </cfRule>
    <cfRule type="beginsWith" dxfId="2759" priority="104" stopIfTrue="1" operator="beginsWith" text="Professional">
      <formula>LEFT(A132,LEN("Professional"))="Professional"</formula>
    </cfRule>
    <cfRule type="beginsWith" dxfId="2758" priority="105" stopIfTrue="1" operator="beginsWith" text="Advanced">
      <formula>LEFT(A132,LEN("Advanced"))="Advanced"</formula>
    </cfRule>
    <cfRule type="beginsWith" dxfId="2757" priority="106" stopIfTrue="1" operator="beginsWith" text="Intermediate">
      <formula>LEFT(A132,LEN("Intermediate"))="Intermediate"</formula>
    </cfRule>
    <cfRule type="beginsWith" dxfId="2756" priority="107" stopIfTrue="1" operator="beginsWith" text="Basic">
      <formula>LEFT(A132,LEN("Basic"))="Basic"</formula>
    </cfRule>
    <cfRule type="beginsWith" dxfId="2755" priority="108" stopIfTrue="1" operator="beginsWith" text="Required">
      <formula>LEFT(A132,LEN("Required"))="Required"</formula>
    </cfRule>
    <cfRule type="notContainsBlanks" dxfId="2754" priority="109" stopIfTrue="1">
      <formula>LEN(TRIM(A132))&gt;0</formula>
    </cfRule>
  </conditionalFormatting>
  <conditionalFormatting sqref="A131">
    <cfRule type="beginsWith" dxfId="2753" priority="89" stopIfTrue="1" operator="beginsWith" text="Exceptional">
      <formula>LEFT(A131,LEN("Exceptional"))="Exceptional"</formula>
    </cfRule>
    <cfRule type="beginsWith" dxfId="2752" priority="90" stopIfTrue="1" operator="beginsWith" text="Professional">
      <formula>LEFT(A131,LEN("Professional"))="Professional"</formula>
    </cfRule>
    <cfRule type="beginsWith" dxfId="2751" priority="91" stopIfTrue="1" operator="beginsWith" text="Advanced">
      <formula>LEFT(A131,LEN("Advanced"))="Advanced"</formula>
    </cfRule>
    <cfRule type="beginsWith" dxfId="2750" priority="92" stopIfTrue="1" operator="beginsWith" text="Intermediate">
      <formula>LEFT(A131,LEN("Intermediate"))="Intermediate"</formula>
    </cfRule>
    <cfRule type="beginsWith" dxfId="2749" priority="93" stopIfTrue="1" operator="beginsWith" text="Basic">
      <formula>LEFT(A131,LEN("Basic"))="Basic"</formula>
    </cfRule>
    <cfRule type="beginsWith" dxfId="2748" priority="94" stopIfTrue="1" operator="beginsWith" text="Required">
      <formula>LEFT(A131,LEN("Required"))="Required"</formula>
    </cfRule>
    <cfRule type="notContainsBlanks" dxfId="2747" priority="95" stopIfTrue="1">
      <formula>LEN(TRIM(A131))&gt;0</formula>
    </cfRule>
  </conditionalFormatting>
  <conditionalFormatting sqref="F20:F22">
    <cfRule type="beginsWith" dxfId="2746" priority="81" stopIfTrue="1" operator="beginsWith" text="Not Applicable">
      <formula>LEFT(F20,LEN("Not Applicable"))="Not Applicable"</formula>
    </cfRule>
    <cfRule type="beginsWith" dxfId="2745" priority="82" stopIfTrue="1" operator="beginsWith" text="Waived">
      <formula>LEFT(F20,LEN("Waived"))="Waived"</formula>
    </cfRule>
    <cfRule type="beginsWith" dxfId="2744" priority="83" stopIfTrue="1" operator="beginsWith" text="Pre-Passed">
      <formula>LEFT(F20,LEN("Pre-Passed"))="Pre-Passed"</formula>
    </cfRule>
    <cfRule type="beginsWith" dxfId="2743" priority="84" stopIfTrue="1" operator="beginsWith" text="Completed">
      <formula>LEFT(F20,LEN("Completed"))="Completed"</formula>
    </cfRule>
    <cfRule type="beginsWith" dxfId="2742" priority="85" stopIfTrue="1" operator="beginsWith" text="Partial">
      <formula>LEFT(F20,LEN("Partial"))="Partial"</formula>
    </cfRule>
    <cfRule type="beginsWith" dxfId="2741" priority="86" stopIfTrue="1" operator="beginsWith" text="Missing">
      <formula>LEFT(F20,LEN("Missing"))="Missing"</formula>
    </cfRule>
    <cfRule type="beginsWith" dxfId="2740" priority="87" stopIfTrue="1" operator="beginsWith" text="Untested">
      <formula>LEFT(F20,LEN("Untested"))="Untested"</formula>
    </cfRule>
    <cfRule type="notContainsBlanks" dxfId="2739" priority="88" stopIfTrue="1">
      <formula>LEN(TRIM(F20))&gt;0</formula>
    </cfRule>
  </conditionalFormatting>
  <conditionalFormatting sqref="F29 F25">
    <cfRule type="beginsWith" dxfId="2738" priority="73" stopIfTrue="1" operator="beginsWith" text="Not Applicable">
      <formula>LEFT(F25,LEN("Not Applicable"))="Not Applicable"</formula>
    </cfRule>
    <cfRule type="beginsWith" dxfId="2737" priority="74" stopIfTrue="1" operator="beginsWith" text="Waived">
      <formula>LEFT(F25,LEN("Waived"))="Waived"</formula>
    </cfRule>
    <cfRule type="beginsWith" dxfId="2736" priority="75" stopIfTrue="1" operator="beginsWith" text="Pre-Passed">
      <formula>LEFT(F25,LEN("Pre-Passed"))="Pre-Passed"</formula>
    </cfRule>
    <cfRule type="beginsWith" dxfId="2735" priority="76" stopIfTrue="1" operator="beginsWith" text="Completed">
      <formula>LEFT(F25,LEN("Completed"))="Completed"</formula>
    </cfRule>
    <cfRule type="beginsWith" dxfId="2734" priority="77" stopIfTrue="1" operator="beginsWith" text="Partial">
      <formula>LEFT(F25,LEN("Partial"))="Partial"</formula>
    </cfRule>
    <cfRule type="beginsWith" dxfId="2733" priority="78" stopIfTrue="1" operator="beginsWith" text="Missing">
      <formula>LEFT(F25,LEN("Missing"))="Missing"</formula>
    </cfRule>
    <cfRule type="beginsWith" dxfId="2732" priority="79" stopIfTrue="1" operator="beginsWith" text="Untested">
      <formula>LEFT(F25,LEN("Untested"))="Untested"</formula>
    </cfRule>
    <cfRule type="notContainsBlanks" dxfId="2731" priority="80" stopIfTrue="1">
      <formula>LEN(TRIM(F25))&gt;0</formula>
    </cfRule>
  </conditionalFormatting>
  <conditionalFormatting sqref="F27">
    <cfRule type="beginsWith" dxfId="2730" priority="65" stopIfTrue="1" operator="beginsWith" text="Not Applicable">
      <formula>LEFT(F27,LEN("Not Applicable"))="Not Applicable"</formula>
    </cfRule>
    <cfRule type="beginsWith" dxfId="2729" priority="66" stopIfTrue="1" operator="beginsWith" text="Waived">
      <formula>LEFT(F27,LEN("Waived"))="Waived"</formula>
    </cfRule>
    <cfRule type="beginsWith" dxfId="2728" priority="67" stopIfTrue="1" operator="beginsWith" text="Pre-Passed">
      <formula>LEFT(F27,LEN("Pre-Passed"))="Pre-Passed"</formula>
    </cfRule>
    <cfRule type="beginsWith" dxfId="2727" priority="68" stopIfTrue="1" operator="beginsWith" text="Completed">
      <formula>LEFT(F27,LEN("Completed"))="Completed"</formula>
    </cfRule>
    <cfRule type="beginsWith" dxfId="2726" priority="69" stopIfTrue="1" operator="beginsWith" text="Partial">
      <formula>LEFT(F27,LEN("Partial"))="Partial"</formula>
    </cfRule>
    <cfRule type="beginsWith" dxfId="2725" priority="70" stopIfTrue="1" operator="beginsWith" text="Missing">
      <formula>LEFT(F27,LEN("Missing"))="Missing"</formula>
    </cfRule>
    <cfRule type="beginsWith" dxfId="2724" priority="71" stopIfTrue="1" operator="beginsWith" text="Untested">
      <formula>LEFT(F27,LEN("Untested"))="Untested"</formula>
    </cfRule>
    <cfRule type="notContainsBlanks" dxfId="2723" priority="72" stopIfTrue="1">
      <formula>LEN(TRIM(F27))&gt;0</formula>
    </cfRule>
  </conditionalFormatting>
  <conditionalFormatting sqref="F32">
    <cfRule type="beginsWith" dxfId="2722" priority="57" stopIfTrue="1" operator="beginsWith" text="Not Applicable">
      <formula>LEFT(F32,LEN("Not Applicable"))="Not Applicable"</formula>
    </cfRule>
    <cfRule type="beginsWith" dxfId="2721" priority="58" stopIfTrue="1" operator="beginsWith" text="Waived">
      <formula>LEFT(F32,LEN("Waived"))="Waived"</formula>
    </cfRule>
    <cfRule type="beginsWith" dxfId="2720" priority="59" stopIfTrue="1" operator="beginsWith" text="Pre-Passed">
      <formula>LEFT(F32,LEN("Pre-Passed"))="Pre-Passed"</formula>
    </cfRule>
    <cfRule type="beginsWith" dxfId="2719" priority="60" stopIfTrue="1" operator="beginsWith" text="Completed">
      <formula>LEFT(F32,LEN("Completed"))="Completed"</formula>
    </cfRule>
    <cfRule type="beginsWith" dxfId="2718" priority="61" stopIfTrue="1" operator="beginsWith" text="Partial">
      <formula>LEFT(F32,LEN("Partial"))="Partial"</formula>
    </cfRule>
    <cfRule type="beginsWith" dxfId="2717" priority="62" stopIfTrue="1" operator="beginsWith" text="Missing">
      <formula>LEFT(F32,LEN("Missing"))="Missing"</formula>
    </cfRule>
    <cfRule type="beginsWith" dxfId="2716" priority="63" stopIfTrue="1" operator="beginsWith" text="Untested">
      <formula>LEFT(F32,LEN("Untested"))="Untested"</formula>
    </cfRule>
    <cfRule type="notContainsBlanks" dxfId="2715" priority="64" stopIfTrue="1">
      <formula>LEN(TRIM(F32))&gt;0</formula>
    </cfRule>
  </conditionalFormatting>
  <conditionalFormatting sqref="F23">
    <cfRule type="beginsWith" dxfId="2714" priority="49" stopIfTrue="1" operator="beginsWith" text="Not Applicable">
      <formula>LEFT(F23,LEN("Not Applicable"))="Not Applicable"</formula>
    </cfRule>
    <cfRule type="beginsWith" dxfId="2713" priority="50" stopIfTrue="1" operator="beginsWith" text="Waived">
      <formula>LEFT(F23,LEN("Waived"))="Waived"</formula>
    </cfRule>
    <cfRule type="beginsWith" dxfId="2712" priority="51" stopIfTrue="1" operator="beginsWith" text="Pre-Passed">
      <formula>LEFT(F23,LEN("Pre-Passed"))="Pre-Passed"</formula>
    </cfRule>
    <cfRule type="beginsWith" dxfId="2711" priority="52" stopIfTrue="1" operator="beginsWith" text="Completed">
      <formula>LEFT(F23,LEN("Completed"))="Completed"</formula>
    </cfRule>
    <cfRule type="beginsWith" dxfId="2710" priority="53" stopIfTrue="1" operator="beginsWith" text="Partial">
      <formula>LEFT(F23,LEN("Partial"))="Partial"</formula>
    </cfRule>
    <cfRule type="beginsWith" dxfId="2709" priority="54" stopIfTrue="1" operator="beginsWith" text="Missing">
      <formula>LEFT(F23,LEN("Missing"))="Missing"</formula>
    </cfRule>
    <cfRule type="beginsWith" dxfId="2708" priority="55" stopIfTrue="1" operator="beginsWith" text="Untested">
      <formula>LEFT(F23,LEN("Untested"))="Untested"</formula>
    </cfRule>
    <cfRule type="notContainsBlanks" dxfId="2707" priority="56" stopIfTrue="1">
      <formula>LEN(TRIM(F23))&gt;0</formula>
    </cfRule>
  </conditionalFormatting>
  <conditionalFormatting sqref="F33">
    <cfRule type="beginsWith" dxfId="2706" priority="41" stopIfTrue="1" operator="beginsWith" text="Not Applicable">
      <formula>LEFT(F33,LEN("Not Applicable"))="Not Applicable"</formula>
    </cfRule>
    <cfRule type="beginsWith" dxfId="2705" priority="42" stopIfTrue="1" operator="beginsWith" text="Waived">
      <formula>LEFT(F33,LEN("Waived"))="Waived"</formula>
    </cfRule>
    <cfRule type="beginsWith" dxfId="2704" priority="43" stopIfTrue="1" operator="beginsWith" text="Pre-Passed">
      <formula>LEFT(F33,LEN("Pre-Passed"))="Pre-Passed"</formula>
    </cfRule>
    <cfRule type="beginsWith" dxfId="2703" priority="44" stopIfTrue="1" operator="beginsWith" text="Completed">
      <formula>LEFT(F33,LEN("Completed"))="Completed"</formula>
    </cfRule>
    <cfRule type="beginsWith" dxfId="2702" priority="45" stopIfTrue="1" operator="beginsWith" text="Partial">
      <formula>LEFT(F33,LEN("Partial"))="Partial"</formula>
    </cfRule>
    <cfRule type="beginsWith" dxfId="2701" priority="46" stopIfTrue="1" operator="beginsWith" text="Missing">
      <formula>LEFT(F33,LEN("Missing"))="Missing"</formula>
    </cfRule>
    <cfRule type="beginsWith" dxfId="2700" priority="47" stopIfTrue="1" operator="beginsWith" text="Untested">
      <formula>LEFT(F33,LEN("Untested"))="Untested"</formula>
    </cfRule>
    <cfRule type="notContainsBlanks" dxfId="2699" priority="48" stopIfTrue="1">
      <formula>LEN(TRIM(F33))&gt;0</formula>
    </cfRule>
  </conditionalFormatting>
  <conditionalFormatting sqref="F28">
    <cfRule type="beginsWith" dxfId="2698" priority="33" stopIfTrue="1" operator="beginsWith" text="Not Applicable">
      <formula>LEFT(F28,LEN("Not Applicable"))="Not Applicable"</formula>
    </cfRule>
    <cfRule type="beginsWith" dxfId="2697" priority="34" stopIfTrue="1" operator="beginsWith" text="Waived">
      <formula>LEFT(F28,LEN("Waived"))="Waived"</formula>
    </cfRule>
    <cfRule type="beginsWith" dxfId="2696" priority="35" stopIfTrue="1" operator="beginsWith" text="Pre-Passed">
      <formula>LEFT(F28,LEN("Pre-Passed"))="Pre-Passed"</formula>
    </cfRule>
    <cfRule type="beginsWith" dxfId="2695" priority="36" stopIfTrue="1" operator="beginsWith" text="Completed">
      <formula>LEFT(F28,LEN("Completed"))="Completed"</formula>
    </cfRule>
    <cfRule type="beginsWith" dxfId="2694" priority="37" stopIfTrue="1" operator="beginsWith" text="Partial">
      <formula>LEFT(F28,LEN("Partial"))="Partial"</formula>
    </cfRule>
    <cfRule type="beginsWith" dxfId="2693" priority="38" stopIfTrue="1" operator="beginsWith" text="Missing">
      <formula>LEFT(F28,LEN("Missing"))="Missing"</formula>
    </cfRule>
    <cfRule type="beginsWith" dxfId="2692" priority="39" stopIfTrue="1" operator="beginsWith" text="Untested">
      <formula>LEFT(F28,LEN("Untested"))="Untested"</formula>
    </cfRule>
    <cfRule type="notContainsBlanks" dxfId="2691" priority="40" stopIfTrue="1">
      <formula>LEN(TRIM(F28))&gt;0</formula>
    </cfRule>
  </conditionalFormatting>
  <conditionalFormatting sqref="F31">
    <cfRule type="beginsWith" dxfId="2690" priority="25" stopIfTrue="1" operator="beginsWith" text="Not Applicable">
      <formula>LEFT(F31,LEN("Not Applicable"))="Not Applicable"</formula>
    </cfRule>
    <cfRule type="beginsWith" dxfId="2689" priority="26" stopIfTrue="1" operator="beginsWith" text="Waived">
      <formula>LEFT(F31,LEN("Waived"))="Waived"</formula>
    </cfRule>
    <cfRule type="beginsWith" dxfId="2688" priority="27" stopIfTrue="1" operator="beginsWith" text="Pre-Passed">
      <formula>LEFT(F31,LEN("Pre-Passed"))="Pre-Passed"</formula>
    </cfRule>
    <cfRule type="beginsWith" dxfId="2687" priority="28" stopIfTrue="1" operator="beginsWith" text="Completed">
      <formula>LEFT(F31,LEN("Completed"))="Completed"</formula>
    </cfRule>
    <cfRule type="beginsWith" dxfId="2686" priority="29" stopIfTrue="1" operator="beginsWith" text="Partial">
      <formula>LEFT(F31,LEN("Partial"))="Partial"</formula>
    </cfRule>
    <cfRule type="beginsWith" dxfId="2685" priority="30" stopIfTrue="1" operator="beginsWith" text="Missing">
      <formula>LEFT(F31,LEN("Missing"))="Missing"</formula>
    </cfRule>
    <cfRule type="beginsWith" dxfId="2684" priority="31" stopIfTrue="1" operator="beginsWith" text="Untested">
      <formula>LEFT(F31,LEN("Untested"))="Untested"</formula>
    </cfRule>
    <cfRule type="notContainsBlanks" dxfId="2683" priority="32" stopIfTrue="1">
      <formula>LEN(TRIM(F31))&gt;0</formula>
    </cfRule>
  </conditionalFormatting>
  <conditionalFormatting sqref="F26">
    <cfRule type="beginsWith" dxfId="2682" priority="17" stopIfTrue="1" operator="beginsWith" text="Not Applicable">
      <formula>LEFT(F26,LEN("Not Applicable"))="Not Applicable"</formula>
    </cfRule>
    <cfRule type="beginsWith" dxfId="2681" priority="18" stopIfTrue="1" operator="beginsWith" text="Waived">
      <formula>LEFT(F26,LEN("Waived"))="Waived"</formula>
    </cfRule>
    <cfRule type="beginsWith" dxfId="2680" priority="19" stopIfTrue="1" operator="beginsWith" text="Pre-Passed">
      <formula>LEFT(F26,LEN("Pre-Passed"))="Pre-Passed"</formula>
    </cfRule>
    <cfRule type="beginsWith" dxfId="2679" priority="20" stopIfTrue="1" operator="beginsWith" text="Completed">
      <formula>LEFT(F26,LEN("Completed"))="Completed"</formula>
    </cfRule>
    <cfRule type="beginsWith" dxfId="2678" priority="21" stopIfTrue="1" operator="beginsWith" text="Partial">
      <formula>LEFT(F26,LEN("Partial"))="Partial"</formula>
    </cfRule>
    <cfRule type="beginsWith" dxfId="2677" priority="22" stopIfTrue="1" operator="beginsWith" text="Missing">
      <formula>LEFT(F26,LEN("Missing"))="Missing"</formula>
    </cfRule>
    <cfRule type="beginsWith" dxfId="2676" priority="23" stopIfTrue="1" operator="beginsWith" text="Untested">
      <formula>LEFT(F26,LEN("Untested"))="Untested"</formula>
    </cfRule>
    <cfRule type="notContainsBlanks" dxfId="2675" priority="24" stopIfTrue="1">
      <formula>LEN(TRIM(F26))&gt;0</formula>
    </cfRule>
  </conditionalFormatting>
  <conditionalFormatting sqref="F30">
    <cfRule type="beginsWith" dxfId="2674" priority="9" stopIfTrue="1" operator="beginsWith" text="Not Applicable">
      <formula>LEFT(F30,LEN("Not Applicable"))="Not Applicable"</formula>
    </cfRule>
    <cfRule type="beginsWith" dxfId="2673" priority="10" stopIfTrue="1" operator="beginsWith" text="Waived">
      <formula>LEFT(F30,LEN("Waived"))="Waived"</formula>
    </cfRule>
    <cfRule type="beginsWith" dxfId="2672" priority="11" stopIfTrue="1" operator="beginsWith" text="Pre-Passed">
      <formula>LEFT(F30,LEN("Pre-Passed"))="Pre-Passed"</formula>
    </cfRule>
    <cfRule type="beginsWith" dxfId="2671" priority="12" stopIfTrue="1" operator="beginsWith" text="Completed">
      <formula>LEFT(F30,LEN("Completed"))="Completed"</formula>
    </cfRule>
    <cfRule type="beginsWith" dxfId="2670" priority="13" stopIfTrue="1" operator="beginsWith" text="Partial">
      <formula>LEFT(F30,LEN("Partial"))="Partial"</formula>
    </cfRule>
    <cfRule type="beginsWith" dxfId="2669" priority="14" stopIfTrue="1" operator="beginsWith" text="Missing">
      <formula>LEFT(F30,LEN("Missing"))="Missing"</formula>
    </cfRule>
    <cfRule type="beginsWith" dxfId="2668" priority="15" stopIfTrue="1" operator="beginsWith" text="Untested">
      <formula>LEFT(F30,LEN("Untested"))="Untested"</formula>
    </cfRule>
    <cfRule type="notContainsBlanks" dxfId="2667" priority="16" stopIfTrue="1">
      <formula>LEN(TRIM(F30))&gt;0</formula>
    </cfRule>
  </conditionalFormatting>
  <conditionalFormatting sqref="F24">
    <cfRule type="beginsWith" dxfId="2666" priority="1" stopIfTrue="1" operator="beginsWith" text="Not Applicable">
      <formula>LEFT(F24,LEN("Not Applicable"))="Not Applicable"</formula>
    </cfRule>
    <cfRule type="beginsWith" dxfId="2665" priority="2" stopIfTrue="1" operator="beginsWith" text="Waived">
      <formula>LEFT(F24,LEN("Waived"))="Waived"</formula>
    </cfRule>
    <cfRule type="beginsWith" dxfId="2664" priority="3" stopIfTrue="1" operator="beginsWith" text="Pre-Passed">
      <formula>LEFT(F24,LEN("Pre-Passed"))="Pre-Passed"</formula>
    </cfRule>
    <cfRule type="beginsWith" dxfId="2663" priority="4" stopIfTrue="1" operator="beginsWith" text="Completed">
      <formula>LEFT(F24,LEN("Completed"))="Completed"</formula>
    </cfRule>
    <cfRule type="beginsWith" dxfId="2662" priority="5" stopIfTrue="1" operator="beginsWith" text="Partial">
      <formula>LEFT(F24,LEN("Partial"))="Partial"</formula>
    </cfRule>
    <cfRule type="beginsWith" dxfId="2661" priority="6" stopIfTrue="1" operator="beginsWith" text="Missing">
      <formula>LEFT(F24,LEN("Missing"))="Missing"</formula>
    </cfRule>
    <cfRule type="beginsWith" dxfId="2660" priority="7" stopIfTrue="1" operator="beginsWith" text="Untested">
      <formula>LEFT(F24,LEN("Untested"))="Untested"</formula>
    </cfRule>
    <cfRule type="notContainsBlanks" dxfId="2659" priority="8" stopIfTrue="1">
      <formula>LEN(TRIM(F24))&gt;0</formula>
    </cfRule>
  </conditionalFormatting>
  <dataValidations count="1">
    <dataValidation type="list" showInputMessage="1" showErrorMessage="1" sqref="E35:F39 E13:F18 E90:F94 E96:F107 E47:F57 E59:F73 E41:F45 E75:F88 E109:F113 E20:F33 E115:F120 E131:F135 E122:F129">
      <formula1>"Untested, Missing, Partial, Completed, Waived, Not Applicable"</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topLeftCell="B1" workbookViewId="0">
      <selection activeCell="I63" sqref="I63"/>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""&amp;COUNTIF(E$7:E$255,"Untested")&amp;" Untested"</f>
        <v>59 Untested</v>
      </c>
      <c r="F1" s="3" t="str">
        <f>""&amp;COUNTIF(F$7:F$255,"Untested")&amp;" Untested"</f>
        <v>0 Untested</v>
      </c>
      <c r="G1" s="4"/>
    </row>
    <row r="2" spans="1:7" ht="16.2" thickBot="1">
      <c r="A2" s="12" t="s">
        <v>30</v>
      </c>
      <c r="B2" s="11" t="s">
        <v>31</v>
      </c>
      <c r="C2" s="248" t="s">
        <v>596</v>
      </c>
      <c r="D2" s="249"/>
      <c r="E2" s="14">
        <f>SUMPRODUCT(($A$7:$A$255="Required")*(E$7:E$255="Missing"))+0.5*SUMPRODUCT(($A$7:$A$255="Required")*(E$7:E$255="Partial"))</f>
        <v>0</v>
      </c>
      <c r="F2" s="14">
        <f>SUMPRODUCT(($A$7:$A$255="Required")*(F$7:F$255="Missing"))+0.5*SUMPRODUCT(($A$7:$A$255="Required")*(F$7:F$255="Partial"))</f>
        <v>0</v>
      </c>
      <c r="G2" s="11" t="str">
        <f>"Requireds "&amp;A2</f>
        <v>Requireds Missing</v>
      </c>
    </row>
    <row r="3" spans="1:7" ht="16.2" thickBot="1">
      <c r="A3" s="12" t="s">
        <v>32</v>
      </c>
      <c r="B3" s="11" t="s">
        <v>33</v>
      </c>
      <c r="C3" s="250"/>
      <c r="D3" s="251"/>
      <c r="E3" s="14">
        <f>SUMPRODUCT(($A$7:$A$255="Basic")*(E$7:E$255="Missing"))+0.5*SUMPRODUCT(($A$7:$A$255="Basic")*(E$7:E$255="Partial"))</f>
        <v>0</v>
      </c>
      <c r="F3" s="14">
        <f>SUMPRODUCT(($A$7:$A$255="Basic")*(F$7:F$255="Missing"))+0.5*SUMPRODUCT(($A$7:$A$255="Basic")*(F$7:F$255="Partial"))</f>
        <v>0</v>
      </c>
      <c r="G3" s="11" t="str">
        <f>"Basics "&amp;A2</f>
        <v>Basics Missing</v>
      </c>
    </row>
    <row r="4" spans="1:7" ht="16.2" thickBot="1">
      <c r="A4" s="12" t="s">
        <v>34</v>
      </c>
      <c r="B4" s="11" t="s">
        <v>35</v>
      </c>
      <c r="C4" s="250"/>
      <c r="D4" s="251"/>
      <c r="E4" s="14">
        <f>SUMPRODUCT(($A$7:$A$255="Advanced")*(E$7:E$255="Completed"))+SUMPRODUCT(($A$7:$A$255="Advanced")*(E$7:E$255="Pre-Passed"))+0.5*SUMPRODUCT(($A$7:$A$255="Advanced")*(E$7:E$255="Partial"))</f>
        <v>0</v>
      </c>
      <c r="F4" s="14">
        <f>SUMPRODUCT(($A$7:$A$255="Advanced")*(F$7:F$255="Completed"))+SUMPRODUCT(($A$7:$A$255="Advanced")*(F$7:F$255="Pre-Passed"))+0.5*SUMPRODUCT(($A$7:$A$255="Advanced")*(F$7:F$255="Partial"))</f>
        <v>3</v>
      </c>
      <c r="G4" s="11" t="str">
        <f>"Advanceds "&amp;A4</f>
        <v>Advanceds Completed</v>
      </c>
    </row>
    <row r="5" spans="1:7" ht="16.2" thickBot="1">
      <c r="A5" s="12" t="s">
        <v>36</v>
      </c>
      <c r="B5" s="11" t="s">
        <v>211</v>
      </c>
      <c r="C5" s="250"/>
      <c r="D5" s="251"/>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2" thickBot="1">
      <c r="A6" s="10" t="s">
        <v>37</v>
      </c>
      <c r="B6" s="11" t="s">
        <v>38</v>
      </c>
      <c r="C6" s="252"/>
      <c r="D6" s="253"/>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95" customHeight="1" thickBot="1">
      <c r="A12" s="246" t="s">
        <v>868</v>
      </c>
      <c r="B12" s="247"/>
      <c r="C12" s="4" t="s">
        <v>869</v>
      </c>
      <c r="D12" s="4" t="s">
        <v>214</v>
      </c>
      <c r="E12" s="4" t="s">
        <v>40</v>
      </c>
      <c r="F12" s="4" t="s">
        <v>41</v>
      </c>
      <c r="G12" s="4" t="s">
        <v>215</v>
      </c>
    </row>
    <row r="13" spans="1:7" ht="16.2" thickBot="1">
      <c r="A13" s="16" t="s">
        <v>43</v>
      </c>
      <c r="B13" s="11" t="s">
        <v>838</v>
      </c>
      <c r="C13" s="11" t="s">
        <v>881</v>
      </c>
      <c r="D13" s="11"/>
      <c r="E13" s="4" t="s">
        <v>29</v>
      </c>
      <c r="F13" s="4" t="s">
        <v>34</v>
      </c>
      <c r="G13" s="11" t="s">
        <v>1062</v>
      </c>
    </row>
    <row r="14" spans="1:7" ht="28.2" thickBot="1">
      <c r="A14" s="16" t="s">
        <v>43</v>
      </c>
      <c r="B14" s="11" t="s">
        <v>840</v>
      </c>
      <c r="C14" s="11" t="s">
        <v>841</v>
      </c>
      <c r="D14" s="11"/>
      <c r="E14" s="4" t="s">
        <v>29</v>
      </c>
      <c r="F14" s="4" t="s">
        <v>34</v>
      </c>
      <c r="G14" s="11"/>
    </row>
    <row r="15" spans="1:7" ht="16.2" thickBot="1">
      <c r="A15" s="16" t="s">
        <v>43</v>
      </c>
      <c r="B15" s="11" t="s">
        <v>842</v>
      </c>
      <c r="C15" s="11" t="s">
        <v>843</v>
      </c>
      <c r="D15" s="11"/>
      <c r="E15" s="4" t="s">
        <v>29</v>
      </c>
      <c r="F15" s="4" t="s">
        <v>34</v>
      </c>
      <c r="G15" s="11"/>
    </row>
    <row r="16" spans="1:7" ht="16.2" thickBot="1">
      <c r="A16" s="16" t="s">
        <v>43</v>
      </c>
      <c r="B16" s="11" t="s">
        <v>844</v>
      </c>
      <c r="C16" s="11" t="s">
        <v>882</v>
      </c>
      <c r="D16" s="11"/>
      <c r="E16" s="4" t="s">
        <v>29</v>
      </c>
      <c r="F16" s="4" t="s">
        <v>34</v>
      </c>
      <c r="G16" s="11"/>
    </row>
    <row r="17" spans="1:7" ht="16.2" thickBot="1">
      <c r="A17" s="16" t="s">
        <v>43</v>
      </c>
      <c r="B17" s="11" t="s">
        <v>139</v>
      </c>
      <c r="C17" s="11" t="s">
        <v>846</v>
      </c>
      <c r="D17" s="11"/>
      <c r="E17" s="4" t="s">
        <v>29</v>
      </c>
      <c r="F17" s="4" t="s">
        <v>34</v>
      </c>
      <c r="G17" s="11"/>
    </row>
    <row r="18" spans="1:7" ht="16.2" thickBot="1">
      <c r="A18" s="27" t="s">
        <v>44</v>
      </c>
      <c r="B18" s="11" t="s">
        <v>847</v>
      </c>
      <c r="C18" s="11" t="s">
        <v>883</v>
      </c>
      <c r="D18" s="11"/>
      <c r="E18" s="4" t="s">
        <v>29</v>
      </c>
      <c r="F18" s="4" t="s">
        <v>30</v>
      </c>
      <c r="G18" s="11"/>
    </row>
    <row r="19" spans="1:7" ht="16.2" thickBot="1">
      <c r="A19" s="27" t="s">
        <v>44</v>
      </c>
      <c r="B19" s="11" t="s">
        <v>890</v>
      </c>
      <c r="C19" s="11" t="s">
        <v>850</v>
      </c>
      <c r="D19" s="11"/>
      <c r="E19" s="4" t="s">
        <v>29</v>
      </c>
      <c r="F19" s="4" t="s">
        <v>30</v>
      </c>
      <c r="G19" s="11"/>
    </row>
    <row r="20" spans="1:7" ht="16.2" thickBot="1">
      <c r="A20" s="27" t="s">
        <v>44</v>
      </c>
      <c r="B20" s="11" t="s">
        <v>851</v>
      </c>
      <c r="C20" s="11" t="s">
        <v>852</v>
      </c>
      <c r="D20" s="11"/>
      <c r="E20" s="4" t="s">
        <v>29</v>
      </c>
      <c r="F20" s="4" t="s">
        <v>30</v>
      </c>
      <c r="G20" s="11"/>
    </row>
    <row r="21" spans="1:7" ht="28.2" thickBot="1">
      <c r="A21" s="28" t="s">
        <v>57</v>
      </c>
      <c r="B21" s="11" t="s">
        <v>853</v>
      </c>
      <c r="C21" s="11" t="s">
        <v>854</v>
      </c>
      <c r="D21" s="11"/>
      <c r="E21" s="4" t="s">
        <v>29</v>
      </c>
      <c r="F21" s="4" t="s">
        <v>30</v>
      </c>
      <c r="G21" s="11"/>
    </row>
    <row r="22" spans="1:7" ht="28.2" thickBot="1">
      <c r="A22" s="28" t="s">
        <v>57</v>
      </c>
      <c r="B22" s="11" t="s">
        <v>855</v>
      </c>
      <c r="C22" s="11" t="s">
        <v>856</v>
      </c>
      <c r="D22" s="11"/>
      <c r="E22" s="4" t="s">
        <v>29</v>
      </c>
      <c r="F22" s="4" t="s">
        <v>30</v>
      </c>
      <c r="G22" s="11"/>
    </row>
    <row r="23" spans="1:7" ht="16.2" thickBot="1">
      <c r="A23" s="28" t="s">
        <v>57</v>
      </c>
      <c r="B23" s="11" t="s">
        <v>857</v>
      </c>
      <c r="C23" s="11" t="s">
        <v>858</v>
      </c>
      <c r="D23" s="11"/>
      <c r="E23" s="4" t="s">
        <v>29</v>
      </c>
      <c r="F23" s="4" t="s">
        <v>30</v>
      </c>
      <c r="G23" s="11"/>
    </row>
    <row r="24" spans="1:7" ht="16.2" thickBot="1">
      <c r="A24" s="29" t="s">
        <v>212</v>
      </c>
      <c r="B24" s="11" t="s">
        <v>859</v>
      </c>
      <c r="C24" s="11" t="s">
        <v>860</v>
      </c>
      <c r="D24" s="11"/>
      <c r="E24" s="4" t="s">
        <v>29</v>
      </c>
      <c r="F24" s="4" t="s">
        <v>30</v>
      </c>
      <c r="G24" s="11"/>
    </row>
    <row r="25" spans="1:7" ht="16.2" thickBot="1">
      <c r="A25" s="29" t="s">
        <v>212</v>
      </c>
      <c r="B25" s="11" t="s">
        <v>861</v>
      </c>
      <c r="C25" s="11" t="s">
        <v>862</v>
      </c>
      <c r="D25" s="11"/>
      <c r="E25" s="4" t="s">
        <v>29</v>
      </c>
      <c r="F25" s="4" t="s">
        <v>30</v>
      </c>
      <c r="G25" s="11"/>
    </row>
    <row r="26" spans="1:7" ht="16.95" customHeight="1" thickBot="1">
      <c r="A26" s="29" t="s">
        <v>212</v>
      </c>
      <c r="B26" s="11" t="s">
        <v>140</v>
      </c>
      <c r="C26" s="11" t="s">
        <v>863</v>
      </c>
      <c r="D26" s="11"/>
      <c r="E26" s="4" t="s">
        <v>29</v>
      </c>
      <c r="F26" s="4" t="s">
        <v>30</v>
      </c>
      <c r="G26" s="11"/>
    </row>
    <row r="27" spans="1:7" ht="16.2" thickBot="1">
      <c r="A27" s="29" t="s">
        <v>212</v>
      </c>
      <c r="B27" s="11" t="s">
        <v>864</v>
      </c>
      <c r="C27" s="11" t="s">
        <v>865</v>
      </c>
      <c r="D27" s="11"/>
      <c r="E27" s="4" t="s">
        <v>29</v>
      </c>
      <c r="F27" s="4" t="s">
        <v>30</v>
      </c>
      <c r="G27" s="11"/>
    </row>
    <row r="28" spans="1:7" ht="28.2" thickBot="1">
      <c r="A28" s="29" t="s">
        <v>212</v>
      </c>
      <c r="B28" s="11" t="s">
        <v>141</v>
      </c>
      <c r="C28" s="11" t="s">
        <v>866</v>
      </c>
      <c r="D28" s="11"/>
      <c r="E28" s="4" t="s">
        <v>29</v>
      </c>
      <c r="F28" s="4" t="s">
        <v>30</v>
      </c>
      <c r="G28" s="11"/>
    </row>
    <row r="29" spans="1:7" ht="16.2" thickBot="1">
      <c r="A29" s="29" t="s">
        <v>212</v>
      </c>
      <c r="B29" s="11" t="s">
        <v>142</v>
      </c>
      <c r="C29" s="11" t="s">
        <v>143</v>
      </c>
      <c r="D29" s="11"/>
      <c r="E29" s="4" t="s">
        <v>29</v>
      </c>
      <c r="F29" s="4" t="s">
        <v>30</v>
      </c>
      <c r="G29" s="11"/>
    </row>
    <row r="30" spans="1:7" ht="16.2" thickBot="1">
      <c r="A30" s="246" t="s">
        <v>588</v>
      </c>
      <c r="B30" s="247"/>
      <c r="C30" s="4" t="s">
        <v>872</v>
      </c>
      <c r="D30" s="4" t="s">
        <v>214</v>
      </c>
      <c r="E30" s="4" t="s">
        <v>40</v>
      </c>
      <c r="F30" s="4" t="s">
        <v>41</v>
      </c>
      <c r="G30" s="4" t="s">
        <v>215</v>
      </c>
    </row>
    <row r="31" spans="1:7" ht="28.2" thickBot="1">
      <c r="A31" s="16" t="s">
        <v>43</v>
      </c>
      <c r="B31" s="11" t="s">
        <v>816</v>
      </c>
      <c r="C31" s="11" t="s">
        <v>884</v>
      </c>
      <c r="D31" s="11"/>
      <c r="E31" s="4" t="s">
        <v>29</v>
      </c>
      <c r="F31" s="4" t="s">
        <v>34</v>
      </c>
      <c r="G31" s="11" t="s">
        <v>1062</v>
      </c>
    </row>
    <row r="32" spans="1:7" ht="16.2" thickBot="1">
      <c r="A32" s="16" t="s">
        <v>43</v>
      </c>
      <c r="B32" s="11" t="s">
        <v>817</v>
      </c>
      <c r="C32" s="11" t="s">
        <v>818</v>
      </c>
      <c r="D32" s="11"/>
      <c r="E32" s="4" t="s">
        <v>29</v>
      </c>
      <c r="F32" s="4" t="s">
        <v>34</v>
      </c>
      <c r="G32" s="11"/>
    </row>
    <row r="33" spans="1:7" ht="16.2" thickBot="1">
      <c r="A33" s="16" t="s">
        <v>43</v>
      </c>
      <c r="B33" s="11" t="s">
        <v>819</v>
      </c>
      <c r="C33" s="11" t="s">
        <v>880</v>
      </c>
      <c r="D33" s="11"/>
      <c r="E33" s="4" t="s">
        <v>29</v>
      </c>
      <c r="F33" s="4" t="s">
        <v>34</v>
      </c>
      <c r="G33" s="11"/>
    </row>
    <row r="34" spans="1:7" ht="16.2" thickBot="1">
      <c r="A34" s="27" t="s">
        <v>44</v>
      </c>
      <c r="B34" s="11" t="s">
        <v>821</v>
      </c>
      <c r="C34" s="11" t="s">
        <v>822</v>
      </c>
      <c r="D34" s="11"/>
      <c r="E34" s="4" t="s">
        <v>29</v>
      </c>
      <c r="F34" s="4" t="s">
        <v>34</v>
      </c>
      <c r="G34" s="11"/>
    </row>
    <row r="35" spans="1:7" ht="16.2" thickBot="1">
      <c r="A35" s="28" t="s">
        <v>57</v>
      </c>
      <c r="B35" s="11" t="s">
        <v>823</v>
      </c>
      <c r="C35" s="11" t="s">
        <v>824</v>
      </c>
      <c r="D35" s="11"/>
      <c r="E35" s="4" t="s">
        <v>29</v>
      </c>
      <c r="F35" s="4" t="s">
        <v>30</v>
      </c>
      <c r="G35" s="11"/>
    </row>
    <row r="36" spans="1:7" ht="28.2" thickBot="1">
      <c r="A36" s="28" t="s">
        <v>57</v>
      </c>
      <c r="B36" s="11" t="s">
        <v>825</v>
      </c>
      <c r="C36" s="11" t="s">
        <v>826</v>
      </c>
      <c r="D36" s="11"/>
      <c r="E36" s="4" t="s">
        <v>29</v>
      </c>
      <c r="F36" s="4" t="s">
        <v>30</v>
      </c>
      <c r="G36" s="11"/>
    </row>
    <row r="37" spans="1:7" ht="16.2" thickBot="1">
      <c r="A37" s="28" t="s">
        <v>57</v>
      </c>
      <c r="B37" s="11" t="s">
        <v>827</v>
      </c>
      <c r="C37" s="11" t="s">
        <v>828</v>
      </c>
      <c r="D37" s="11"/>
      <c r="E37" s="4" t="s">
        <v>29</v>
      </c>
      <c r="F37" s="4" t="s">
        <v>30</v>
      </c>
      <c r="G37" s="11"/>
    </row>
    <row r="38" spans="1:7" ht="28.2" thickBot="1">
      <c r="A38" s="29" t="s">
        <v>212</v>
      </c>
      <c r="B38" s="11" t="s">
        <v>829</v>
      </c>
      <c r="C38" s="11" t="s">
        <v>871</v>
      </c>
      <c r="D38" s="11"/>
      <c r="E38" s="4" t="s">
        <v>29</v>
      </c>
      <c r="F38" s="4" t="s">
        <v>30</v>
      </c>
      <c r="G38" s="11"/>
    </row>
    <row r="39" spans="1:7" ht="28.2" thickBot="1">
      <c r="A39" s="29" t="s">
        <v>212</v>
      </c>
      <c r="B39" s="11" t="s">
        <v>830</v>
      </c>
      <c r="C39" s="11" t="s">
        <v>831</v>
      </c>
      <c r="D39" s="11"/>
      <c r="E39" s="4" t="s">
        <v>29</v>
      </c>
      <c r="F39" s="4" t="s">
        <v>30</v>
      </c>
      <c r="G39" s="11"/>
    </row>
    <row r="40" spans="1:7" ht="16.2" thickBot="1">
      <c r="A40" s="29" t="s">
        <v>212</v>
      </c>
      <c r="B40" s="11" t="s">
        <v>589</v>
      </c>
      <c r="C40" s="11" t="s">
        <v>590</v>
      </c>
      <c r="D40" s="11"/>
      <c r="E40" s="4" t="s">
        <v>29</v>
      </c>
      <c r="F40" s="4" t="s">
        <v>30</v>
      </c>
      <c r="G40" s="11"/>
    </row>
    <row r="41" spans="1:7" ht="16.2" thickBot="1">
      <c r="A41" s="29" t="s">
        <v>212</v>
      </c>
      <c r="B41" s="11" t="s">
        <v>591</v>
      </c>
      <c r="C41" s="11" t="s">
        <v>592</v>
      </c>
      <c r="D41" s="11"/>
      <c r="E41" s="4" t="s">
        <v>29</v>
      </c>
      <c r="F41" s="4" t="s">
        <v>30</v>
      </c>
      <c r="G41" s="11"/>
    </row>
    <row r="42" spans="1:7" ht="16.95" customHeight="1" thickBot="1">
      <c r="A42" s="246" t="s">
        <v>815</v>
      </c>
      <c r="B42" s="247"/>
      <c r="C42" s="4" t="s">
        <v>587</v>
      </c>
      <c r="D42" s="4" t="s">
        <v>214</v>
      </c>
      <c r="E42" s="4" t="s">
        <v>40</v>
      </c>
      <c r="F42" s="4" t="s">
        <v>41</v>
      </c>
      <c r="G42" s="4" t="s">
        <v>215</v>
      </c>
    </row>
    <row r="43" spans="1:7" ht="28.2" thickBot="1">
      <c r="A43" s="16" t="s">
        <v>43</v>
      </c>
      <c r="B43" s="11" t="s">
        <v>793</v>
      </c>
      <c r="C43" s="11" t="s">
        <v>794</v>
      </c>
      <c r="D43" s="11"/>
      <c r="E43" s="4" t="s">
        <v>29</v>
      </c>
      <c r="F43" s="4" t="s">
        <v>34</v>
      </c>
      <c r="G43" s="11" t="s">
        <v>1062</v>
      </c>
    </row>
    <row r="44" spans="1:7" ht="16.2" thickBot="1">
      <c r="A44" s="16" t="s">
        <v>43</v>
      </c>
      <c r="B44" s="11" t="s">
        <v>795</v>
      </c>
      <c r="C44" s="11" t="s">
        <v>796</v>
      </c>
      <c r="D44" s="11"/>
      <c r="E44" s="4" t="s">
        <v>29</v>
      </c>
      <c r="F44" s="4" t="s">
        <v>34</v>
      </c>
      <c r="G44" s="11"/>
    </row>
    <row r="45" spans="1:7" ht="28.2" thickBot="1">
      <c r="A45" s="27" t="s">
        <v>44</v>
      </c>
      <c r="B45" s="11" t="s">
        <v>797</v>
      </c>
      <c r="C45" s="11" t="s">
        <v>798</v>
      </c>
      <c r="D45" s="11"/>
      <c r="E45" s="4" t="s">
        <v>29</v>
      </c>
      <c r="F45" s="4" t="s">
        <v>30</v>
      </c>
      <c r="G45" s="11"/>
    </row>
    <row r="46" spans="1:7" ht="16.2" thickBot="1">
      <c r="A46" s="27" t="s">
        <v>44</v>
      </c>
      <c r="B46" s="11" t="s">
        <v>885</v>
      </c>
      <c r="C46" s="11" t="s">
        <v>887</v>
      </c>
      <c r="D46" s="11"/>
      <c r="E46" s="4" t="s">
        <v>29</v>
      </c>
      <c r="F46" s="4" t="s">
        <v>30</v>
      </c>
      <c r="G46" s="11"/>
    </row>
    <row r="47" spans="1:7" ht="16.2" thickBot="1">
      <c r="A47" s="28" t="s">
        <v>57</v>
      </c>
      <c r="B47" s="11" t="s">
        <v>886</v>
      </c>
      <c r="C47" s="11" t="s">
        <v>888</v>
      </c>
      <c r="D47" s="11"/>
      <c r="E47" s="4" t="s">
        <v>29</v>
      </c>
      <c r="F47" s="4" t="s">
        <v>30</v>
      </c>
      <c r="G47" s="11"/>
    </row>
    <row r="48" spans="1:7" ht="28.2" thickBot="1">
      <c r="A48" s="28" t="s">
        <v>57</v>
      </c>
      <c r="B48" s="11" t="s">
        <v>813</v>
      </c>
      <c r="C48" s="11" t="s">
        <v>802</v>
      </c>
      <c r="D48" s="11"/>
      <c r="E48" s="4" t="s">
        <v>29</v>
      </c>
      <c r="F48" s="4" t="s">
        <v>30</v>
      </c>
      <c r="G48" s="11"/>
    </row>
    <row r="49" spans="1:7" ht="28.2" thickBot="1">
      <c r="A49" s="28" t="s">
        <v>57</v>
      </c>
      <c r="B49" s="11" t="s">
        <v>814</v>
      </c>
      <c r="C49" s="11" t="s">
        <v>803</v>
      </c>
      <c r="D49" s="11"/>
      <c r="E49" s="4" t="s">
        <v>29</v>
      </c>
      <c r="F49" s="4" t="s">
        <v>30</v>
      </c>
      <c r="G49" s="11"/>
    </row>
    <row r="50" spans="1:7" ht="28.2" thickBot="1">
      <c r="A50" s="29" t="s">
        <v>212</v>
      </c>
      <c r="B50" s="11" t="s">
        <v>804</v>
      </c>
      <c r="C50" s="11" t="s">
        <v>805</v>
      </c>
      <c r="D50" s="11"/>
      <c r="E50" s="4" t="s">
        <v>29</v>
      </c>
      <c r="F50" s="4" t="s">
        <v>30</v>
      </c>
      <c r="G50" s="11"/>
    </row>
    <row r="51" spans="1:7" ht="28.2" thickBot="1">
      <c r="A51" s="29" t="s">
        <v>212</v>
      </c>
      <c r="B51" s="11" t="s">
        <v>806</v>
      </c>
      <c r="C51" s="11" t="s">
        <v>889</v>
      </c>
      <c r="D51" s="11"/>
      <c r="E51" s="4" t="s">
        <v>29</v>
      </c>
      <c r="F51" s="4" t="s">
        <v>30</v>
      </c>
      <c r="G51" s="11"/>
    </row>
    <row r="52" spans="1:7" ht="28.2" thickBot="1">
      <c r="A52" s="29" t="s">
        <v>212</v>
      </c>
      <c r="B52" s="11" t="s">
        <v>808</v>
      </c>
      <c r="C52" s="11" t="s">
        <v>809</v>
      </c>
      <c r="D52" s="11"/>
      <c r="E52" s="4" t="s">
        <v>29</v>
      </c>
      <c r="F52" s="4" t="s">
        <v>30</v>
      </c>
      <c r="G52" s="11"/>
    </row>
    <row r="53" spans="1:7" ht="28.2" thickBot="1">
      <c r="A53" s="29" t="s">
        <v>212</v>
      </c>
      <c r="B53" s="11" t="s">
        <v>593</v>
      </c>
      <c r="C53" s="11" t="s">
        <v>810</v>
      </c>
      <c r="D53" s="11"/>
      <c r="E53" s="4" t="s">
        <v>29</v>
      </c>
      <c r="F53" s="4" t="s">
        <v>30</v>
      </c>
      <c r="G53" s="11"/>
    </row>
    <row r="54" spans="1:7" ht="16.2" thickBot="1">
      <c r="A54" s="29" t="s">
        <v>212</v>
      </c>
      <c r="B54" s="11" t="s">
        <v>594</v>
      </c>
      <c r="C54" s="11" t="s">
        <v>811</v>
      </c>
      <c r="D54" s="11"/>
      <c r="E54" s="4" t="s">
        <v>29</v>
      </c>
      <c r="F54" s="4" t="s">
        <v>30</v>
      </c>
      <c r="G54" s="11"/>
    </row>
    <row r="55" spans="1:7" ht="16.2" thickBot="1">
      <c r="A55" s="246" t="s">
        <v>50</v>
      </c>
      <c r="B55" s="247"/>
      <c r="C55" s="4" t="s">
        <v>39</v>
      </c>
      <c r="D55" s="4" t="s">
        <v>214</v>
      </c>
      <c r="E55" s="4" t="s">
        <v>40</v>
      </c>
      <c r="F55" s="4" t="s">
        <v>41</v>
      </c>
      <c r="G55" s="4" t="s">
        <v>215</v>
      </c>
    </row>
    <row r="56" spans="1:7" ht="16.2" thickBot="1">
      <c r="A56" s="16" t="s">
        <v>43</v>
      </c>
      <c r="B56" s="11" t="s">
        <v>147</v>
      </c>
      <c r="C56" s="11" t="s">
        <v>148</v>
      </c>
      <c r="D56" s="11"/>
      <c r="E56" s="4" t="s">
        <v>29</v>
      </c>
      <c r="F56" s="4" t="s">
        <v>34</v>
      </c>
      <c r="G56" s="11" t="s">
        <v>1062</v>
      </c>
    </row>
    <row r="57" spans="1:7" ht="16.2" thickBot="1">
      <c r="A57" s="16" t="s">
        <v>43</v>
      </c>
      <c r="B57" s="11" t="s">
        <v>789</v>
      </c>
      <c r="C57" s="11" t="s">
        <v>790</v>
      </c>
      <c r="D57" s="11"/>
      <c r="E57" s="4" t="s">
        <v>29</v>
      </c>
      <c r="F57" s="4" t="s">
        <v>34</v>
      </c>
      <c r="G57" s="11"/>
    </row>
    <row r="58" spans="1:7" ht="42" thickBot="1">
      <c r="A58" s="16" t="s">
        <v>43</v>
      </c>
      <c r="B58" s="11" t="s">
        <v>149</v>
      </c>
      <c r="C58" s="11" t="s">
        <v>150</v>
      </c>
      <c r="D58" s="11"/>
      <c r="E58" s="4" t="s">
        <v>29</v>
      </c>
      <c r="F58" s="4" t="s">
        <v>34</v>
      </c>
      <c r="G58" s="11"/>
    </row>
    <row r="59" spans="1:7" ht="16.2" thickBot="1">
      <c r="A59" s="27" t="s">
        <v>44</v>
      </c>
      <c r="B59" s="11" t="s">
        <v>153</v>
      </c>
      <c r="C59" s="11" t="s">
        <v>154</v>
      </c>
      <c r="D59" s="11"/>
      <c r="E59" s="4" t="s">
        <v>29</v>
      </c>
      <c r="F59" s="4" t="s">
        <v>34</v>
      </c>
      <c r="G59" s="11"/>
    </row>
    <row r="60" spans="1:7" ht="28.2" thickBot="1">
      <c r="A60" s="27" t="s">
        <v>44</v>
      </c>
      <c r="B60" s="11" t="s">
        <v>151</v>
      </c>
      <c r="C60" s="11" t="s">
        <v>152</v>
      </c>
      <c r="D60" s="11"/>
      <c r="E60" s="4" t="s">
        <v>29</v>
      </c>
      <c r="F60" s="4" t="s">
        <v>34</v>
      </c>
      <c r="G60" s="11"/>
    </row>
    <row r="61" spans="1:7" ht="16.2" thickBot="1">
      <c r="A61" s="28" t="s">
        <v>57</v>
      </c>
      <c r="B61" s="11" t="s">
        <v>157</v>
      </c>
      <c r="C61" s="11" t="s">
        <v>158</v>
      </c>
      <c r="D61" s="11"/>
      <c r="E61" s="4" t="s">
        <v>29</v>
      </c>
      <c r="F61" s="4" t="s">
        <v>30</v>
      </c>
      <c r="G61" s="11"/>
    </row>
    <row r="62" spans="1:7" s="7" customFormat="1" ht="16.2" thickBot="1">
      <c r="A62" s="28" t="s">
        <v>57</v>
      </c>
      <c r="B62" s="11" t="s">
        <v>155</v>
      </c>
      <c r="C62" s="11" t="s">
        <v>156</v>
      </c>
      <c r="D62" s="11"/>
      <c r="E62" s="4" t="s">
        <v>29</v>
      </c>
      <c r="F62" s="4" t="s">
        <v>30</v>
      </c>
      <c r="G62" s="11"/>
    </row>
    <row r="63" spans="1:7" s="7" customFormat="1" ht="16.2" thickBot="1">
      <c r="A63" s="29" t="s">
        <v>212</v>
      </c>
      <c r="B63" s="11" t="s">
        <v>161</v>
      </c>
      <c r="C63" s="11" t="s">
        <v>162</v>
      </c>
      <c r="D63" s="11"/>
      <c r="E63" s="4" t="s">
        <v>29</v>
      </c>
      <c r="F63" s="4" t="s">
        <v>30</v>
      </c>
      <c r="G63" s="11"/>
    </row>
    <row r="64" spans="1:7" s="7" customFormat="1" ht="28.2" thickBot="1">
      <c r="A64" s="29" t="s">
        <v>212</v>
      </c>
      <c r="B64" s="11" t="s">
        <v>791</v>
      </c>
      <c r="C64" s="11" t="s">
        <v>792</v>
      </c>
      <c r="D64" s="11"/>
      <c r="E64" s="4" t="s">
        <v>29</v>
      </c>
      <c r="F64" s="4" t="s">
        <v>30</v>
      </c>
      <c r="G64" s="11"/>
    </row>
    <row r="65" spans="1:7" s="7" customFormat="1" ht="16.2" thickBot="1">
      <c r="A65" s="29" t="s">
        <v>212</v>
      </c>
      <c r="B65" s="11" t="s">
        <v>159</v>
      </c>
      <c r="C65" s="11" t="s">
        <v>160</v>
      </c>
      <c r="D65" s="11"/>
      <c r="E65" s="4" t="s">
        <v>29</v>
      </c>
      <c r="F65" s="4" t="s">
        <v>30</v>
      </c>
      <c r="G65" s="11"/>
    </row>
    <row r="66" spans="1:7" s="7" customFormat="1" ht="28.2" thickBot="1">
      <c r="A66" s="246" t="s">
        <v>163</v>
      </c>
      <c r="B66" s="247"/>
      <c r="C66" s="20" t="s">
        <v>200</v>
      </c>
      <c r="D66" s="4" t="s">
        <v>214</v>
      </c>
      <c r="E66" s="4" t="s">
        <v>40</v>
      </c>
      <c r="F66" s="4" t="s">
        <v>41</v>
      </c>
      <c r="G66" s="4" t="s">
        <v>215</v>
      </c>
    </row>
    <row r="67" spans="1:7" s="7" customFormat="1" ht="16.2" thickBot="1">
      <c r="A67" s="16" t="s">
        <v>43</v>
      </c>
      <c r="B67" s="11" t="s">
        <v>164</v>
      </c>
      <c r="C67" s="11" t="s">
        <v>165</v>
      </c>
      <c r="D67" s="11"/>
      <c r="E67" s="4" t="s">
        <v>29</v>
      </c>
      <c r="F67" s="4" t="s">
        <v>34</v>
      </c>
      <c r="G67" s="11" t="s">
        <v>1062</v>
      </c>
    </row>
    <row r="68" spans="1:7" s="7" customFormat="1" ht="69.599999999999994" thickBot="1">
      <c r="A68" s="16" t="s">
        <v>43</v>
      </c>
      <c r="B68" s="11" t="s">
        <v>166</v>
      </c>
      <c r="C68" s="11" t="s">
        <v>167</v>
      </c>
      <c r="D68" s="11"/>
      <c r="E68" s="4" t="s">
        <v>29</v>
      </c>
      <c r="F68" s="4" t="s">
        <v>34</v>
      </c>
      <c r="G68" s="11"/>
    </row>
    <row r="69" spans="1:7" s="7" customFormat="1" ht="16.2" thickBot="1">
      <c r="A69" s="27" t="s">
        <v>44</v>
      </c>
      <c r="B69" s="11" t="s">
        <v>170</v>
      </c>
      <c r="C69" s="11" t="s">
        <v>171</v>
      </c>
      <c r="D69" s="11"/>
      <c r="E69" s="4" t="s">
        <v>29</v>
      </c>
      <c r="F69" s="4" t="s">
        <v>30</v>
      </c>
      <c r="G69" s="11"/>
    </row>
    <row r="70" spans="1:7" s="7" customFormat="1" ht="28.2" thickBot="1">
      <c r="A70" s="27" t="s">
        <v>44</v>
      </c>
      <c r="B70" s="11" t="s">
        <v>168</v>
      </c>
      <c r="C70" s="11" t="s">
        <v>169</v>
      </c>
      <c r="D70" s="11"/>
      <c r="E70" s="4" t="s">
        <v>29</v>
      </c>
      <c r="F70" s="4" t="s">
        <v>30</v>
      </c>
      <c r="G70" s="11"/>
    </row>
    <row r="71" spans="1:7" s="7" customFormat="1" ht="16.2" thickBot="1">
      <c r="A71" s="28" t="s">
        <v>57</v>
      </c>
      <c r="B71" s="11" t="s">
        <v>175</v>
      </c>
      <c r="C71" s="11" t="s">
        <v>176</v>
      </c>
      <c r="D71" s="11"/>
      <c r="E71" s="4" t="s">
        <v>29</v>
      </c>
      <c r="F71" s="4" t="s">
        <v>30</v>
      </c>
      <c r="G71" s="11"/>
    </row>
    <row r="72" spans="1:7" s="7" customFormat="1" ht="42" thickBot="1">
      <c r="A72" s="28" t="s">
        <v>57</v>
      </c>
      <c r="B72" s="11" t="s">
        <v>172</v>
      </c>
      <c r="C72" s="11" t="s">
        <v>292</v>
      </c>
      <c r="D72" s="11"/>
      <c r="E72" s="4" t="s">
        <v>29</v>
      </c>
      <c r="F72" s="4" t="s">
        <v>30</v>
      </c>
      <c r="G72" s="11"/>
    </row>
    <row r="73" spans="1:7" s="7" customFormat="1" ht="16.2" thickBot="1">
      <c r="A73" s="28" t="s">
        <v>57</v>
      </c>
      <c r="B73" s="11" t="s">
        <v>173</v>
      </c>
      <c r="C73" s="11" t="s">
        <v>174</v>
      </c>
      <c r="D73" s="11"/>
      <c r="E73" s="4" t="s">
        <v>29</v>
      </c>
      <c r="F73" s="4" t="s">
        <v>30</v>
      </c>
      <c r="G73" s="11"/>
    </row>
    <row r="74" spans="1:7" s="7" customFormat="1" ht="28.2" thickBot="1">
      <c r="A74" s="29" t="s">
        <v>212</v>
      </c>
      <c r="B74" s="11" t="s">
        <v>179</v>
      </c>
      <c r="C74" s="11" t="s">
        <v>180</v>
      </c>
      <c r="D74" s="11"/>
      <c r="E74" s="4" t="s">
        <v>29</v>
      </c>
      <c r="F74" s="4" t="s">
        <v>30</v>
      </c>
      <c r="G74" s="11"/>
    </row>
    <row r="75" spans="1:7" s="7" customFormat="1" ht="16.2" thickBot="1">
      <c r="A75" s="29" t="s">
        <v>212</v>
      </c>
      <c r="B75" s="11" t="s">
        <v>177</v>
      </c>
      <c r="C75" s="11" t="s">
        <v>178</v>
      </c>
      <c r="D75" s="11"/>
      <c r="E75" s="4" t="s">
        <v>29</v>
      </c>
      <c r="F75" s="4" t="s">
        <v>30</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2658" priority="1687" stopIfTrue="1" operator="beginsWith" text="Not Applicable">
      <formula>LEFT(E13,LEN("Not Applicable"))="Not Applicable"</formula>
    </cfRule>
    <cfRule type="beginsWith" dxfId="2657" priority="1688" stopIfTrue="1" operator="beginsWith" text="Waived">
      <formula>LEFT(E13,LEN("Waived"))="Waived"</formula>
    </cfRule>
    <cfRule type="beginsWith" dxfId="2656" priority="1689" stopIfTrue="1" operator="beginsWith" text="Pre-Passed">
      <formula>LEFT(E13,LEN("Pre-Passed"))="Pre-Passed"</formula>
    </cfRule>
    <cfRule type="beginsWith" dxfId="2655" priority="1690" stopIfTrue="1" operator="beginsWith" text="Completed">
      <formula>LEFT(E13,LEN("Completed"))="Completed"</formula>
    </cfRule>
    <cfRule type="beginsWith" dxfId="2654" priority="1691" stopIfTrue="1" operator="beginsWith" text="Partial">
      <formula>LEFT(E13,LEN("Partial"))="Partial"</formula>
    </cfRule>
    <cfRule type="beginsWith" dxfId="2653" priority="1692" stopIfTrue="1" operator="beginsWith" text="Missing">
      <formula>LEFT(E13,LEN("Missing"))="Missing"</formula>
    </cfRule>
    <cfRule type="beginsWith" dxfId="2652" priority="1693" stopIfTrue="1" operator="beginsWith" text="Untested">
      <formula>LEFT(E13,LEN("Untested"))="Untested"</formula>
    </cfRule>
    <cfRule type="notContainsBlanks" dxfId="2651" priority="1701" stopIfTrue="1">
      <formula>LEN(TRIM(E13))&gt;0</formula>
    </cfRule>
  </conditionalFormatting>
  <conditionalFormatting sqref="A7 A76:A256">
    <cfRule type="beginsWith" dxfId="2650" priority="1694" stopIfTrue="1" operator="beginsWith" text="Exceptional">
      <formula>LEFT(A7,LEN("Exceptional"))="Exceptional"</formula>
    </cfRule>
    <cfRule type="beginsWith" dxfId="2649" priority="1695" stopIfTrue="1" operator="beginsWith" text="Professional">
      <formula>LEFT(A7,LEN("Professional"))="Professional"</formula>
    </cfRule>
    <cfRule type="beginsWith" dxfId="2648" priority="1696" stopIfTrue="1" operator="beginsWith" text="Advanced">
      <formula>LEFT(A7,LEN("Advanced"))="Advanced"</formula>
    </cfRule>
    <cfRule type="beginsWith" dxfId="2647" priority="1697" stopIfTrue="1" operator="beginsWith" text="Intermediate">
      <formula>LEFT(A7,LEN("Intermediate"))="Intermediate"</formula>
    </cfRule>
    <cfRule type="beginsWith" dxfId="2646" priority="1698" stopIfTrue="1" operator="beginsWith" text="Basic">
      <formula>LEFT(A7,LEN("Basic"))="Basic"</formula>
    </cfRule>
    <cfRule type="beginsWith" dxfId="2645" priority="1699" stopIfTrue="1" operator="beginsWith" text="Required">
      <formula>LEFT(A7,LEN("Required"))="Required"</formula>
    </cfRule>
    <cfRule type="notContainsBlanks" dxfId="2644" priority="1700" stopIfTrue="1">
      <formula>LEN(TRIM(A7))&gt;0</formula>
    </cfRule>
  </conditionalFormatting>
  <conditionalFormatting sqref="F7">
    <cfRule type="beginsWith" dxfId="2643" priority="1647" stopIfTrue="1" operator="beginsWith" text="Not Applicable">
      <formula>LEFT(F7,LEN("Not Applicable"))="Not Applicable"</formula>
    </cfRule>
    <cfRule type="beginsWith" dxfId="2642" priority="1648" stopIfTrue="1" operator="beginsWith" text="Waived">
      <formula>LEFT(F7,LEN("Waived"))="Waived"</formula>
    </cfRule>
    <cfRule type="beginsWith" dxfId="2641" priority="1649" stopIfTrue="1" operator="beginsWith" text="Pre-Passed">
      <formula>LEFT(F7,LEN("Pre-Passed"))="Pre-Passed"</formula>
    </cfRule>
    <cfRule type="beginsWith" dxfId="2640" priority="1650" stopIfTrue="1" operator="beginsWith" text="Completed">
      <formula>LEFT(F7,LEN("Completed"))="Completed"</formula>
    </cfRule>
    <cfRule type="beginsWith" dxfId="2639" priority="1651" stopIfTrue="1" operator="beginsWith" text="Partial">
      <formula>LEFT(F7,LEN("Partial"))="Partial"</formula>
    </cfRule>
    <cfRule type="beginsWith" dxfId="2638" priority="1652" stopIfTrue="1" operator="beginsWith" text="Missing">
      <formula>LEFT(F7,LEN("Missing"))="Missing"</formula>
    </cfRule>
    <cfRule type="beginsWith" dxfId="2637" priority="1653" stopIfTrue="1" operator="beginsWith" text="Untested">
      <formula>LEFT(F7,LEN("Untested"))="Untested"</formula>
    </cfRule>
    <cfRule type="notContainsBlanks" dxfId="2636" priority="1654" stopIfTrue="1">
      <formula>LEN(TRIM(F7))&gt;0</formula>
    </cfRule>
  </conditionalFormatting>
  <conditionalFormatting sqref="E7">
    <cfRule type="beginsWith" dxfId="2635" priority="1655" stopIfTrue="1" operator="beginsWith" text="Not Applicable">
      <formula>LEFT(E7,LEN("Not Applicable"))="Not Applicable"</formula>
    </cfRule>
    <cfRule type="beginsWith" dxfId="2634" priority="1656" stopIfTrue="1" operator="beginsWith" text="Waived">
      <formula>LEFT(E7,LEN("Waived"))="Waived"</formula>
    </cfRule>
    <cfRule type="beginsWith" dxfId="2633" priority="1657" stopIfTrue="1" operator="beginsWith" text="Pre-Passed">
      <formula>LEFT(E7,LEN("Pre-Passed"))="Pre-Passed"</formula>
    </cfRule>
    <cfRule type="beginsWith" dxfId="2632" priority="1658" stopIfTrue="1" operator="beginsWith" text="Completed">
      <formula>LEFT(E7,LEN("Completed"))="Completed"</formula>
    </cfRule>
    <cfRule type="beginsWith" dxfId="2631" priority="1659" stopIfTrue="1" operator="beginsWith" text="Partial">
      <formula>LEFT(E7,LEN("Partial"))="Partial"</formula>
    </cfRule>
    <cfRule type="beginsWith" dxfId="2630" priority="1660" stopIfTrue="1" operator="beginsWith" text="Missing">
      <formula>LEFT(E7,LEN("Missing"))="Missing"</formula>
    </cfRule>
    <cfRule type="beginsWith" dxfId="2629" priority="1661" stopIfTrue="1" operator="beginsWith" text="Untested">
      <formula>LEFT(E7,LEN("Untested"))="Untested"</formula>
    </cfRule>
    <cfRule type="notContainsBlanks" dxfId="2628" priority="1662" stopIfTrue="1">
      <formula>LEN(TRIM(E7))&gt;0</formula>
    </cfRule>
  </conditionalFormatting>
  <conditionalFormatting sqref="A17">
    <cfRule type="beginsWith" dxfId="2627" priority="152" stopIfTrue="1" operator="beginsWith" text="Exceptional">
      <formula>LEFT(A17,LEN("Exceptional"))="Exceptional"</formula>
    </cfRule>
    <cfRule type="beginsWith" dxfId="2626" priority="153" stopIfTrue="1" operator="beginsWith" text="Professional">
      <formula>LEFT(A17,LEN("Professional"))="Professional"</formula>
    </cfRule>
    <cfRule type="beginsWith" dxfId="2625" priority="154" stopIfTrue="1" operator="beginsWith" text="Advanced">
      <formula>LEFT(A17,LEN("Advanced"))="Advanced"</formula>
    </cfRule>
    <cfRule type="beginsWith" dxfId="2624" priority="155" stopIfTrue="1" operator="beginsWith" text="Intermediate">
      <formula>LEFT(A17,LEN("Intermediate"))="Intermediate"</formula>
    </cfRule>
    <cfRule type="beginsWith" dxfId="2623" priority="156" stopIfTrue="1" operator="beginsWith" text="Basic">
      <formula>LEFT(A17,LEN("Basic"))="Basic"</formula>
    </cfRule>
    <cfRule type="beginsWith" dxfId="2622" priority="157" stopIfTrue="1" operator="beginsWith" text="Required">
      <formula>LEFT(A17,LEN("Required"))="Required"</formula>
    </cfRule>
    <cfRule type="notContainsBlanks" dxfId="2621" priority="158" stopIfTrue="1">
      <formula>LEN(TRIM(A17))&gt;0</formula>
    </cfRule>
  </conditionalFormatting>
  <conditionalFormatting sqref="F55">
    <cfRule type="beginsWith" dxfId="2620" priority="326" stopIfTrue="1" operator="beginsWith" text="Not Applicable">
      <formula>LEFT(F55,LEN("Not Applicable"))="Not Applicable"</formula>
    </cfRule>
    <cfRule type="beginsWith" dxfId="2619" priority="327" stopIfTrue="1" operator="beginsWith" text="Waived">
      <formula>LEFT(F55,LEN("Waived"))="Waived"</formula>
    </cfRule>
    <cfRule type="beginsWith" dxfId="2618" priority="328" stopIfTrue="1" operator="beginsWith" text="Pre-Passed">
      <formula>LEFT(F55,LEN("Pre-Passed"))="Pre-Passed"</formula>
    </cfRule>
    <cfRule type="beginsWith" dxfId="2617" priority="329" stopIfTrue="1" operator="beginsWith" text="Completed">
      <formula>LEFT(F55,LEN("Completed"))="Completed"</formula>
    </cfRule>
    <cfRule type="beginsWith" dxfId="2616" priority="330" stopIfTrue="1" operator="beginsWith" text="Partial">
      <formula>LEFT(F55,LEN("Partial"))="Partial"</formula>
    </cfRule>
    <cfRule type="beginsWith" dxfId="2615" priority="331" stopIfTrue="1" operator="beginsWith" text="Missing">
      <formula>LEFT(F55,LEN("Missing"))="Missing"</formula>
    </cfRule>
    <cfRule type="beginsWith" dxfId="2614" priority="332" stopIfTrue="1" operator="beginsWith" text="Untested">
      <formula>LEFT(F55,LEN("Untested"))="Untested"</formula>
    </cfRule>
    <cfRule type="notContainsBlanks" dxfId="2613" priority="333" stopIfTrue="1">
      <formula>LEN(TRIM(F55))&gt;0</formula>
    </cfRule>
  </conditionalFormatting>
  <conditionalFormatting sqref="F66">
    <cfRule type="beginsWith" dxfId="2612" priority="318" stopIfTrue="1" operator="beginsWith" text="Not Applicable">
      <formula>LEFT(F66,LEN("Not Applicable"))="Not Applicable"</formula>
    </cfRule>
    <cfRule type="beginsWith" dxfId="2611" priority="319" stopIfTrue="1" operator="beginsWith" text="Waived">
      <formula>LEFT(F66,LEN("Waived"))="Waived"</formula>
    </cfRule>
    <cfRule type="beginsWith" dxfId="2610" priority="320" stopIfTrue="1" operator="beginsWith" text="Pre-Passed">
      <formula>LEFT(F66,LEN("Pre-Passed"))="Pre-Passed"</formula>
    </cfRule>
    <cfRule type="beginsWith" dxfId="2609" priority="321" stopIfTrue="1" operator="beginsWith" text="Completed">
      <formula>LEFT(F66,LEN("Completed"))="Completed"</formula>
    </cfRule>
    <cfRule type="beginsWith" dxfId="2608" priority="322" stopIfTrue="1" operator="beginsWith" text="Partial">
      <formula>LEFT(F66,LEN("Partial"))="Partial"</formula>
    </cfRule>
    <cfRule type="beginsWith" dxfId="2607" priority="323" stopIfTrue="1" operator="beginsWith" text="Missing">
      <formula>LEFT(F66,LEN("Missing"))="Missing"</formula>
    </cfRule>
    <cfRule type="beginsWith" dxfId="2606" priority="324" stopIfTrue="1" operator="beginsWith" text="Untested">
      <formula>LEFT(F66,LEN("Untested"))="Untested"</formula>
    </cfRule>
    <cfRule type="notContainsBlanks" dxfId="2605" priority="325" stopIfTrue="1">
      <formula>LEN(TRIM(F66))&gt;0</formula>
    </cfRule>
  </conditionalFormatting>
  <conditionalFormatting sqref="E73:E75 E67:F69 E56:F56 E58:F61 E64:E65 E62 F62:F65 E70:E71 F70:F75">
    <cfRule type="beginsWith" dxfId="2604" priority="358" stopIfTrue="1" operator="beginsWith" text="Not Applicable">
      <formula>LEFT(E56,LEN("Not Applicable"))="Not Applicable"</formula>
    </cfRule>
    <cfRule type="beginsWith" dxfId="2603" priority="359" stopIfTrue="1" operator="beginsWith" text="Waived">
      <formula>LEFT(E56,LEN("Waived"))="Waived"</formula>
    </cfRule>
    <cfRule type="beginsWith" dxfId="2602" priority="360" stopIfTrue="1" operator="beginsWith" text="Pre-Passed">
      <formula>LEFT(E56,LEN("Pre-Passed"))="Pre-Passed"</formula>
    </cfRule>
    <cfRule type="beginsWith" dxfId="2601" priority="361" stopIfTrue="1" operator="beginsWith" text="Completed">
      <formula>LEFT(E56,LEN("Completed"))="Completed"</formula>
    </cfRule>
    <cfRule type="beginsWith" dxfId="2600" priority="362" stopIfTrue="1" operator="beginsWith" text="Partial">
      <formula>LEFT(E56,LEN("Partial"))="Partial"</formula>
    </cfRule>
    <cfRule type="beginsWith" dxfId="2599" priority="363" stopIfTrue="1" operator="beginsWith" text="Missing">
      <formula>LEFT(E56,LEN("Missing"))="Missing"</formula>
    </cfRule>
    <cfRule type="beginsWith" dxfId="2598" priority="364" stopIfTrue="1" operator="beginsWith" text="Untested">
      <formula>LEFT(E56,LEN("Untested"))="Untested"</formula>
    </cfRule>
    <cfRule type="notContainsBlanks" dxfId="2597" priority="365" stopIfTrue="1">
      <formula>LEN(TRIM(E56))&gt;0</formula>
    </cfRule>
  </conditionalFormatting>
  <conditionalFormatting sqref="E72">
    <cfRule type="beginsWith" dxfId="2596" priority="350" stopIfTrue="1" operator="beginsWith" text="Not Applicable">
      <formula>LEFT(E72,LEN("Not Applicable"))="Not Applicable"</formula>
    </cfRule>
    <cfRule type="beginsWith" dxfId="2595" priority="351" stopIfTrue="1" operator="beginsWith" text="Waived">
      <formula>LEFT(E72,LEN("Waived"))="Waived"</formula>
    </cfRule>
    <cfRule type="beginsWith" dxfId="2594" priority="352" stopIfTrue="1" operator="beginsWith" text="Pre-Passed">
      <formula>LEFT(E72,LEN("Pre-Passed"))="Pre-Passed"</formula>
    </cfRule>
    <cfRule type="beginsWith" dxfId="2593" priority="353" stopIfTrue="1" operator="beginsWith" text="Completed">
      <formula>LEFT(E72,LEN("Completed"))="Completed"</formula>
    </cfRule>
    <cfRule type="beginsWith" dxfId="2592" priority="354" stopIfTrue="1" operator="beginsWith" text="Partial">
      <formula>LEFT(E72,LEN("Partial"))="Partial"</formula>
    </cfRule>
    <cfRule type="beginsWith" dxfId="2591" priority="355" stopIfTrue="1" operator="beginsWith" text="Missing">
      <formula>LEFT(E72,LEN("Missing"))="Missing"</formula>
    </cfRule>
    <cfRule type="beginsWith" dxfId="2590" priority="356" stopIfTrue="1" operator="beginsWith" text="Untested">
      <formula>LEFT(E72,LEN("Untested"))="Untested"</formula>
    </cfRule>
    <cfRule type="notContainsBlanks" dxfId="2589" priority="357" stopIfTrue="1">
      <formula>LEN(TRIM(E72))&gt;0</formula>
    </cfRule>
  </conditionalFormatting>
  <conditionalFormatting sqref="E55">
    <cfRule type="beginsWith" dxfId="2588" priority="342" stopIfTrue="1" operator="beginsWith" text="Not Applicable">
      <formula>LEFT(E55,LEN("Not Applicable"))="Not Applicable"</formula>
    </cfRule>
    <cfRule type="beginsWith" dxfId="2587" priority="343" stopIfTrue="1" operator="beginsWith" text="Waived">
      <formula>LEFT(E55,LEN("Waived"))="Waived"</formula>
    </cfRule>
    <cfRule type="beginsWith" dxfId="2586" priority="344" stopIfTrue="1" operator="beginsWith" text="Pre-Passed">
      <formula>LEFT(E55,LEN("Pre-Passed"))="Pre-Passed"</formula>
    </cfRule>
    <cfRule type="beginsWith" dxfId="2585" priority="345" stopIfTrue="1" operator="beginsWith" text="Completed">
      <formula>LEFT(E55,LEN("Completed"))="Completed"</formula>
    </cfRule>
    <cfRule type="beginsWith" dxfId="2584" priority="346" stopIfTrue="1" operator="beginsWith" text="Partial">
      <formula>LEFT(E55,LEN("Partial"))="Partial"</formula>
    </cfRule>
    <cfRule type="beginsWith" dxfId="2583" priority="347" stopIfTrue="1" operator="beginsWith" text="Missing">
      <formula>LEFT(E55,LEN("Missing"))="Missing"</formula>
    </cfRule>
    <cfRule type="beginsWith" dxfId="2582" priority="348" stopIfTrue="1" operator="beginsWith" text="Untested">
      <formula>LEFT(E55,LEN("Untested"))="Untested"</formula>
    </cfRule>
    <cfRule type="notContainsBlanks" dxfId="2581" priority="349" stopIfTrue="1">
      <formula>LEN(TRIM(E55))&gt;0</formula>
    </cfRule>
  </conditionalFormatting>
  <conditionalFormatting sqref="E66">
    <cfRule type="beginsWith" dxfId="2580" priority="334" stopIfTrue="1" operator="beginsWith" text="Not Applicable">
      <formula>LEFT(E66,LEN("Not Applicable"))="Not Applicable"</formula>
    </cfRule>
    <cfRule type="beginsWith" dxfId="2579" priority="335" stopIfTrue="1" operator="beginsWith" text="Waived">
      <formula>LEFT(E66,LEN("Waived"))="Waived"</formula>
    </cfRule>
    <cfRule type="beginsWith" dxfId="2578" priority="336" stopIfTrue="1" operator="beginsWith" text="Pre-Passed">
      <formula>LEFT(E66,LEN("Pre-Passed"))="Pre-Passed"</formula>
    </cfRule>
    <cfRule type="beginsWith" dxfId="2577" priority="337" stopIfTrue="1" operator="beginsWith" text="Completed">
      <formula>LEFT(E66,LEN("Completed"))="Completed"</formula>
    </cfRule>
    <cfRule type="beginsWith" dxfId="2576" priority="338" stopIfTrue="1" operator="beginsWith" text="Partial">
      <formula>LEFT(E66,LEN("Partial"))="Partial"</formula>
    </cfRule>
    <cfRule type="beginsWith" dxfId="2575" priority="339" stopIfTrue="1" operator="beginsWith" text="Missing">
      <formula>LEFT(E66,LEN("Missing"))="Missing"</formula>
    </cfRule>
    <cfRule type="beginsWith" dxfId="2574" priority="340" stopIfTrue="1" operator="beginsWith" text="Untested">
      <formula>LEFT(E66,LEN("Untested"))="Untested"</formula>
    </cfRule>
    <cfRule type="notContainsBlanks" dxfId="2573" priority="341" stopIfTrue="1">
      <formula>LEN(TRIM(E66))&gt;0</formula>
    </cfRule>
  </conditionalFormatting>
  <conditionalFormatting sqref="A67">
    <cfRule type="beginsWith" dxfId="2572" priority="311" stopIfTrue="1" operator="beginsWith" text="Exceptional">
      <formula>LEFT(A67,LEN("Exceptional"))="Exceptional"</formula>
    </cfRule>
    <cfRule type="beginsWith" dxfId="2571" priority="312" stopIfTrue="1" operator="beginsWith" text="Professional">
      <formula>LEFT(A67,LEN("Professional"))="Professional"</formula>
    </cfRule>
    <cfRule type="beginsWith" dxfId="2570" priority="313" stopIfTrue="1" operator="beginsWith" text="Advanced">
      <formula>LEFT(A67,LEN("Advanced"))="Advanced"</formula>
    </cfRule>
    <cfRule type="beginsWith" dxfId="2569" priority="314" stopIfTrue="1" operator="beginsWith" text="Intermediate">
      <formula>LEFT(A67,LEN("Intermediate"))="Intermediate"</formula>
    </cfRule>
    <cfRule type="beginsWith" dxfId="2568" priority="315" stopIfTrue="1" operator="beginsWith" text="Basic">
      <formula>LEFT(A67,LEN("Basic"))="Basic"</formula>
    </cfRule>
    <cfRule type="beginsWith" dxfId="2567" priority="316" stopIfTrue="1" operator="beginsWith" text="Required">
      <formula>LEFT(A67,LEN("Required"))="Required"</formula>
    </cfRule>
    <cfRule type="notContainsBlanks" dxfId="2566" priority="317" stopIfTrue="1">
      <formula>LEN(TRIM(A67))&gt;0</formula>
    </cfRule>
  </conditionalFormatting>
  <conditionalFormatting sqref="A68">
    <cfRule type="beginsWith" dxfId="2565" priority="304" stopIfTrue="1" operator="beginsWith" text="Exceptional">
      <formula>LEFT(A68,LEN("Exceptional"))="Exceptional"</formula>
    </cfRule>
    <cfRule type="beginsWith" dxfId="2564" priority="305" stopIfTrue="1" operator="beginsWith" text="Professional">
      <formula>LEFT(A68,LEN("Professional"))="Professional"</formula>
    </cfRule>
    <cfRule type="beginsWith" dxfId="2563" priority="306" stopIfTrue="1" operator="beginsWith" text="Advanced">
      <formula>LEFT(A68,LEN("Advanced"))="Advanced"</formula>
    </cfRule>
    <cfRule type="beginsWith" dxfId="2562" priority="307" stopIfTrue="1" operator="beginsWith" text="Intermediate">
      <formula>LEFT(A68,LEN("Intermediate"))="Intermediate"</formula>
    </cfRule>
    <cfRule type="beginsWith" dxfId="2561" priority="308" stopIfTrue="1" operator="beginsWith" text="Basic">
      <formula>LEFT(A68,LEN("Basic"))="Basic"</formula>
    </cfRule>
    <cfRule type="beginsWith" dxfId="2560" priority="309" stopIfTrue="1" operator="beginsWith" text="Required">
      <formula>LEFT(A68,LEN("Required"))="Required"</formula>
    </cfRule>
    <cfRule type="notContainsBlanks" dxfId="2559" priority="310" stopIfTrue="1">
      <formula>LEN(TRIM(A68))&gt;0</formula>
    </cfRule>
  </conditionalFormatting>
  <conditionalFormatting sqref="E57:F57">
    <cfRule type="beginsWith" dxfId="2558" priority="296" stopIfTrue="1" operator="beginsWith" text="Not Applicable">
      <formula>LEFT(E57,LEN("Not Applicable"))="Not Applicable"</formula>
    </cfRule>
    <cfRule type="beginsWith" dxfId="2557" priority="297" stopIfTrue="1" operator="beginsWith" text="Waived">
      <formula>LEFT(E57,LEN("Waived"))="Waived"</formula>
    </cfRule>
    <cfRule type="beginsWith" dxfId="2556" priority="298" stopIfTrue="1" operator="beginsWith" text="Pre-Passed">
      <formula>LEFT(E57,LEN("Pre-Passed"))="Pre-Passed"</formula>
    </cfRule>
    <cfRule type="beginsWith" dxfId="2555" priority="299" stopIfTrue="1" operator="beginsWith" text="Completed">
      <formula>LEFT(E57,LEN("Completed"))="Completed"</formula>
    </cfRule>
    <cfRule type="beginsWith" dxfId="2554" priority="300" stopIfTrue="1" operator="beginsWith" text="Partial">
      <formula>LEFT(E57,LEN("Partial"))="Partial"</formula>
    </cfRule>
    <cfRule type="beginsWith" dxfId="2553" priority="301" stopIfTrue="1" operator="beginsWith" text="Missing">
      <formula>LEFT(E57,LEN("Missing"))="Missing"</formula>
    </cfRule>
    <cfRule type="beginsWith" dxfId="2552" priority="302" stopIfTrue="1" operator="beginsWith" text="Untested">
      <formula>LEFT(E57,LEN("Untested"))="Untested"</formula>
    </cfRule>
    <cfRule type="notContainsBlanks" dxfId="2551" priority="303" stopIfTrue="1">
      <formula>LEN(TRIM(E57))&gt;0</formula>
    </cfRule>
  </conditionalFormatting>
  <conditionalFormatting sqref="A57">
    <cfRule type="beginsWith" dxfId="2550" priority="289" stopIfTrue="1" operator="beginsWith" text="Exceptional">
      <formula>LEFT(A57,LEN("Exceptional"))="Exceptional"</formula>
    </cfRule>
    <cfRule type="beginsWith" dxfId="2549" priority="290" stopIfTrue="1" operator="beginsWith" text="Professional">
      <formula>LEFT(A57,LEN("Professional"))="Professional"</formula>
    </cfRule>
    <cfRule type="beginsWith" dxfId="2548" priority="291" stopIfTrue="1" operator="beginsWith" text="Advanced">
      <formula>LEFT(A57,LEN("Advanced"))="Advanced"</formula>
    </cfRule>
    <cfRule type="beginsWith" dxfId="2547" priority="292" stopIfTrue="1" operator="beginsWith" text="Intermediate">
      <formula>LEFT(A57,LEN("Intermediate"))="Intermediate"</formula>
    </cfRule>
    <cfRule type="beginsWith" dxfId="2546" priority="293" stopIfTrue="1" operator="beginsWith" text="Basic">
      <formula>LEFT(A57,LEN("Basic"))="Basic"</formula>
    </cfRule>
    <cfRule type="beginsWith" dxfId="2545" priority="294" stopIfTrue="1" operator="beginsWith" text="Required">
      <formula>LEFT(A57,LEN("Required"))="Required"</formula>
    </cfRule>
    <cfRule type="notContainsBlanks" dxfId="2544" priority="295" stopIfTrue="1">
      <formula>LEN(TRIM(A57))&gt;0</formula>
    </cfRule>
  </conditionalFormatting>
  <conditionalFormatting sqref="A56">
    <cfRule type="beginsWith" dxfId="2543" priority="282" stopIfTrue="1" operator="beginsWith" text="Exceptional">
      <formula>LEFT(A56,LEN("Exceptional"))="Exceptional"</formula>
    </cfRule>
    <cfRule type="beginsWith" dxfId="2542" priority="283" stopIfTrue="1" operator="beginsWith" text="Professional">
      <formula>LEFT(A56,LEN("Professional"))="Professional"</formula>
    </cfRule>
    <cfRule type="beginsWith" dxfId="2541" priority="284" stopIfTrue="1" operator="beginsWith" text="Advanced">
      <formula>LEFT(A56,LEN("Advanced"))="Advanced"</formula>
    </cfRule>
    <cfRule type="beginsWith" dxfId="2540" priority="285" stopIfTrue="1" operator="beginsWith" text="Intermediate">
      <formula>LEFT(A56,LEN("Intermediate"))="Intermediate"</formula>
    </cfRule>
    <cfRule type="beginsWith" dxfId="2539" priority="286" stopIfTrue="1" operator="beginsWith" text="Basic">
      <formula>LEFT(A56,LEN("Basic"))="Basic"</formula>
    </cfRule>
    <cfRule type="beginsWith" dxfId="2538" priority="287" stopIfTrue="1" operator="beginsWith" text="Required">
      <formula>LEFT(A56,LEN("Required"))="Required"</formula>
    </cfRule>
    <cfRule type="notContainsBlanks" dxfId="2537" priority="288" stopIfTrue="1">
      <formula>LEN(TRIM(A56))&gt;0</formula>
    </cfRule>
  </conditionalFormatting>
  <conditionalFormatting sqref="A58">
    <cfRule type="beginsWith" dxfId="2536" priority="275" stopIfTrue="1" operator="beginsWith" text="Exceptional">
      <formula>LEFT(A58,LEN("Exceptional"))="Exceptional"</formula>
    </cfRule>
    <cfRule type="beginsWith" dxfId="2535" priority="276" stopIfTrue="1" operator="beginsWith" text="Professional">
      <formula>LEFT(A58,LEN("Professional"))="Professional"</formula>
    </cfRule>
    <cfRule type="beginsWith" dxfId="2534" priority="277" stopIfTrue="1" operator="beginsWith" text="Advanced">
      <formula>LEFT(A58,LEN("Advanced"))="Advanced"</formula>
    </cfRule>
    <cfRule type="beginsWith" dxfId="2533" priority="278" stopIfTrue="1" operator="beginsWith" text="Intermediate">
      <formula>LEFT(A58,LEN("Intermediate"))="Intermediate"</formula>
    </cfRule>
    <cfRule type="beginsWith" dxfId="2532" priority="279" stopIfTrue="1" operator="beginsWith" text="Basic">
      <formula>LEFT(A58,LEN("Basic"))="Basic"</formula>
    </cfRule>
    <cfRule type="beginsWith" dxfId="2531" priority="280" stopIfTrue="1" operator="beginsWith" text="Required">
      <formula>LEFT(A58,LEN("Required"))="Required"</formula>
    </cfRule>
    <cfRule type="notContainsBlanks" dxfId="2530" priority="281" stopIfTrue="1">
      <formula>LEN(TRIM(A58))&gt;0</formula>
    </cfRule>
  </conditionalFormatting>
  <conditionalFormatting sqref="E63">
    <cfRule type="beginsWith" dxfId="2529" priority="267" stopIfTrue="1" operator="beginsWith" text="Not Applicable">
      <formula>LEFT(E63,LEN("Not Applicable"))="Not Applicable"</formula>
    </cfRule>
    <cfRule type="beginsWith" dxfId="2528" priority="268" stopIfTrue="1" operator="beginsWith" text="Waived">
      <formula>LEFT(E63,LEN("Waived"))="Waived"</formula>
    </cfRule>
    <cfRule type="beginsWith" dxfId="2527" priority="269" stopIfTrue="1" operator="beginsWith" text="Pre-Passed">
      <formula>LEFT(E63,LEN("Pre-Passed"))="Pre-Passed"</formula>
    </cfRule>
    <cfRule type="beginsWith" dxfId="2526" priority="270" stopIfTrue="1" operator="beginsWith" text="Completed">
      <formula>LEFT(E63,LEN("Completed"))="Completed"</formula>
    </cfRule>
    <cfRule type="beginsWith" dxfId="2525" priority="271" stopIfTrue="1" operator="beginsWith" text="Partial">
      <formula>LEFT(E63,LEN("Partial"))="Partial"</formula>
    </cfRule>
    <cfRule type="beginsWith" dxfId="2524" priority="272" stopIfTrue="1" operator="beginsWith" text="Missing">
      <formula>LEFT(E63,LEN("Missing"))="Missing"</formula>
    </cfRule>
    <cfRule type="beginsWith" dxfId="2523" priority="273" stopIfTrue="1" operator="beginsWith" text="Untested">
      <formula>LEFT(E63,LEN("Untested"))="Untested"</formula>
    </cfRule>
    <cfRule type="notContainsBlanks" dxfId="2522" priority="274" stopIfTrue="1">
      <formula>LEN(TRIM(E63))&gt;0</formula>
    </cfRule>
  </conditionalFormatting>
  <conditionalFormatting sqref="E35:F35 F36:F41">
    <cfRule type="beginsWith" dxfId="2521" priority="259" stopIfTrue="1" operator="beginsWith" text="Not Applicable">
      <formula>LEFT(E35,LEN("Not Applicable"))="Not Applicable"</formula>
    </cfRule>
    <cfRule type="beginsWith" dxfId="2520" priority="260" stopIfTrue="1" operator="beginsWith" text="Waived">
      <formula>LEFT(E35,LEN("Waived"))="Waived"</formula>
    </cfRule>
    <cfRule type="beginsWith" dxfId="2519" priority="261" stopIfTrue="1" operator="beginsWith" text="Pre-Passed">
      <formula>LEFT(E35,LEN("Pre-Passed"))="Pre-Passed"</formula>
    </cfRule>
    <cfRule type="beginsWith" dxfId="2518" priority="262" stopIfTrue="1" operator="beginsWith" text="Completed">
      <formula>LEFT(E35,LEN("Completed"))="Completed"</formula>
    </cfRule>
    <cfRule type="beginsWith" dxfId="2517" priority="263" stopIfTrue="1" operator="beginsWith" text="Partial">
      <formula>LEFT(E35,LEN("Partial"))="Partial"</formula>
    </cfRule>
    <cfRule type="beginsWith" dxfId="2516" priority="264" stopIfTrue="1" operator="beginsWith" text="Missing">
      <formula>LEFT(E35,LEN("Missing"))="Missing"</formula>
    </cfRule>
    <cfRule type="beginsWith" dxfId="2515" priority="265" stopIfTrue="1" operator="beginsWith" text="Untested">
      <formula>LEFT(E35,LEN("Untested"))="Untested"</formula>
    </cfRule>
    <cfRule type="notContainsBlanks" dxfId="2514" priority="266" stopIfTrue="1">
      <formula>LEN(TRIM(E35))&gt;0</formula>
    </cfRule>
  </conditionalFormatting>
  <conditionalFormatting sqref="E30">
    <cfRule type="beginsWith" dxfId="2513" priority="227" stopIfTrue="1" operator="beginsWith" text="Not Applicable">
      <formula>LEFT(E30,LEN("Not Applicable"))="Not Applicable"</formula>
    </cfRule>
    <cfRule type="beginsWith" dxfId="2512" priority="228" stopIfTrue="1" operator="beginsWith" text="Waived">
      <formula>LEFT(E30,LEN("Waived"))="Waived"</formula>
    </cfRule>
    <cfRule type="beginsWith" dxfId="2511" priority="229" stopIfTrue="1" operator="beginsWith" text="Pre-Passed">
      <formula>LEFT(E30,LEN("Pre-Passed"))="Pre-Passed"</formula>
    </cfRule>
    <cfRule type="beginsWith" dxfId="2510" priority="230" stopIfTrue="1" operator="beginsWith" text="Completed">
      <formula>LEFT(E30,LEN("Completed"))="Completed"</formula>
    </cfRule>
    <cfRule type="beginsWith" dxfId="2509" priority="231" stopIfTrue="1" operator="beginsWith" text="Partial">
      <formula>LEFT(E30,LEN("Partial"))="Partial"</formula>
    </cfRule>
    <cfRule type="beginsWith" dxfId="2508" priority="232" stopIfTrue="1" operator="beginsWith" text="Missing">
      <formula>LEFT(E30,LEN("Missing"))="Missing"</formula>
    </cfRule>
    <cfRule type="beginsWith" dxfId="2507" priority="233" stopIfTrue="1" operator="beginsWith" text="Untested">
      <formula>LEFT(E30,LEN("Untested"))="Untested"</formula>
    </cfRule>
    <cfRule type="notContainsBlanks" dxfId="2506" priority="234" stopIfTrue="1">
      <formula>LEN(TRIM(E30))&gt;0</formula>
    </cfRule>
  </conditionalFormatting>
  <conditionalFormatting sqref="E34 E36:E39">
    <cfRule type="beginsWith" dxfId="2505" priority="251" stopIfTrue="1" operator="beginsWith" text="Not Applicable">
      <formula>LEFT(E34,LEN("Not Applicable"))="Not Applicable"</formula>
    </cfRule>
    <cfRule type="beginsWith" dxfId="2504" priority="252" stopIfTrue="1" operator="beginsWith" text="Waived">
      <formula>LEFT(E34,LEN("Waived"))="Waived"</formula>
    </cfRule>
    <cfRule type="beginsWith" dxfId="2503" priority="253" stopIfTrue="1" operator="beginsWith" text="Pre-Passed">
      <formula>LEFT(E34,LEN("Pre-Passed"))="Pre-Passed"</formula>
    </cfRule>
    <cfRule type="beginsWith" dxfId="2502" priority="254" stopIfTrue="1" operator="beginsWith" text="Completed">
      <formula>LEFT(E34,LEN("Completed"))="Completed"</formula>
    </cfRule>
    <cfRule type="beginsWith" dxfId="2501" priority="255" stopIfTrue="1" operator="beginsWith" text="Partial">
      <formula>LEFT(E34,LEN("Partial"))="Partial"</formula>
    </cfRule>
    <cfRule type="beginsWith" dxfId="2500" priority="256" stopIfTrue="1" operator="beginsWith" text="Missing">
      <formula>LEFT(E34,LEN("Missing"))="Missing"</formula>
    </cfRule>
    <cfRule type="beginsWith" dxfId="2499" priority="257" stopIfTrue="1" operator="beginsWith" text="Untested">
      <formula>LEFT(E34,LEN("Untested"))="Untested"</formula>
    </cfRule>
    <cfRule type="notContainsBlanks" dxfId="2498" priority="258" stopIfTrue="1">
      <formula>LEN(TRIM(E34))&gt;0</formula>
    </cfRule>
  </conditionalFormatting>
  <conditionalFormatting sqref="E40:E41">
    <cfRule type="beginsWith" dxfId="2497" priority="235" stopIfTrue="1" operator="beginsWith" text="Not Applicable">
      <formula>LEFT(E40,LEN("Not Applicable"))="Not Applicable"</formula>
    </cfRule>
    <cfRule type="beginsWith" dxfId="2496" priority="236" stopIfTrue="1" operator="beginsWith" text="Waived">
      <formula>LEFT(E40,LEN("Waived"))="Waived"</formula>
    </cfRule>
    <cfRule type="beginsWith" dxfId="2495" priority="237" stopIfTrue="1" operator="beginsWith" text="Pre-Passed">
      <formula>LEFT(E40,LEN("Pre-Passed"))="Pre-Passed"</formula>
    </cfRule>
    <cfRule type="beginsWith" dxfId="2494" priority="238" stopIfTrue="1" operator="beginsWith" text="Completed">
      <formula>LEFT(E40,LEN("Completed"))="Completed"</formula>
    </cfRule>
    <cfRule type="beginsWith" dxfId="2493" priority="239" stopIfTrue="1" operator="beginsWith" text="Partial">
      <formula>LEFT(E40,LEN("Partial"))="Partial"</formula>
    </cfRule>
    <cfRule type="beginsWith" dxfId="2492" priority="240" stopIfTrue="1" operator="beginsWith" text="Missing">
      <formula>LEFT(E40,LEN("Missing"))="Missing"</formula>
    </cfRule>
    <cfRule type="beginsWith" dxfId="2491" priority="241" stopIfTrue="1" operator="beginsWith" text="Untested">
      <formula>LEFT(E40,LEN("Untested"))="Untested"</formula>
    </cfRule>
    <cfRule type="notContainsBlanks" dxfId="2490" priority="242" stopIfTrue="1">
      <formula>LEN(TRIM(E40))&gt;0</formula>
    </cfRule>
  </conditionalFormatting>
  <conditionalFormatting sqref="E32:E33">
    <cfRule type="beginsWith" dxfId="2489" priority="243" stopIfTrue="1" operator="beginsWith" text="Not Applicable">
      <formula>LEFT(E32,LEN("Not Applicable"))="Not Applicable"</formula>
    </cfRule>
    <cfRule type="beginsWith" dxfId="2488" priority="244" stopIfTrue="1" operator="beginsWith" text="Waived">
      <formula>LEFT(E32,LEN("Waived"))="Waived"</formula>
    </cfRule>
    <cfRule type="beginsWith" dxfId="2487" priority="245" stopIfTrue="1" operator="beginsWith" text="Pre-Passed">
      <formula>LEFT(E32,LEN("Pre-Passed"))="Pre-Passed"</formula>
    </cfRule>
    <cfRule type="beginsWith" dxfId="2486" priority="246" stopIfTrue="1" operator="beginsWith" text="Completed">
      <formula>LEFT(E32,LEN("Completed"))="Completed"</formula>
    </cfRule>
    <cfRule type="beginsWith" dxfId="2485" priority="247" stopIfTrue="1" operator="beginsWith" text="Partial">
      <formula>LEFT(E32,LEN("Partial"))="Partial"</formula>
    </cfRule>
    <cfRule type="beginsWith" dxfId="2484" priority="248" stopIfTrue="1" operator="beginsWith" text="Missing">
      <formula>LEFT(E32,LEN("Missing"))="Missing"</formula>
    </cfRule>
    <cfRule type="beginsWith" dxfId="2483" priority="249" stopIfTrue="1" operator="beginsWith" text="Untested">
      <formula>LEFT(E32,LEN("Untested"))="Untested"</formula>
    </cfRule>
    <cfRule type="notContainsBlanks" dxfId="2482" priority="250" stopIfTrue="1">
      <formula>LEN(TRIM(E32))&gt;0</formula>
    </cfRule>
  </conditionalFormatting>
  <conditionalFormatting sqref="A33">
    <cfRule type="beginsWith" dxfId="2481" priority="220" stopIfTrue="1" operator="beginsWith" text="Exceptional">
      <formula>LEFT(A33,LEN("Exceptional"))="Exceptional"</formula>
    </cfRule>
    <cfRule type="beginsWith" dxfId="2480" priority="221" stopIfTrue="1" operator="beginsWith" text="Professional">
      <formula>LEFT(A33,LEN("Professional"))="Professional"</formula>
    </cfRule>
    <cfRule type="beginsWith" dxfId="2479" priority="222" stopIfTrue="1" operator="beginsWith" text="Advanced">
      <formula>LEFT(A33,LEN("Advanced"))="Advanced"</formula>
    </cfRule>
    <cfRule type="beginsWith" dxfId="2478" priority="223" stopIfTrue="1" operator="beginsWith" text="Intermediate">
      <formula>LEFT(A33,LEN("Intermediate"))="Intermediate"</formula>
    </cfRule>
    <cfRule type="beginsWith" dxfId="2477" priority="224" stopIfTrue="1" operator="beginsWith" text="Basic">
      <formula>LEFT(A33,LEN("Basic"))="Basic"</formula>
    </cfRule>
    <cfRule type="beginsWith" dxfId="2476" priority="225" stopIfTrue="1" operator="beginsWith" text="Required">
      <formula>LEFT(A33,LEN("Required"))="Required"</formula>
    </cfRule>
    <cfRule type="notContainsBlanks" dxfId="2475" priority="226" stopIfTrue="1">
      <formula>LEN(TRIM(A33))&gt;0</formula>
    </cfRule>
  </conditionalFormatting>
  <conditionalFormatting sqref="F30">
    <cfRule type="beginsWith" dxfId="2474" priority="212" stopIfTrue="1" operator="beginsWith" text="Not Applicable">
      <formula>LEFT(F30,LEN("Not Applicable"))="Not Applicable"</formula>
    </cfRule>
    <cfRule type="beginsWith" dxfId="2473" priority="213" stopIfTrue="1" operator="beginsWith" text="Waived">
      <formula>LEFT(F30,LEN("Waived"))="Waived"</formula>
    </cfRule>
    <cfRule type="beginsWith" dxfId="2472" priority="214" stopIfTrue="1" operator="beginsWith" text="Pre-Passed">
      <formula>LEFT(F30,LEN("Pre-Passed"))="Pre-Passed"</formula>
    </cfRule>
    <cfRule type="beginsWith" dxfId="2471" priority="215" stopIfTrue="1" operator="beginsWith" text="Completed">
      <formula>LEFT(F30,LEN("Completed"))="Completed"</formula>
    </cfRule>
    <cfRule type="beginsWith" dxfId="2470" priority="216" stopIfTrue="1" operator="beginsWith" text="Partial">
      <formula>LEFT(F30,LEN("Partial"))="Partial"</formula>
    </cfRule>
    <cfRule type="beginsWith" dxfId="2469" priority="217" stopIfTrue="1" operator="beginsWith" text="Missing">
      <formula>LEFT(F30,LEN("Missing"))="Missing"</formula>
    </cfRule>
    <cfRule type="beginsWith" dxfId="2468" priority="218" stopIfTrue="1" operator="beginsWith" text="Untested">
      <formula>LEFT(F30,LEN("Untested"))="Untested"</formula>
    </cfRule>
    <cfRule type="notContainsBlanks" dxfId="2467" priority="219" stopIfTrue="1">
      <formula>LEN(TRIM(F30))&gt;0</formula>
    </cfRule>
  </conditionalFormatting>
  <conditionalFormatting sqref="E31:F31 F32:F34">
    <cfRule type="beginsWith" dxfId="2466" priority="204" stopIfTrue="1" operator="beginsWith" text="Not Applicable">
      <formula>LEFT(E31,LEN("Not Applicable"))="Not Applicable"</formula>
    </cfRule>
    <cfRule type="beginsWith" dxfId="2465" priority="205" stopIfTrue="1" operator="beginsWith" text="Waived">
      <formula>LEFT(E31,LEN("Waived"))="Waived"</formula>
    </cfRule>
    <cfRule type="beginsWith" dxfId="2464" priority="206" stopIfTrue="1" operator="beginsWith" text="Pre-Passed">
      <formula>LEFT(E31,LEN("Pre-Passed"))="Pre-Passed"</formula>
    </cfRule>
    <cfRule type="beginsWith" dxfId="2463" priority="207" stopIfTrue="1" operator="beginsWith" text="Completed">
      <formula>LEFT(E31,LEN("Completed"))="Completed"</formula>
    </cfRule>
    <cfRule type="beginsWith" dxfId="2462" priority="208" stopIfTrue="1" operator="beginsWith" text="Partial">
      <formula>LEFT(E31,LEN("Partial"))="Partial"</formula>
    </cfRule>
    <cfRule type="beginsWith" dxfId="2461" priority="209" stopIfTrue="1" operator="beginsWith" text="Missing">
      <formula>LEFT(E31,LEN("Missing"))="Missing"</formula>
    </cfRule>
    <cfRule type="beginsWith" dxfId="2460" priority="210" stopIfTrue="1" operator="beginsWith" text="Untested">
      <formula>LEFT(E31,LEN("Untested"))="Untested"</formula>
    </cfRule>
    <cfRule type="notContainsBlanks" dxfId="2459" priority="211" stopIfTrue="1">
      <formula>LEN(TRIM(E31))&gt;0</formula>
    </cfRule>
  </conditionalFormatting>
  <conditionalFormatting sqref="A31">
    <cfRule type="beginsWith" dxfId="2458" priority="197" stopIfTrue="1" operator="beginsWith" text="Exceptional">
      <formula>LEFT(A31,LEN("Exceptional"))="Exceptional"</formula>
    </cfRule>
    <cfRule type="beginsWith" dxfId="2457" priority="198" stopIfTrue="1" operator="beginsWith" text="Professional">
      <formula>LEFT(A31,LEN("Professional"))="Professional"</formula>
    </cfRule>
    <cfRule type="beginsWith" dxfId="2456" priority="199" stopIfTrue="1" operator="beginsWith" text="Advanced">
      <formula>LEFT(A31,LEN("Advanced"))="Advanced"</formula>
    </cfRule>
    <cfRule type="beginsWith" dxfId="2455" priority="200" stopIfTrue="1" operator="beginsWith" text="Intermediate">
      <formula>LEFT(A31,LEN("Intermediate"))="Intermediate"</formula>
    </cfRule>
    <cfRule type="beginsWith" dxfId="2454" priority="201" stopIfTrue="1" operator="beginsWith" text="Basic">
      <formula>LEFT(A31,LEN("Basic"))="Basic"</formula>
    </cfRule>
    <cfRule type="beginsWith" dxfId="2453" priority="202" stopIfTrue="1" operator="beginsWith" text="Required">
      <formula>LEFT(A31,LEN("Required"))="Required"</formula>
    </cfRule>
    <cfRule type="notContainsBlanks" dxfId="2452" priority="203" stopIfTrue="1">
      <formula>LEN(TRIM(A31))&gt;0</formula>
    </cfRule>
  </conditionalFormatting>
  <conditionalFormatting sqref="A33">
    <cfRule type="beginsWith" dxfId="2451" priority="190" stopIfTrue="1" operator="beginsWith" text="Exceptional">
      <formula>LEFT(A33,LEN("Exceptional"))="Exceptional"</formula>
    </cfRule>
    <cfRule type="beginsWith" dxfId="2450" priority="191" stopIfTrue="1" operator="beginsWith" text="Professional">
      <formula>LEFT(A33,LEN("Professional"))="Professional"</formula>
    </cfRule>
    <cfRule type="beginsWith" dxfId="2449" priority="192" stopIfTrue="1" operator="beginsWith" text="Advanced">
      <formula>LEFT(A33,LEN("Advanced"))="Advanced"</formula>
    </cfRule>
    <cfRule type="beginsWith" dxfId="2448" priority="193" stopIfTrue="1" operator="beginsWith" text="Intermediate">
      <formula>LEFT(A33,LEN("Intermediate"))="Intermediate"</formula>
    </cfRule>
    <cfRule type="beginsWith" dxfId="2447" priority="194" stopIfTrue="1" operator="beginsWith" text="Basic">
      <formula>LEFT(A33,LEN("Basic"))="Basic"</formula>
    </cfRule>
    <cfRule type="beginsWith" dxfId="2446" priority="195" stopIfTrue="1" operator="beginsWith" text="Required">
      <formula>LEFT(A33,LEN("Required"))="Required"</formula>
    </cfRule>
    <cfRule type="notContainsBlanks" dxfId="2445" priority="196" stopIfTrue="1">
      <formula>LEN(TRIM(A33))&gt;0</formula>
    </cfRule>
  </conditionalFormatting>
  <conditionalFormatting sqref="A32">
    <cfRule type="beginsWith" dxfId="2444" priority="183" stopIfTrue="1" operator="beginsWith" text="Exceptional">
      <formula>LEFT(A32,LEN("Exceptional"))="Exceptional"</formula>
    </cfRule>
    <cfRule type="beginsWith" dxfId="2443" priority="184" stopIfTrue="1" operator="beginsWith" text="Professional">
      <formula>LEFT(A32,LEN("Professional"))="Professional"</formula>
    </cfRule>
    <cfRule type="beginsWith" dxfId="2442" priority="185" stopIfTrue="1" operator="beginsWith" text="Advanced">
      <formula>LEFT(A32,LEN("Advanced"))="Advanced"</formula>
    </cfRule>
    <cfRule type="beginsWith" dxfId="2441" priority="186" stopIfTrue="1" operator="beginsWith" text="Intermediate">
      <formula>LEFT(A32,LEN("Intermediate"))="Intermediate"</formula>
    </cfRule>
    <cfRule type="beginsWith" dxfId="2440" priority="187" stopIfTrue="1" operator="beginsWith" text="Basic">
      <formula>LEFT(A32,LEN("Basic"))="Basic"</formula>
    </cfRule>
    <cfRule type="beginsWith" dxfId="2439" priority="188" stopIfTrue="1" operator="beginsWith" text="Required">
      <formula>LEFT(A32,LEN("Required"))="Required"</formula>
    </cfRule>
    <cfRule type="notContainsBlanks" dxfId="2438" priority="189" stopIfTrue="1">
      <formula>LEN(TRIM(A32))&gt;0</formula>
    </cfRule>
  </conditionalFormatting>
  <conditionalFormatting sqref="E22:E29">
    <cfRule type="beginsWith" dxfId="2437" priority="175" stopIfTrue="1" operator="beginsWith" text="Not Applicable">
      <formula>LEFT(E22,LEN("Not Applicable"))="Not Applicable"</formula>
    </cfRule>
    <cfRule type="beginsWith" dxfId="2436" priority="176" stopIfTrue="1" operator="beginsWith" text="Waived">
      <formula>LEFT(E22,LEN("Waived"))="Waived"</formula>
    </cfRule>
    <cfRule type="beginsWith" dxfId="2435" priority="177" stopIfTrue="1" operator="beginsWith" text="Pre-Passed">
      <formula>LEFT(E22,LEN("Pre-Passed"))="Pre-Passed"</formula>
    </cfRule>
    <cfRule type="beginsWith" dxfId="2434" priority="178" stopIfTrue="1" operator="beginsWith" text="Completed">
      <formula>LEFT(E22,LEN("Completed"))="Completed"</formula>
    </cfRule>
    <cfRule type="beginsWith" dxfId="2433" priority="179" stopIfTrue="1" operator="beginsWith" text="Partial">
      <formula>LEFT(E22,LEN("Partial"))="Partial"</formula>
    </cfRule>
    <cfRule type="beginsWith" dxfId="2432" priority="180" stopIfTrue="1" operator="beginsWith" text="Missing">
      <formula>LEFT(E22,LEN("Missing"))="Missing"</formula>
    </cfRule>
    <cfRule type="beginsWith" dxfId="2431" priority="181" stopIfTrue="1" operator="beginsWith" text="Untested">
      <formula>LEFT(E22,LEN("Untested"))="Untested"</formula>
    </cfRule>
    <cfRule type="notContainsBlanks" dxfId="2430" priority="182" stopIfTrue="1">
      <formula>LEN(TRIM(E22))&gt;0</formula>
    </cfRule>
  </conditionalFormatting>
  <conditionalFormatting sqref="E18:F18 E19:E21 F19:F29">
    <cfRule type="beginsWith" dxfId="2429" priority="167" stopIfTrue="1" operator="beginsWith" text="Not Applicable">
      <formula>LEFT(E18,LEN("Not Applicable"))="Not Applicable"</formula>
    </cfRule>
    <cfRule type="beginsWith" dxfId="2428" priority="168" stopIfTrue="1" operator="beginsWith" text="Waived">
      <formula>LEFT(E18,LEN("Waived"))="Waived"</formula>
    </cfRule>
    <cfRule type="beginsWith" dxfId="2427" priority="169" stopIfTrue="1" operator="beginsWith" text="Pre-Passed">
      <formula>LEFT(E18,LEN("Pre-Passed"))="Pre-Passed"</formula>
    </cfRule>
    <cfRule type="beginsWith" dxfId="2426" priority="170" stopIfTrue="1" operator="beginsWith" text="Completed">
      <formula>LEFT(E18,LEN("Completed"))="Completed"</formula>
    </cfRule>
    <cfRule type="beginsWith" dxfId="2425" priority="171" stopIfTrue="1" operator="beginsWith" text="Partial">
      <formula>LEFT(E18,LEN("Partial"))="Partial"</formula>
    </cfRule>
    <cfRule type="beginsWith" dxfId="2424" priority="172" stopIfTrue="1" operator="beginsWith" text="Missing">
      <formula>LEFT(E18,LEN("Missing"))="Missing"</formula>
    </cfRule>
    <cfRule type="beginsWith" dxfId="2423" priority="173" stopIfTrue="1" operator="beginsWith" text="Untested">
      <formula>LEFT(E18,LEN("Untested"))="Untested"</formula>
    </cfRule>
    <cfRule type="notContainsBlanks" dxfId="2422" priority="174" stopIfTrue="1">
      <formula>LEN(TRIM(E18))&gt;0</formula>
    </cfRule>
  </conditionalFormatting>
  <conditionalFormatting sqref="E12">
    <cfRule type="beginsWith" dxfId="2421" priority="159" stopIfTrue="1" operator="beginsWith" text="Not Applicable">
      <formula>LEFT(E12,LEN("Not Applicable"))="Not Applicable"</formula>
    </cfRule>
    <cfRule type="beginsWith" dxfId="2420" priority="160" stopIfTrue="1" operator="beginsWith" text="Waived">
      <formula>LEFT(E12,LEN("Waived"))="Waived"</formula>
    </cfRule>
    <cfRule type="beginsWith" dxfId="2419" priority="161" stopIfTrue="1" operator="beginsWith" text="Pre-Passed">
      <formula>LEFT(E12,LEN("Pre-Passed"))="Pre-Passed"</formula>
    </cfRule>
    <cfRule type="beginsWith" dxfId="2418" priority="162" stopIfTrue="1" operator="beginsWith" text="Completed">
      <formula>LEFT(E12,LEN("Completed"))="Completed"</formula>
    </cfRule>
    <cfRule type="beginsWith" dxfId="2417" priority="163" stopIfTrue="1" operator="beginsWith" text="Partial">
      <formula>LEFT(E12,LEN("Partial"))="Partial"</formula>
    </cfRule>
    <cfRule type="beginsWith" dxfId="2416" priority="164" stopIfTrue="1" operator="beginsWith" text="Missing">
      <formula>LEFT(E12,LEN("Missing"))="Missing"</formula>
    </cfRule>
    <cfRule type="beginsWith" dxfId="2415" priority="165" stopIfTrue="1" operator="beginsWith" text="Untested">
      <formula>LEFT(E12,LEN("Untested"))="Untested"</formula>
    </cfRule>
    <cfRule type="notContainsBlanks" dxfId="2414" priority="166" stopIfTrue="1">
      <formula>LEN(TRIM(E12))&gt;0</formula>
    </cfRule>
  </conditionalFormatting>
  <conditionalFormatting sqref="F12">
    <cfRule type="beginsWith" dxfId="2413" priority="144" stopIfTrue="1" operator="beginsWith" text="Not Applicable">
      <formula>LEFT(F12,LEN("Not Applicable"))="Not Applicable"</formula>
    </cfRule>
    <cfRule type="beginsWith" dxfId="2412" priority="145" stopIfTrue="1" operator="beginsWith" text="Waived">
      <formula>LEFT(F12,LEN("Waived"))="Waived"</formula>
    </cfRule>
    <cfRule type="beginsWith" dxfId="2411" priority="146" stopIfTrue="1" operator="beginsWith" text="Pre-Passed">
      <formula>LEFT(F12,LEN("Pre-Passed"))="Pre-Passed"</formula>
    </cfRule>
    <cfRule type="beginsWith" dxfId="2410" priority="147" stopIfTrue="1" operator="beginsWith" text="Completed">
      <formula>LEFT(F12,LEN("Completed"))="Completed"</formula>
    </cfRule>
    <cfRule type="beginsWith" dxfId="2409" priority="148" stopIfTrue="1" operator="beginsWith" text="Partial">
      <formula>LEFT(F12,LEN("Partial"))="Partial"</formula>
    </cfRule>
    <cfRule type="beginsWith" dxfId="2408" priority="149" stopIfTrue="1" operator="beginsWith" text="Missing">
      <formula>LEFT(F12,LEN("Missing"))="Missing"</formula>
    </cfRule>
    <cfRule type="beginsWith" dxfId="2407" priority="150" stopIfTrue="1" operator="beginsWith" text="Untested">
      <formula>LEFT(F12,LEN("Untested"))="Untested"</formula>
    </cfRule>
    <cfRule type="notContainsBlanks" dxfId="2406" priority="151" stopIfTrue="1">
      <formula>LEN(TRIM(F12))&gt;0</formula>
    </cfRule>
  </conditionalFormatting>
  <conditionalFormatting sqref="A17">
    <cfRule type="beginsWith" dxfId="2405" priority="137" stopIfTrue="1" operator="beginsWith" text="Exceptional">
      <formula>LEFT(A17,LEN("Exceptional"))="Exceptional"</formula>
    </cfRule>
    <cfRule type="beginsWith" dxfId="2404" priority="138" stopIfTrue="1" operator="beginsWith" text="Professional">
      <formula>LEFT(A17,LEN("Professional"))="Professional"</formula>
    </cfRule>
    <cfRule type="beginsWith" dxfId="2403" priority="139" stopIfTrue="1" operator="beginsWith" text="Advanced">
      <formula>LEFT(A17,LEN("Advanced"))="Advanced"</formula>
    </cfRule>
    <cfRule type="beginsWith" dxfId="2402" priority="140" stopIfTrue="1" operator="beginsWith" text="Intermediate">
      <formula>LEFT(A17,LEN("Intermediate"))="Intermediate"</formula>
    </cfRule>
    <cfRule type="beginsWith" dxfId="2401" priority="141" stopIfTrue="1" operator="beginsWith" text="Basic">
      <formula>LEFT(A17,LEN("Basic"))="Basic"</formula>
    </cfRule>
    <cfRule type="beginsWith" dxfId="2400" priority="142" stopIfTrue="1" operator="beginsWith" text="Required">
      <formula>LEFT(A17,LEN("Required"))="Required"</formula>
    </cfRule>
    <cfRule type="notContainsBlanks" dxfId="2399" priority="143" stopIfTrue="1">
      <formula>LEN(TRIM(A17))&gt;0</formula>
    </cfRule>
  </conditionalFormatting>
  <conditionalFormatting sqref="A16">
    <cfRule type="beginsWith" dxfId="2398" priority="130" stopIfTrue="1" operator="beginsWith" text="Exceptional">
      <formula>LEFT(A16,LEN("Exceptional"))="Exceptional"</formula>
    </cfRule>
    <cfRule type="beginsWith" dxfId="2397" priority="131" stopIfTrue="1" operator="beginsWith" text="Professional">
      <formula>LEFT(A16,LEN("Professional"))="Professional"</formula>
    </cfRule>
    <cfRule type="beginsWith" dxfId="2396" priority="132" stopIfTrue="1" operator="beginsWith" text="Advanced">
      <formula>LEFT(A16,LEN("Advanced"))="Advanced"</formula>
    </cfRule>
    <cfRule type="beginsWith" dxfId="2395" priority="133" stopIfTrue="1" operator="beginsWith" text="Intermediate">
      <formula>LEFT(A16,LEN("Intermediate"))="Intermediate"</formula>
    </cfRule>
    <cfRule type="beginsWith" dxfId="2394" priority="134" stopIfTrue="1" operator="beginsWith" text="Basic">
      <formula>LEFT(A16,LEN("Basic"))="Basic"</formula>
    </cfRule>
    <cfRule type="beginsWith" dxfId="2393" priority="135" stopIfTrue="1" operator="beginsWith" text="Required">
      <formula>LEFT(A16,LEN("Required"))="Required"</formula>
    </cfRule>
    <cfRule type="notContainsBlanks" dxfId="2392" priority="136" stopIfTrue="1">
      <formula>LEN(TRIM(A16))&gt;0</formula>
    </cfRule>
  </conditionalFormatting>
  <conditionalFormatting sqref="A15">
    <cfRule type="beginsWith" dxfId="2391" priority="123" stopIfTrue="1" operator="beginsWith" text="Exceptional">
      <formula>LEFT(A15,LEN("Exceptional"))="Exceptional"</formula>
    </cfRule>
    <cfRule type="beginsWith" dxfId="2390" priority="124" stopIfTrue="1" operator="beginsWith" text="Professional">
      <formula>LEFT(A15,LEN("Professional"))="Professional"</formula>
    </cfRule>
    <cfRule type="beginsWith" dxfId="2389" priority="125" stopIfTrue="1" operator="beginsWith" text="Advanced">
      <formula>LEFT(A15,LEN("Advanced"))="Advanced"</formula>
    </cfRule>
    <cfRule type="beginsWith" dxfId="2388" priority="126" stopIfTrue="1" operator="beginsWith" text="Intermediate">
      <formula>LEFT(A15,LEN("Intermediate"))="Intermediate"</formula>
    </cfRule>
    <cfRule type="beginsWith" dxfId="2387" priority="127" stopIfTrue="1" operator="beginsWith" text="Basic">
      <formula>LEFT(A15,LEN("Basic"))="Basic"</formula>
    </cfRule>
    <cfRule type="beginsWith" dxfId="2386" priority="128" stopIfTrue="1" operator="beginsWith" text="Required">
      <formula>LEFT(A15,LEN("Required"))="Required"</formula>
    </cfRule>
    <cfRule type="notContainsBlanks" dxfId="2385" priority="129" stopIfTrue="1">
      <formula>LEN(TRIM(A15))&gt;0</formula>
    </cfRule>
  </conditionalFormatting>
  <conditionalFormatting sqref="A14">
    <cfRule type="beginsWith" dxfId="2384" priority="116" stopIfTrue="1" operator="beginsWith" text="Exceptional">
      <formula>LEFT(A14,LEN("Exceptional"))="Exceptional"</formula>
    </cfRule>
    <cfRule type="beginsWith" dxfId="2383" priority="117" stopIfTrue="1" operator="beginsWith" text="Professional">
      <formula>LEFT(A14,LEN("Professional"))="Professional"</formula>
    </cfRule>
    <cfRule type="beginsWith" dxfId="2382" priority="118" stopIfTrue="1" operator="beginsWith" text="Advanced">
      <formula>LEFT(A14,LEN("Advanced"))="Advanced"</formula>
    </cfRule>
    <cfRule type="beginsWith" dxfId="2381" priority="119" stopIfTrue="1" operator="beginsWith" text="Intermediate">
      <formula>LEFT(A14,LEN("Intermediate"))="Intermediate"</formula>
    </cfRule>
    <cfRule type="beginsWith" dxfId="2380" priority="120" stopIfTrue="1" operator="beginsWith" text="Basic">
      <formula>LEFT(A14,LEN("Basic"))="Basic"</formula>
    </cfRule>
    <cfRule type="beginsWith" dxfId="2379" priority="121" stopIfTrue="1" operator="beginsWith" text="Required">
      <formula>LEFT(A14,LEN("Required"))="Required"</formula>
    </cfRule>
    <cfRule type="notContainsBlanks" dxfId="2378" priority="122" stopIfTrue="1">
      <formula>LEN(TRIM(A14))&gt;0</formula>
    </cfRule>
  </conditionalFormatting>
  <conditionalFormatting sqref="A13">
    <cfRule type="beginsWith" dxfId="2377" priority="109" stopIfTrue="1" operator="beginsWith" text="Exceptional">
      <formula>LEFT(A13,LEN("Exceptional"))="Exceptional"</formula>
    </cfRule>
    <cfRule type="beginsWith" dxfId="2376" priority="110" stopIfTrue="1" operator="beginsWith" text="Professional">
      <formula>LEFT(A13,LEN("Professional"))="Professional"</formula>
    </cfRule>
    <cfRule type="beginsWith" dxfId="2375" priority="111" stopIfTrue="1" operator="beginsWith" text="Advanced">
      <formula>LEFT(A13,LEN("Advanced"))="Advanced"</formula>
    </cfRule>
    <cfRule type="beginsWith" dxfId="2374" priority="112" stopIfTrue="1" operator="beginsWith" text="Intermediate">
      <formula>LEFT(A13,LEN("Intermediate"))="Intermediate"</formula>
    </cfRule>
    <cfRule type="beginsWith" dxfId="2373" priority="113" stopIfTrue="1" operator="beginsWith" text="Basic">
      <formula>LEFT(A13,LEN("Basic"))="Basic"</formula>
    </cfRule>
    <cfRule type="beginsWith" dxfId="2372" priority="114" stopIfTrue="1" operator="beginsWith" text="Required">
      <formula>LEFT(A13,LEN("Required"))="Required"</formula>
    </cfRule>
    <cfRule type="notContainsBlanks" dxfId="2371" priority="115" stopIfTrue="1">
      <formula>LEN(TRIM(A13))&gt;0</formula>
    </cfRule>
  </conditionalFormatting>
  <conditionalFormatting sqref="F42">
    <cfRule type="beginsWith" dxfId="2370" priority="45" stopIfTrue="1" operator="beginsWith" text="Not Applicable">
      <formula>LEFT(F42,LEN("Not Applicable"))="Not Applicable"</formula>
    </cfRule>
    <cfRule type="beginsWith" dxfId="2369" priority="46" stopIfTrue="1" operator="beginsWith" text="Waived">
      <formula>LEFT(F42,LEN("Waived"))="Waived"</formula>
    </cfRule>
    <cfRule type="beginsWith" dxfId="2368" priority="47" stopIfTrue="1" operator="beginsWith" text="Pre-Passed">
      <formula>LEFT(F42,LEN("Pre-Passed"))="Pre-Passed"</formula>
    </cfRule>
    <cfRule type="beginsWith" dxfId="2367" priority="48" stopIfTrue="1" operator="beginsWith" text="Completed">
      <formula>LEFT(F42,LEN("Completed"))="Completed"</formula>
    </cfRule>
    <cfRule type="beginsWith" dxfId="2366" priority="49" stopIfTrue="1" operator="beginsWith" text="Partial">
      <formula>LEFT(F42,LEN("Partial"))="Partial"</formula>
    </cfRule>
    <cfRule type="beginsWith" dxfId="2365" priority="50" stopIfTrue="1" operator="beginsWith" text="Missing">
      <formula>LEFT(F42,LEN("Missing"))="Missing"</formula>
    </cfRule>
    <cfRule type="beginsWith" dxfId="2364" priority="51" stopIfTrue="1" operator="beginsWith" text="Untested">
      <formula>LEFT(F42,LEN("Untested"))="Untested"</formula>
    </cfRule>
    <cfRule type="notContainsBlanks" dxfId="2363" priority="52" stopIfTrue="1">
      <formula>LEN(TRIM(F42))&gt;0</formula>
    </cfRule>
  </conditionalFormatting>
  <conditionalFormatting sqref="E47:E48 E51 E54">
    <cfRule type="beginsWith" dxfId="2362" priority="101" stopIfTrue="1" operator="beginsWith" text="Not Applicable">
      <formula>LEFT(E47,LEN("Not Applicable"))="Not Applicable"</formula>
    </cfRule>
    <cfRule type="beginsWith" dxfId="2361" priority="102" stopIfTrue="1" operator="beginsWith" text="Waived">
      <formula>LEFT(E47,LEN("Waived"))="Waived"</formula>
    </cfRule>
    <cfRule type="beginsWith" dxfId="2360" priority="103" stopIfTrue="1" operator="beginsWith" text="Pre-Passed">
      <formula>LEFT(E47,LEN("Pre-Passed"))="Pre-Passed"</formula>
    </cfRule>
    <cfRule type="beginsWith" dxfId="2359" priority="104" stopIfTrue="1" operator="beginsWith" text="Completed">
      <formula>LEFT(E47,LEN("Completed"))="Completed"</formula>
    </cfRule>
    <cfRule type="beginsWith" dxfId="2358" priority="105" stopIfTrue="1" operator="beginsWith" text="Partial">
      <formula>LEFT(E47,LEN("Partial"))="Partial"</formula>
    </cfRule>
    <cfRule type="beginsWith" dxfId="2357" priority="106" stopIfTrue="1" operator="beginsWith" text="Missing">
      <formula>LEFT(E47,LEN("Missing"))="Missing"</formula>
    </cfRule>
    <cfRule type="beginsWith" dxfId="2356" priority="107" stopIfTrue="1" operator="beginsWith" text="Untested">
      <formula>LEFT(E47,LEN("Untested"))="Untested"</formula>
    </cfRule>
    <cfRule type="notContainsBlanks" dxfId="2355" priority="108" stopIfTrue="1">
      <formula>LEN(TRIM(E47))&gt;0</formula>
    </cfRule>
  </conditionalFormatting>
  <conditionalFormatting sqref="E44:F45 E46 F46:F54">
    <cfRule type="beginsWith" dxfId="2354" priority="93" stopIfTrue="1" operator="beginsWith" text="Not Applicable">
      <formula>LEFT(E44,LEN("Not Applicable"))="Not Applicable"</formula>
    </cfRule>
    <cfRule type="beginsWith" dxfId="2353" priority="94" stopIfTrue="1" operator="beginsWith" text="Waived">
      <formula>LEFT(E44,LEN("Waived"))="Waived"</formula>
    </cfRule>
    <cfRule type="beginsWith" dxfId="2352" priority="95" stopIfTrue="1" operator="beginsWith" text="Pre-Passed">
      <formula>LEFT(E44,LEN("Pre-Passed"))="Pre-Passed"</formula>
    </cfRule>
    <cfRule type="beginsWith" dxfId="2351" priority="96" stopIfTrue="1" operator="beginsWith" text="Completed">
      <formula>LEFT(E44,LEN("Completed"))="Completed"</formula>
    </cfRule>
    <cfRule type="beginsWith" dxfId="2350" priority="97" stopIfTrue="1" operator="beginsWith" text="Partial">
      <formula>LEFT(E44,LEN("Partial"))="Partial"</formula>
    </cfRule>
    <cfRule type="beginsWith" dxfId="2349" priority="98" stopIfTrue="1" operator="beginsWith" text="Missing">
      <formula>LEFT(E44,LEN("Missing"))="Missing"</formula>
    </cfRule>
    <cfRule type="beginsWith" dxfId="2348" priority="99" stopIfTrue="1" operator="beginsWith" text="Untested">
      <formula>LEFT(E44,LEN("Untested"))="Untested"</formula>
    </cfRule>
    <cfRule type="notContainsBlanks" dxfId="2347" priority="100" stopIfTrue="1">
      <formula>LEN(TRIM(E44))&gt;0</formula>
    </cfRule>
  </conditionalFormatting>
  <conditionalFormatting sqref="E42">
    <cfRule type="beginsWith" dxfId="2346" priority="85" stopIfTrue="1" operator="beginsWith" text="Not Applicable">
      <formula>LEFT(E42,LEN("Not Applicable"))="Not Applicable"</formula>
    </cfRule>
    <cfRule type="beginsWith" dxfId="2345" priority="86" stopIfTrue="1" operator="beginsWith" text="Waived">
      <formula>LEFT(E42,LEN("Waived"))="Waived"</formula>
    </cfRule>
    <cfRule type="beginsWith" dxfId="2344" priority="87" stopIfTrue="1" operator="beginsWith" text="Pre-Passed">
      <formula>LEFT(E42,LEN("Pre-Passed"))="Pre-Passed"</formula>
    </cfRule>
    <cfRule type="beginsWith" dxfId="2343" priority="88" stopIfTrue="1" operator="beginsWith" text="Completed">
      <formula>LEFT(E42,LEN("Completed"))="Completed"</formula>
    </cfRule>
    <cfRule type="beginsWith" dxfId="2342" priority="89" stopIfTrue="1" operator="beginsWith" text="Partial">
      <formula>LEFT(E42,LEN("Partial"))="Partial"</formula>
    </cfRule>
    <cfRule type="beginsWith" dxfId="2341" priority="90" stopIfTrue="1" operator="beginsWith" text="Missing">
      <formula>LEFT(E42,LEN("Missing"))="Missing"</formula>
    </cfRule>
    <cfRule type="beginsWith" dxfId="2340" priority="91" stopIfTrue="1" operator="beginsWith" text="Untested">
      <formula>LEFT(E42,LEN("Untested"))="Untested"</formula>
    </cfRule>
    <cfRule type="notContainsBlanks" dxfId="2339" priority="92" stopIfTrue="1">
      <formula>LEN(TRIM(E42))&gt;0</formula>
    </cfRule>
  </conditionalFormatting>
  <conditionalFormatting sqref="E43:F43">
    <cfRule type="beginsWith" dxfId="2338" priority="77" stopIfTrue="1" operator="beginsWith" text="Not Applicable">
      <formula>LEFT(E43,LEN("Not Applicable"))="Not Applicable"</formula>
    </cfRule>
    <cfRule type="beginsWith" dxfId="2337" priority="78" stopIfTrue="1" operator="beginsWith" text="Waived">
      <formula>LEFT(E43,LEN("Waived"))="Waived"</formula>
    </cfRule>
    <cfRule type="beginsWith" dxfId="2336" priority="79" stopIfTrue="1" operator="beginsWith" text="Pre-Passed">
      <formula>LEFT(E43,LEN("Pre-Passed"))="Pre-Passed"</formula>
    </cfRule>
    <cfRule type="beginsWith" dxfId="2335" priority="80" stopIfTrue="1" operator="beginsWith" text="Completed">
      <formula>LEFT(E43,LEN("Completed"))="Completed"</formula>
    </cfRule>
    <cfRule type="beginsWith" dxfId="2334" priority="81" stopIfTrue="1" operator="beginsWith" text="Partial">
      <formula>LEFT(E43,LEN("Partial"))="Partial"</formula>
    </cfRule>
    <cfRule type="beginsWith" dxfId="2333" priority="82" stopIfTrue="1" operator="beginsWith" text="Missing">
      <formula>LEFT(E43,LEN("Missing"))="Missing"</formula>
    </cfRule>
    <cfRule type="beginsWith" dxfId="2332" priority="83" stopIfTrue="1" operator="beginsWith" text="Untested">
      <formula>LEFT(E43,LEN("Untested"))="Untested"</formula>
    </cfRule>
    <cfRule type="notContainsBlanks" dxfId="2331" priority="84" stopIfTrue="1">
      <formula>LEN(TRIM(E43))&gt;0</formula>
    </cfRule>
  </conditionalFormatting>
  <conditionalFormatting sqref="E49">
    <cfRule type="beginsWith" dxfId="2330" priority="61" stopIfTrue="1" operator="beginsWith" text="Not Applicable">
      <formula>LEFT(E49,LEN("Not Applicable"))="Not Applicable"</formula>
    </cfRule>
    <cfRule type="beginsWith" dxfId="2329" priority="62" stopIfTrue="1" operator="beginsWith" text="Waived">
      <formula>LEFT(E49,LEN("Waived"))="Waived"</formula>
    </cfRule>
    <cfRule type="beginsWith" dxfId="2328" priority="63" stopIfTrue="1" operator="beginsWith" text="Pre-Passed">
      <formula>LEFT(E49,LEN("Pre-Passed"))="Pre-Passed"</formula>
    </cfRule>
    <cfRule type="beginsWith" dxfId="2327" priority="64" stopIfTrue="1" operator="beginsWith" text="Completed">
      <formula>LEFT(E49,LEN("Completed"))="Completed"</formula>
    </cfRule>
    <cfRule type="beginsWith" dxfId="2326" priority="65" stopIfTrue="1" operator="beginsWith" text="Partial">
      <formula>LEFT(E49,LEN("Partial"))="Partial"</formula>
    </cfRule>
    <cfRule type="beginsWith" dxfId="2325" priority="66" stopIfTrue="1" operator="beginsWith" text="Missing">
      <formula>LEFT(E49,LEN("Missing"))="Missing"</formula>
    </cfRule>
    <cfRule type="beginsWith" dxfId="2324" priority="67" stopIfTrue="1" operator="beginsWith" text="Untested">
      <formula>LEFT(E49,LEN("Untested"))="Untested"</formula>
    </cfRule>
    <cfRule type="notContainsBlanks" dxfId="2323" priority="68" stopIfTrue="1">
      <formula>LEN(TRIM(E49))&gt;0</formula>
    </cfRule>
  </conditionalFormatting>
  <conditionalFormatting sqref="E50">
    <cfRule type="beginsWith" dxfId="2322" priority="69" stopIfTrue="1" operator="beginsWith" text="Not Applicable">
      <formula>LEFT(E50,LEN("Not Applicable"))="Not Applicable"</formula>
    </cfRule>
    <cfRule type="beginsWith" dxfId="2321" priority="70" stopIfTrue="1" operator="beginsWith" text="Waived">
      <formula>LEFT(E50,LEN("Waived"))="Waived"</formula>
    </cfRule>
    <cfRule type="beginsWith" dxfId="2320" priority="71" stopIfTrue="1" operator="beginsWith" text="Pre-Passed">
      <formula>LEFT(E50,LEN("Pre-Passed"))="Pre-Passed"</formula>
    </cfRule>
    <cfRule type="beginsWith" dxfId="2319" priority="72" stopIfTrue="1" operator="beginsWith" text="Completed">
      <formula>LEFT(E50,LEN("Completed"))="Completed"</formula>
    </cfRule>
    <cfRule type="beginsWith" dxfId="2318" priority="73" stopIfTrue="1" operator="beginsWith" text="Partial">
      <formula>LEFT(E50,LEN("Partial"))="Partial"</formula>
    </cfRule>
    <cfRule type="beginsWith" dxfId="2317" priority="74" stopIfTrue="1" operator="beginsWith" text="Missing">
      <formula>LEFT(E50,LEN("Missing"))="Missing"</formula>
    </cfRule>
    <cfRule type="beginsWith" dxfId="2316" priority="75" stopIfTrue="1" operator="beginsWith" text="Untested">
      <formula>LEFT(E50,LEN("Untested"))="Untested"</formula>
    </cfRule>
    <cfRule type="notContainsBlanks" dxfId="2315" priority="76" stopIfTrue="1">
      <formula>LEN(TRIM(E50))&gt;0</formula>
    </cfRule>
  </conditionalFormatting>
  <conditionalFormatting sqref="E53">
    <cfRule type="beginsWith" dxfId="2314" priority="37" stopIfTrue="1" operator="beginsWith" text="Not Applicable">
      <formula>LEFT(E53,LEN("Not Applicable"))="Not Applicable"</formula>
    </cfRule>
    <cfRule type="beginsWith" dxfId="2313" priority="38" stopIfTrue="1" operator="beginsWith" text="Waived">
      <formula>LEFT(E53,LEN("Waived"))="Waived"</formula>
    </cfRule>
    <cfRule type="beginsWith" dxfId="2312" priority="39" stopIfTrue="1" operator="beginsWith" text="Pre-Passed">
      <formula>LEFT(E53,LEN("Pre-Passed"))="Pre-Passed"</formula>
    </cfRule>
    <cfRule type="beginsWith" dxfId="2311" priority="40" stopIfTrue="1" operator="beginsWith" text="Completed">
      <formula>LEFT(E53,LEN("Completed"))="Completed"</formula>
    </cfRule>
    <cfRule type="beginsWith" dxfId="2310" priority="41" stopIfTrue="1" operator="beginsWith" text="Partial">
      <formula>LEFT(E53,LEN("Partial"))="Partial"</formula>
    </cfRule>
    <cfRule type="beginsWith" dxfId="2309" priority="42" stopIfTrue="1" operator="beginsWith" text="Missing">
      <formula>LEFT(E53,LEN("Missing"))="Missing"</formula>
    </cfRule>
    <cfRule type="beginsWith" dxfId="2308" priority="43" stopIfTrue="1" operator="beginsWith" text="Untested">
      <formula>LEFT(E53,LEN("Untested"))="Untested"</formula>
    </cfRule>
    <cfRule type="notContainsBlanks" dxfId="2307" priority="44" stopIfTrue="1">
      <formula>LEN(TRIM(E53))&gt;0</formula>
    </cfRule>
  </conditionalFormatting>
  <conditionalFormatting sqref="E52">
    <cfRule type="beginsWith" dxfId="2306" priority="29" stopIfTrue="1" operator="beginsWith" text="Not Applicable">
      <formula>LEFT(E52,LEN("Not Applicable"))="Not Applicable"</formula>
    </cfRule>
    <cfRule type="beginsWith" dxfId="2305" priority="30" stopIfTrue="1" operator="beginsWith" text="Waived">
      <formula>LEFT(E52,LEN("Waived"))="Waived"</formula>
    </cfRule>
    <cfRule type="beginsWith" dxfId="2304" priority="31" stopIfTrue="1" operator="beginsWith" text="Pre-Passed">
      <formula>LEFT(E52,LEN("Pre-Passed"))="Pre-Passed"</formula>
    </cfRule>
    <cfRule type="beginsWith" dxfId="2303" priority="32" stopIfTrue="1" operator="beginsWith" text="Completed">
      <formula>LEFT(E52,LEN("Completed"))="Completed"</formula>
    </cfRule>
    <cfRule type="beginsWith" dxfId="2302" priority="33" stopIfTrue="1" operator="beginsWith" text="Partial">
      <formula>LEFT(E52,LEN("Partial"))="Partial"</formula>
    </cfRule>
    <cfRule type="beginsWith" dxfId="2301" priority="34" stopIfTrue="1" operator="beginsWith" text="Missing">
      <formula>LEFT(E52,LEN("Missing"))="Missing"</formula>
    </cfRule>
    <cfRule type="beginsWith" dxfId="2300" priority="35" stopIfTrue="1" operator="beginsWith" text="Untested">
      <formula>LEFT(E52,LEN("Untested"))="Untested"</formula>
    </cfRule>
    <cfRule type="notContainsBlanks" dxfId="2299" priority="36" stopIfTrue="1">
      <formula>LEN(TRIM(E52))&gt;0</formula>
    </cfRule>
  </conditionalFormatting>
  <conditionalFormatting sqref="A43">
    <cfRule type="beginsWith" dxfId="2298" priority="8" stopIfTrue="1" operator="beginsWith" text="Exceptional">
      <formula>LEFT(A43,LEN("Exceptional"))="Exceptional"</formula>
    </cfRule>
    <cfRule type="beginsWith" dxfId="2297" priority="9" stopIfTrue="1" operator="beginsWith" text="Professional">
      <formula>LEFT(A43,LEN("Professional"))="Professional"</formula>
    </cfRule>
    <cfRule type="beginsWith" dxfId="2296" priority="10" stopIfTrue="1" operator="beginsWith" text="Advanced">
      <formula>LEFT(A43,LEN("Advanced"))="Advanced"</formula>
    </cfRule>
    <cfRule type="beginsWith" dxfId="2295" priority="11" stopIfTrue="1" operator="beginsWith" text="Intermediate">
      <formula>LEFT(A43,LEN("Intermediate"))="Intermediate"</formula>
    </cfRule>
    <cfRule type="beginsWith" dxfId="2294" priority="12" stopIfTrue="1" operator="beginsWith" text="Basic">
      <formula>LEFT(A43,LEN("Basic"))="Basic"</formula>
    </cfRule>
    <cfRule type="beginsWith" dxfId="2293" priority="13" stopIfTrue="1" operator="beginsWith" text="Required">
      <formula>LEFT(A43,LEN("Required"))="Required"</formula>
    </cfRule>
    <cfRule type="notContainsBlanks" dxfId="2292" priority="14" stopIfTrue="1">
      <formula>LEN(TRIM(A43))&gt;0</formula>
    </cfRule>
  </conditionalFormatting>
  <conditionalFormatting sqref="A44">
    <cfRule type="beginsWith" dxfId="2291" priority="1" stopIfTrue="1" operator="beginsWith" text="Exceptional">
      <formula>LEFT(A44,LEN("Exceptional"))="Exceptional"</formula>
    </cfRule>
    <cfRule type="beginsWith" dxfId="2290" priority="2" stopIfTrue="1" operator="beginsWith" text="Professional">
      <formula>LEFT(A44,LEN("Professional"))="Professional"</formula>
    </cfRule>
    <cfRule type="beginsWith" dxfId="2289" priority="3" stopIfTrue="1" operator="beginsWith" text="Advanced">
      <formula>LEFT(A44,LEN("Advanced"))="Advanced"</formula>
    </cfRule>
    <cfRule type="beginsWith" dxfId="2288" priority="4" stopIfTrue="1" operator="beginsWith" text="Intermediate">
      <formula>LEFT(A44,LEN("Intermediate"))="Intermediate"</formula>
    </cfRule>
    <cfRule type="beginsWith" dxfId="2287" priority="5" stopIfTrue="1" operator="beginsWith" text="Basic">
      <formula>LEFT(A44,LEN("Basic"))="Basic"</formula>
    </cfRule>
    <cfRule type="beginsWith" dxfId="2286" priority="6" stopIfTrue="1" operator="beginsWith" text="Required">
      <formula>LEFT(A44,LEN("Required"))="Required"</formula>
    </cfRule>
    <cfRule type="notContainsBlanks" dxfId="2285" priority="7" stopIfTrue="1">
      <formula>LEN(TRIM(A44))&gt;0</formula>
    </cfRule>
  </conditionalFormatting>
  <dataValidations count="1">
    <dataValidation type="list" showInputMessage="1" showErrorMessage="1" sqref="E115:F117 E124:F131 E119:F122 E93:F113 E79:F91 E31:F41 E56:F65 E13:F29 E43:F54 E67:F7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topLeftCell="A13" workbookViewId="0">
      <selection activeCell="B36" sqref="B3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""&amp;COUNTIF(E$7:E$249,"Untested")&amp;" Untested"</f>
        <v>38 Untested</v>
      </c>
      <c r="F1" s="3" t="str">
        <f>""&amp;COUNTIF(F$7:F$249,"Untested")&amp;" Untested"</f>
        <v>38 Untested</v>
      </c>
      <c r="G1" s="4"/>
    </row>
    <row r="2" spans="1:7" ht="16.2" thickBot="1">
      <c r="A2" s="12" t="s">
        <v>30</v>
      </c>
      <c r="B2" s="11" t="s">
        <v>31</v>
      </c>
      <c r="C2" s="248" t="s">
        <v>502</v>
      </c>
      <c r="D2" s="249"/>
      <c r="E2" s="14">
        <f>SUMPRODUCT(($A$7:$A$249="Required")*(E$7:E$249="Missing"))+0.5*SUMPRODUCT(($A$7:$A$249="Required")*(E$7:E$249="Partial"))</f>
        <v>0</v>
      </c>
      <c r="F2" s="14">
        <f>SUMPRODUCT(($A$7:$A$249="Required")*(F$7:F$249="Missing"))+0.5*SUMPRODUCT(($A$7:$A$249="Required")*(F$7:F$249="Partial"))</f>
        <v>0</v>
      </c>
      <c r="G2" s="11" t="str">
        <f>"Requireds "&amp;A2</f>
        <v>Requireds Missing</v>
      </c>
    </row>
    <row r="3" spans="1:7" ht="16.2" thickBot="1">
      <c r="A3" s="12" t="s">
        <v>32</v>
      </c>
      <c r="B3" s="11" t="s">
        <v>33</v>
      </c>
      <c r="C3" s="250"/>
      <c r="D3" s="251"/>
      <c r="E3" s="14">
        <f>SUMPRODUCT(($A$7:$A$249="Basic")*(E$7:E$249="Missing"))+0.5*SUMPRODUCT(($A$7:$A$249="Basic")*(E$7:E$249="Partial"))</f>
        <v>0</v>
      </c>
      <c r="F3" s="14">
        <f>SUMPRODUCT(($A$7:$A$249="Basic")*(F$7:F$249="Missing"))+0.5*SUMPRODUCT(($A$7:$A$249="Basic")*(F$7:F$249="Partial"))</f>
        <v>0</v>
      </c>
      <c r="G3" s="11" t="str">
        <f>"Basics "&amp;A2</f>
        <v>Basics Missing</v>
      </c>
    </row>
    <row r="4" spans="1:7" ht="16.2" thickBot="1">
      <c r="A4" s="12" t="s">
        <v>34</v>
      </c>
      <c r="B4" s="11" t="s">
        <v>35</v>
      </c>
      <c r="C4" s="250"/>
      <c r="D4" s="251"/>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2" thickBot="1">
      <c r="A5" s="12" t="s">
        <v>36</v>
      </c>
      <c r="B5" s="11" t="s">
        <v>211</v>
      </c>
      <c r="C5" s="250"/>
      <c r="D5" s="251"/>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2" thickBot="1">
      <c r="A6" s="10" t="s">
        <v>37</v>
      </c>
      <c r="B6" s="11" t="s">
        <v>38</v>
      </c>
      <c r="C6" s="252"/>
      <c r="D6" s="253"/>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16.2" thickBot="1">
      <c r="A12" s="246" t="s">
        <v>491</v>
      </c>
      <c r="B12" s="247"/>
      <c r="C12" s="4" t="s">
        <v>39</v>
      </c>
      <c r="D12" s="4" t="s">
        <v>214</v>
      </c>
      <c r="E12" s="4" t="s">
        <v>40</v>
      </c>
      <c r="F12" s="4" t="s">
        <v>41</v>
      </c>
      <c r="G12" s="4" t="s">
        <v>215</v>
      </c>
    </row>
    <row r="13" spans="1:7" ht="16.2" thickBot="1">
      <c r="A13" s="17" t="s">
        <v>44</v>
      </c>
      <c r="B13" s="11" t="s">
        <v>564</v>
      </c>
      <c r="C13" s="66" t="s">
        <v>569</v>
      </c>
      <c r="D13" s="11"/>
      <c r="E13" s="4" t="s">
        <v>29</v>
      </c>
      <c r="F13" s="4" t="s">
        <v>29</v>
      </c>
      <c r="G13" s="11"/>
    </row>
    <row r="14" spans="1:7" ht="28.2" thickBot="1">
      <c r="A14" s="19" t="s">
        <v>212</v>
      </c>
      <c r="B14" s="11" t="s">
        <v>565</v>
      </c>
      <c r="C14" s="11" t="s">
        <v>568</v>
      </c>
      <c r="D14" s="11"/>
      <c r="E14" s="4" t="s">
        <v>29</v>
      </c>
      <c r="F14" s="4" t="s">
        <v>29</v>
      </c>
      <c r="G14" s="11"/>
    </row>
    <row r="15" spans="1:7" ht="28.2" thickBot="1">
      <c r="A15" s="19" t="s">
        <v>212</v>
      </c>
      <c r="B15" s="11" t="s">
        <v>566</v>
      </c>
      <c r="C15" s="11" t="s">
        <v>567</v>
      </c>
      <c r="D15" s="11"/>
      <c r="E15" s="4" t="s">
        <v>29</v>
      </c>
      <c r="F15" s="4" t="s">
        <v>29</v>
      </c>
      <c r="G15" s="11"/>
    </row>
    <row r="16" spans="1:7" ht="16.2" thickBot="1">
      <c r="A16" s="246" t="s">
        <v>50</v>
      </c>
      <c r="B16" s="247"/>
      <c r="C16" s="4" t="s">
        <v>39</v>
      </c>
      <c r="D16" s="4" t="s">
        <v>214</v>
      </c>
      <c r="E16" s="4" t="s">
        <v>40</v>
      </c>
      <c r="F16" s="4" t="s">
        <v>41</v>
      </c>
      <c r="G16" s="4" t="s">
        <v>215</v>
      </c>
    </row>
    <row r="17" spans="1:7" ht="16.2" thickBot="1">
      <c r="A17" s="17" t="s">
        <v>44</v>
      </c>
      <c r="B17" s="11" t="s">
        <v>551</v>
      </c>
      <c r="C17" s="66" t="s">
        <v>552</v>
      </c>
      <c r="D17" s="11"/>
      <c r="E17" s="4" t="s">
        <v>29</v>
      </c>
      <c r="F17" s="4" t="s">
        <v>29</v>
      </c>
      <c r="G17" s="11"/>
    </row>
    <row r="18" spans="1:7" ht="16.2" thickBot="1">
      <c r="A18" s="17" t="s">
        <v>44</v>
      </c>
      <c r="B18" s="11" t="s">
        <v>493</v>
      </c>
      <c r="C18" s="11" t="s">
        <v>553</v>
      </c>
      <c r="D18" s="11"/>
      <c r="E18" s="4" t="s">
        <v>29</v>
      </c>
      <c r="F18" s="4" t="s">
        <v>29</v>
      </c>
      <c r="G18" s="11"/>
    </row>
    <row r="19" spans="1:7" ht="28.2" thickBot="1">
      <c r="A19" s="17" t="s">
        <v>44</v>
      </c>
      <c r="B19" s="11" t="s">
        <v>554</v>
      </c>
      <c r="C19" s="11" t="s">
        <v>555</v>
      </c>
      <c r="D19" s="11"/>
      <c r="E19" s="4" t="s">
        <v>29</v>
      </c>
      <c r="F19" s="4" t="s">
        <v>29</v>
      </c>
      <c r="G19" s="11"/>
    </row>
    <row r="20" spans="1:7" ht="16.2" thickBot="1">
      <c r="A20" s="18" t="s">
        <v>57</v>
      </c>
      <c r="B20" s="11" t="s">
        <v>556</v>
      </c>
      <c r="C20" s="11" t="s">
        <v>557</v>
      </c>
      <c r="D20" s="11"/>
      <c r="E20" s="4" t="s">
        <v>29</v>
      </c>
      <c r="F20" s="4" t="s">
        <v>29</v>
      </c>
      <c r="G20" s="11"/>
    </row>
    <row r="21" spans="1:7" ht="16.2" thickBot="1">
      <c r="A21" s="18" t="s">
        <v>57</v>
      </c>
      <c r="B21" s="11" t="s">
        <v>558</v>
      </c>
      <c r="C21" s="11" t="s">
        <v>559</v>
      </c>
      <c r="D21" s="11"/>
      <c r="E21" s="4" t="s">
        <v>29</v>
      </c>
      <c r="F21" s="4" t="s">
        <v>29</v>
      </c>
      <c r="G21" s="11"/>
    </row>
    <row r="22" spans="1:7" ht="28.2" thickBot="1">
      <c r="A22" s="19" t="s">
        <v>212</v>
      </c>
      <c r="B22" s="11" t="s">
        <v>560</v>
      </c>
      <c r="C22" s="11" t="s">
        <v>561</v>
      </c>
      <c r="D22" s="11"/>
      <c r="E22" s="4" t="s">
        <v>29</v>
      </c>
      <c r="F22" s="4" t="s">
        <v>29</v>
      </c>
      <c r="G22" s="11"/>
    </row>
    <row r="23" spans="1:7" ht="28.2" thickBot="1">
      <c r="A23" s="19" t="s">
        <v>212</v>
      </c>
      <c r="B23" s="11" t="s">
        <v>562</v>
      </c>
      <c r="C23" s="11" t="s">
        <v>563</v>
      </c>
      <c r="D23" s="11"/>
      <c r="E23" s="4" t="s">
        <v>29</v>
      </c>
      <c r="F23" s="4" t="s">
        <v>29</v>
      </c>
      <c r="G23" s="11"/>
    </row>
    <row r="24" spans="1:7" ht="16.2" thickBot="1">
      <c r="A24" s="246" t="s">
        <v>492</v>
      </c>
      <c r="B24" s="247"/>
      <c r="C24" s="4" t="s">
        <v>39</v>
      </c>
      <c r="D24" s="4" t="s">
        <v>214</v>
      </c>
      <c r="E24" s="4" t="s">
        <v>40</v>
      </c>
      <c r="F24" s="4" t="s">
        <v>41</v>
      </c>
      <c r="G24" s="4" t="s">
        <v>215</v>
      </c>
    </row>
    <row r="25" spans="1:7" ht="28.2" thickBot="1">
      <c r="A25" s="16" t="s">
        <v>43</v>
      </c>
      <c r="B25" s="11" t="s">
        <v>551</v>
      </c>
      <c r="C25" s="11" t="s">
        <v>582</v>
      </c>
      <c r="D25" s="11"/>
      <c r="E25" s="4" t="s">
        <v>29</v>
      </c>
      <c r="F25" s="4" t="s">
        <v>29</v>
      </c>
      <c r="G25" s="11"/>
    </row>
    <row r="26" spans="1:7" ht="16.2" thickBot="1">
      <c r="A26" s="16" t="s">
        <v>43</v>
      </c>
      <c r="B26" s="11" t="s">
        <v>493</v>
      </c>
      <c r="C26" s="11" t="s">
        <v>583</v>
      </c>
      <c r="D26" s="11"/>
      <c r="E26" s="4" t="s">
        <v>29</v>
      </c>
      <c r="F26" s="4" t="s">
        <v>29</v>
      </c>
      <c r="G26" s="11"/>
    </row>
    <row r="27" spans="1:7" ht="28.2" thickBot="1">
      <c r="A27" s="16" t="s">
        <v>43</v>
      </c>
      <c r="B27" s="11" t="s">
        <v>549</v>
      </c>
      <c r="C27" s="11" t="s">
        <v>550</v>
      </c>
      <c r="D27" s="11"/>
      <c r="E27" s="4" t="s">
        <v>29</v>
      </c>
      <c r="F27" s="4" t="s">
        <v>29</v>
      </c>
      <c r="G27" s="11"/>
    </row>
    <row r="28" spans="1:7" ht="28.2" thickBot="1">
      <c r="A28" s="17" t="s">
        <v>44</v>
      </c>
      <c r="B28" s="11" t="s">
        <v>547</v>
      </c>
      <c r="C28" s="11" t="s">
        <v>548</v>
      </c>
      <c r="D28" s="11"/>
      <c r="E28" s="4" t="s">
        <v>29</v>
      </c>
      <c r="F28" s="4" t="s">
        <v>29</v>
      </c>
      <c r="G28" s="11"/>
    </row>
    <row r="29" spans="1:7" ht="28.2" thickBot="1">
      <c r="A29" s="17" t="s">
        <v>44</v>
      </c>
      <c r="B29" s="11" t="s">
        <v>494</v>
      </c>
      <c r="C29" s="11" t="s">
        <v>546</v>
      </c>
      <c r="D29" s="11"/>
      <c r="E29" s="4" t="s">
        <v>29</v>
      </c>
      <c r="F29" s="4" t="s">
        <v>29</v>
      </c>
      <c r="G29" s="11"/>
    </row>
    <row r="30" spans="1:7" ht="42" thickBot="1">
      <c r="A30" s="17" t="s">
        <v>44</v>
      </c>
      <c r="B30" s="11" t="s">
        <v>495</v>
      </c>
      <c r="C30" s="11" t="s">
        <v>545</v>
      </c>
      <c r="D30" s="11"/>
      <c r="E30" s="4" t="s">
        <v>29</v>
      </c>
      <c r="F30" s="4" t="s">
        <v>29</v>
      </c>
      <c r="G30" s="11"/>
    </row>
    <row r="31" spans="1:7" ht="28.2" thickBot="1">
      <c r="A31" s="17" t="s">
        <v>44</v>
      </c>
      <c r="B31" s="11" t="s">
        <v>496</v>
      </c>
      <c r="C31" s="11" t="s">
        <v>544</v>
      </c>
      <c r="D31" s="11"/>
      <c r="E31" s="4" t="s">
        <v>29</v>
      </c>
      <c r="F31" s="4" t="s">
        <v>29</v>
      </c>
      <c r="G31" s="11"/>
    </row>
    <row r="32" spans="1:7" ht="28.2" thickBot="1">
      <c r="A32" s="17" t="s">
        <v>44</v>
      </c>
      <c r="B32" s="11" t="s">
        <v>542</v>
      </c>
      <c r="C32" s="11" t="s">
        <v>543</v>
      </c>
      <c r="D32" s="11"/>
      <c r="E32" s="4" t="s">
        <v>29</v>
      </c>
      <c r="F32" s="4" t="s">
        <v>29</v>
      </c>
      <c r="G32" s="11"/>
    </row>
    <row r="33" spans="1:7" ht="42" thickBot="1">
      <c r="A33" s="18" t="s">
        <v>57</v>
      </c>
      <c r="B33" s="11" t="s">
        <v>497</v>
      </c>
      <c r="C33" s="11" t="s">
        <v>541</v>
      </c>
      <c r="D33" s="11"/>
      <c r="E33" s="4" t="s">
        <v>29</v>
      </c>
      <c r="F33" s="4" t="s">
        <v>29</v>
      </c>
      <c r="G33" s="11"/>
    </row>
    <row r="34" spans="1:7" ht="16.2" thickBot="1">
      <c r="A34" s="18" t="s">
        <v>57</v>
      </c>
      <c r="B34" s="11" t="s">
        <v>539</v>
      </c>
      <c r="C34" s="11" t="s">
        <v>540</v>
      </c>
      <c r="D34" s="13"/>
      <c r="E34" s="4" t="s">
        <v>29</v>
      </c>
      <c r="F34" s="4" t="s">
        <v>29</v>
      </c>
      <c r="G34" s="11"/>
    </row>
    <row r="35" spans="1:7" ht="28.2" thickBot="1">
      <c r="A35" s="19" t="s">
        <v>212</v>
      </c>
      <c r="B35" s="11" t="s">
        <v>538</v>
      </c>
      <c r="C35" s="11" t="s">
        <v>536</v>
      </c>
      <c r="D35" s="11"/>
      <c r="E35" s="4" t="s">
        <v>29</v>
      </c>
      <c r="F35" s="4" t="s">
        <v>29</v>
      </c>
      <c r="G35" s="11"/>
    </row>
    <row r="36" spans="1:7" ht="42" thickBot="1">
      <c r="A36" s="19" t="s">
        <v>212</v>
      </c>
      <c r="B36" s="11" t="s">
        <v>537</v>
      </c>
      <c r="C36" s="11" t="s">
        <v>535</v>
      </c>
      <c r="D36" s="11"/>
      <c r="E36" s="4" t="s">
        <v>29</v>
      </c>
      <c r="F36" s="4" t="s">
        <v>29</v>
      </c>
      <c r="G36" s="11"/>
    </row>
    <row r="37" spans="1:7" ht="28.2" thickBot="1">
      <c r="A37" s="19" t="s">
        <v>212</v>
      </c>
      <c r="B37" s="11" t="s">
        <v>534</v>
      </c>
      <c r="C37" s="11" t="s">
        <v>498</v>
      </c>
      <c r="D37" s="11"/>
      <c r="E37" s="4" t="s">
        <v>29</v>
      </c>
      <c r="F37" s="4" t="s">
        <v>29</v>
      </c>
      <c r="G37" s="11"/>
    </row>
    <row r="38" spans="1:7" ht="16.2" thickBot="1">
      <c r="A38" s="246" t="s">
        <v>499</v>
      </c>
      <c r="B38" s="247"/>
      <c r="C38" s="4" t="s">
        <v>39</v>
      </c>
      <c r="D38" s="4" t="s">
        <v>214</v>
      </c>
      <c r="E38" s="4" t="s">
        <v>40</v>
      </c>
      <c r="F38" s="4" t="s">
        <v>41</v>
      </c>
      <c r="G38" s="4" t="s">
        <v>215</v>
      </c>
    </row>
    <row r="39" spans="1:7" ht="16.2" thickBot="1">
      <c r="A39" s="16" t="s">
        <v>43</v>
      </c>
      <c r="B39" s="11" t="s">
        <v>526</v>
      </c>
      <c r="C39" s="11" t="s">
        <v>530</v>
      </c>
      <c r="D39" s="11"/>
      <c r="E39" s="4" t="s">
        <v>29</v>
      </c>
      <c r="F39" s="4" t="s">
        <v>29</v>
      </c>
      <c r="G39" s="11"/>
    </row>
    <row r="40" spans="1:7" ht="28.2" thickBot="1">
      <c r="A40" s="17" t="s">
        <v>44</v>
      </c>
      <c r="B40" s="11" t="s">
        <v>527</v>
      </c>
      <c r="C40" s="11" t="s">
        <v>531</v>
      </c>
      <c r="D40" s="11"/>
      <c r="E40" s="4" t="s">
        <v>29</v>
      </c>
      <c r="F40" s="4" t="s">
        <v>29</v>
      </c>
      <c r="G40" s="11"/>
    </row>
    <row r="41" spans="1:7" ht="28.2" thickBot="1">
      <c r="A41" s="18" t="s">
        <v>57</v>
      </c>
      <c r="B41" s="11" t="s">
        <v>528</v>
      </c>
      <c r="C41" s="11" t="s">
        <v>533</v>
      </c>
      <c r="D41" s="11"/>
      <c r="E41" s="4" t="s">
        <v>29</v>
      </c>
      <c r="F41" s="4" t="s">
        <v>29</v>
      </c>
      <c r="G41" s="11"/>
    </row>
    <row r="42" spans="1:7" ht="28.2" thickBot="1">
      <c r="A42" s="19" t="s">
        <v>212</v>
      </c>
      <c r="B42" s="11" t="s">
        <v>529</v>
      </c>
      <c r="C42" s="11" t="s">
        <v>532</v>
      </c>
      <c r="D42" s="11"/>
      <c r="E42" s="4" t="s">
        <v>29</v>
      </c>
      <c r="F42" s="4" t="s">
        <v>29</v>
      </c>
      <c r="G42" s="11"/>
    </row>
    <row r="43" spans="1:7" ht="16.2" thickBot="1">
      <c r="A43" s="246" t="s">
        <v>500</v>
      </c>
      <c r="B43" s="247"/>
      <c r="C43" s="4" t="s">
        <v>517</v>
      </c>
      <c r="D43" s="4" t="s">
        <v>214</v>
      </c>
      <c r="E43" s="4" t="s">
        <v>40</v>
      </c>
      <c r="F43" s="4" t="s">
        <v>41</v>
      </c>
      <c r="G43" s="4" t="s">
        <v>215</v>
      </c>
    </row>
    <row r="44" spans="1:7" ht="16.2" thickBot="1">
      <c r="A44" s="16" t="s">
        <v>43</v>
      </c>
      <c r="B44" s="11" t="s">
        <v>518</v>
      </c>
      <c r="C44" s="11" t="s">
        <v>584</v>
      </c>
      <c r="D44" s="11"/>
      <c r="E44" s="4" t="s">
        <v>29</v>
      </c>
      <c r="F44" s="4" t="s">
        <v>29</v>
      </c>
      <c r="G44" s="11"/>
    </row>
    <row r="45" spans="1:7" ht="16.2" thickBot="1">
      <c r="A45" s="17" t="s">
        <v>44</v>
      </c>
      <c r="B45" s="11" t="s">
        <v>519</v>
      </c>
      <c r="C45" s="11" t="s">
        <v>525</v>
      </c>
      <c r="D45" s="11"/>
      <c r="E45" s="4" t="s">
        <v>29</v>
      </c>
      <c r="F45" s="4" t="s">
        <v>29</v>
      </c>
      <c r="G45" s="11"/>
    </row>
    <row r="46" spans="1:7" ht="16.2" thickBot="1">
      <c r="A46" s="17" t="s">
        <v>44</v>
      </c>
      <c r="B46" s="11" t="s">
        <v>496</v>
      </c>
      <c r="C46" s="11" t="s">
        <v>524</v>
      </c>
      <c r="D46" s="11"/>
      <c r="E46" s="4" t="s">
        <v>29</v>
      </c>
      <c r="F46" s="4" t="s">
        <v>29</v>
      </c>
      <c r="G46" s="11"/>
    </row>
    <row r="47" spans="1:7" ht="28.2" thickBot="1">
      <c r="A47" s="18" t="s">
        <v>57</v>
      </c>
      <c r="B47" s="11" t="s">
        <v>520</v>
      </c>
      <c r="C47" s="11" t="s">
        <v>523</v>
      </c>
      <c r="D47" s="11"/>
      <c r="E47" s="4" t="s">
        <v>29</v>
      </c>
      <c r="F47" s="4" t="s">
        <v>29</v>
      </c>
      <c r="G47" s="11"/>
    </row>
    <row r="48" spans="1:7" ht="16.2" thickBot="1">
      <c r="A48" s="18" t="s">
        <v>57</v>
      </c>
      <c r="B48" s="11" t="s">
        <v>501</v>
      </c>
      <c r="C48" s="11" t="s">
        <v>522</v>
      </c>
      <c r="D48" s="11"/>
      <c r="E48" s="4" t="s">
        <v>29</v>
      </c>
      <c r="F48" s="4" t="s">
        <v>29</v>
      </c>
      <c r="G48" s="11"/>
    </row>
    <row r="49" spans="1:7" ht="28.2" thickBot="1">
      <c r="A49" s="19" t="s">
        <v>212</v>
      </c>
      <c r="B49" s="11" t="s">
        <v>515</v>
      </c>
      <c r="C49" s="11" t="s">
        <v>521</v>
      </c>
      <c r="D49" s="11"/>
      <c r="E49" s="4" t="s">
        <v>29</v>
      </c>
      <c r="F49" s="4" t="s">
        <v>29</v>
      </c>
      <c r="G49" s="11"/>
    </row>
    <row r="50" spans="1:7" ht="16.2" thickBot="1">
      <c r="A50" s="246" t="s">
        <v>199</v>
      </c>
      <c r="B50" s="247"/>
      <c r="C50" s="4" t="s">
        <v>516</v>
      </c>
      <c r="D50" s="4" t="s">
        <v>214</v>
      </c>
      <c r="E50" s="4" t="s">
        <v>40</v>
      </c>
      <c r="F50" s="4" t="s">
        <v>41</v>
      </c>
      <c r="G50" s="4" t="s">
        <v>215</v>
      </c>
    </row>
    <row r="51" spans="1:7" ht="16.2" thickBot="1">
      <c r="A51" s="16" t="s">
        <v>43</v>
      </c>
      <c r="B51" s="11" t="s">
        <v>514</v>
      </c>
      <c r="C51" s="11" t="s">
        <v>891</v>
      </c>
      <c r="D51" s="11"/>
      <c r="E51" s="4" t="s">
        <v>29</v>
      </c>
      <c r="F51" s="4" t="s">
        <v>29</v>
      </c>
      <c r="G51" s="11"/>
    </row>
    <row r="52" spans="1:7" ht="16.2" thickBot="1">
      <c r="A52" s="16" t="s">
        <v>43</v>
      </c>
      <c r="B52" s="11" t="s">
        <v>293</v>
      </c>
      <c r="C52" s="11" t="s">
        <v>294</v>
      </c>
      <c r="D52" s="11"/>
      <c r="E52" s="4" t="s">
        <v>29</v>
      </c>
      <c r="F52" s="4" t="s">
        <v>29</v>
      </c>
      <c r="G52" s="11"/>
    </row>
    <row r="53" spans="1:7" ht="16.2" thickBot="1">
      <c r="A53" s="17" t="s">
        <v>44</v>
      </c>
      <c r="B53" s="11" t="s">
        <v>512</v>
      </c>
      <c r="C53" s="11" t="s">
        <v>513</v>
      </c>
      <c r="D53" s="11"/>
      <c r="E53" s="4" t="s">
        <v>29</v>
      </c>
      <c r="F53" s="4" t="s">
        <v>29</v>
      </c>
      <c r="G53" s="11"/>
    </row>
    <row r="54" spans="1:7" ht="16.2" thickBot="1">
      <c r="A54" s="18" t="s">
        <v>57</v>
      </c>
      <c r="B54" s="11" t="s">
        <v>510</v>
      </c>
      <c r="C54" s="11" t="s">
        <v>511</v>
      </c>
      <c r="D54" s="11"/>
      <c r="E54" s="4" t="s">
        <v>29</v>
      </c>
      <c r="F54" s="4" t="s">
        <v>29</v>
      </c>
      <c r="G54" s="11"/>
    </row>
    <row r="55" spans="1:7" ht="28.2" thickBot="1">
      <c r="A55" s="19" t="s">
        <v>212</v>
      </c>
      <c r="B55" s="11" t="s">
        <v>508</v>
      </c>
      <c r="C55" s="11" t="s">
        <v>509</v>
      </c>
      <c r="D55" s="11"/>
      <c r="E55" s="4" t="s">
        <v>29</v>
      </c>
      <c r="F55" s="4" t="s">
        <v>29</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44:F45 E39:F41 E13:F13">
    <cfRule type="beginsWith" dxfId="2284" priority="662" stopIfTrue="1" operator="beginsWith" text="Not Applicable">
      <formula>LEFT(E13,LEN("Not Applicable"))="Not Applicable"</formula>
    </cfRule>
    <cfRule type="beginsWith" dxfId="2283" priority="663" stopIfTrue="1" operator="beginsWith" text="Waived">
      <formula>LEFT(E13,LEN("Waived"))="Waived"</formula>
    </cfRule>
    <cfRule type="beginsWith" dxfId="2282" priority="664" stopIfTrue="1" operator="beginsWith" text="Pre-Passed">
      <formula>LEFT(E13,LEN("Pre-Passed"))="Pre-Passed"</formula>
    </cfRule>
    <cfRule type="beginsWith" dxfId="2281" priority="665" stopIfTrue="1" operator="beginsWith" text="Completed">
      <formula>LEFT(E13,LEN("Completed"))="Completed"</formula>
    </cfRule>
    <cfRule type="beginsWith" dxfId="2280" priority="666" stopIfTrue="1" operator="beginsWith" text="Partial">
      <formula>LEFT(E13,LEN("Partial"))="Partial"</formula>
    </cfRule>
    <cfRule type="beginsWith" dxfId="2279" priority="667" stopIfTrue="1" operator="beginsWith" text="Missing">
      <formula>LEFT(E13,LEN("Missing"))="Missing"</formula>
    </cfRule>
    <cfRule type="beginsWith" dxfId="2278" priority="668" stopIfTrue="1" operator="beginsWith" text="Untested">
      <formula>LEFT(E13,LEN("Untested"))="Untested"</formula>
    </cfRule>
    <cfRule type="notContainsBlanks" dxfId="2277" priority="676" stopIfTrue="1">
      <formula>LEN(TRIM(E13))&gt;0</formula>
    </cfRule>
  </conditionalFormatting>
  <conditionalFormatting sqref="A7 A34:A35 A56:A250 A44:A49 A39:A42 A16:A23">
    <cfRule type="beginsWith" dxfId="2276" priority="669" stopIfTrue="1" operator="beginsWith" text="Exceptional">
      <formula>LEFT(A7,LEN("Exceptional"))="Exceptional"</formula>
    </cfRule>
    <cfRule type="beginsWith" dxfId="2275" priority="670" stopIfTrue="1" operator="beginsWith" text="Professional">
      <formula>LEFT(A7,LEN("Professional"))="Professional"</formula>
    </cfRule>
    <cfRule type="beginsWith" dxfId="2274" priority="671" stopIfTrue="1" operator="beginsWith" text="Advanced">
      <formula>LEFT(A7,LEN("Advanced"))="Advanced"</formula>
    </cfRule>
    <cfRule type="beginsWith" dxfId="2273" priority="672" stopIfTrue="1" operator="beginsWith" text="Intermediate">
      <formula>LEFT(A7,LEN("Intermediate"))="Intermediate"</formula>
    </cfRule>
    <cfRule type="beginsWith" dxfId="2272" priority="673" stopIfTrue="1" operator="beginsWith" text="Basic">
      <formula>LEFT(A7,LEN("Basic"))="Basic"</formula>
    </cfRule>
    <cfRule type="beginsWith" dxfId="2271" priority="674" stopIfTrue="1" operator="beginsWith" text="Required">
      <formula>LEFT(A7,LEN("Required"))="Required"</formula>
    </cfRule>
    <cfRule type="notContainsBlanks" dxfId="2270" priority="675" stopIfTrue="1">
      <formula>LEN(TRIM(A7))&gt;0</formula>
    </cfRule>
  </conditionalFormatting>
  <conditionalFormatting sqref="E34:F35">
    <cfRule type="beginsWith" dxfId="2269" priority="654" stopIfTrue="1" operator="beginsWith" text="Not Applicable">
      <formula>LEFT(E34,LEN("Not Applicable"))="Not Applicable"</formula>
    </cfRule>
    <cfRule type="beginsWith" dxfId="2268" priority="655" stopIfTrue="1" operator="beginsWith" text="Waived">
      <formula>LEFT(E34,LEN("Waived"))="Waived"</formula>
    </cfRule>
    <cfRule type="beginsWith" dxfId="2267" priority="656" stopIfTrue="1" operator="beginsWith" text="Pre-Passed">
      <formula>LEFT(E34,LEN("Pre-Passed"))="Pre-Passed"</formula>
    </cfRule>
    <cfRule type="beginsWith" dxfId="2266" priority="657" stopIfTrue="1" operator="beginsWith" text="Completed">
      <formula>LEFT(E34,LEN("Completed"))="Completed"</formula>
    </cfRule>
    <cfRule type="beginsWith" dxfId="2265" priority="658" stopIfTrue="1" operator="beginsWith" text="Partial">
      <formula>LEFT(E34,LEN("Partial"))="Partial"</formula>
    </cfRule>
    <cfRule type="beginsWith" dxfId="2264" priority="659" stopIfTrue="1" operator="beginsWith" text="Missing">
      <formula>LEFT(E34,LEN("Missing"))="Missing"</formula>
    </cfRule>
    <cfRule type="beginsWith" dxfId="2263" priority="660" stopIfTrue="1" operator="beginsWith" text="Untested">
      <formula>LEFT(E34,LEN("Untested"))="Untested"</formula>
    </cfRule>
    <cfRule type="notContainsBlanks" dxfId="2262" priority="661" stopIfTrue="1">
      <formula>LEN(TRIM(E34))&gt;0</formula>
    </cfRule>
  </conditionalFormatting>
  <conditionalFormatting sqref="E17:F18">
    <cfRule type="beginsWith" dxfId="2261" priority="638" stopIfTrue="1" operator="beginsWith" text="Not Applicable">
      <formula>LEFT(E17,LEN("Not Applicable"))="Not Applicable"</formula>
    </cfRule>
    <cfRule type="beginsWith" dxfId="2260" priority="639" stopIfTrue="1" operator="beginsWith" text="Waived">
      <formula>LEFT(E17,LEN("Waived"))="Waived"</formula>
    </cfRule>
    <cfRule type="beginsWith" dxfId="2259" priority="640" stopIfTrue="1" operator="beginsWith" text="Pre-Passed">
      <formula>LEFT(E17,LEN("Pre-Passed"))="Pre-Passed"</formula>
    </cfRule>
    <cfRule type="beginsWith" dxfId="2258" priority="641" stopIfTrue="1" operator="beginsWith" text="Completed">
      <formula>LEFT(E17,LEN("Completed"))="Completed"</formula>
    </cfRule>
    <cfRule type="beginsWith" dxfId="2257" priority="642" stopIfTrue="1" operator="beginsWith" text="Partial">
      <formula>LEFT(E17,LEN("Partial"))="Partial"</formula>
    </cfRule>
    <cfRule type="beginsWith" dxfId="2256" priority="643" stopIfTrue="1" operator="beginsWith" text="Missing">
      <formula>LEFT(E17,LEN("Missing"))="Missing"</formula>
    </cfRule>
    <cfRule type="beginsWith" dxfId="2255" priority="644" stopIfTrue="1" operator="beginsWith" text="Untested">
      <formula>LEFT(E17,LEN("Untested"))="Untested"</formula>
    </cfRule>
    <cfRule type="notContainsBlanks" dxfId="2254" priority="645" stopIfTrue="1">
      <formula>LEN(TRIM(E17))&gt;0</formula>
    </cfRule>
  </conditionalFormatting>
  <conditionalFormatting sqref="F7">
    <cfRule type="beginsWith" dxfId="2253" priority="622" stopIfTrue="1" operator="beginsWith" text="Not Applicable">
      <formula>LEFT(F7,LEN("Not Applicable"))="Not Applicable"</formula>
    </cfRule>
    <cfRule type="beginsWith" dxfId="2252" priority="623" stopIfTrue="1" operator="beginsWith" text="Waived">
      <formula>LEFT(F7,LEN("Waived"))="Waived"</formula>
    </cfRule>
    <cfRule type="beginsWith" dxfId="2251" priority="624" stopIfTrue="1" operator="beginsWith" text="Pre-Passed">
      <formula>LEFT(F7,LEN("Pre-Passed"))="Pre-Passed"</formula>
    </cfRule>
    <cfRule type="beginsWith" dxfId="2250" priority="625" stopIfTrue="1" operator="beginsWith" text="Completed">
      <formula>LEFT(F7,LEN("Completed"))="Completed"</formula>
    </cfRule>
    <cfRule type="beginsWith" dxfId="2249" priority="626" stopIfTrue="1" operator="beginsWith" text="Partial">
      <formula>LEFT(F7,LEN("Partial"))="Partial"</formula>
    </cfRule>
    <cfRule type="beginsWith" dxfId="2248" priority="627" stopIfTrue="1" operator="beginsWith" text="Missing">
      <formula>LEFT(F7,LEN("Missing"))="Missing"</formula>
    </cfRule>
    <cfRule type="beginsWith" dxfId="2247" priority="628" stopIfTrue="1" operator="beginsWith" text="Untested">
      <formula>LEFT(F7,LEN("Untested"))="Untested"</formula>
    </cfRule>
    <cfRule type="notContainsBlanks" dxfId="2246" priority="629" stopIfTrue="1">
      <formula>LEN(TRIM(F7))&gt;0</formula>
    </cfRule>
  </conditionalFormatting>
  <conditionalFormatting sqref="E7">
    <cfRule type="beginsWith" dxfId="2245" priority="630" stopIfTrue="1" operator="beginsWith" text="Not Applicable">
      <formula>LEFT(E7,LEN("Not Applicable"))="Not Applicable"</formula>
    </cfRule>
    <cfRule type="beginsWith" dxfId="2244" priority="631" stopIfTrue="1" operator="beginsWith" text="Waived">
      <formula>LEFT(E7,LEN("Waived"))="Waived"</formula>
    </cfRule>
    <cfRule type="beginsWith" dxfId="2243" priority="632" stopIfTrue="1" operator="beginsWith" text="Pre-Passed">
      <formula>LEFT(E7,LEN("Pre-Passed"))="Pre-Passed"</formula>
    </cfRule>
    <cfRule type="beginsWith" dxfId="2242" priority="633" stopIfTrue="1" operator="beginsWith" text="Completed">
      <formula>LEFT(E7,LEN("Completed"))="Completed"</formula>
    </cfRule>
    <cfRule type="beginsWith" dxfId="2241" priority="634" stopIfTrue="1" operator="beginsWith" text="Partial">
      <formula>LEFT(E7,LEN("Partial"))="Partial"</formula>
    </cfRule>
    <cfRule type="beginsWith" dxfId="2240" priority="635" stopIfTrue="1" operator="beginsWith" text="Missing">
      <formula>LEFT(E7,LEN("Missing"))="Missing"</formula>
    </cfRule>
    <cfRule type="beginsWith" dxfId="2239" priority="636" stopIfTrue="1" operator="beginsWith" text="Untested">
      <formula>LEFT(E7,LEN("Untested"))="Untested"</formula>
    </cfRule>
    <cfRule type="notContainsBlanks" dxfId="2238" priority="637" stopIfTrue="1">
      <formula>LEN(TRIM(E7))&gt;0</formula>
    </cfRule>
  </conditionalFormatting>
  <conditionalFormatting sqref="E24">
    <cfRule type="beginsWith" dxfId="2237" priority="606" stopIfTrue="1" operator="beginsWith" text="Not Applicable">
      <formula>LEFT(E24,LEN("Not Applicable"))="Not Applicable"</formula>
    </cfRule>
    <cfRule type="beginsWith" dxfId="2236" priority="607" stopIfTrue="1" operator="beginsWith" text="Waived">
      <formula>LEFT(E24,LEN("Waived"))="Waived"</formula>
    </cfRule>
    <cfRule type="beginsWith" dxfId="2235" priority="608" stopIfTrue="1" operator="beginsWith" text="Pre-Passed">
      <formula>LEFT(E24,LEN("Pre-Passed"))="Pre-Passed"</formula>
    </cfRule>
    <cfRule type="beginsWith" dxfId="2234" priority="609" stopIfTrue="1" operator="beginsWith" text="Completed">
      <formula>LEFT(E24,LEN("Completed"))="Completed"</formula>
    </cfRule>
    <cfRule type="beginsWith" dxfId="2233" priority="610" stopIfTrue="1" operator="beginsWith" text="Partial">
      <formula>LEFT(E24,LEN("Partial"))="Partial"</formula>
    </cfRule>
    <cfRule type="beginsWith" dxfId="2232" priority="611" stopIfTrue="1" operator="beginsWith" text="Missing">
      <formula>LEFT(E24,LEN("Missing"))="Missing"</formula>
    </cfRule>
    <cfRule type="beginsWith" dxfId="2231" priority="612" stopIfTrue="1" operator="beginsWith" text="Untested">
      <formula>LEFT(E24,LEN("Untested"))="Untested"</formula>
    </cfRule>
    <cfRule type="notContainsBlanks" dxfId="2230" priority="613" stopIfTrue="1">
      <formula>LEN(TRIM(E24))&gt;0</formula>
    </cfRule>
  </conditionalFormatting>
  <conditionalFormatting sqref="E16">
    <cfRule type="beginsWith" dxfId="2229" priority="614" stopIfTrue="1" operator="beginsWith" text="Not Applicable">
      <formula>LEFT(E16,LEN("Not Applicable"))="Not Applicable"</formula>
    </cfRule>
    <cfRule type="beginsWith" dxfId="2228" priority="615" stopIfTrue="1" operator="beginsWith" text="Waived">
      <formula>LEFT(E16,LEN("Waived"))="Waived"</formula>
    </cfRule>
    <cfRule type="beginsWith" dxfId="2227" priority="616" stopIfTrue="1" operator="beginsWith" text="Pre-Passed">
      <formula>LEFT(E16,LEN("Pre-Passed"))="Pre-Passed"</formula>
    </cfRule>
    <cfRule type="beginsWith" dxfId="2226" priority="617" stopIfTrue="1" operator="beginsWith" text="Completed">
      <formula>LEFT(E16,LEN("Completed"))="Completed"</formula>
    </cfRule>
    <cfRule type="beginsWith" dxfId="2225" priority="618" stopIfTrue="1" operator="beginsWith" text="Partial">
      <formula>LEFT(E16,LEN("Partial"))="Partial"</formula>
    </cfRule>
    <cfRule type="beginsWith" dxfId="2224" priority="619" stopIfTrue="1" operator="beginsWith" text="Missing">
      <formula>LEFT(E16,LEN("Missing"))="Missing"</formula>
    </cfRule>
    <cfRule type="beginsWith" dxfId="2223" priority="620" stopIfTrue="1" operator="beginsWith" text="Untested">
      <formula>LEFT(E16,LEN("Untested"))="Untested"</formula>
    </cfRule>
    <cfRule type="notContainsBlanks" dxfId="2222" priority="621" stopIfTrue="1">
      <formula>LEN(TRIM(E16))&gt;0</formula>
    </cfRule>
  </conditionalFormatting>
  <conditionalFormatting sqref="E36:F36">
    <cfRule type="beginsWith" dxfId="2221" priority="552" stopIfTrue="1" operator="beginsWith" text="Not Applicable">
      <formula>LEFT(E36,LEN("Not Applicable"))="Not Applicable"</formula>
    </cfRule>
    <cfRule type="beginsWith" dxfId="2220" priority="553" stopIfTrue="1" operator="beginsWith" text="Waived">
      <formula>LEFT(E36,LEN("Waived"))="Waived"</formula>
    </cfRule>
    <cfRule type="beginsWith" dxfId="2219" priority="554" stopIfTrue="1" operator="beginsWith" text="Pre-Passed">
      <formula>LEFT(E36,LEN("Pre-Passed"))="Pre-Passed"</formula>
    </cfRule>
    <cfRule type="beginsWith" dxfId="2218" priority="555" stopIfTrue="1" operator="beginsWith" text="Completed">
      <formula>LEFT(E36,LEN("Completed"))="Completed"</formula>
    </cfRule>
    <cfRule type="beginsWith" dxfId="2217" priority="556" stopIfTrue="1" operator="beginsWith" text="Partial">
      <formula>LEFT(E36,LEN("Partial"))="Partial"</formula>
    </cfRule>
    <cfRule type="beginsWith" dxfId="2216" priority="557" stopIfTrue="1" operator="beginsWith" text="Missing">
      <formula>LEFT(E36,LEN("Missing"))="Missing"</formula>
    </cfRule>
    <cfRule type="beginsWith" dxfId="2215" priority="558" stopIfTrue="1" operator="beginsWith" text="Untested">
      <formula>LEFT(E36,LEN("Untested"))="Untested"</formula>
    </cfRule>
    <cfRule type="notContainsBlanks" dxfId="2214" priority="559" stopIfTrue="1">
      <formula>LEN(TRIM(E36))&gt;0</formula>
    </cfRule>
  </conditionalFormatting>
  <conditionalFormatting sqref="E46:F49">
    <cfRule type="beginsWith" dxfId="2213" priority="598" stopIfTrue="1" operator="beginsWith" text="Not Applicable">
      <formula>LEFT(E46,LEN("Not Applicable"))="Not Applicable"</formula>
    </cfRule>
    <cfRule type="beginsWith" dxfId="2212" priority="599" stopIfTrue="1" operator="beginsWith" text="Waived">
      <formula>LEFT(E46,LEN("Waived"))="Waived"</formula>
    </cfRule>
    <cfRule type="beginsWith" dxfId="2211" priority="600" stopIfTrue="1" operator="beginsWith" text="Pre-Passed">
      <formula>LEFT(E46,LEN("Pre-Passed"))="Pre-Passed"</formula>
    </cfRule>
    <cfRule type="beginsWith" dxfId="2210" priority="601" stopIfTrue="1" operator="beginsWith" text="Completed">
      <formula>LEFT(E46,LEN("Completed"))="Completed"</formula>
    </cfRule>
    <cfRule type="beginsWith" dxfId="2209" priority="602" stopIfTrue="1" operator="beginsWith" text="Partial">
      <formula>LEFT(E46,LEN("Partial"))="Partial"</formula>
    </cfRule>
    <cfRule type="beginsWith" dxfId="2208" priority="603" stopIfTrue="1" operator="beginsWith" text="Missing">
      <formula>LEFT(E46,LEN("Missing"))="Missing"</formula>
    </cfRule>
    <cfRule type="beginsWith" dxfId="2207" priority="604" stopIfTrue="1" operator="beginsWith" text="Untested">
      <formula>LEFT(E46,LEN("Untested"))="Untested"</formula>
    </cfRule>
    <cfRule type="notContainsBlanks" dxfId="2206" priority="605" stopIfTrue="1">
      <formula>LEN(TRIM(E46))&gt;0</formula>
    </cfRule>
  </conditionalFormatting>
  <conditionalFormatting sqref="E43">
    <cfRule type="beginsWith" dxfId="2205" priority="590" stopIfTrue="1" operator="beginsWith" text="Not Applicable">
      <formula>LEFT(E43,LEN("Not Applicable"))="Not Applicable"</formula>
    </cfRule>
    <cfRule type="beginsWith" dxfId="2204" priority="591" stopIfTrue="1" operator="beginsWith" text="Waived">
      <formula>LEFT(E43,LEN("Waived"))="Waived"</formula>
    </cfRule>
    <cfRule type="beginsWith" dxfId="2203" priority="592" stopIfTrue="1" operator="beginsWith" text="Pre-Passed">
      <formula>LEFT(E43,LEN("Pre-Passed"))="Pre-Passed"</formula>
    </cfRule>
    <cfRule type="beginsWith" dxfId="2202" priority="593" stopIfTrue="1" operator="beginsWith" text="Completed">
      <formula>LEFT(E43,LEN("Completed"))="Completed"</formula>
    </cfRule>
    <cfRule type="beginsWith" dxfId="2201" priority="594" stopIfTrue="1" operator="beginsWith" text="Partial">
      <formula>LEFT(E43,LEN("Partial"))="Partial"</formula>
    </cfRule>
    <cfRule type="beginsWith" dxfId="2200" priority="595" stopIfTrue="1" operator="beginsWith" text="Missing">
      <formula>LEFT(E43,LEN("Missing"))="Missing"</formula>
    </cfRule>
    <cfRule type="beginsWith" dxfId="2199" priority="596" stopIfTrue="1" operator="beginsWith" text="Untested">
      <formula>LEFT(E43,LEN("Untested"))="Untested"</formula>
    </cfRule>
    <cfRule type="notContainsBlanks" dxfId="2198" priority="597" stopIfTrue="1">
      <formula>LEN(TRIM(E43))&gt;0</formula>
    </cfRule>
  </conditionalFormatting>
  <conditionalFormatting sqref="E30:F30 E32:F33">
    <cfRule type="beginsWith" dxfId="2197" priority="483" stopIfTrue="1" operator="beginsWith" text="Not Applicable">
      <formula>LEFT(E30,LEN("Not Applicable"))="Not Applicable"</formula>
    </cfRule>
    <cfRule type="beginsWith" dxfId="2196" priority="484" stopIfTrue="1" operator="beginsWith" text="Waived">
      <formula>LEFT(E30,LEN("Waived"))="Waived"</formula>
    </cfRule>
    <cfRule type="beginsWith" dxfId="2195" priority="485" stopIfTrue="1" operator="beginsWith" text="Pre-Passed">
      <formula>LEFT(E30,LEN("Pre-Passed"))="Pre-Passed"</formula>
    </cfRule>
    <cfRule type="beginsWith" dxfId="2194" priority="486" stopIfTrue="1" operator="beginsWith" text="Completed">
      <formula>LEFT(E30,LEN("Completed"))="Completed"</formula>
    </cfRule>
    <cfRule type="beginsWith" dxfId="2193" priority="487" stopIfTrue="1" operator="beginsWith" text="Partial">
      <formula>LEFT(E30,LEN("Partial"))="Partial"</formula>
    </cfRule>
    <cfRule type="beginsWith" dxfId="2192" priority="488" stopIfTrue="1" operator="beginsWith" text="Missing">
      <formula>LEFT(E30,LEN("Missing"))="Missing"</formula>
    </cfRule>
    <cfRule type="beginsWith" dxfId="2191" priority="489" stopIfTrue="1" operator="beginsWith" text="Untested">
      <formula>LEFT(E30,LEN("Untested"))="Untested"</formula>
    </cfRule>
    <cfRule type="notContainsBlanks" dxfId="2190" priority="497" stopIfTrue="1">
      <formula>LEN(TRIM(E30))&gt;0</formula>
    </cfRule>
  </conditionalFormatting>
  <conditionalFormatting sqref="A27 A30 A33">
    <cfRule type="beginsWith" dxfId="2189" priority="490" stopIfTrue="1" operator="beginsWith" text="Exceptional">
      <formula>LEFT(A27,LEN("Exceptional"))="Exceptional"</formula>
    </cfRule>
    <cfRule type="beginsWith" dxfId="2188" priority="491" stopIfTrue="1" operator="beginsWith" text="Professional">
      <formula>LEFT(A27,LEN("Professional"))="Professional"</formula>
    </cfRule>
    <cfRule type="beginsWith" dxfId="2187" priority="492" stopIfTrue="1" operator="beginsWith" text="Advanced">
      <formula>LEFT(A27,LEN("Advanced"))="Advanced"</formula>
    </cfRule>
    <cfRule type="beginsWith" dxfId="2186" priority="493" stopIfTrue="1" operator="beginsWith" text="Intermediate">
      <formula>LEFT(A27,LEN("Intermediate"))="Intermediate"</formula>
    </cfRule>
    <cfRule type="beginsWith" dxfId="2185" priority="494" stopIfTrue="1" operator="beginsWith" text="Basic">
      <formula>LEFT(A27,LEN("Basic"))="Basic"</formula>
    </cfRule>
    <cfRule type="beginsWith" dxfId="2184" priority="495" stopIfTrue="1" operator="beginsWith" text="Required">
      <formula>LEFT(A27,LEN("Required"))="Required"</formula>
    </cfRule>
    <cfRule type="notContainsBlanks" dxfId="2183" priority="496" stopIfTrue="1">
      <formula>LEN(TRIM(A27))&gt;0</formula>
    </cfRule>
  </conditionalFormatting>
  <conditionalFormatting sqref="A25">
    <cfRule type="beginsWith" dxfId="2182" priority="460" stopIfTrue="1" operator="beginsWith" text="Exceptional">
      <formula>LEFT(A25,LEN("Exceptional"))="Exceptional"</formula>
    </cfRule>
    <cfRule type="beginsWith" dxfId="2181" priority="461" stopIfTrue="1" operator="beginsWith" text="Professional">
      <formula>LEFT(A25,LEN("Professional"))="Professional"</formula>
    </cfRule>
    <cfRule type="beginsWith" dxfId="2180" priority="462" stopIfTrue="1" operator="beginsWith" text="Advanced">
      <formula>LEFT(A25,LEN("Advanced"))="Advanced"</formula>
    </cfRule>
    <cfRule type="beginsWith" dxfId="2179" priority="463" stopIfTrue="1" operator="beginsWith" text="Intermediate">
      <formula>LEFT(A25,LEN("Intermediate"))="Intermediate"</formula>
    </cfRule>
    <cfRule type="beginsWith" dxfId="2178" priority="464" stopIfTrue="1" operator="beginsWith" text="Basic">
      <formula>LEFT(A25,LEN("Basic"))="Basic"</formula>
    </cfRule>
    <cfRule type="beginsWith" dxfId="2177" priority="465" stopIfTrue="1" operator="beginsWith" text="Required">
      <formula>LEFT(A25,LEN("Required"))="Required"</formula>
    </cfRule>
    <cfRule type="notContainsBlanks" dxfId="2176" priority="466" stopIfTrue="1">
      <formula>LEN(TRIM(A25))&gt;0</formula>
    </cfRule>
  </conditionalFormatting>
  <conditionalFormatting sqref="E37:F37">
    <cfRule type="beginsWith" dxfId="2175" priority="528" stopIfTrue="1" operator="beginsWith" text="Not Applicable">
      <formula>LEFT(E37,LEN("Not Applicable"))="Not Applicable"</formula>
    </cfRule>
    <cfRule type="beginsWith" dxfId="2174" priority="529" stopIfTrue="1" operator="beginsWith" text="Waived">
      <formula>LEFT(E37,LEN("Waived"))="Waived"</formula>
    </cfRule>
    <cfRule type="beginsWith" dxfId="2173" priority="530" stopIfTrue="1" operator="beginsWith" text="Pre-Passed">
      <formula>LEFT(E37,LEN("Pre-Passed"))="Pre-Passed"</formula>
    </cfRule>
    <cfRule type="beginsWith" dxfId="2172" priority="531" stopIfTrue="1" operator="beginsWith" text="Completed">
      <formula>LEFT(E37,LEN("Completed"))="Completed"</formula>
    </cfRule>
    <cfRule type="beginsWith" dxfId="2171" priority="532" stopIfTrue="1" operator="beginsWith" text="Partial">
      <formula>LEFT(E37,LEN("Partial"))="Partial"</formula>
    </cfRule>
    <cfRule type="beginsWith" dxfId="2170" priority="533" stopIfTrue="1" operator="beginsWith" text="Missing">
      <formula>LEFT(E37,LEN("Missing"))="Missing"</formula>
    </cfRule>
    <cfRule type="beginsWith" dxfId="2169" priority="534" stopIfTrue="1" operator="beginsWith" text="Untested">
      <formula>LEFT(E37,LEN("Untested"))="Untested"</formula>
    </cfRule>
    <cfRule type="notContainsBlanks" dxfId="2168" priority="535" stopIfTrue="1">
      <formula>LEN(TRIM(E37))&gt;0</formula>
    </cfRule>
  </conditionalFormatting>
  <conditionalFormatting sqref="F16">
    <cfRule type="beginsWith" dxfId="2167" priority="520" stopIfTrue="1" operator="beginsWith" text="Not Applicable">
      <formula>LEFT(F16,LEN("Not Applicable"))="Not Applicable"</formula>
    </cfRule>
    <cfRule type="beginsWith" dxfId="2166" priority="521" stopIfTrue="1" operator="beginsWith" text="Waived">
      <formula>LEFT(F16,LEN("Waived"))="Waived"</formula>
    </cfRule>
    <cfRule type="beginsWith" dxfId="2165" priority="522" stopIfTrue="1" operator="beginsWith" text="Pre-Passed">
      <formula>LEFT(F16,LEN("Pre-Passed"))="Pre-Passed"</formula>
    </cfRule>
    <cfRule type="beginsWith" dxfId="2164" priority="523" stopIfTrue="1" operator="beginsWith" text="Completed">
      <formula>LEFT(F16,LEN("Completed"))="Completed"</formula>
    </cfRule>
    <cfRule type="beginsWith" dxfId="2163" priority="524" stopIfTrue="1" operator="beginsWith" text="Partial">
      <formula>LEFT(F16,LEN("Partial"))="Partial"</formula>
    </cfRule>
    <cfRule type="beginsWith" dxfId="2162" priority="525" stopIfTrue="1" operator="beginsWith" text="Missing">
      <formula>LEFT(F16,LEN("Missing"))="Missing"</formula>
    </cfRule>
    <cfRule type="beginsWith" dxfId="2161" priority="526" stopIfTrue="1" operator="beginsWith" text="Untested">
      <formula>LEFT(F16,LEN("Untested"))="Untested"</formula>
    </cfRule>
    <cfRule type="notContainsBlanks" dxfId="2160" priority="527" stopIfTrue="1">
      <formula>LEN(TRIM(F16))&gt;0</formula>
    </cfRule>
  </conditionalFormatting>
  <conditionalFormatting sqref="A24">
    <cfRule type="beginsWith" dxfId="2159" priority="506" stopIfTrue="1" operator="beginsWith" text="Exceptional">
      <formula>LEFT(A24,LEN("Exceptional"))="Exceptional"</formula>
    </cfRule>
    <cfRule type="beginsWith" dxfId="2158" priority="507" stopIfTrue="1" operator="beginsWith" text="Professional">
      <formula>LEFT(A24,LEN("Professional"))="Professional"</formula>
    </cfRule>
    <cfRule type="beginsWith" dxfId="2157" priority="508" stopIfTrue="1" operator="beginsWith" text="Advanced">
      <formula>LEFT(A24,LEN("Advanced"))="Advanced"</formula>
    </cfRule>
    <cfRule type="beginsWith" dxfId="2156" priority="509" stopIfTrue="1" operator="beginsWith" text="Intermediate">
      <formula>LEFT(A24,LEN("Intermediate"))="Intermediate"</formula>
    </cfRule>
    <cfRule type="beginsWith" dxfId="2155" priority="510" stopIfTrue="1" operator="beginsWith" text="Basic">
      <formula>LEFT(A24,LEN("Basic"))="Basic"</formula>
    </cfRule>
    <cfRule type="beginsWith" dxfId="2154" priority="511" stopIfTrue="1" operator="beginsWith" text="Required">
      <formula>LEFT(A24,LEN("Required"))="Required"</formula>
    </cfRule>
    <cfRule type="notContainsBlanks" dxfId="2153" priority="512" stopIfTrue="1">
      <formula>LEN(TRIM(A24))&gt;0</formula>
    </cfRule>
  </conditionalFormatting>
  <conditionalFormatting sqref="F24">
    <cfRule type="beginsWith" dxfId="2152" priority="498" stopIfTrue="1" operator="beginsWith" text="Not Applicable">
      <formula>LEFT(F24,LEN("Not Applicable"))="Not Applicable"</formula>
    </cfRule>
    <cfRule type="beginsWith" dxfId="2151" priority="499" stopIfTrue="1" operator="beginsWith" text="Waived">
      <formula>LEFT(F24,LEN("Waived"))="Waived"</formula>
    </cfRule>
    <cfRule type="beginsWith" dxfId="2150" priority="500" stopIfTrue="1" operator="beginsWith" text="Pre-Passed">
      <formula>LEFT(F24,LEN("Pre-Passed"))="Pre-Passed"</formula>
    </cfRule>
    <cfRule type="beginsWith" dxfId="2149" priority="501" stopIfTrue="1" operator="beginsWith" text="Completed">
      <formula>LEFT(F24,LEN("Completed"))="Completed"</formula>
    </cfRule>
    <cfRule type="beginsWith" dxfId="2148" priority="502" stopIfTrue="1" operator="beginsWith" text="Partial">
      <formula>LEFT(F24,LEN("Partial"))="Partial"</formula>
    </cfRule>
    <cfRule type="beginsWith" dxfId="2147" priority="503" stopIfTrue="1" operator="beginsWith" text="Missing">
      <formula>LEFT(F24,LEN("Missing"))="Missing"</formula>
    </cfRule>
    <cfRule type="beginsWith" dxfId="2146" priority="504" stopIfTrue="1" operator="beginsWith" text="Untested">
      <formula>LEFT(F24,LEN("Untested"))="Untested"</formula>
    </cfRule>
    <cfRule type="notContainsBlanks" dxfId="2145" priority="505" stopIfTrue="1">
      <formula>LEN(TRIM(F24))&gt;0</formula>
    </cfRule>
  </conditionalFormatting>
  <conditionalFormatting sqref="E27:F27">
    <cfRule type="beginsWith" dxfId="2144" priority="467" stopIfTrue="1" operator="beginsWith" text="Not Applicable">
      <formula>LEFT(E27,LEN("Not Applicable"))="Not Applicable"</formula>
    </cfRule>
    <cfRule type="beginsWith" dxfId="2143" priority="468" stopIfTrue="1" operator="beginsWith" text="Waived">
      <formula>LEFT(E27,LEN("Waived"))="Waived"</formula>
    </cfRule>
    <cfRule type="beginsWith" dxfId="2142" priority="469" stopIfTrue="1" operator="beginsWith" text="Pre-Passed">
      <formula>LEFT(E27,LEN("Pre-Passed"))="Pre-Passed"</formula>
    </cfRule>
    <cfRule type="beginsWith" dxfId="2141" priority="470" stopIfTrue="1" operator="beginsWith" text="Completed">
      <formula>LEFT(E27,LEN("Completed"))="Completed"</formula>
    </cfRule>
    <cfRule type="beginsWith" dxfId="2140" priority="471" stopIfTrue="1" operator="beginsWith" text="Partial">
      <formula>LEFT(E27,LEN("Partial"))="Partial"</formula>
    </cfRule>
    <cfRule type="beginsWith" dxfId="2139" priority="472" stopIfTrue="1" operator="beginsWith" text="Missing">
      <formula>LEFT(E27,LEN("Missing"))="Missing"</formula>
    </cfRule>
    <cfRule type="beginsWith" dxfId="2138" priority="473" stopIfTrue="1" operator="beginsWith" text="Untested">
      <formula>LEFT(E27,LEN("Untested"))="Untested"</formula>
    </cfRule>
    <cfRule type="notContainsBlanks" dxfId="2137" priority="474" stopIfTrue="1">
      <formula>LEN(TRIM(E27))&gt;0</formula>
    </cfRule>
  </conditionalFormatting>
  <conditionalFormatting sqref="E25:F25">
    <cfRule type="beginsWith" dxfId="2136" priority="452" stopIfTrue="1" operator="beginsWith" text="Not Applicable">
      <formula>LEFT(E25,LEN("Not Applicable"))="Not Applicable"</formula>
    </cfRule>
    <cfRule type="beginsWith" dxfId="2135" priority="453" stopIfTrue="1" operator="beginsWith" text="Waived">
      <formula>LEFT(E25,LEN("Waived"))="Waived"</formula>
    </cfRule>
    <cfRule type="beginsWith" dxfId="2134" priority="454" stopIfTrue="1" operator="beginsWith" text="Pre-Passed">
      <formula>LEFT(E25,LEN("Pre-Passed"))="Pre-Passed"</formula>
    </cfRule>
    <cfRule type="beginsWith" dxfId="2133" priority="455" stopIfTrue="1" operator="beginsWith" text="Completed">
      <formula>LEFT(E25,LEN("Completed"))="Completed"</formula>
    </cfRule>
    <cfRule type="beginsWith" dxfId="2132" priority="456" stopIfTrue="1" operator="beginsWith" text="Partial">
      <formula>LEFT(E25,LEN("Partial"))="Partial"</formula>
    </cfRule>
    <cfRule type="beginsWith" dxfId="2131" priority="457" stopIfTrue="1" operator="beginsWith" text="Missing">
      <formula>LEFT(E25,LEN("Missing"))="Missing"</formula>
    </cfRule>
    <cfRule type="beginsWith" dxfId="2130" priority="458" stopIfTrue="1" operator="beginsWith" text="Untested">
      <formula>LEFT(E25,LEN("Untested"))="Untested"</formula>
    </cfRule>
    <cfRule type="notContainsBlanks" dxfId="2129" priority="459" stopIfTrue="1">
      <formula>LEN(TRIM(E25))&gt;0</formula>
    </cfRule>
  </conditionalFormatting>
  <conditionalFormatting sqref="E28:F28">
    <cfRule type="beginsWith" dxfId="2128" priority="444" stopIfTrue="1" operator="beginsWith" text="Not Applicable">
      <formula>LEFT(E28,LEN("Not Applicable"))="Not Applicable"</formula>
    </cfRule>
    <cfRule type="beginsWith" dxfId="2127" priority="445" stopIfTrue="1" operator="beginsWith" text="Waived">
      <formula>LEFT(E28,LEN("Waived"))="Waived"</formula>
    </cfRule>
    <cfRule type="beginsWith" dxfId="2126" priority="446" stopIfTrue="1" operator="beginsWith" text="Pre-Passed">
      <formula>LEFT(E28,LEN("Pre-Passed"))="Pre-Passed"</formula>
    </cfRule>
    <cfRule type="beginsWith" dxfId="2125" priority="447" stopIfTrue="1" operator="beginsWith" text="Completed">
      <formula>LEFT(E28,LEN("Completed"))="Completed"</formula>
    </cfRule>
    <cfRule type="beginsWith" dxfId="2124" priority="448" stopIfTrue="1" operator="beginsWith" text="Partial">
      <formula>LEFT(E28,LEN("Partial"))="Partial"</formula>
    </cfRule>
    <cfRule type="beginsWith" dxfId="2123" priority="449" stopIfTrue="1" operator="beginsWith" text="Missing">
      <formula>LEFT(E28,LEN("Missing"))="Missing"</formula>
    </cfRule>
    <cfRule type="beginsWith" dxfId="2122" priority="450" stopIfTrue="1" operator="beginsWith" text="Untested">
      <formula>LEFT(E28,LEN("Untested"))="Untested"</formula>
    </cfRule>
    <cfRule type="notContainsBlanks" dxfId="2121" priority="451" stopIfTrue="1">
      <formula>LEN(TRIM(E28))&gt;0</formula>
    </cfRule>
  </conditionalFormatting>
  <conditionalFormatting sqref="A37">
    <cfRule type="beginsWith" dxfId="2120" priority="329" stopIfTrue="1" operator="beginsWith" text="Exceptional">
      <formula>LEFT(A37,LEN("Exceptional"))="Exceptional"</formula>
    </cfRule>
    <cfRule type="beginsWith" dxfId="2119" priority="330" stopIfTrue="1" operator="beginsWith" text="Professional">
      <formula>LEFT(A37,LEN("Professional"))="Professional"</formula>
    </cfRule>
    <cfRule type="beginsWith" dxfId="2118" priority="331" stopIfTrue="1" operator="beginsWith" text="Advanced">
      <formula>LEFT(A37,LEN("Advanced"))="Advanced"</formula>
    </cfRule>
    <cfRule type="beginsWith" dxfId="2117" priority="332" stopIfTrue="1" operator="beginsWith" text="Intermediate">
      <formula>LEFT(A37,LEN("Intermediate"))="Intermediate"</formula>
    </cfRule>
    <cfRule type="beginsWith" dxfId="2116" priority="333" stopIfTrue="1" operator="beginsWith" text="Basic">
      <formula>LEFT(A37,LEN("Basic"))="Basic"</formula>
    </cfRule>
    <cfRule type="beginsWith" dxfId="2115" priority="334" stopIfTrue="1" operator="beginsWith" text="Required">
      <formula>LEFT(A37,LEN("Required"))="Required"</formula>
    </cfRule>
    <cfRule type="notContainsBlanks" dxfId="2114" priority="335" stopIfTrue="1">
      <formula>LEN(TRIM(A37))&gt;0</formula>
    </cfRule>
  </conditionalFormatting>
  <conditionalFormatting sqref="E29:F29">
    <cfRule type="beginsWith" dxfId="2113" priority="429" stopIfTrue="1" operator="beginsWith" text="Not Applicable">
      <formula>LEFT(E29,LEN("Not Applicable"))="Not Applicable"</formula>
    </cfRule>
    <cfRule type="beginsWith" dxfId="2112" priority="430" stopIfTrue="1" operator="beginsWith" text="Waived">
      <formula>LEFT(E29,LEN("Waived"))="Waived"</formula>
    </cfRule>
    <cfRule type="beginsWith" dxfId="2111" priority="431" stopIfTrue="1" operator="beginsWith" text="Pre-Passed">
      <formula>LEFT(E29,LEN("Pre-Passed"))="Pre-Passed"</formula>
    </cfRule>
    <cfRule type="beginsWith" dxfId="2110" priority="432" stopIfTrue="1" operator="beginsWith" text="Completed">
      <formula>LEFT(E29,LEN("Completed"))="Completed"</formula>
    </cfRule>
    <cfRule type="beginsWith" dxfId="2109" priority="433" stopIfTrue="1" operator="beginsWith" text="Partial">
      <formula>LEFT(E29,LEN("Partial"))="Partial"</formula>
    </cfRule>
    <cfRule type="beginsWith" dxfId="2108" priority="434" stopIfTrue="1" operator="beginsWith" text="Missing">
      <formula>LEFT(E29,LEN("Missing"))="Missing"</formula>
    </cfRule>
    <cfRule type="beginsWith" dxfId="2107" priority="435" stopIfTrue="1" operator="beginsWith" text="Untested">
      <formula>LEFT(E29,LEN("Untested"))="Untested"</formula>
    </cfRule>
    <cfRule type="notContainsBlanks" dxfId="2106" priority="443" stopIfTrue="1">
      <formula>LEN(TRIM(E29))&gt;0</formula>
    </cfRule>
  </conditionalFormatting>
  <conditionalFormatting sqref="A29">
    <cfRule type="beginsWith" dxfId="2105" priority="436" stopIfTrue="1" operator="beginsWith" text="Exceptional">
      <formula>LEFT(A29,LEN("Exceptional"))="Exceptional"</formula>
    </cfRule>
    <cfRule type="beginsWith" dxfId="2104" priority="437" stopIfTrue="1" operator="beginsWith" text="Professional">
      <formula>LEFT(A29,LEN("Professional"))="Professional"</formula>
    </cfRule>
    <cfRule type="beginsWith" dxfId="2103" priority="438" stopIfTrue="1" operator="beginsWith" text="Advanced">
      <formula>LEFT(A29,LEN("Advanced"))="Advanced"</formula>
    </cfRule>
    <cfRule type="beginsWith" dxfId="2102" priority="439" stopIfTrue="1" operator="beginsWith" text="Intermediate">
      <formula>LEFT(A29,LEN("Intermediate"))="Intermediate"</formula>
    </cfRule>
    <cfRule type="beginsWith" dxfId="2101" priority="440" stopIfTrue="1" operator="beginsWith" text="Basic">
      <formula>LEFT(A29,LEN("Basic"))="Basic"</formula>
    </cfRule>
    <cfRule type="beginsWith" dxfId="2100" priority="441" stopIfTrue="1" operator="beginsWith" text="Required">
      <formula>LEFT(A29,LEN("Required"))="Required"</formula>
    </cfRule>
    <cfRule type="notContainsBlanks" dxfId="2099" priority="442" stopIfTrue="1">
      <formula>LEN(TRIM(A29))&gt;0</formula>
    </cfRule>
  </conditionalFormatting>
  <conditionalFormatting sqref="A26">
    <cfRule type="beginsWith" dxfId="2098" priority="422" stopIfTrue="1" operator="beginsWith" text="Exceptional">
      <formula>LEFT(A26,LEN("Exceptional"))="Exceptional"</formula>
    </cfRule>
    <cfRule type="beginsWith" dxfId="2097" priority="423" stopIfTrue="1" operator="beginsWith" text="Professional">
      <formula>LEFT(A26,LEN("Professional"))="Professional"</formula>
    </cfRule>
    <cfRule type="beginsWith" dxfId="2096" priority="424" stopIfTrue="1" operator="beginsWith" text="Advanced">
      <formula>LEFT(A26,LEN("Advanced"))="Advanced"</formula>
    </cfRule>
    <cfRule type="beginsWith" dxfId="2095" priority="425" stopIfTrue="1" operator="beginsWith" text="Intermediate">
      <formula>LEFT(A26,LEN("Intermediate"))="Intermediate"</formula>
    </cfRule>
    <cfRule type="beginsWith" dxfId="2094" priority="426" stopIfTrue="1" operator="beginsWith" text="Basic">
      <formula>LEFT(A26,LEN("Basic"))="Basic"</formula>
    </cfRule>
    <cfRule type="beginsWith" dxfId="2093" priority="427" stopIfTrue="1" operator="beginsWith" text="Required">
      <formula>LEFT(A26,LEN("Required"))="Required"</formula>
    </cfRule>
    <cfRule type="notContainsBlanks" dxfId="2092" priority="428" stopIfTrue="1">
      <formula>LEN(TRIM(A26))&gt;0</formula>
    </cfRule>
  </conditionalFormatting>
  <conditionalFormatting sqref="E26:F26">
    <cfRule type="beginsWith" dxfId="2091" priority="414" stopIfTrue="1" operator="beginsWith" text="Not Applicable">
      <formula>LEFT(E26,LEN("Not Applicable"))="Not Applicable"</formula>
    </cfRule>
    <cfRule type="beginsWith" dxfId="2090" priority="415" stopIfTrue="1" operator="beginsWith" text="Waived">
      <formula>LEFT(E26,LEN("Waived"))="Waived"</formula>
    </cfRule>
    <cfRule type="beginsWith" dxfId="2089" priority="416" stopIfTrue="1" operator="beginsWith" text="Pre-Passed">
      <formula>LEFT(E26,LEN("Pre-Passed"))="Pre-Passed"</formula>
    </cfRule>
    <cfRule type="beginsWith" dxfId="2088" priority="417" stopIfTrue="1" operator="beginsWith" text="Completed">
      <formula>LEFT(E26,LEN("Completed"))="Completed"</formula>
    </cfRule>
    <cfRule type="beginsWith" dxfId="2087" priority="418" stopIfTrue="1" operator="beginsWith" text="Partial">
      <formula>LEFT(E26,LEN("Partial"))="Partial"</formula>
    </cfRule>
    <cfRule type="beginsWith" dxfId="2086" priority="419" stopIfTrue="1" operator="beginsWith" text="Missing">
      <formula>LEFT(E26,LEN("Missing"))="Missing"</formula>
    </cfRule>
    <cfRule type="beginsWith" dxfId="2085" priority="420" stopIfTrue="1" operator="beginsWith" text="Untested">
      <formula>LEFT(E26,LEN("Untested"))="Untested"</formula>
    </cfRule>
    <cfRule type="notContainsBlanks" dxfId="2084" priority="421" stopIfTrue="1">
      <formula>LEN(TRIM(E26))&gt;0</formula>
    </cfRule>
  </conditionalFormatting>
  <conditionalFormatting sqref="E31:F31">
    <cfRule type="beginsWith" dxfId="2083" priority="406" stopIfTrue="1" operator="beginsWith" text="Not Applicable">
      <formula>LEFT(E31,LEN("Not Applicable"))="Not Applicable"</formula>
    </cfRule>
    <cfRule type="beginsWith" dxfId="2082" priority="407" stopIfTrue="1" operator="beginsWith" text="Waived">
      <formula>LEFT(E31,LEN("Waived"))="Waived"</formula>
    </cfRule>
    <cfRule type="beginsWith" dxfId="2081" priority="408" stopIfTrue="1" operator="beginsWith" text="Pre-Passed">
      <formula>LEFT(E31,LEN("Pre-Passed"))="Pre-Passed"</formula>
    </cfRule>
    <cfRule type="beginsWith" dxfId="2080" priority="409" stopIfTrue="1" operator="beginsWith" text="Completed">
      <formula>LEFT(E31,LEN("Completed"))="Completed"</formula>
    </cfRule>
    <cfRule type="beginsWith" dxfId="2079" priority="410" stopIfTrue="1" operator="beginsWith" text="Partial">
      <formula>LEFT(E31,LEN("Partial"))="Partial"</formula>
    </cfRule>
    <cfRule type="beginsWith" dxfId="2078" priority="411" stopIfTrue="1" operator="beginsWith" text="Missing">
      <formula>LEFT(E31,LEN("Missing"))="Missing"</formula>
    </cfRule>
    <cfRule type="beginsWith" dxfId="2077" priority="412" stopIfTrue="1" operator="beginsWith" text="Untested">
      <formula>LEFT(E31,LEN("Untested"))="Untested"</formula>
    </cfRule>
    <cfRule type="notContainsBlanks" dxfId="2076" priority="413" stopIfTrue="1">
      <formula>LEN(TRIM(E31))&gt;0</formula>
    </cfRule>
  </conditionalFormatting>
  <conditionalFormatting sqref="A36">
    <cfRule type="beginsWith" dxfId="2075" priority="336" stopIfTrue="1" operator="beginsWith" text="Exceptional">
      <formula>LEFT(A36,LEN("Exceptional"))="Exceptional"</formula>
    </cfRule>
    <cfRule type="beginsWith" dxfId="2074" priority="337" stopIfTrue="1" operator="beginsWith" text="Professional">
      <formula>LEFT(A36,LEN("Professional"))="Professional"</formula>
    </cfRule>
    <cfRule type="beginsWith" dxfId="2073" priority="338" stopIfTrue="1" operator="beginsWith" text="Advanced">
      <formula>LEFT(A36,LEN("Advanced"))="Advanced"</formula>
    </cfRule>
    <cfRule type="beginsWith" dxfId="2072" priority="339" stopIfTrue="1" operator="beginsWith" text="Intermediate">
      <formula>LEFT(A36,LEN("Intermediate"))="Intermediate"</formula>
    </cfRule>
    <cfRule type="beginsWith" dxfId="2071" priority="340" stopIfTrue="1" operator="beginsWith" text="Basic">
      <formula>LEFT(A36,LEN("Basic"))="Basic"</formula>
    </cfRule>
    <cfRule type="beginsWith" dxfId="2070" priority="341" stopIfTrue="1" operator="beginsWith" text="Required">
      <formula>LEFT(A36,LEN("Required"))="Required"</formula>
    </cfRule>
    <cfRule type="notContainsBlanks" dxfId="2069" priority="342" stopIfTrue="1">
      <formula>LEN(TRIM(A36))&gt;0</formula>
    </cfRule>
  </conditionalFormatting>
  <conditionalFormatting sqref="A26">
    <cfRule type="beginsWith" dxfId="2068" priority="399" stopIfTrue="1" operator="beginsWith" text="Exceptional">
      <formula>LEFT(A26,LEN("Exceptional"))="Exceptional"</formula>
    </cfRule>
    <cfRule type="beginsWith" dxfId="2067" priority="400" stopIfTrue="1" operator="beginsWith" text="Professional">
      <formula>LEFT(A26,LEN("Professional"))="Professional"</formula>
    </cfRule>
    <cfRule type="beginsWith" dxfId="2066" priority="401" stopIfTrue="1" operator="beginsWith" text="Advanced">
      <formula>LEFT(A26,LEN("Advanced"))="Advanced"</formula>
    </cfRule>
    <cfRule type="beginsWith" dxfId="2065" priority="402" stopIfTrue="1" operator="beginsWith" text="Intermediate">
      <formula>LEFT(A26,LEN("Intermediate"))="Intermediate"</formula>
    </cfRule>
    <cfRule type="beginsWith" dxfId="2064" priority="403" stopIfTrue="1" operator="beginsWith" text="Basic">
      <formula>LEFT(A26,LEN("Basic"))="Basic"</formula>
    </cfRule>
    <cfRule type="beginsWith" dxfId="2063" priority="404" stopIfTrue="1" operator="beginsWith" text="Required">
      <formula>LEFT(A26,LEN("Required"))="Required"</formula>
    </cfRule>
    <cfRule type="notContainsBlanks" dxfId="2062" priority="405" stopIfTrue="1">
      <formula>LEN(TRIM(A26))&gt;0</formula>
    </cfRule>
  </conditionalFormatting>
  <conditionalFormatting sqref="A27">
    <cfRule type="beginsWith" dxfId="2061" priority="392" stopIfTrue="1" operator="beginsWith" text="Exceptional">
      <formula>LEFT(A27,LEN("Exceptional"))="Exceptional"</formula>
    </cfRule>
    <cfRule type="beginsWith" dxfId="2060" priority="393" stopIfTrue="1" operator="beginsWith" text="Professional">
      <formula>LEFT(A27,LEN("Professional"))="Professional"</formula>
    </cfRule>
    <cfRule type="beginsWith" dxfId="2059" priority="394" stopIfTrue="1" operator="beginsWith" text="Advanced">
      <formula>LEFT(A27,LEN("Advanced"))="Advanced"</formula>
    </cfRule>
    <cfRule type="beginsWith" dxfId="2058" priority="395" stopIfTrue="1" operator="beginsWith" text="Intermediate">
      <formula>LEFT(A27,LEN("Intermediate"))="Intermediate"</formula>
    </cfRule>
    <cfRule type="beginsWith" dxfId="2057" priority="396" stopIfTrue="1" operator="beginsWith" text="Basic">
      <formula>LEFT(A27,LEN("Basic"))="Basic"</formula>
    </cfRule>
    <cfRule type="beginsWith" dxfId="2056" priority="397" stopIfTrue="1" operator="beginsWith" text="Required">
      <formula>LEFT(A27,LEN("Required"))="Required"</formula>
    </cfRule>
    <cfRule type="notContainsBlanks" dxfId="2055" priority="398" stopIfTrue="1">
      <formula>LEN(TRIM(A27))&gt;0</formula>
    </cfRule>
  </conditionalFormatting>
  <conditionalFormatting sqref="A25">
    <cfRule type="beginsWith" dxfId="2054" priority="385" stopIfTrue="1" operator="beginsWith" text="Exceptional">
      <formula>LEFT(A25,LEN("Exceptional"))="Exceptional"</formula>
    </cfRule>
    <cfRule type="beginsWith" dxfId="2053" priority="386" stopIfTrue="1" operator="beginsWith" text="Professional">
      <formula>LEFT(A25,LEN("Professional"))="Professional"</formula>
    </cfRule>
    <cfRule type="beginsWith" dxfId="2052" priority="387" stopIfTrue="1" operator="beginsWith" text="Advanced">
      <formula>LEFT(A25,LEN("Advanced"))="Advanced"</formula>
    </cfRule>
    <cfRule type="beginsWith" dxfId="2051" priority="388" stopIfTrue="1" operator="beginsWith" text="Intermediate">
      <formula>LEFT(A25,LEN("Intermediate"))="Intermediate"</formula>
    </cfRule>
    <cfRule type="beginsWith" dxfId="2050" priority="389" stopIfTrue="1" operator="beginsWith" text="Basic">
      <formula>LEFT(A25,LEN("Basic"))="Basic"</formula>
    </cfRule>
    <cfRule type="beginsWith" dxfId="2049" priority="390" stopIfTrue="1" operator="beginsWith" text="Required">
      <formula>LEFT(A25,LEN("Required"))="Required"</formula>
    </cfRule>
    <cfRule type="notContainsBlanks" dxfId="2048" priority="391" stopIfTrue="1">
      <formula>LEN(TRIM(A25))&gt;0</formula>
    </cfRule>
  </conditionalFormatting>
  <conditionalFormatting sqref="A28">
    <cfRule type="beginsWith" dxfId="2047" priority="378" stopIfTrue="1" operator="beginsWith" text="Exceptional">
      <formula>LEFT(A28,LEN("Exceptional"))="Exceptional"</formula>
    </cfRule>
    <cfRule type="beginsWith" dxfId="2046" priority="379" stopIfTrue="1" operator="beginsWith" text="Professional">
      <formula>LEFT(A28,LEN("Professional"))="Professional"</formula>
    </cfRule>
    <cfRule type="beginsWith" dxfId="2045" priority="380" stopIfTrue="1" operator="beginsWith" text="Advanced">
      <formula>LEFT(A28,LEN("Advanced"))="Advanced"</formula>
    </cfRule>
    <cfRule type="beginsWith" dxfId="2044" priority="381" stopIfTrue="1" operator="beginsWith" text="Intermediate">
      <formula>LEFT(A28,LEN("Intermediate"))="Intermediate"</formula>
    </cfRule>
    <cfRule type="beginsWith" dxfId="2043" priority="382" stopIfTrue="1" operator="beginsWith" text="Basic">
      <formula>LEFT(A28,LEN("Basic"))="Basic"</formula>
    </cfRule>
    <cfRule type="beginsWith" dxfId="2042" priority="383" stopIfTrue="1" operator="beginsWith" text="Required">
      <formula>LEFT(A28,LEN("Required"))="Required"</formula>
    </cfRule>
    <cfRule type="notContainsBlanks" dxfId="2041" priority="384" stopIfTrue="1">
      <formula>LEN(TRIM(A28))&gt;0</formula>
    </cfRule>
  </conditionalFormatting>
  <conditionalFormatting sqref="A34:A35">
    <cfRule type="beginsWith" dxfId="2040" priority="371" stopIfTrue="1" operator="beginsWith" text="Exceptional">
      <formula>LEFT(A34,LEN("Exceptional"))="Exceptional"</formula>
    </cfRule>
    <cfRule type="beginsWith" dxfId="2039" priority="372" stopIfTrue="1" operator="beginsWith" text="Professional">
      <formula>LEFT(A34,LEN("Professional"))="Professional"</formula>
    </cfRule>
    <cfRule type="beginsWith" dxfId="2038" priority="373" stopIfTrue="1" operator="beginsWith" text="Advanced">
      <formula>LEFT(A34,LEN("Advanced"))="Advanced"</formula>
    </cfRule>
    <cfRule type="beginsWith" dxfId="2037" priority="374" stopIfTrue="1" operator="beginsWith" text="Intermediate">
      <formula>LEFT(A34,LEN("Intermediate"))="Intermediate"</formula>
    </cfRule>
    <cfRule type="beginsWith" dxfId="2036" priority="375" stopIfTrue="1" operator="beginsWith" text="Basic">
      <formula>LEFT(A34,LEN("Basic"))="Basic"</formula>
    </cfRule>
    <cfRule type="beginsWith" dxfId="2035" priority="376" stopIfTrue="1" operator="beginsWith" text="Required">
      <formula>LEFT(A34,LEN("Required"))="Required"</formula>
    </cfRule>
    <cfRule type="notContainsBlanks" dxfId="2034" priority="377" stopIfTrue="1">
      <formula>LEN(TRIM(A34))&gt;0</formula>
    </cfRule>
  </conditionalFormatting>
  <conditionalFormatting sqref="A33">
    <cfRule type="beginsWith" dxfId="2033" priority="364" stopIfTrue="1" operator="beginsWith" text="Exceptional">
      <formula>LEFT(A33,LEN("Exceptional"))="Exceptional"</formula>
    </cfRule>
    <cfRule type="beginsWith" dxfId="2032" priority="365" stopIfTrue="1" operator="beginsWith" text="Professional">
      <formula>LEFT(A33,LEN("Professional"))="Professional"</formula>
    </cfRule>
    <cfRule type="beginsWith" dxfId="2031" priority="366" stopIfTrue="1" operator="beginsWith" text="Advanced">
      <formula>LEFT(A33,LEN("Advanced"))="Advanced"</formula>
    </cfRule>
    <cfRule type="beginsWith" dxfId="2030" priority="367" stopIfTrue="1" operator="beginsWith" text="Intermediate">
      <formula>LEFT(A33,LEN("Intermediate"))="Intermediate"</formula>
    </cfRule>
    <cfRule type="beginsWith" dxfId="2029" priority="368" stopIfTrue="1" operator="beginsWith" text="Basic">
      <formula>LEFT(A33,LEN("Basic"))="Basic"</formula>
    </cfRule>
    <cfRule type="beginsWith" dxfId="2028" priority="369" stopIfTrue="1" operator="beginsWith" text="Required">
      <formula>LEFT(A33,LEN("Required"))="Required"</formula>
    </cfRule>
    <cfRule type="notContainsBlanks" dxfId="2027" priority="370" stopIfTrue="1">
      <formula>LEN(TRIM(A33))&gt;0</formula>
    </cfRule>
  </conditionalFormatting>
  <conditionalFormatting sqref="A32">
    <cfRule type="beginsWith" dxfId="2026" priority="357" stopIfTrue="1" operator="beginsWith" text="Exceptional">
      <formula>LEFT(A32,LEN("Exceptional"))="Exceptional"</formula>
    </cfRule>
    <cfRule type="beginsWith" dxfId="2025" priority="358" stopIfTrue="1" operator="beginsWith" text="Professional">
      <formula>LEFT(A32,LEN("Professional"))="Professional"</formula>
    </cfRule>
    <cfRule type="beginsWith" dxfId="2024" priority="359" stopIfTrue="1" operator="beginsWith" text="Advanced">
      <formula>LEFT(A32,LEN("Advanced"))="Advanced"</formula>
    </cfRule>
    <cfRule type="beginsWith" dxfId="2023" priority="360" stopIfTrue="1" operator="beginsWith" text="Intermediate">
      <formula>LEFT(A32,LEN("Intermediate"))="Intermediate"</formula>
    </cfRule>
    <cfRule type="beginsWith" dxfId="2022" priority="361" stopIfTrue="1" operator="beginsWith" text="Basic">
      <formula>LEFT(A32,LEN("Basic"))="Basic"</formula>
    </cfRule>
    <cfRule type="beginsWith" dxfId="2021" priority="362" stopIfTrue="1" operator="beginsWith" text="Required">
      <formula>LEFT(A32,LEN("Required"))="Required"</formula>
    </cfRule>
    <cfRule type="notContainsBlanks" dxfId="2020" priority="363" stopIfTrue="1">
      <formula>LEN(TRIM(A32))&gt;0</formula>
    </cfRule>
  </conditionalFormatting>
  <conditionalFormatting sqref="A31">
    <cfRule type="beginsWith" dxfId="2019" priority="350" stopIfTrue="1" operator="beginsWith" text="Exceptional">
      <formula>LEFT(A31,LEN("Exceptional"))="Exceptional"</formula>
    </cfRule>
    <cfRule type="beginsWith" dxfId="2018" priority="351" stopIfTrue="1" operator="beginsWith" text="Professional">
      <formula>LEFT(A31,LEN("Professional"))="Professional"</formula>
    </cfRule>
    <cfRule type="beginsWith" dxfId="2017" priority="352" stopIfTrue="1" operator="beginsWith" text="Advanced">
      <formula>LEFT(A31,LEN("Advanced"))="Advanced"</formula>
    </cfRule>
    <cfRule type="beginsWith" dxfId="2016" priority="353" stopIfTrue="1" operator="beginsWith" text="Intermediate">
      <formula>LEFT(A31,LEN("Intermediate"))="Intermediate"</formula>
    </cfRule>
    <cfRule type="beginsWith" dxfId="2015" priority="354" stopIfTrue="1" operator="beginsWith" text="Basic">
      <formula>LEFT(A31,LEN("Basic"))="Basic"</formula>
    </cfRule>
    <cfRule type="beginsWith" dxfId="2014" priority="355" stopIfTrue="1" operator="beginsWith" text="Required">
      <formula>LEFT(A31,LEN("Required"))="Required"</formula>
    </cfRule>
    <cfRule type="notContainsBlanks" dxfId="2013" priority="356" stopIfTrue="1">
      <formula>LEN(TRIM(A31))&gt;0</formula>
    </cfRule>
  </conditionalFormatting>
  <conditionalFormatting sqref="A36">
    <cfRule type="beginsWith" dxfId="2012" priority="343" stopIfTrue="1" operator="beginsWith" text="Exceptional">
      <formula>LEFT(A36,LEN("Exceptional"))="Exceptional"</formula>
    </cfRule>
    <cfRule type="beginsWith" dxfId="2011" priority="344" stopIfTrue="1" operator="beginsWith" text="Professional">
      <formula>LEFT(A36,LEN("Professional"))="Professional"</formula>
    </cfRule>
    <cfRule type="beginsWith" dxfId="2010" priority="345" stopIfTrue="1" operator="beginsWith" text="Advanced">
      <formula>LEFT(A36,LEN("Advanced"))="Advanced"</formula>
    </cfRule>
    <cfRule type="beginsWith" dxfId="2009" priority="346" stopIfTrue="1" operator="beginsWith" text="Intermediate">
      <formula>LEFT(A36,LEN("Intermediate"))="Intermediate"</formula>
    </cfRule>
    <cfRule type="beginsWith" dxfId="2008" priority="347" stopIfTrue="1" operator="beginsWith" text="Basic">
      <formula>LEFT(A36,LEN("Basic"))="Basic"</formula>
    </cfRule>
    <cfRule type="beginsWith" dxfId="2007" priority="348" stopIfTrue="1" operator="beginsWith" text="Required">
      <formula>LEFT(A36,LEN("Required"))="Required"</formula>
    </cfRule>
    <cfRule type="notContainsBlanks" dxfId="2006" priority="349" stopIfTrue="1">
      <formula>LEN(TRIM(A36))&gt;0</formula>
    </cfRule>
  </conditionalFormatting>
  <conditionalFormatting sqref="A37">
    <cfRule type="beginsWith" dxfId="2005" priority="322" stopIfTrue="1" operator="beginsWith" text="Exceptional">
      <formula>LEFT(A37,LEN("Exceptional"))="Exceptional"</formula>
    </cfRule>
    <cfRule type="beginsWith" dxfId="2004" priority="323" stopIfTrue="1" operator="beginsWith" text="Professional">
      <formula>LEFT(A37,LEN("Professional"))="Professional"</formula>
    </cfRule>
    <cfRule type="beginsWith" dxfId="2003" priority="324" stopIfTrue="1" operator="beginsWith" text="Advanced">
      <formula>LEFT(A37,LEN("Advanced"))="Advanced"</formula>
    </cfRule>
    <cfRule type="beginsWith" dxfId="2002" priority="325" stopIfTrue="1" operator="beginsWith" text="Intermediate">
      <formula>LEFT(A37,LEN("Intermediate"))="Intermediate"</formula>
    </cfRule>
    <cfRule type="beginsWith" dxfId="2001" priority="326" stopIfTrue="1" operator="beginsWith" text="Basic">
      <formula>LEFT(A37,LEN("Basic"))="Basic"</formula>
    </cfRule>
    <cfRule type="beginsWith" dxfId="2000" priority="327" stopIfTrue="1" operator="beginsWith" text="Required">
      <formula>LEFT(A37,LEN("Required"))="Required"</formula>
    </cfRule>
    <cfRule type="notContainsBlanks" dxfId="1999" priority="328" stopIfTrue="1">
      <formula>LEN(TRIM(A37))&gt;0</formula>
    </cfRule>
  </conditionalFormatting>
  <conditionalFormatting sqref="E42:F42">
    <cfRule type="beginsWith" dxfId="1998" priority="279" stopIfTrue="1" operator="beginsWith" text="Not Applicable">
      <formula>LEFT(E42,LEN("Not Applicable"))="Not Applicable"</formula>
    </cfRule>
    <cfRule type="beginsWith" dxfId="1997" priority="280" stopIfTrue="1" operator="beginsWith" text="Waived">
      <formula>LEFT(E42,LEN("Waived"))="Waived"</formula>
    </cfRule>
    <cfRule type="beginsWith" dxfId="1996" priority="281" stopIfTrue="1" operator="beginsWith" text="Pre-Passed">
      <formula>LEFT(E42,LEN("Pre-Passed"))="Pre-Passed"</formula>
    </cfRule>
    <cfRule type="beginsWith" dxfId="1995" priority="282" stopIfTrue="1" operator="beginsWith" text="Completed">
      <formula>LEFT(E42,LEN("Completed"))="Completed"</formula>
    </cfRule>
    <cfRule type="beginsWith" dxfId="1994" priority="283" stopIfTrue="1" operator="beginsWith" text="Partial">
      <formula>LEFT(E42,LEN("Partial"))="Partial"</formula>
    </cfRule>
    <cfRule type="beginsWith" dxfId="1993" priority="284" stopIfTrue="1" operator="beginsWith" text="Missing">
      <formula>LEFT(E42,LEN("Missing"))="Missing"</formula>
    </cfRule>
    <cfRule type="beginsWith" dxfId="1992" priority="285" stopIfTrue="1" operator="beginsWith" text="Untested">
      <formula>LEFT(E42,LEN("Untested"))="Untested"</formula>
    </cfRule>
    <cfRule type="notContainsBlanks" dxfId="1991" priority="286" stopIfTrue="1">
      <formula>LEN(TRIM(E42))&gt;0</formula>
    </cfRule>
  </conditionalFormatting>
  <conditionalFormatting sqref="E38">
    <cfRule type="beginsWith" dxfId="1990" priority="263" stopIfTrue="1" operator="beginsWith" text="Not Applicable">
      <formula>LEFT(E38,LEN("Not Applicable"))="Not Applicable"</formula>
    </cfRule>
    <cfRule type="beginsWith" dxfId="1989" priority="264" stopIfTrue="1" operator="beginsWith" text="Waived">
      <formula>LEFT(E38,LEN("Waived"))="Waived"</formula>
    </cfRule>
    <cfRule type="beginsWith" dxfId="1988" priority="265" stopIfTrue="1" operator="beginsWith" text="Pre-Passed">
      <formula>LEFT(E38,LEN("Pre-Passed"))="Pre-Passed"</formula>
    </cfRule>
    <cfRule type="beginsWith" dxfId="1987" priority="266" stopIfTrue="1" operator="beginsWith" text="Completed">
      <formula>LEFT(E38,LEN("Completed"))="Completed"</formula>
    </cfRule>
    <cfRule type="beginsWith" dxfId="1986" priority="267" stopIfTrue="1" operator="beginsWith" text="Partial">
      <formula>LEFT(E38,LEN("Partial"))="Partial"</formula>
    </cfRule>
    <cfRule type="beginsWith" dxfId="1985" priority="268" stopIfTrue="1" operator="beginsWith" text="Missing">
      <formula>LEFT(E38,LEN("Missing"))="Missing"</formula>
    </cfRule>
    <cfRule type="beginsWith" dxfId="1984" priority="269" stopIfTrue="1" operator="beginsWith" text="Untested">
      <formula>LEFT(E38,LEN("Untested"))="Untested"</formula>
    </cfRule>
    <cfRule type="notContainsBlanks" dxfId="1983" priority="270" stopIfTrue="1">
      <formula>LEN(TRIM(E38))&gt;0</formula>
    </cfRule>
  </conditionalFormatting>
  <conditionalFormatting sqref="A38">
    <cfRule type="beginsWith" dxfId="1982" priority="249" stopIfTrue="1" operator="beginsWith" text="Exceptional">
      <formula>LEFT(A38,LEN("Exceptional"))="Exceptional"</formula>
    </cfRule>
    <cfRule type="beginsWith" dxfId="1981" priority="250" stopIfTrue="1" operator="beginsWith" text="Professional">
      <formula>LEFT(A38,LEN("Professional"))="Professional"</formula>
    </cfRule>
    <cfRule type="beginsWith" dxfId="1980" priority="251" stopIfTrue="1" operator="beginsWith" text="Advanced">
      <formula>LEFT(A38,LEN("Advanced"))="Advanced"</formula>
    </cfRule>
    <cfRule type="beginsWith" dxfId="1979" priority="252" stopIfTrue="1" operator="beginsWith" text="Intermediate">
      <formula>LEFT(A38,LEN("Intermediate"))="Intermediate"</formula>
    </cfRule>
    <cfRule type="beginsWith" dxfId="1978" priority="253" stopIfTrue="1" operator="beginsWith" text="Basic">
      <formula>LEFT(A38,LEN("Basic"))="Basic"</formula>
    </cfRule>
    <cfRule type="beginsWith" dxfId="1977" priority="254" stopIfTrue="1" operator="beginsWith" text="Required">
      <formula>LEFT(A38,LEN("Required"))="Required"</formula>
    </cfRule>
    <cfRule type="notContainsBlanks" dxfId="1976" priority="255" stopIfTrue="1">
      <formula>LEN(TRIM(A38))&gt;0</formula>
    </cfRule>
  </conditionalFormatting>
  <conditionalFormatting sqref="A43">
    <cfRule type="beginsWith" dxfId="1975" priority="242" stopIfTrue="1" operator="beginsWith" text="Exceptional">
      <formula>LEFT(A43,LEN("Exceptional"))="Exceptional"</formula>
    </cfRule>
    <cfRule type="beginsWith" dxfId="1974" priority="243" stopIfTrue="1" operator="beginsWith" text="Professional">
      <formula>LEFT(A43,LEN("Professional"))="Professional"</formula>
    </cfRule>
    <cfRule type="beginsWith" dxfId="1973" priority="244" stopIfTrue="1" operator="beginsWith" text="Advanced">
      <formula>LEFT(A43,LEN("Advanced"))="Advanced"</formula>
    </cfRule>
    <cfRule type="beginsWith" dxfId="1972" priority="245" stopIfTrue="1" operator="beginsWith" text="Intermediate">
      <formula>LEFT(A43,LEN("Intermediate"))="Intermediate"</formula>
    </cfRule>
    <cfRule type="beginsWith" dxfId="1971" priority="246" stopIfTrue="1" operator="beginsWith" text="Basic">
      <formula>LEFT(A43,LEN("Basic"))="Basic"</formula>
    </cfRule>
    <cfRule type="beginsWith" dxfId="1970" priority="247" stopIfTrue="1" operator="beginsWith" text="Required">
      <formula>LEFT(A43,LEN("Required"))="Required"</formula>
    </cfRule>
    <cfRule type="notContainsBlanks" dxfId="1969" priority="248" stopIfTrue="1">
      <formula>LEN(TRIM(A43))&gt;0</formula>
    </cfRule>
  </conditionalFormatting>
  <conditionalFormatting sqref="E55:F55">
    <cfRule type="beginsWith" dxfId="1968" priority="234" stopIfTrue="1" operator="beginsWith" text="Not Applicable">
      <formula>LEFT(E55,LEN("Not Applicable"))="Not Applicable"</formula>
    </cfRule>
    <cfRule type="beginsWith" dxfId="1967" priority="235" stopIfTrue="1" operator="beginsWith" text="Waived">
      <formula>LEFT(E55,LEN("Waived"))="Waived"</formula>
    </cfRule>
    <cfRule type="beginsWith" dxfId="1966" priority="236" stopIfTrue="1" operator="beginsWith" text="Pre-Passed">
      <formula>LEFT(E55,LEN("Pre-Passed"))="Pre-Passed"</formula>
    </cfRule>
    <cfRule type="beginsWith" dxfId="1965" priority="237" stopIfTrue="1" operator="beginsWith" text="Completed">
      <formula>LEFT(E55,LEN("Completed"))="Completed"</formula>
    </cfRule>
    <cfRule type="beginsWith" dxfId="1964" priority="238" stopIfTrue="1" operator="beginsWith" text="Partial">
      <formula>LEFT(E55,LEN("Partial"))="Partial"</formula>
    </cfRule>
    <cfRule type="beginsWith" dxfId="1963" priority="239" stopIfTrue="1" operator="beginsWith" text="Missing">
      <formula>LEFT(E55,LEN("Missing"))="Missing"</formula>
    </cfRule>
    <cfRule type="beginsWith" dxfId="1962" priority="240" stopIfTrue="1" operator="beginsWith" text="Untested">
      <formula>LEFT(E55,LEN("Untested"))="Untested"</formula>
    </cfRule>
    <cfRule type="notContainsBlanks" dxfId="1961" priority="241" stopIfTrue="1">
      <formula>LEN(TRIM(E55))&gt;0</formula>
    </cfRule>
  </conditionalFormatting>
  <conditionalFormatting sqref="E52:F54">
    <cfRule type="beginsWith" dxfId="1960" priority="226" stopIfTrue="1" operator="beginsWith" text="Not Applicable">
      <formula>LEFT(E52,LEN("Not Applicable"))="Not Applicable"</formula>
    </cfRule>
    <cfRule type="beginsWith" dxfId="1959" priority="227" stopIfTrue="1" operator="beginsWith" text="Waived">
      <formula>LEFT(E52,LEN("Waived"))="Waived"</formula>
    </cfRule>
    <cfRule type="beginsWith" dxfId="1958" priority="228" stopIfTrue="1" operator="beginsWith" text="Pre-Passed">
      <formula>LEFT(E52,LEN("Pre-Passed"))="Pre-Passed"</formula>
    </cfRule>
    <cfRule type="beginsWith" dxfId="1957" priority="229" stopIfTrue="1" operator="beginsWith" text="Completed">
      <formula>LEFT(E52,LEN("Completed"))="Completed"</formula>
    </cfRule>
    <cfRule type="beginsWith" dxfId="1956" priority="230" stopIfTrue="1" operator="beginsWith" text="Partial">
      <formula>LEFT(E52,LEN("Partial"))="Partial"</formula>
    </cfRule>
    <cfRule type="beginsWith" dxfId="1955" priority="231" stopIfTrue="1" operator="beginsWith" text="Missing">
      <formula>LEFT(E52,LEN("Missing"))="Missing"</formula>
    </cfRule>
    <cfRule type="beginsWith" dxfId="1954" priority="232" stopIfTrue="1" operator="beginsWith" text="Untested">
      <formula>LEFT(E52,LEN("Untested"))="Untested"</formula>
    </cfRule>
    <cfRule type="notContainsBlanks" dxfId="1953" priority="233" stopIfTrue="1">
      <formula>LEN(TRIM(E52))&gt;0</formula>
    </cfRule>
  </conditionalFormatting>
  <conditionalFormatting sqref="E50">
    <cfRule type="beginsWith" dxfId="1952" priority="218" stopIfTrue="1" operator="beginsWith" text="Not Applicable">
      <formula>LEFT(E50,LEN("Not Applicable"))="Not Applicable"</formula>
    </cfRule>
    <cfRule type="beginsWith" dxfId="1951" priority="219" stopIfTrue="1" operator="beginsWith" text="Waived">
      <formula>LEFT(E50,LEN("Waived"))="Waived"</formula>
    </cfRule>
    <cfRule type="beginsWith" dxfId="1950" priority="220" stopIfTrue="1" operator="beginsWith" text="Pre-Passed">
      <formula>LEFT(E50,LEN("Pre-Passed"))="Pre-Passed"</formula>
    </cfRule>
    <cfRule type="beginsWith" dxfId="1949" priority="221" stopIfTrue="1" operator="beginsWith" text="Completed">
      <formula>LEFT(E50,LEN("Completed"))="Completed"</formula>
    </cfRule>
    <cfRule type="beginsWith" dxfId="1948" priority="222" stopIfTrue="1" operator="beginsWith" text="Partial">
      <formula>LEFT(E50,LEN("Partial"))="Partial"</formula>
    </cfRule>
    <cfRule type="beginsWith" dxfId="1947" priority="223" stopIfTrue="1" operator="beginsWith" text="Missing">
      <formula>LEFT(E50,LEN("Missing"))="Missing"</formula>
    </cfRule>
    <cfRule type="beginsWith" dxfId="1946" priority="224" stopIfTrue="1" operator="beginsWith" text="Untested">
      <formula>LEFT(E50,LEN("Untested"))="Untested"</formula>
    </cfRule>
    <cfRule type="notContainsBlanks" dxfId="1945" priority="225" stopIfTrue="1">
      <formula>LEN(TRIM(E50))&gt;0</formula>
    </cfRule>
  </conditionalFormatting>
  <conditionalFormatting sqref="A52:A55">
    <cfRule type="beginsWith" dxfId="1944" priority="211" stopIfTrue="1" operator="beginsWith" text="Exceptional">
      <formula>LEFT(A52,LEN("Exceptional"))="Exceptional"</formula>
    </cfRule>
    <cfRule type="beginsWith" dxfId="1943" priority="212" stopIfTrue="1" operator="beginsWith" text="Professional">
      <formula>LEFT(A52,LEN("Professional"))="Professional"</formula>
    </cfRule>
    <cfRule type="beginsWith" dxfId="1942" priority="213" stopIfTrue="1" operator="beginsWith" text="Advanced">
      <formula>LEFT(A52,LEN("Advanced"))="Advanced"</formula>
    </cfRule>
    <cfRule type="beginsWith" dxfId="1941" priority="214" stopIfTrue="1" operator="beginsWith" text="Intermediate">
      <formula>LEFT(A52,LEN("Intermediate"))="Intermediate"</formula>
    </cfRule>
    <cfRule type="beginsWith" dxfId="1940" priority="215" stopIfTrue="1" operator="beginsWith" text="Basic">
      <formula>LEFT(A52,LEN("Basic"))="Basic"</formula>
    </cfRule>
    <cfRule type="beginsWith" dxfId="1939" priority="216" stopIfTrue="1" operator="beginsWith" text="Required">
      <formula>LEFT(A52,LEN("Required"))="Required"</formula>
    </cfRule>
    <cfRule type="notContainsBlanks" dxfId="1938" priority="217" stopIfTrue="1">
      <formula>LEN(TRIM(A52))&gt;0</formula>
    </cfRule>
  </conditionalFormatting>
  <conditionalFormatting sqref="A50">
    <cfRule type="beginsWith" dxfId="1937" priority="204" stopIfTrue="1" operator="beginsWith" text="Exceptional">
      <formula>LEFT(A50,LEN("Exceptional"))="Exceptional"</formula>
    </cfRule>
    <cfRule type="beginsWith" dxfId="1936" priority="205" stopIfTrue="1" operator="beginsWith" text="Professional">
      <formula>LEFT(A50,LEN("Professional"))="Professional"</formula>
    </cfRule>
    <cfRule type="beginsWith" dxfId="1935" priority="206" stopIfTrue="1" operator="beginsWith" text="Advanced">
      <formula>LEFT(A50,LEN("Advanced"))="Advanced"</formula>
    </cfRule>
    <cfRule type="beginsWith" dxfId="1934" priority="207" stopIfTrue="1" operator="beginsWith" text="Intermediate">
      <formula>LEFT(A50,LEN("Intermediate"))="Intermediate"</formula>
    </cfRule>
    <cfRule type="beginsWith" dxfId="1933" priority="208" stopIfTrue="1" operator="beginsWith" text="Basic">
      <formula>LEFT(A50,LEN("Basic"))="Basic"</formula>
    </cfRule>
    <cfRule type="beginsWith" dxfId="1932" priority="209" stopIfTrue="1" operator="beginsWith" text="Required">
      <formula>LEFT(A50,LEN("Required"))="Required"</formula>
    </cfRule>
    <cfRule type="notContainsBlanks" dxfId="1931" priority="210" stopIfTrue="1">
      <formula>LEN(TRIM(A50))&gt;0</formula>
    </cfRule>
  </conditionalFormatting>
  <conditionalFormatting sqref="A12">
    <cfRule type="beginsWith" dxfId="1930" priority="51" stopIfTrue="1" operator="beginsWith" text="Exceptional">
      <formula>LEFT(A12,LEN("Exceptional"))="Exceptional"</formula>
    </cfRule>
    <cfRule type="beginsWith" dxfId="1929" priority="52" stopIfTrue="1" operator="beginsWith" text="Professional">
      <formula>LEFT(A12,LEN("Professional"))="Professional"</formula>
    </cfRule>
    <cfRule type="beginsWith" dxfId="1928" priority="53" stopIfTrue="1" operator="beginsWith" text="Advanced">
      <formula>LEFT(A12,LEN("Advanced"))="Advanced"</formula>
    </cfRule>
    <cfRule type="beginsWith" dxfId="1927" priority="54" stopIfTrue="1" operator="beginsWith" text="Intermediate">
      <formula>LEFT(A12,LEN("Intermediate"))="Intermediate"</formula>
    </cfRule>
    <cfRule type="beginsWith" dxfId="1926" priority="55" stopIfTrue="1" operator="beginsWith" text="Basic">
      <formula>LEFT(A12,LEN("Basic"))="Basic"</formula>
    </cfRule>
    <cfRule type="beginsWith" dxfId="1925" priority="56" stopIfTrue="1" operator="beginsWith" text="Required">
      <formula>LEFT(A12,LEN("Required"))="Required"</formula>
    </cfRule>
    <cfRule type="notContainsBlanks" dxfId="1924" priority="57" stopIfTrue="1">
      <formula>LEN(TRIM(A12))&gt;0</formula>
    </cfRule>
  </conditionalFormatting>
  <conditionalFormatting sqref="A15">
    <cfRule type="beginsWith" dxfId="1923" priority="72" stopIfTrue="1" operator="beginsWith" text="Exceptional">
      <formula>LEFT(A15,LEN("Exceptional"))="Exceptional"</formula>
    </cfRule>
    <cfRule type="beginsWith" dxfId="1922" priority="73" stopIfTrue="1" operator="beginsWith" text="Professional">
      <formula>LEFT(A15,LEN("Professional"))="Professional"</formula>
    </cfRule>
    <cfRule type="beginsWith" dxfId="1921" priority="74" stopIfTrue="1" operator="beginsWith" text="Advanced">
      <formula>LEFT(A15,LEN("Advanced"))="Advanced"</formula>
    </cfRule>
    <cfRule type="beginsWith" dxfId="1920" priority="75" stopIfTrue="1" operator="beginsWith" text="Intermediate">
      <formula>LEFT(A15,LEN("Intermediate"))="Intermediate"</formula>
    </cfRule>
    <cfRule type="beginsWith" dxfId="1919" priority="76" stopIfTrue="1" operator="beginsWith" text="Basic">
      <formula>LEFT(A15,LEN("Basic"))="Basic"</formula>
    </cfRule>
    <cfRule type="beginsWith" dxfId="1918" priority="77" stopIfTrue="1" operator="beginsWith" text="Required">
      <formula>LEFT(A15,LEN("Required"))="Required"</formula>
    </cfRule>
    <cfRule type="notContainsBlanks" dxfId="1917" priority="78" stopIfTrue="1">
      <formula>LEN(TRIM(A15))&gt;0</formula>
    </cfRule>
  </conditionalFormatting>
  <conditionalFormatting sqref="F38">
    <cfRule type="beginsWith" dxfId="1916" priority="135" stopIfTrue="1" operator="beginsWith" text="Not Applicable">
      <formula>LEFT(F38,LEN("Not Applicable"))="Not Applicable"</formula>
    </cfRule>
    <cfRule type="beginsWith" dxfId="1915" priority="136" stopIfTrue="1" operator="beginsWith" text="Waived">
      <formula>LEFT(F38,LEN("Waived"))="Waived"</formula>
    </cfRule>
    <cfRule type="beginsWith" dxfId="1914" priority="137" stopIfTrue="1" operator="beginsWith" text="Pre-Passed">
      <formula>LEFT(F38,LEN("Pre-Passed"))="Pre-Passed"</formula>
    </cfRule>
    <cfRule type="beginsWith" dxfId="1913" priority="138" stopIfTrue="1" operator="beginsWith" text="Completed">
      <formula>LEFT(F38,LEN("Completed"))="Completed"</formula>
    </cfRule>
    <cfRule type="beginsWith" dxfId="1912" priority="139" stopIfTrue="1" operator="beginsWith" text="Partial">
      <formula>LEFT(F38,LEN("Partial"))="Partial"</formula>
    </cfRule>
    <cfRule type="beginsWith" dxfId="1911" priority="140" stopIfTrue="1" operator="beginsWith" text="Missing">
      <formula>LEFT(F38,LEN("Missing"))="Missing"</formula>
    </cfRule>
    <cfRule type="beginsWith" dxfId="1910" priority="141" stopIfTrue="1" operator="beginsWith" text="Untested">
      <formula>LEFT(F38,LEN("Untested"))="Untested"</formula>
    </cfRule>
    <cfRule type="notContainsBlanks" dxfId="1909" priority="142" stopIfTrue="1">
      <formula>LEN(TRIM(F38))&gt;0</formula>
    </cfRule>
  </conditionalFormatting>
  <conditionalFormatting sqref="F43">
    <cfRule type="beginsWith" dxfId="1908" priority="127" stopIfTrue="1" operator="beginsWith" text="Not Applicable">
      <formula>LEFT(F43,LEN("Not Applicable"))="Not Applicable"</formula>
    </cfRule>
    <cfRule type="beginsWith" dxfId="1907" priority="128" stopIfTrue="1" operator="beginsWith" text="Waived">
      <formula>LEFT(F43,LEN("Waived"))="Waived"</formula>
    </cfRule>
    <cfRule type="beginsWith" dxfId="1906" priority="129" stopIfTrue="1" operator="beginsWith" text="Pre-Passed">
      <formula>LEFT(F43,LEN("Pre-Passed"))="Pre-Passed"</formula>
    </cfRule>
    <cfRule type="beginsWith" dxfId="1905" priority="130" stopIfTrue="1" operator="beginsWith" text="Completed">
      <formula>LEFT(F43,LEN("Completed"))="Completed"</formula>
    </cfRule>
    <cfRule type="beginsWith" dxfId="1904" priority="131" stopIfTrue="1" operator="beginsWith" text="Partial">
      <formula>LEFT(F43,LEN("Partial"))="Partial"</formula>
    </cfRule>
    <cfRule type="beginsWith" dxfId="1903" priority="132" stopIfTrue="1" operator="beginsWith" text="Missing">
      <formula>LEFT(F43,LEN("Missing"))="Missing"</formula>
    </cfRule>
    <cfRule type="beginsWith" dxfId="1902" priority="133" stopIfTrue="1" operator="beginsWith" text="Untested">
      <formula>LEFT(F43,LEN("Untested"))="Untested"</formula>
    </cfRule>
    <cfRule type="notContainsBlanks" dxfId="1901" priority="134" stopIfTrue="1">
      <formula>LEN(TRIM(F43))&gt;0</formula>
    </cfRule>
  </conditionalFormatting>
  <conditionalFormatting sqref="F50">
    <cfRule type="beginsWith" dxfId="1900" priority="111" stopIfTrue="1" operator="beginsWith" text="Not Applicable">
      <formula>LEFT(F50,LEN("Not Applicable"))="Not Applicable"</formula>
    </cfRule>
    <cfRule type="beginsWith" dxfId="1899" priority="112" stopIfTrue="1" operator="beginsWith" text="Waived">
      <formula>LEFT(F50,LEN("Waived"))="Waived"</formula>
    </cfRule>
    <cfRule type="beginsWith" dxfId="1898" priority="113" stopIfTrue="1" operator="beginsWith" text="Pre-Passed">
      <formula>LEFT(F50,LEN("Pre-Passed"))="Pre-Passed"</formula>
    </cfRule>
    <cfRule type="beginsWith" dxfId="1897" priority="114" stopIfTrue="1" operator="beginsWith" text="Completed">
      <formula>LEFT(F50,LEN("Completed"))="Completed"</formula>
    </cfRule>
    <cfRule type="beginsWith" dxfId="1896" priority="115" stopIfTrue="1" operator="beginsWith" text="Partial">
      <formula>LEFT(F50,LEN("Partial"))="Partial"</formula>
    </cfRule>
    <cfRule type="beginsWith" dxfId="1895" priority="116" stopIfTrue="1" operator="beginsWith" text="Missing">
      <formula>LEFT(F50,LEN("Missing"))="Missing"</formula>
    </cfRule>
    <cfRule type="beginsWith" dxfId="1894" priority="117" stopIfTrue="1" operator="beginsWith" text="Untested">
      <formula>LEFT(F50,LEN("Untested"))="Untested"</formula>
    </cfRule>
    <cfRule type="notContainsBlanks" dxfId="1893" priority="118" stopIfTrue="1">
      <formula>LEN(TRIM(F50))&gt;0</formula>
    </cfRule>
  </conditionalFormatting>
  <conditionalFormatting sqref="E15:F15">
    <cfRule type="beginsWith" dxfId="1892" priority="103" stopIfTrue="1" operator="beginsWith" text="Not Applicable">
      <formula>LEFT(E15,LEN("Not Applicable"))="Not Applicable"</formula>
    </cfRule>
    <cfRule type="beginsWith" dxfId="1891" priority="104" stopIfTrue="1" operator="beginsWith" text="Waived">
      <formula>LEFT(E15,LEN("Waived"))="Waived"</formula>
    </cfRule>
    <cfRule type="beginsWith" dxfId="1890" priority="105" stopIfTrue="1" operator="beginsWith" text="Pre-Passed">
      <formula>LEFT(E15,LEN("Pre-Passed"))="Pre-Passed"</formula>
    </cfRule>
    <cfRule type="beginsWith" dxfId="1889" priority="106" stopIfTrue="1" operator="beginsWith" text="Completed">
      <formula>LEFT(E15,LEN("Completed"))="Completed"</formula>
    </cfRule>
    <cfRule type="beginsWith" dxfId="1888" priority="107" stopIfTrue="1" operator="beginsWith" text="Partial">
      <formula>LEFT(E15,LEN("Partial"))="Partial"</formula>
    </cfRule>
    <cfRule type="beginsWith" dxfId="1887" priority="108" stopIfTrue="1" operator="beginsWith" text="Missing">
      <formula>LEFT(E15,LEN("Missing"))="Missing"</formula>
    </cfRule>
    <cfRule type="beginsWith" dxfId="1886" priority="109" stopIfTrue="1" operator="beginsWith" text="Untested">
      <formula>LEFT(E15,LEN("Untested"))="Untested"</formula>
    </cfRule>
    <cfRule type="notContainsBlanks" dxfId="1885" priority="110" stopIfTrue="1">
      <formula>LEN(TRIM(E15))&gt;0</formula>
    </cfRule>
  </conditionalFormatting>
  <conditionalFormatting sqref="E12">
    <cfRule type="beginsWith" dxfId="1884" priority="95" stopIfTrue="1" operator="beginsWith" text="Not Applicable">
      <formula>LEFT(E12,LEN("Not Applicable"))="Not Applicable"</formula>
    </cfRule>
    <cfRule type="beginsWith" dxfId="1883" priority="96" stopIfTrue="1" operator="beginsWith" text="Waived">
      <formula>LEFT(E12,LEN("Waived"))="Waived"</formula>
    </cfRule>
    <cfRule type="beginsWith" dxfId="1882" priority="97" stopIfTrue="1" operator="beginsWith" text="Pre-Passed">
      <formula>LEFT(E12,LEN("Pre-Passed"))="Pre-Passed"</formula>
    </cfRule>
    <cfRule type="beginsWith" dxfId="1881" priority="98" stopIfTrue="1" operator="beginsWith" text="Completed">
      <formula>LEFT(E12,LEN("Completed"))="Completed"</formula>
    </cfRule>
    <cfRule type="beginsWith" dxfId="1880" priority="99" stopIfTrue="1" operator="beginsWith" text="Partial">
      <formula>LEFT(E12,LEN("Partial"))="Partial"</formula>
    </cfRule>
    <cfRule type="beginsWith" dxfId="1879" priority="100" stopIfTrue="1" operator="beginsWith" text="Missing">
      <formula>LEFT(E12,LEN("Missing"))="Missing"</formula>
    </cfRule>
    <cfRule type="beginsWith" dxfId="1878" priority="101" stopIfTrue="1" operator="beginsWith" text="Untested">
      <formula>LEFT(E12,LEN("Untested"))="Untested"</formula>
    </cfRule>
    <cfRule type="notContainsBlanks" dxfId="1877" priority="102" stopIfTrue="1">
      <formula>LEN(TRIM(E12))&gt;0</formula>
    </cfRule>
  </conditionalFormatting>
  <conditionalFormatting sqref="E14:F14">
    <cfRule type="beginsWith" dxfId="1876" priority="87" stopIfTrue="1" operator="beginsWith" text="Not Applicable">
      <formula>LEFT(E14,LEN("Not Applicable"))="Not Applicable"</formula>
    </cfRule>
    <cfRule type="beginsWith" dxfId="1875" priority="88" stopIfTrue="1" operator="beginsWith" text="Waived">
      <formula>LEFT(E14,LEN("Waived"))="Waived"</formula>
    </cfRule>
    <cfRule type="beginsWith" dxfId="1874" priority="89" stopIfTrue="1" operator="beginsWith" text="Pre-Passed">
      <formula>LEFT(E14,LEN("Pre-Passed"))="Pre-Passed"</formula>
    </cfRule>
    <cfRule type="beginsWith" dxfId="1873" priority="90" stopIfTrue="1" operator="beginsWith" text="Completed">
      <formula>LEFT(E14,LEN("Completed"))="Completed"</formula>
    </cfRule>
    <cfRule type="beginsWith" dxfId="1872" priority="91" stopIfTrue="1" operator="beginsWith" text="Partial">
      <formula>LEFT(E14,LEN("Partial"))="Partial"</formula>
    </cfRule>
    <cfRule type="beginsWith" dxfId="1871" priority="92" stopIfTrue="1" operator="beginsWith" text="Missing">
      <formula>LEFT(E14,LEN("Missing"))="Missing"</formula>
    </cfRule>
    <cfRule type="beginsWith" dxfId="1870" priority="93" stopIfTrue="1" operator="beginsWith" text="Untested">
      <formula>LEFT(E14,LEN("Untested"))="Untested"</formula>
    </cfRule>
    <cfRule type="notContainsBlanks" dxfId="1869" priority="94" stopIfTrue="1">
      <formula>LEN(TRIM(E14))&gt;0</formula>
    </cfRule>
  </conditionalFormatting>
  <conditionalFormatting sqref="F12">
    <cfRule type="beginsWith" dxfId="1868" priority="79" stopIfTrue="1" operator="beginsWith" text="Not Applicable">
      <formula>LEFT(F12,LEN("Not Applicable"))="Not Applicable"</formula>
    </cfRule>
    <cfRule type="beginsWith" dxfId="1867" priority="80" stopIfTrue="1" operator="beginsWith" text="Waived">
      <formula>LEFT(F12,LEN("Waived"))="Waived"</formula>
    </cfRule>
    <cfRule type="beginsWith" dxfId="1866" priority="81" stopIfTrue="1" operator="beginsWith" text="Pre-Passed">
      <formula>LEFT(F12,LEN("Pre-Passed"))="Pre-Passed"</formula>
    </cfRule>
    <cfRule type="beginsWith" dxfId="1865" priority="82" stopIfTrue="1" operator="beginsWith" text="Completed">
      <formula>LEFT(F12,LEN("Completed"))="Completed"</formula>
    </cfRule>
    <cfRule type="beginsWith" dxfId="1864" priority="83" stopIfTrue="1" operator="beginsWith" text="Partial">
      <formula>LEFT(F12,LEN("Partial"))="Partial"</formula>
    </cfRule>
    <cfRule type="beginsWith" dxfId="1863" priority="84" stopIfTrue="1" operator="beginsWith" text="Missing">
      <formula>LEFT(F12,LEN("Missing"))="Missing"</formula>
    </cfRule>
    <cfRule type="beginsWith" dxfId="1862" priority="85" stopIfTrue="1" operator="beginsWith" text="Untested">
      <formula>LEFT(F12,LEN("Untested"))="Untested"</formula>
    </cfRule>
    <cfRule type="notContainsBlanks" dxfId="1861" priority="86" stopIfTrue="1">
      <formula>LEN(TRIM(F12))&gt;0</formula>
    </cfRule>
  </conditionalFormatting>
  <conditionalFormatting sqref="E51:F51">
    <cfRule type="beginsWith" dxfId="1860" priority="36" stopIfTrue="1" operator="beginsWith" text="Not Applicable">
      <formula>LEFT(E51,LEN("Not Applicable"))="Not Applicable"</formula>
    </cfRule>
    <cfRule type="beginsWith" dxfId="1859" priority="37" stopIfTrue="1" operator="beginsWith" text="Waived">
      <formula>LEFT(E51,LEN("Waived"))="Waived"</formula>
    </cfRule>
    <cfRule type="beginsWith" dxfId="1858" priority="38" stopIfTrue="1" operator="beginsWith" text="Pre-Passed">
      <formula>LEFT(E51,LEN("Pre-Passed"))="Pre-Passed"</formula>
    </cfRule>
    <cfRule type="beginsWith" dxfId="1857" priority="39" stopIfTrue="1" operator="beginsWith" text="Completed">
      <formula>LEFT(E51,LEN("Completed"))="Completed"</formula>
    </cfRule>
    <cfRule type="beginsWith" dxfId="1856" priority="40" stopIfTrue="1" operator="beginsWith" text="Partial">
      <formula>LEFT(E51,LEN("Partial"))="Partial"</formula>
    </cfRule>
    <cfRule type="beginsWith" dxfId="1855" priority="41" stopIfTrue="1" operator="beginsWith" text="Missing">
      <formula>LEFT(E51,LEN("Missing"))="Missing"</formula>
    </cfRule>
    <cfRule type="beginsWith" dxfId="1854" priority="42" stopIfTrue="1" operator="beginsWith" text="Untested">
      <formula>LEFT(E51,LEN("Untested"))="Untested"</formula>
    </cfRule>
    <cfRule type="notContainsBlanks" dxfId="1853" priority="43" stopIfTrue="1">
      <formula>LEN(TRIM(E51))&gt;0</formula>
    </cfRule>
  </conditionalFormatting>
  <conditionalFormatting sqref="A51">
    <cfRule type="beginsWith" dxfId="1852" priority="29" stopIfTrue="1" operator="beginsWith" text="Exceptional">
      <formula>LEFT(A51,LEN("Exceptional"))="Exceptional"</formula>
    </cfRule>
    <cfRule type="beginsWith" dxfId="1851" priority="30" stopIfTrue="1" operator="beginsWith" text="Professional">
      <formula>LEFT(A51,LEN("Professional"))="Professional"</formula>
    </cfRule>
    <cfRule type="beginsWith" dxfId="1850" priority="31" stopIfTrue="1" operator="beginsWith" text="Advanced">
      <formula>LEFT(A51,LEN("Advanced"))="Advanced"</formula>
    </cfRule>
    <cfRule type="beginsWith" dxfId="1849" priority="32" stopIfTrue="1" operator="beginsWith" text="Intermediate">
      <formula>LEFT(A51,LEN("Intermediate"))="Intermediate"</formula>
    </cfRule>
    <cfRule type="beginsWith" dxfId="1848" priority="33" stopIfTrue="1" operator="beginsWith" text="Basic">
      <formula>LEFT(A51,LEN("Basic"))="Basic"</formula>
    </cfRule>
    <cfRule type="beginsWith" dxfId="1847" priority="34" stopIfTrue="1" operator="beginsWith" text="Required">
      <formula>LEFT(A51,LEN("Required"))="Required"</formula>
    </cfRule>
    <cfRule type="notContainsBlanks" dxfId="1846" priority="35" stopIfTrue="1">
      <formula>LEN(TRIM(A51))&gt;0</formula>
    </cfRule>
  </conditionalFormatting>
  <conditionalFormatting sqref="A13">
    <cfRule type="beginsWith" dxfId="1845" priority="15" stopIfTrue="1" operator="beginsWith" text="Exceptional">
      <formula>LEFT(A13,LEN("Exceptional"))="Exceptional"</formula>
    </cfRule>
    <cfRule type="beginsWith" dxfId="1844" priority="16" stopIfTrue="1" operator="beginsWith" text="Professional">
      <formula>LEFT(A13,LEN("Professional"))="Professional"</formula>
    </cfRule>
    <cfRule type="beginsWith" dxfId="1843" priority="17" stopIfTrue="1" operator="beginsWith" text="Advanced">
      <formula>LEFT(A13,LEN("Advanced"))="Advanced"</formula>
    </cfRule>
    <cfRule type="beginsWith" dxfId="1842" priority="18" stopIfTrue="1" operator="beginsWith" text="Intermediate">
      <formula>LEFT(A13,LEN("Intermediate"))="Intermediate"</formula>
    </cfRule>
    <cfRule type="beginsWith" dxfId="1841" priority="19" stopIfTrue="1" operator="beginsWith" text="Basic">
      <formula>LEFT(A13,LEN("Basic"))="Basic"</formula>
    </cfRule>
    <cfRule type="beginsWith" dxfId="1840" priority="20" stopIfTrue="1" operator="beginsWith" text="Required">
      <formula>LEFT(A13,LEN("Required"))="Required"</formula>
    </cfRule>
    <cfRule type="notContainsBlanks" dxfId="1839" priority="21" stopIfTrue="1">
      <formula>LEN(TRIM(A13))&gt;0</formula>
    </cfRule>
  </conditionalFormatting>
  <conditionalFormatting sqref="A14">
    <cfRule type="beginsWith" dxfId="1838" priority="8" stopIfTrue="1" operator="beginsWith" text="Exceptional">
      <formula>LEFT(A14,LEN("Exceptional"))="Exceptional"</formula>
    </cfRule>
    <cfRule type="beginsWith" dxfId="1837" priority="9" stopIfTrue="1" operator="beginsWith" text="Professional">
      <formula>LEFT(A14,LEN("Professional"))="Professional"</formula>
    </cfRule>
    <cfRule type="beginsWith" dxfId="1836" priority="10" stopIfTrue="1" operator="beginsWith" text="Advanced">
      <formula>LEFT(A14,LEN("Advanced"))="Advanced"</formula>
    </cfRule>
    <cfRule type="beginsWith" dxfId="1835" priority="11" stopIfTrue="1" operator="beginsWith" text="Intermediate">
      <formula>LEFT(A14,LEN("Intermediate"))="Intermediate"</formula>
    </cfRule>
    <cfRule type="beginsWith" dxfId="1834" priority="12" stopIfTrue="1" operator="beginsWith" text="Basic">
      <formula>LEFT(A14,LEN("Basic"))="Basic"</formula>
    </cfRule>
    <cfRule type="beginsWith" dxfId="1833" priority="13" stopIfTrue="1" operator="beginsWith" text="Required">
      <formula>LEFT(A14,LEN("Required"))="Required"</formula>
    </cfRule>
    <cfRule type="notContainsBlanks" dxfId="1832" priority="14" stopIfTrue="1">
      <formula>LEN(TRIM(A14))&gt;0</formula>
    </cfRule>
  </conditionalFormatting>
  <dataValidations count="1">
    <dataValidation type="list" showInputMessage="1" showErrorMessage="1" sqref="E109:F111 E118:F125 E113:F116 E87:F107 E73:F85 E64:F71 E51:F62 E44:F49 E39:F42 E25:F37 E13:F15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topLeftCell="A47" workbookViewId="0">
      <selection activeCell="C45" sqref="C45"/>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""&amp;COUNTIF(E$7:E$232,"Untested")&amp;" Untested"</f>
        <v>67 Untested</v>
      </c>
      <c r="F1" s="3" t="str">
        <f>""&amp;COUNTIF(F$7:F$232,"Untested")&amp;" Untested"</f>
        <v>67 Untested</v>
      </c>
      <c r="G1" s="4"/>
    </row>
    <row r="2" spans="1:7" ht="16.2" thickBot="1">
      <c r="A2" s="12" t="s">
        <v>30</v>
      </c>
      <c r="B2" s="11" t="s">
        <v>31</v>
      </c>
      <c r="C2" s="248" t="s">
        <v>595</v>
      </c>
      <c r="D2" s="249"/>
      <c r="E2" s="14">
        <f>SUMPRODUCT(($A$7:$A$232="Required")*(E$7:E$232="Missing"))+0.5*SUMPRODUCT(($A$7:$A$232="Required")*(E$7:E$232="Partial"))</f>
        <v>0</v>
      </c>
      <c r="F2" s="14">
        <f>SUMPRODUCT(($A$7:$A$232="Required")*(F$7:F$232="Missing"))+0.5*SUMPRODUCT(($A$7:$A$232="Required")*(F$7:F$232="Partial"))</f>
        <v>0</v>
      </c>
      <c r="G2" s="11" t="str">
        <f>"Requireds "&amp;A2</f>
        <v>Requireds Missing</v>
      </c>
    </row>
    <row r="3" spans="1:7" ht="16.2" thickBot="1">
      <c r="A3" s="12" t="s">
        <v>32</v>
      </c>
      <c r="B3" s="11" t="s">
        <v>33</v>
      </c>
      <c r="C3" s="250"/>
      <c r="D3" s="251"/>
      <c r="E3" s="14">
        <f>SUMPRODUCT(($A$7:$A$232="Basic")*(E$7:E$232="Missing"))+0.5*SUMPRODUCT(($A$7:$A$232="Basic")*(E$7:E$232="Partial"))</f>
        <v>0</v>
      </c>
      <c r="F3" s="14">
        <f>SUMPRODUCT(($A$7:$A$232="Basic")*(F$7:F$232="Missing"))+0.5*SUMPRODUCT(($A$7:$A$232="Basic")*(F$7:F$232="Partial"))</f>
        <v>0</v>
      </c>
      <c r="G3" s="11" t="str">
        <f>"Basics "&amp;A2</f>
        <v>Basics Missing</v>
      </c>
    </row>
    <row r="4" spans="1:7" ht="16.2" thickBot="1">
      <c r="A4" s="12" t="s">
        <v>34</v>
      </c>
      <c r="B4" s="11" t="s">
        <v>35</v>
      </c>
      <c r="C4" s="250"/>
      <c r="D4" s="251"/>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2" thickBot="1">
      <c r="A5" s="12" t="s">
        <v>36</v>
      </c>
      <c r="B5" s="11" t="s">
        <v>211</v>
      </c>
      <c r="C5" s="250"/>
      <c r="D5" s="251"/>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2" thickBot="1">
      <c r="A6" s="10" t="s">
        <v>37</v>
      </c>
      <c r="B6" s="11" t="s">
        <v>38</v>
      </c>
      <c r="C6" s="252"/>
      <c r="D6" s="253"/>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2" thickBot="1">
      <c r="A12" s="246" t="s">
        <v>867</v>
      </c>
      <c r="B12" s="247"/>
      <c r="C12" s="4" t="s">
        <v>39</v>
      </c>
      <c r="D12" s="4" t="s">
        <v>214</v>
      </c>
      <c r="E12" s="4" t="s">
        <v>40</v>
      </c>
      <c r="F12" s="4" t="s">
        <v>41</v>
      </c>
      <c r="G12" s="4" t="s">
        <v>215</v>
      </c>
    </row>
    <row r="13" spans="1:7" ht="28.2" thickBot="1">
      <c r="A13" s="26" t="s">
        <v>42</v>
      </c>
      <c r="B13" s="11" t="s">
        <v>600</v>
      </c>
      <c r="C13" s="11" t="s">
        <v>832</v>
      </c>
      <c r="D13" s="11"/>
      <c r="E13" s="4" t="s">
        <v>29</v>
      </c>
      <c r="F13" s="4" t="s">
        <v>29</v>
      </c>
      <c r="G13" s="11"/>
    </row>
    <row r="14" spans="1:7" ht="42" thickBot="1">
      <c r="A14" s="16" t="s">
        <v>43</v>
      </c>
      <c r="B14" s="11" t="s">
        <v>602</v>
      </c>
      <c r="C14" s="11" t="s">
        <v>833</v>
      </c>
      <c r="D14" s="11"/>
      <c r="E14" s="4" t="s">
        <v>29</v>
      </c>
      <c r="F14" s="4" t="s">
        <v>29</v>
      </c>
      <c r="G14" s="11"/>
    </row>
    <row r="15" spans="1:7" ht="16.2" thickBot="1">
      <c r="A15" s="16" t="s">
        <v>43</v>
      </c>
      <c r="B15" s="11" t="s">
        <v>604</v>
      </c>
      <c r="C15" s="11" t="s">
        <v>834</v>
      </c>
      <c r="D15" s="11"/>
      <c r="E15" s="4" t="s">
        <v>29</v>
      </c>
      <c r="F15" s="4" t="s">
        <v>29</v>
      </c>
      <c r="G15" s="11"/>
    </row>
    <row r="16" spans="1:7" ht="28.2" thickBot="1">
      <c r="A16" s="27" t="s">
        <v>44</v>
      </c>
      <c r="B16" s="11" t="s">
        <v>606</v>
      </c>
      <c r="C16" s="11" t="s">
        <v>835</v>
      </c>
      <c r="D16" s="11"/>
      <c r="E16" s="4" t="s">
        <v>29</v>
      </c>
      <c r="F16" s="4" t="s">
        <v>29</v>
      </c>
      <c r="G16" s="11"/>
    </row>
    <row r="17" spans="1:7" ht="16.2" thickBot="1">
      <c r="A17" s="28" t="s">
        <v>57</v>
      </c>
      <c r="B17" s="11" t="s">
        <v>608</v>
      </c>
      <c r="C17" s="11" t="s">
        <v>609</v>
      </c>
      <c r="D17" s="11"/>
      <c r="E17" s="4" t="s">
        <v>29</v>
      </c>
      <c r="F17" s="4" t="s">
        <v>29</v>
      </c>
      <c r="G17" s="11"/>
    </row>
    <row r="18" spans="1:7" ht="16.2" thickBot="1">
      <c r="A18" s="29" t="s">
        <v>212</v>
      </c>
      <c r="B18" s="11" t="s">
        <v>610</v>
      </c>
      <c r="C18" s="11" t="s">
        <v>836</v>
      </c>
      <c r="D18" s="11"/>
      <c r="E18" s="4" t="s">
        <v>29</v>
      </c>
      <c r="F18" s="4" t="s">
        <v>29</v>
      </c>
      <c r="G18" s="11"/>
    </row>
    <row r="19" spans="1:7" ht="16.2" thickBot="1">
      <c r="A19" s="246" t="s">
        <v>868</v>
      </c>
      <c r="B19" s="247"/>
      <c r="C19" s="4" t="s">
        <v>869</v>
      </c>
      <c r="D19" s="4" t="s">
        <v>214</v>
      </c>
      <c r="E19" s="4" t="s">
        <v>40</v>
      </c>
      <c r="F19" s="4" t="s">
        <v>41</v>
      </c>
      <c r="G19" s="4" t="s">
        <v>215</v>
      </c>
    </row>
    <row r="20" spans="1:7" ht="16.2" thickBot="1">
      <c r="A20" s="26" t="s">
        <v>42</v>
      </c>
      <c r="B20" s="11" t="s">
        <v>138</v>
      </c>
      <c r="C20" s="11" t="s">
        <v>837</v>
      </c>
      <c r="D20" s="11"/>
      <c r="E20" s="4" t="s">
        <v>29</v>
      </c>
      <c r="F20" s="4" t="s">
        <v>29</v>
      </c>
      <c r="G20" s="11"/>
    </row>
    <row r="21" spans="1:7" ht="28.2" thickBot="1">
      <c r="A21" s="16" t="s">
        <v>43</v>
      </c>
      <c r="B21" s="11" t="s">
        <v>838</v>
      </c>
      <c r="C21" s="11" t="s">
        <v>839</v>
      </c>
      <c r="D21" s="11"/>
      <c r="E21" s="4" t="s">
        <v>29</v>
      </c>
      <c r="F21" s="4" t="s">
        <v>29</v>
      </c>
      <c r="G21" s="11"/>
    </row>
    <row r="22" spans="1:7" ht="28.2" thickBot="1">
      <c r="A22" s="16" t="s">
        <v>43</v>
      </c>
      <c r="B22" s="11" t="s">
        <v>840</v>
      </c>
      <c r="C22" s="11" t="s">
        <v>841</v>
      </c>
      <c r="D22" s="11"/>
      <c r="E22" s="4" t="s">
        <v>29</v>
      </c>
      <c r="F22" s="4" t="s">
        <v>29</v>
      </c>
      <c r="G22" s="11"/>
    </row>
    <row r="23" spans="1:7" ht="16.2" thickBot="1">
      <c r="A23" s="16" t="s">
        <v>43</v>
      </c>
      <c r="B23" s="11" t="s">
        <v>842</v>
      </c>
      <c r="C23" s="11" t="s">
        <v>843</v>
      </c>
      <c r="D23" s="11"/>
      <c r="E23" s="4" t="s">
        <v>29</v>
      </c>
      <c r="F23" s="4" t="s">
        <v>29</v>
      </c>
      <c r="G23" s="11"/>
    </row>
    <row r="24" spans="1:7" ht="28.2" thickBot="1">
      <c r="A24" s="16" t="s">
        <v>43</v>
      </c>
      <c r="B24" s="11" t="s">
        <v>844</v>
      </c>
      <c r="C24" s="11" t="s">
        <v>845</v>
      </c>
      <c r="D24" s="11"/>
      <c r="E24" s="4" t="s">
        <v>29</v>
      </c>
      <c r="F24" s="4" t="s">
        <v>29</v>
      </c>
      <c r="G24" s="11"/>
    </row>
    <row r="25" spans="1:7" ht="16.2" thickBot="1">
      <c r="A25" s="16" t="s">
        <v>43</v>
      </c>
      <c r="B25" s="11" t="s">
        <v>139</v>
      </c>
      <c r="C25" s="11" t="s">
        <v>846</v>
      </c>
      <c r="D25" s="11"/>
      <c r="E25" s="4" t="s">
        <v>29</v>
      </c>
      <c r="F25" s="4" t="s">
        <v>29</v>
      </c>
      <c r="G25" s="11"/>
    </row>
    <row r="26" spans="1:7" ht="16.2" thickBot="1">
      <c r="A26" s="27" t="s">
        <v>44</v>
      </c>
      <c r="B26" s="11" t="s">
        <v>847</v>
      </c>
      <c r="C26" s="11" t="s">
        <v>848</v>
      </c>
      <c r="D26" s="11"/>
      <c r="E26" s="4" t="s">
        <v>29</v>
      </c>
      <c r="F26" s="4" t="s">
        <v>29</v>
      </c>
      <c r="G26" s="11"/>
    </row>
    <row r="27" spans="1:7" ht="16.2" thickBot="1">
      <c r="A27" s="27" t="s">
        <v>44</v>
      </c>
      <c r="B27" s="11" t="s">
        <v>849</v>
      </c>
      <c r="C27" s="11" t="s">
        <v>850</v>
      </c>
      <c r="D27" s="11"/>
      <c r="E27" s="4" t="s">
        <v>29</v>
      </c>
      <c r="F27" s="4" t="s">
        <v>29</v>
      </c>
      <c r="G27" s="11"/>
    </row>
    <row r="28" spans="1:7" ht="16.2" thickBot="1">
      <c r="A28" s="27" t="s">
        <v>44</v>
      </c>
      <c r="B28" s="11" t="s">
        <v>851</v>
      </c>
      <c r="C28" s="11" t="s">
        <v>852</v>
      </c>
      <c r="D28" s="11"/>
      <c r="E28" s="4" t="s">
        <v>29</v>
      </c>
      <c r="F28" s="4" t="s">
        <v>29</v>
      </c>
      <c r="G28" s="11"/>
    </row>
    <row r="29" spans="1:7" ht="28.2" thickBot="1">
      <c r="A29" s="28" t="s">
        <v>57</v>
      </c>
      <c r="B29" s="11" t="s">
        <v>853</v>
      </c>
      <c r="C29" s="11" t="s">
        <v>854</v>
      </c>
      <c r="D29" s="11"/>
      <c r="E29" s="4" t="s">
        <v>29</v>
      </c>
      <c r="F29" s="4" t="s">
        <v>29</v>
      </c>
      <c r="G29" s="11"/>
    </row>
    <row r="30" spans="1:7" ht="28.2" thickBot="1">
      <c r="A30" s="28" t="s">
        <v>57</v>
      </c>
      <c r="B30" s="11" t="s">
        <v>855</v>
      </c>
      <c r="C30" s="11" t="s">
        <v>856</v>
      </c>
      <c r="D30" s="11"/>
      <c r="E30" s="4" t="s">
        <v>29</v>
      </c>
      <c r="F30" s="4" t="s">
        <v>29</v>
      </c>
      <c r="G30" s="11"/>
    </row>
    <row r="31" spans="1:7" ht="16.2" thickBot="1">
      <c r="A31" s="28" t="s">
        <v>57</v>
      </c>
      <c r="B31" s="11" t="s">
        <v>857</v>
      </c>
      <c r="C31" s="11" t="s">
        <v>858</v>
      </c>
      <c r="D31" s="11"/>
      <c r="E31" s="4" t="s">
        <v>29</v>
      </c>
      <c r="F31" s="4" t="s">
        <v>29</v>
      </c>
      <c r="G31" s="11"/>
    </row>
    <row r="32" spans="1:7" ht="16.2" thickBot="1">
      <c r="A32" s="29" t="s">
        <v>212</v>
      </c>
      <c r="B32" s="11" t="s">
        <v>859</v>
      </c>
      <c r="C32" s="11" t="s">
        <v>860</v>
      </c>
      <c r="D32" s="11"/>
      <c r="E32" s="4" t="s">
        <v>29</v>
      </c>
      <c r="F32" s="4" t="s">
        <v>29</v>
      </c>
      <c r="G32" s="11"/>
    </row>
    <row r="33" spans="1:7" ht="16.2" thickBot="1">
      <c r="A33" s="29" t="s">
        <v>212</v>
      </c>
      <c r="B33" s="11" t="s">
        <v>861</v>
      </c>
      <c r="C33" s="11" t="s">
        <v>862</v>
      </c>
      <c r="D33" s="11"/>
      <c r="E33" s="4" t="s">
        <v>29</v>
      </c>
      <c r="F33" s="4" t="s">
        <v>29</v>
      </c>
      <c r="G33" s="11"/>
    </row>
    <row r="34" spans="1:7" ht="16.2" thickBot="1">
      <c r="A34" s="29" t="s">
        <v>212</v>
      </c>
      <c r="B34" s="11" t="s">
        <v>140</v>
      </c>
      <c r="C34" s="11" t="s">
        <v>863</v>
      </c>
      <c r="D34" s="11"/>
      <c r="E34" s="4" t="s">
        <v>29</v>
      </c>
      <c r="F34" s="4" t="s">
        <v>29</v>
      </c>
      <c r="G34" s="11"/>
    </row>
    <row r="35" spans="1:7" ht="16.2" thickBot="1">
      <c r="A35" s="29" t="s">
        <v>212</v>
      </c>
      <c r="B35" s="11" t="s">
        <v>864</v>
      </c>
      <c r="C35" s="11" t="s">
        <v>865</v>
      </c>
      <c r="D35" s="11"/>
      <c r="E35" s="4" t="s">
        <v>29</v>
      </c>
      <c r="F35" s="4" t="s">
        <v>29</v>
      </c>
      <c r="G35" s="11"/>
    </row>
    <row r="36" spans="1:7" ht="28.2" thickBot="1">
      <c r="A36" s="29" t="s">
        <v>212</v>
      </c>
      <c r="B36" s="11" t="s">
        <v>141</v>
      </c>
      <c r="C36" s="11" t="s">
        <v>866</v>
      </c>
      <c r="D36" s="11"/>
      <c r="E36" s="4" t="s">
        <v>29</v>
      </c>
      <c r="F36" s="4" t="s">
        <v>29</v>
      </c>
      <c r="G36" s="11"/>
    </row>
    <row r="37" spans="1:7" ht="16.2" thickBot="1">
      <c r="A37" s="29" t="s">
        <v>212</v>
      </c>
      <c r="B37" s="11" t="s">
        <v>142</v>
      </c>
      <c r="C37" s="11" t="s">
        <v>143</v>
      </c>
      <c r="D37" s="11"/>
      <c r="E37" s="4" t="s">
        <v>29</v>
      </c>
      <c r="F37" s="4" t="s">
        <v>29</v>
      </c>
      <c r="G37" s="11"/>
    </row>
    <row r="38" spans="1:7" ht="16.2" thickBot="1">
      <c r="A38" s="246" t="s">
        <v>588</v>
      </c>
      <c r="B38" s="247"/>
      <c r="C38" s="4" t="s">
        <v>872</v>
      </c>
      <c r="D38" s="4" t="s">
        <v>214</v>
      </c>
      <c r="E38" s="4" t="s">
        <v>40</v>
      </c>
      <c r="F38" s="4" t="s">
        <v>41</v>
      </c>
      <c r="G38" s="4" t="s">
        <v>215</v>
      </c>
    </row>
    <row r="39" spans="1:7" ht="28.2" thickBot="1">
      <c r="A39" s="16" t="s">
        <v>43</v>
      </c>
      <c r="B39" s="11" t="s">
        <v>816</v>
      </c>
      <c r="C39" s="11" t="s">
        <v>870</v>
      </c>
      <c r="D39" s="11"/>
      <c r="E39" s="4" t="s">
        <v>29</v>
      </c>
      <c r="F39" s="4" t="s">
        <v>29</v>
      </c>
      <c r="G39" s="11"/>
    </row>
    <row r="40" spans="1:7" ht="16.2" thickBot="1">
      <c r="A40" s="16" t="s">
        <v>43</v>
      </c>
      <c r="B40" s="11" t="s">
        <v>817</v>
      </c>
      <c r="C40" s="11" t="s">
        <v>818</v>
      </c>
      <c r="D40" s="11"/>
      <c r="E40" s="4" t="s">
        <v>29</v>
      </c>
      <c r="F40" s="4" t="s">
        <v>29</v>
      </c>
      <c r="G40" s="11"/>
    </row>
    <row r="41" spans="1:7" ht="42" thickBot="1">
      <c r="A41" s="16" t="s">
        <v>43</v>
      </c>
      <c r="B41" s="11" t="s">
        <v>819</v>
      </c>
      <c r="C41" s="11" t="s">
        <v>820</v>
      </c>
      <c r="D41" s="11"/>
      <c r="E41" s="4" t="s">
        <v>29</v>
      </c>
      <c r="F41" s="4" t="s">
        <v>29</v>
      </c>
      <c r="G41" s="11"/>
    </row>
    <row r="42" spans="1:7" ht="16.2" thickBot="1">
      <c r="A42" s="27" t="s">
        <v>44</v>
      </c>
      <c r="B42" s="11" t="s">
        <v>821</v>
      </c>
      <c r="C42" s="11" t="s">
        <v>822</v>
      </c>
      <c r="D42" s="11"/>
      <c r="E42" s="4" t="s">
        <v>29</v>
      </c>
      <c r="F42" s="4" t="s">
        <v>29</v>
      </c>
      <c r="G42" s="11"/>
    </row>
    <row r="43" spans="1:7" s="7" customFormat="1" ht="16.2" thickBot="1">
      <c r="A43" s="28" t="s">
        <v>57</v>
      </c>
      <c r="B43" s="11" t="s">
        <v>823</v>
      </c>
      <c r="C43" s="11" t="s">
        <v>824</v>
      </c>
      <c r="D43" s="11"/>
      <c r="E43" s="4" t="s">
        <v>29</v>
      </c>
      <c r="F43" s="4" t="s">
        <v>29</v>
      </c>
      <c r="G43" s="11"/>
    </row>
    <row r="44" spans="1:7" ht="28.2" thickBot="1">
      <c r="A44" s="28" t="s">
        <v>57</v>
      </c>
      <c r="B44" s="11" t="s">
        <v>825</v>
      </c>
      <c r="C44" s="11" t="s">
        <v>826</v>
      </c>
      <c r="D44" s="11"/>
      <c r="E44" s="4" t="s">
        <v>29</v>
      </c>
      <c r="F44" s="4" t="s">
        <v>29</v>
      </c>
      <c r="G44" s="11"/>
    </row>
    <row r="45" spans="1:7" ht="16.2" thickBot="1">
      <c r="A45" s="28" t="s">
        <v>57</v>
      </c>
      <c r="B45" s="11" t="s">
        <v>827</v>
      </c>
      <c r="C45" s="11" t="s">
        <v>828</v>
      </c>
      <c r="D45" s="11"/>
      <c r="E45" s="4" t="s">
        <v>29</v>
      </c>
      <c r="F45" s="4" t="s">
        <v>29</v>
      </c>
      <c r="G45" s="11"/>
    </row>
    <row r="46" spans="1:7" ht="28.2" thickBot="1">
      <c r="A46" s="29" t="s">
        <v>212</v>
      </c>
      <c r="B46" s="11" t="s">
        <v>829</v>
      </c>
      <c r="C46" s="11" t="s">
        <v>871</v>
      </c>
      <c r="D46" s="11"/>
      <c r="E46" s="4" t="s">
        <v>29</v>
      </c>
      <c r="F46" s="4" t="s">
        <v>29</v>
      </c>
      <c r="G46" s="11"/>
    </row>
    <row r="47" spans="1:7" ht="28.2" thickBot="1">
      <c r="A47" s="29" t="s">
        <v>212</v>
      </c>
      <c r="B47" s="11" t="s">
        <v>830</v>
      </c>
      <c r="C47" s="11" t="s">
        <v>831</v>
      </c>
      <c r="D47" s="11"/>
      <c r="E47" s="4" t="s">
        <v>29</v>
      </c>
      <c r="F47" s="4" t="s">
        <v>29</v>
      </c>
      <c r="G47" s="11"/>
    </row>
    <row r="48" spans="1:7" ht="16.2" thickBot="1">
      <c r="A48" s="29" t="s">
        <v>212</v>
      </c>
      <c r="B48" s="11" t="s">
        <v>589</v>
      </c>
      <c r="C48" s="11" t="s">
        <v>590</v>
      </c>
      <c r="D48" s="11"/>
      <c r="E48" s="4" t="s">
        <v>29</v>
      </c>
      <c r="F48" s="4" t="s">
        <v>29</v>
      </c>
      <c r="G48" s="11"/>
    </row>
    <row r="49" spans="1:7" ht="16.2" thickBot="1">
      <c r="A49" s="29" t="s">
        <v>212</v>
      </c>
      <c r="B49" s="11" t="s">
        <v>591</v>
      </c>
      <c r="C49" s="11" t="s">
        <v>592</v>
      </c>
      <c r="D49" s="11"/>
      <c r="E49" s="4" t="s">
        <v>29</v>
      </c>
      <c r="F49" s="4" t="s">
        <v>29</v>
      </c>
      <c r="G49" s="11"/>
    </row>
    <row r="50" spans="1:7" s="7" customFormat="1" ht="16.2" thickBot="1">
      <c r="A50" s="246" t="s">
        <v>815</v>
      </c>
      <c r="B50" s="247"/>
      <c r="C50" s="4" t="s">
        <v>587</v>
      </c>
      <c r="D50" s="4" t="s">
        <v>214</v>
      </c>
      <c r="E50" s="4" t="s">
        <v>40</v>
      </c>
      <c r="F50" s="4" t="s">
        <v>41</v>
      </c>
      <c r="G50" s="4" t="s">
        <v>215</v>
      </c>
    </row>
    <row r="51" spans="1:7" s="7" customFormat="1" ht="28.2" thickBot="1">
      <c r="A51" s="26" t="s">
        <v>42</v>
      </c>
      <c r="B51" s="11" t="s">
        <v>793</v>
      </c>
      <c r="C51" s="11" t="s">
        <v>794</v>
      </c>
      <c r="D51" s="11"/>
      <c r="E51" s="4" t="s">
        <v>29</v>
      </c>
      <c r="F51" s="4" t="s">
        <v>29</v>
      </c>
      <c r="G51" s="11"/>
    </row>
    <row r="52" spans="1:7" s="7" customFormat="1" ht="16.2" thickBot="1">
      <c r="A52" s="16" t="s">
        <v>43</v>
      </c>
      <c r="B52" s="11" t="s">
        <v>795</v>
      </c>
      <c r="C52" s="11" t="s">
        <v>796</v>
      </c>
      <c r="D52" s="11"/>
      <c r="E52" s="4" t="s">
        <v>29</v>
      </c>
      <c r="F52" s="4" t="s">
        <v>29</v>
      </c>
      <c r="G52" s="11"/>
    </row>
    <row r="53" spans="1:7" s="7" customFormat="1" ht="28.2" thickBot="1">
      <c r="A53" s="16" t="s">
        <v>43</v>
      </c>
      <c r="B53" s="11" t="s">
        <v>797</v>
      </c>
      <c r="C53" s="11" t="s">
        <v>798</v>
      </c>
      <c r="D53" s="11"/>
      <c r="E53" s="4" t="s">
        <v>29</v>
      </c>
      <c r="F53" s="4" t="s">
        <v>29</v>
      </c>
      <c r="G53" s="11"/>
    </row>
    <row r="54" spans="1:7" s="7" customFormat="1" ht="28.2" thickBot="1">
      <c r="A54" s="27" t="s">
        <v>44</v>
      </c>
      <c r="B54" s="11" t="s">
        <v>885</v>
      </c>
      <c r="C54" s="11" t="s">
        <v>799</v>
      </c>
      <c r="D54" s="11"/>
      <c r="E54" s="4" t="s">
        <v>29</v>
      </c>
      <c r="F54" s="4" t="s">
        <v>29</v>
      </c>
      <c r="G54" s="11"/>
    </row>
    <row r="55" spans="1:7" s="7" customFormat="1" ht="28.2" thickBot="1">
      <c r="A55" s="27" t="s">
        <v>44</v>
      </c>
      <c r="B55" s="11" t="s">
        <v>812</v>
      </c>
      <c r="C55" s="11" t="s">
        <v>800</v>
      </c>
      <c r="D55" s="11"/>
      <c r="E55" s="4" t="s">
        <v>29</v>
      </c>
      <c r="F55" s="4" t="s">
        <v>29</v>
      </c>
      <c r="G55" s="11"/>
    </row>
    <row r="56" spans="1:7" s="7" customFormat="1" ht="28.2" thickBot="1">
      <c r="A56" s="28" t="s">
        <v>57</v>
      </c>
      <c r="B56" s="11" t="s">
        <v>886</v>
      </c>
      <c r="C56" s="11" t="s">
        <v>801</v>
      </c>
      <c r="D56" s="11"/>
      <c r="E56" s="4" t="s">
        <v>29</v>
      </c>
      <c r="F56" s="4" t="s">
        <v>29</v>
      </c>
      <c r="G56" s="11"/>
    </row>
    <row r="57" spans="1:7" s="7" customFormat="1" ht="28.2" thickBot="1">
      <c r="A57" s="28" t="s">
        <v>57</v>
      </c>
      <c r="B57" s="11" t="s">
        <v>813</v>
      </c>
      <c r="C57" s="11" t="s">
        <v>802</v>
      </c>
      <c r="D57" s="11"/>
      <c r="E57" s="4" t="s">
        <v>29</v>
      </c>
      <c r="F57" s="4" t="s">
        <v>29</v>
      </c>
      <c r="G57" s="11"/>
    </row>
    <row r="58" spans="1:7" s="7" customFormat="1" ht="28.2" thickBot="1">
      <c r="A58" s="28" t="s">
        <v>57</v>
      </c>
      <c r="B58" s="11" t="s">
        <v>814</v>
      </c>
      <c r="C58" s="11" t="s">
        <v>803</v>
      </c>
      <c r="D58" s="11"/>
      <c r="E58" s="4" t="s">
        <v>29</v>
      </c>
      <c r="F58" s="4" t="s">
        <v>29</v>
      </c>
      <c r="G58" s="11"/>
    </row>
    <row r="59" spans="1:7" s="7" customFormat="1" ht="28.2" thickBot="1">
      <c r="A59" s="29" t="s">
        <v>212</v>
      </c>
      <c r="B59" s="11" t="s">
        <v>804</v>
      </c>
      <c r="C59" s="11" t="s">
        <v>805</v>
      </c>
      <c r="D59" s="11"/>
      <c r="E59" s="4" t="s">
        <v>29</v>
      </c>
      <c r="F59" s="4" t="s">
        <v>29</v>
      </c>
      <c r="G59" s="11"/>
    </row>
    <row r="60" spans="1:7" s="7" customFormat="1" ht="28.2" thickBot="1">
      <c r="A60" s="29" t="s">
        <v>212</v>
      </c>
      <c r="B60" s="11" t="s">
        <v>806</v>
      </c>
      <c r="C60" s="11" t="s">
        <v>807</v>
      </c>
      <c r="D60" s="11"/>
      <c r="E60" s="4" t="s">
        <v>29</v>
      </c>
      <c r="F60" s="4" t="s">
        <v>29</v>
      </c>
      <c r="G60" s="11"/>
    </row>
    <row r="61" spans="1:7" s="7" customFormat="1" ht="28.2" thickBot="1">
      <c r="A61" s="29" t="s">
        <v>212</v>
      </c>
      <c r="B61" s="11" t="s">
        <v>808</v>
      </c>
      <c r="C61" s="11" t="s">
        <v>809</v>
      </c>
      <c r="D61" s="11"/>
      <c r="E61" s="4" t="s">
        <v>29</v>
      </c>
      <c r="F61" s="4" t="s">
        <v>29</v>
      </c>
      <c r="G61" s="11"/>
    </row>
    <row r="62" spans="1:7" s="7" customFormat="1" ht="28.2" thickBot="1">
      <c r="A62" s="29" t="s">
        <v>212</v>
      </c>
      <c r="B62" s="11" t="s">
        <v>593</v>
      </c>
      <c r="C62" s="11" t="s">
        <v>810</v>
      </c>
      <c r="D62" s="11"/>
      <c r="E62" s="4" t="s">
        <v>29</v>
      </c>
      <c r="F62" s="4" t="s">
        <v>29</v>
      </c>
      <c r="G62" s="11"/>
    </row>
    <row r="63" spans="1:7" s="7" customFormat="1" ht="16.2" thickBot="1">
      <c r="A63" s="29" t="s">
        <v>212</v>
      </c>
      <c r="B63" s="11" t="s">
        <v>594</v>
      </c>
      <c r="C63" s="11" t="s">
        <v>811</v>
      </c>
      <c r="D63" s="11"/>
      <c r="E63" s="4" t="s">
        <v>29</v>
      </c>
      <c r="F63" s="4" t="s">
        <v>29</v>
      </c>
      <c r="G63" s="11"/>
    </row>
    <row r="64" spans="1:7" s="7" customFormat="1" ht="16.2" thickBot="1">
      <c r="A64" s="246" t="s">
        <v>50</v>
      </c>
      <c r="B64" s="247"/>
      <c r="C64" s="4" t="s">
        <v>39</v>
      </c>
      <c r="D64" s="4" t="s">
        <v>214</v>
      </c>
      <c r="E64" s="4" t="s">
        <v>40</v>
      </c>
      <c r="F64" s="4" t="s">
        <v>41</v>
      </c>
      <c r="G64" s="4" t="s">
        <v>215</v>
      </c>
    </row>
    <row r="65" spans="1:7" s="7" customFormat="1" ht="16.2" thickBot="1">
      <c r="A65" s="16" t="s">
        <v>43</v>
      </c>
      <c r="B65" s="11" t="s">
        <v>147</v>
      </c>
      <c r="C65" s="11" t="s">
        <v>148</v>
      </c>
      <c r="D65" s="11"/>
      <c r="E65" s="4" t="s">
        <v>29</v>
      </c>
      <c r="F65" s="4" t="s">
        <v>29</v>
      </c>
      <c r="G65" s="11"/>
    </row>
    <row r="66" spans="1:7" s="7" customFormat="1" ht="16.2" thickBot="1">
      <c r="A66" s="16" t="s">
        <v>43</v>
      </c>
      <c r="B66" s="11" t="s">
        <v>789</v>
      </c>
      <c r="C66" s="11" t="s">
        <v>790</v>
      </c>
      <c r="D66" s="11"/>
      <c r="E66" s="4" t="s">
        <v>29</v>
      </c>
      <c r="F66" s="4" t="s">
        <v>29</v>
      </c>
      <c r="G66" s="11"/>
    </row>
    <row r="67" spans="1:7" s="7" customFormat="1" ht="42" thickBot="1">
      <c r="A67" s="16" t="s">
        <v>43</v>
      </c>
      <c r="B67" s="11" t="s">
        <v>149</v>
      </c>
      <c r="C67" s="11" t="s">
        <v>150</v>
      </c>
      <c r="D67" s="11"/>
      <c r="E67" s="4" t="s">
        <v>29</v>
      </c>
      <c r="F67" s="4" t="s">
        <v>29</v>
      </c>
      <c r="G67" s="11"/>
    </row>
    <row r="68" spans="1:7" s="7" customFormat="1" ht="16.2" thickBot="1">
      <c r="A68" s="27" t="s">
        <v>44</v>
      </c>
      <c r="B68" s="11" t="s">
        <v>153</v>
      </c>
      <c r="C68" s="11" t="s">
        <v>154</v>
      </c>
      <c r="D68" s="11"/>
      <c r="E68" s="4" t="s">
        <v>29</v>
      </c>
      <c r="F68" s="4" t="s">
        <v>29</v>
      </c>
      <c r="G68" s="11"/>
    </row>
    <row r="69" spans="1:7" s="7" customFormat="1" ht="28.2" thickBot="1">
      <c r="A69" s="27" t="s">
        <v>44</v>
      </c>
      <c r="B69" s="11" t="s">
        <v>151</v>
      </c>
      <c r="C69" s="11" t="s">
        <v>152</v>
      </c>
      <c r="D69" s="11"/>
      <c r="E69" s="4" t="s">
        <v>29</v>
      </c>
      <c r="F69" s="4" t="s">
        <v>29</v>
      </c>
      <c r="G69" s="11"/>
    </row>
    <row r="70" spans="1:7" s="7" customFormat="1" ht="16.2" thickBot="1">
      <c r="A70" s="28" t="s">
        <v>57</v>
      </c>
      <c r="B70" s="11" t="s">
        <v>157</v>
      </c>
      <c r="C70" s="11" t="s">
        <v>158</v>
      </c>
      <c r="D70" s="11"/>
      <c r="E70" s="4" t="s">
        <v>29</v>
      </c>
      <c r="F70" s="4" t="s">
        <v>29</v>
      </c>
      <c r="G70" s="11"/>
    </row>
    <row r="71" spans="1:7" s="7" customFormat="1" ht="16.2" thickBot="1">
      <c r="A71" s="28" t="s">
        <v>57</v>
      </c>
      <c r="B71" s="11" t="s">
        <v>155</v>
      </c>
      <c r="C71" s="11" t="s">
        <v>156</v>
      </c>
      <c r="D71" s="11"/>
      <c r="E71" s="4" t="s">
        <v>29</v>
      </c>
      <c r="F71" s="4" t="s">
        <v>29</v>
      </c>
      <c r="G71" s="11"/>
    </row>
    <row r="72" spans="1:7" s="7" customFormat="1" ht="16.2" thickBot="1">
      <c r="A72" s="29" t="s">
        <v>212</v>
      </c>
      <c r="B72" s="11" t="s">
        <v>161</v>
      </c>
      <c r="C72" s="11" t="s">
        <v>162</v>
      </c>
      <c r="D72" s="11"/>
      <c r="E72" s="4" t="s">
        <v>29</v>
      </c>
      <c r="F72" s="4" t="s">
        <v>29</v>
      </c>
      <c r="G72" s="11"/>
    </row>
    <row r="73" spans="1:7" s="7" customFormat="1" ht="28.2" thickBot="1">
      <c r="A73" s="29" t="s">
        <v>212</v>
      </c>
      <c r="B73" s="11" t="s">
        <v>791</v>
      </c>
      <c r="C73" s="11" t="s">
        <v>792</v>
      </c>
      <c r="D73" s="11"/>
      <c r="E73" s="4" t="s">
        <v>29</v>
      </c>
      <c r="F73" s="4" t="s">
        <v>29</v>
      </c>
      <c r="G73" s="11"/>
    </row>
    <row r="74" spans="1:7" s="7" customFormat="1" ht="16.2" thickBot="1">
      <c r="A74" s="29" t="s">
        <v>212</v>
      </c>
      <c r="B74" s="11" t="s">
        <v>159</v>
      </c>
      <c r="C74" s="11" t="s">
        <v>160</v>
      </c>
      <c r="D74" s="11"/>
      <c r="E74" s="4" t="s">
        <v>29</v>
      </c>
      <c r="F74" s="4" t="s">
        <v>29</v>
      </c>
      <c r="G74" s="11"/>
    </row>
    <row r="75" spans="1:7" s="7" customFormat="1" ht="28.2" thickBot="1">
      <c r="A75" s="246" t="s">
        <v>163</v>
      </c>
      <c r="B75" s="247"/>
      <c r="C75" s="20" t="s">
        <v>200</v>
      </c>
      <c r="D75" s="4" t="s">
        <v>214</v>
      </c>
      <c r="E75" s="4" t="s">
        <v>40</v>
      </c>
      <c r="F75" s="4" t="s">
        <v>41</v>
      </c>
      <c r="G75" s="4" t="s">
        <v>215</v>
      </c>
    </row>
    <row r="76" spans="1:7" s="7" customFormat="1" ht="16.2" thickBot="1">
      <c r="A76" s="16" t="s">
        <v>43</v>
      </c>
      <c r="B76" s="11" t="s">
        <v>164</v>
      </c>
      <c r="C76" s="11" t="s">
        <v>165</v>
      </c>
      <c r="D76" s="11"/>
      <c r="E76" s="4" t="s">
        <v>29</v>
      </c>
      <c r="F76" s="4" t="s">
        <v>29</v>
      </c>
      <c r="G76" s="11"/>
    </row>
    <row r="77" spans="1:7" s="7" customFormat="1" ht="69.599999999999994" thickBot="1">
      <c r="A77" s="16" t="s">
        <v>43</v>
      </c>
      <c r="B77" s="11" t="s">
        <v>166</v>
      </c>
      <c r="C77" s="11" t="s">
        <v>167</v>
      </c>
      <c r="D77" s="11"/>
      <c r="E77" s="4" t="s">
        <v>29</v>
      </c>
      <c r="F77" s="4" t="s">
        <v>29</v>
      </c>
      <c r="G77" s="11"/>
    </row>
    <row r="78" spans="1:7" s="7" customFormat="1" ht="16.2" thickBot="1">
      <c r="A78" s="27" t="s">
        <v>44</v>
      </c>
      <c r="B78" s="11" t="s">
        <v>170</v>
      </c>
      <c r="C78" s="11" t="s">
        <v>171</v>
      </c>
      <c r="D78" s="11"/>
      <c r="E78" s="4" t="s">
        <v>29</v>
      </c>
      <c r="F78" s="4" t="s">
        <v>29</v>
      </c>
      <c r="G78" s="11"/>
    </row>
    <row r="79" spans="1:7" s="7" customFormat="1" ht="28.2" thickBot="1">
      <c r="A79" s="27" t="s">
        <v>44</v>
      </c>
      <c r="B79" s="11" t="s">
        <v>168</v>
      </c>
      <c r="C79" s="11" t="s">
        <v>169</v>
      </c>
      <c r="D79" s="11"/>
      <c r="E79" s="4" t="s">
        <v>29</v>
      </c>
      <c r="F79" s="4" t="s">
        <v>29</v>
      </c>
      <c r="G79" s="11"/>
    </row>
    <row r="80" spans="1:7" s="7" customFormat="1" ht="16.2" thickBot="1">
      <c r="A80" s="28" t="s">
        <v>57</v>
      </c>
      <c r="B80" s="11" t="s">
        <v>175</v>
      </c>
      <c r="C80" s="11" t="s">
        <v>176</v>
      </c>
      <c r="D80" s="11"/>
      <c r="E80" s="4" t="s">
        <v>29</v>
      </c>
      <c r="F80" s="4" t="s">
        <v>29</v>
      </c>
      <c r="G80" s="11"/>
    </row>
    <row r="81" spans="1:7" s="7" customFormat="1" ht="42" thickBot="1">
      <c r="A81" s="28" t="s">
        <v>57</v>
      </c>
      <c r="B81" s="11" t="s">
        <v>172</v>
      </c>
      <c r="C81" s="11" t="s">
        <v>292</v>
      </c>
      <c r="D81" s="11"/>
      <c r="E81" s="4" t="s">
        <v>29</v>
      </c>
      <c r="F81" s="4" t="s">
        <v>29</v>
      </c>
      <c r="G81" s="11"/>
    </row>
    <row r="82" spans="1:7" s="7" customFormat="1" ht="16.2" thickBot="1">
      <c r="A82" s="28" t="s">
        <v>57</v>
      </c>
      <c r="B82" s="11" t="s">
        <v>173</v>
      </c>
      <c r="C82" s="11" t="s">
        <v>174</v>
      </c>
      <c r="D82" s="11"/>
      <c r="E82" s="4" t="s">
        <v>29</v>
      </c>
      <c r="F82" s="4" t="s">
        <v>29</v>
      </c>
      <c r="G82" s="11"/>
    </row>
    <row r="83" spans="1:7" s="7" customFormat="1" ht="28.2" thickBot="1">
      <c r="A83" s="29" t="s">
        <v>212</v>
      </c>
      <c r="B83" s="11" t="s">
        <v>179</v>
      </c>
      <c r="C83" s="11" t="s">
        <v>180</v>
      </c>
      <c r="D83" s="11"/>
      <c r="E83" s="4" t="s">
        <v>29</v>
      </c>
      <c r="F83" s="4" t="s">
        <v>29</v>
      </c>
      <c r="G83" s="11"/>
    </row>
    <row r="84" spans="1:7" s="7" customFormat="1" ht="16.2" thickBot="1">
      <c r="A84" s="29" t="s">
        <v>212</v>
      </c>
      <c r="B84" s="11" t="s">
        <v>177</v>
      </c>
      <c r="C84" s="11" t="s">
        <v>178</v>
      </c>
      <c r="D84" s="11"/>
      <c r="E84" s="4" t="s">
        <v>29</v>
      </c>
      <c r="F84" s="4" t="s">
        <v>29</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E43:F43">
    <cfRule type="beginsWith" dxfId="1831" priority="1205" stopIfTrue="1" operator="beginsWith" text="Not Applicable">
      <formula>LEFT(E43,LEN("Not Applicable"))="Not Applicable"</formula>
    </cfRule>
    <cfRule type="beginsWith" dxfId="1830" priority="1206" stopIfTrue="1" operator="beginsWith" text="Waived">
      <formula>LEFT(E43,LEN("Waived"))="Waived"</formula>
    </cfRule>
    <cfRule type="beginsWith" dxfId="1829" priority="1207" stopIfTrue="1" operator="beginsWith" text="Pre-Passed">
      <formula>LEFT(E43,LEN("Pre-Passed"))="Pre-Passed"</formula>
    </cfRule>
    <cfRule type="beginsWith" dxfId="1828" priority="1208" stopIfTrue="1" operator="beginsWith" text="Completed">
      <formula>LEFT(E43,LEN("Completed"))="Completed"</formula>
    </cfRule>
    <cfRule type="beginsWith" dxfId="1827" priority="1209" stopIfTrue="1" operator="beginsWith" text="Partial">
      <formula>LEFT(E43,LEN("Partial"))="Partial"</formula>
    </cfRule>
    <cfRule type="beginsWith" dxfId="1826" priority="1210" stopIfTrue="1" operator="beginsWith" text="Missing">
      <formula>LEFT(E43,LEN("Missing"))="Missing"</formula>
    </cfRule>
    <cfRule type="beginsWith" dxfId="1825" priority="1211" stopIfTrue="1" operator="beginsWith" text="Untested">
      <formula>LEFT(E43,LEN("Untested"))="Untested"</formula>
    </cfRule>
    <cfRule type="notContainsBlanks" dxfId="1824" priority="1219" stopIfTrue="1">
      <formula>LEN(TRIM(E43))&gt;0</formula>
    </cfRule>
  </conditionalFormatting>
  <conditionalFormatting sqref="A7 A85:A233">
    <cfRule type="beginsWith" dxfId="1823" priority="1212" stopIfTrue="1" operator="beginsWith" text="Exceptional">
      <formula>LEFT(A7,LEN("Exceptional"))="Exceptional"</formula>
    </cfRule>
    <cfRule type="beginsWith" dxfId="1822" priority="1213" stopIfTrue="1" operator="beginsWith" text="Professional">
      <formula>LEFT(A7,LEN("Professional"))="Professional"</formula>
    </cfRule>
    <cfRule type="beginsWith" dxfId="1821" priority="1214" stopIfTrue="1" operator="beginsWith" text="Advanced">
      <formula>LEFT(A7,LEN("Advanced"))="Advanced"</formula>
    </cfRule>
    <cfRule type="beginsWith" dxfId="1820" priority="1215" stopIfTrue="1" operator="beginsWith" text="Intermediate">
      <formula>LEFT(A7,LEN("Intermediate"))="Intermediate"</formula>
    </cfRule>
    <cfRule type="beginsWith" dxfId="1819" priority="1216" stopIfTrue="1" operator="beginsWith" text="Basic">
      <formula>LEFT(A7,LEN("Basic"))="Basic"</formula>
    </cfRule>
    <cfRule type="beginsWith" dxfId="1818" priority="1217" stopIfTrue="1" operator="beginsWith" text="Required">
      <formula>LEFT(A7,LEN("Required"))="Required"</formula>
    </cfRule>
    <cfRule type="notContainsBlanks" dxfId="1817" priority="1218" stopIfTrue="1">
      <formula>LEN(TRIM(A7))&gt;0</formula>
    </cfRule>
  </conditionalFormatting>
  <conditionalFormatting sqref="F7">
    <cfRule type="beginsWith" dxfId="1816" priority="1189" stopIfTrue="1" operator="beginsWith" text="Not Applicable">
      <formula>LEFT(F7,LEN("Not Applicable"))="Not Applicable"</formula>
    </cfRule>
    <cfRule type="beginsWith" dxfId="1815" priority="1190" stopIfTrue="1" operator="beginsWith" text="Waived">
      <formula>LEFT(F7,LEN("Waived"))="Waived"</formula>
    </cfRule>
    <cfRule type="beginsWith" dxfId="1814" priority="1191" stopIfTrue="1" operator="beginsWith" text="Pre-Passed">
      <formula>LEFT(F7,LEN("Pre-Passed"))="Pre-Passed"</formula>
    </cfRule>
    <cfRule type="beginsWith" dxfId="1813" priority="1192" stopIfTrue="1" operator="beginsWith" text="Completed">
      <formula>LEFT(F7,LEN("Completed"))="Completed"</formula>
    </cfRule>
    <cfRule type="beginsWith" dxfId="1812" priority="1193" stopIfTrue="1" operator="beginsWith" text="Partial">
      <formula>LEFT(F7,LEN("Partial"))="Partial"</formula>
    </cfRule>
    <cfRule type="beginsWith" dxfId="1811" priority="1194" stopIfTrue="1" operator="beginsWith" text="Missing">
      <formula>LEFT(F7,LEN("Missing"))="Missing"</formula>
    </cfRule>
    <cfRule type="beginsWith" dxfId="1810" priority="1195" stopIfTrue="1" operator="beginsWith" text="Untested">
      <formula>LEFT(F7,LEN("Untested"))="Untested"</formula>
    </cfRule>
    <cfRule type="notContainsBlanks" dxfId="1809" priority="1196" stopIfTrue="1">
      <formula>LEN(TRIM(F7))&gt;0</formula>
    </cfRule>
  </conditionalFormatting>
  <conditionalFormatting sqref="E7">
    <cfRule type="beginsWith" dxfId="1808" priority="1197" stopIfTrue="1" operator="beginsWith" text="Not Applicable">
      <formula>LEFT(E7,LEN("Not Applicable"))="Not Applicable"</formula>
    </cfRule>
    <cfRule type="beginsWith" dxfId="1807" priority="1198" stopIfTrue="1" operator="beginsWith" text="Waived">
      <formula>LEFT(E7,LEN("Waived"))="Waived"</formula>
    </cfRule>
    <cfRule type="beginsWith" dxfId="1806" priority="1199" stopIfTrue="1" operator="beginsWith" text="Pre-Passed">
      <formula>LEFT(E7,LEN("Pre-Passed"))="Pre-Passed"</formula>
    </cfRule>
    <cfRule type="beginsWith" dxfId="1805" priority="1200" stopIfTrue="1" operator="beginsWith" text="Completed">
      <formula>LEFT(E7,LEN("Completed"))="Completed"</formula>
    </cfRule>
    <cfRule type="beginsWith" dxfId="1804" priority="1201" stopIfTrue="1" operator="beginsWith" text="Partial">
      <formula>LEFT(E7,LEN("Partial"))="Partial"</formula>
    </cfRule>
    <cfRule type="beginsWith" dxfId="1803" priority="1202" stopIfTrue="1" operator="beginsWith" text="Missing">
      <formula>LEFT(E7,LEN("Missing"))="Missing"</formula>
    </cfRule>
    <cfRule type="beginsWith" dxfId="1802" priority="1203" stopIfTrue="1" operator="beginsWith" text="Untested">
      <formula>LEFT(E7,LEN("Untested"))="Untested"</formula>
    </cfRule>
    <cfRule type="notContainsBlanks" dxfId="1801" priority="1204" stopIfTrue="1">
      <formula>LEN(TRIM(E7))&gt;0</formula>
    </cfRule>
  </conditionalFormatting>
  <conditionalFormatting sqref="A12">
    <cfRule type="beginsWith" dxfId="1800" priority="1135" stopIfTrue="1" operator="beginsWith" text="Exceptional">
      <formula>LEFT(A12,LEN("Exceptional"))="Exceptional"</formula>
    </cfRule>
    <cfRule type="beginsWith" dxfId="1799" priority="1136" stopIfTrue="1" operator="beginsWith" text="Professional">
      <formula>LEFT(A12,LEN("Professional"))="Professional"</formula>
    </cfRule>
    <cfRule type="beginsWith" dxfId="1798" priority="1137" stopIfTrue="1" operator="beginsWith" text="Advanced">
      <formula>LEFT(A12,LEN("Advanced"))="Advanced"</formula>
    </cfRule>
    <cfRule type="beginsWith" dxfId="1797" priority="1138" stopIfTrue="1" operator="beginsWith" text="Intermediate">
      <formula>LEFT(A12,LEN("Intermediate"))="Intermediate"</formula>
    </cfRule>
    <cfRule type="beginsWith" dxfId="1796" priority="1139" stopIfTrue="1" operator="beginsWith" text="Basic">
      <formula>LEFT(A12,LEN("Basic"))="Basic"</formula>
    </cfRule>
    <cfRule type="beginsWith" dxfId="1795" priority="1140" stopIfTrue="1" operator="beginsWith" text="Required">
      <formula>LEFT(A12,LEN("Required"))="Required"</formula>
    </cfRule>
    <cfRule type="notContainsBlanks" dxfId="1794" priority="1141" stopIfTrue="1">
      <formula>LEN(TRIM(A12))&gt;0</formula>
    </cfRule>
  </conditionalFormatting>
  <conditionalFormatting sqref="E12">
    <cfRule type="beginsWith" dxfId="1793" priority="1150" stopIfTrue="1" operator="beginsWith" text="Not Applicable">
      <formula>LEFT(E12,LEN("Not Applicable"))="Not Applicable"</formula>
    </cfRule>
    <cfRule type="beginsWith" dxfId="1792" priority="1151" stopIfTrue="1" operator="beginsWith" text="Waived">
      <formula>LEFT(E12,LEN("Waived"))="Waived"</formula>
    </cfRule>
    <cfRule type="beginsWith" dxfId="1791" priority="1152" stopIfTrue="1" operator="beginsWith" text="Pre-Passed">
      <formula>LEFT(E12,LEN("Pre-Passed"))="Pre-Passed"</formula>
    </cfRule>
    <cfRule type="beginsWith" dxfId="1790" priority="1153" stopIfTrue="1" operator="beginsWith" text="Completed">
      <formula>LEFT(E12,LEN("Completed"))="Completed"</formula>
    </cfRule>
    <cfRule type="beginsWith" dxfId="1789" priority="1154" stopIfTrue="1" operator="beginsWith" text="Partial">
      <formula>LEFT(E12,LEN("Partial"))="Partial"</formula>
    </cfRule>
    <cfRule type="beginsWith" dxfId="1788" priority="1155" stopIfTrue="1" operator="beginsWith" text="Missing">
      <formula>LEFT(E12,LEN("Missing"))="Missing"</formula>
    </cfRule>
    <cfRule type="beginsWith" dxfId="1787" priority="1156" stopIfTrue="1" operator="beginsWith" text="Untested">
      <formula>LEFT(E12,LEN("Untested"))="Untested"</formula>
    </cfRule>
    <cfRule type="notContainsBlanks" dxfId="1786" priority="1157" stopIfTrue="1">
      <formula>LEN(TRIM(E12))&gt;0</formula>
    </cfRule>
  </conditionalFormatting>
  <conditionalFormatting sqref="F50">
    <cfRule type="beginsWith" dxfId="1785" priority="297" stopIfTrue="1" operator="beginsWith" text="Not Applicable">
      <formula>LEFT(F50,LEN("Not Applicable"))="Not Applicable"</formula>
    </cfRule>
    <cfRule type="beginsWith" dxfId="1784" priority="298" stopIfTrue="1" operator="beginsWith" text="Waived">
      <formula>LEFT(F50,LEN("Waived"))="Waived"</formula>
    </cfRule>
    <cfRule type="beginsWith" dxfId="1783" priority="299" stopIfTrue="1" operator="beginsWith" text="Pre-Passed">
      <formula>LEFT(F50,LEN("Pre-Passed"))="Pre-Passed"</formula>
    </cfRule>
    <cfRule type="beginsWith" dxfId="1782" priority="300" stopIfTrue="1" operator="beginsWith" text="Completed">
      <formula>LEFT(F50,LEN("Completed"))="Completed"</formula>
    </cfRule>
    <cfRule type="beginsWith" dxfId="1781" priority="301" stopIfTrue="1" operator="beginsWith" text="Partial">
      <formula>LEFT(F50,LEN("Partial"))="Partial"</formula>
    </cfRule>
    <cfRule type="beginsWith" dxfId="1780" priority="302" stopIfTrue="1" operator="beginsWith" text="Missing">
      <formula>LEFT(F50,LEN("Missing"))="Missing"</formula>
    </cfRule>
    <cfRule type="beginsWith" dxfId="1779" priority="303" stopIfTrue="1" operator="beginsWith" text="Untested">
      <formula>LEFT(F50,LEN("Untested"))="Untested"</formula>
    </cfRule>
    <cfRule type="notContainsBlanks" dxfId="1778" priority="304" stopIfTrue="1">
      <formula>LEN(TRIM(F50))&gt;0</formula>
    </cfRule>
  </conditionalFormatting>
  <conditionalFormatting sqref="F64">
    <cfRule type="beginsWith" dxfId="1777" priority="281" stopIfTrue="1" operator="beginsWith" text="Not Applicable">
      <formula>LEFT(F64,LEN("Not Applicable"))="Not Applicable"</formula>
    </cfRule>
    <cfRule type="beginsWith" dxfId="1776" priority="282" stopIfTrue="1" operator="beginsWith" text="Waived">
      <formula>LEFT(F64,LEN("Waived"))="Waived"</formula>
    </cfRule>
    <cfRule type="beginsWith" dxfId="1775" priority="283" stopIfTrue="1" operator="beginsWith" text="Pre-Passed">
      <formula>LEFT(F64,LEN("Pre-Passed"))="Pre-Passed"</formula>
    </cfRule>
    <cfRule type="beginsWith" dxfId="1774" priority="284" stopIfTrue="1" operator="beginsWith" text="Completed">
      <formula>LEFT(F64,LEN("Completed"))="Completed"</formula>
    </cfRule>
    <cfRule type="beginsWith" dxfId="1773" priority="285" stopIfTrue="1" operator="beginsWith" text="Partial">
      <formula>LEFT(F64,LEN("Partial"))="Partial"</formula>
    </cfRule>
    <cfRule type="beginsWith" dxfId="1772" priority="286" stopIfTrue="1" operator="beginsWith" text="Missing">
      <formula>LEFT(F64,LEN("Missing"))="Missing"</formula>
    </cfRule>
    <cfRule type="beginsWith" dxfId="1771" priority="287" stopIfTrue="1" operator="beginsWith" text="Untested">
      <formula>LEFT(F64,LEN("Untested"))="Untested"</formula>
    </cfRule>
    <cfRule type="notContainsBlanks" dxfId="1770" priority="288" stopIfTrue="1">
      <formula>LEN(TRIM(F64))&gt;0</formula>
    </cfRule>
  </conditionalFormatting>
  <conditionalFormatting sqref="F75">
    <cfRule type="beginsWith" dxfId="1769" priority="273" stopIfTrue="1" operator="beginsWith" text="Not Applicable">
      <formula>LEFT(F75,LEN("Not Applicable"))="Not Applicable"</formula>
    </cfRule>
    <cfRule type="beginsWith" dxfId="1768" priority="274" stopIfTrue="1" operator="beginsWith" text="Waived">
      <formula>LEFT(F75,LEN("Waived"))="Waived"</formula>
    </cfRule>
    <cfRule type="beginsWith" dxfId="1767" priority="275" stopIfTrue="1" operator="beginsWith" text="Pre-Passed">
      <formula>LEFT(F75,LEN("Pre-Passed"))="Pre-Passed"</formula>
    </cfRule>
    <cfRule type="beginsWith" dxfId="1766" priority="276" stopIfTrue="1" operator="beginsWith" text="Completed">
      <formula>LEFT(F75,LEN("Completed"))="Completed"</formula>
    </cfRule>
    <cfRule type="beginsWith" dxfId="1765" priority="277" stopIfTrue="1" operator="beginsWith" text="Partial">
      <formula>LEFT(F75,LEN("Partial"))="Partial"</formula>
    </cfRule>
    <cfRule type="beginsWith" dxfId="1764" priority="278" stopIfTrue="1" operator="beginsWith" text="Missing">
      <formula>LEFT(F75,LEN("Missing"))="Missing"</formula>
    </cfRule>
    <cfRule type="beginsWith" dxfId="1763" priority="279" stopIfTrue="1" operator="beginsWith" text="Untested">
      <formula>LEFT(F75,LEN("Untested"))="Untested"</formula>
    </cfRule>
    <cfRule type="notContainsBlanks" dxfId="1762" priority="280" stopIfTrue="1">
      <formula>LEN(TRIM(F75))&gt;0</formula>
    </cfRule>
  </conditionalFormatting>
  <conditionalFormatting sqref="E82:F84 E76:F80 E65:F65 E67:F71 E73:F74">
    <cfRule type="beginsWith" dxfId="1761" priority="913" stopIfTrue="1" operator="beginsWith" text="Not Applicable">
      <formula>LEFT(E65,LEN("Not Applicable"))="Not Applicable"</formula>
    </cfRule>
    <cfRule type="beginsWith" dxfId="1760" priority="914" stopIfTrue="1" operator="beginsWith" text="Waived">
      <formula>LEFT(E65,LEN("Waived"))="Waived"</formula>
    </cfRule>
    <cfRule type="beginsWith" dxfId="1759" priority="915" stopIfTrue="1" operator="beginsWith" text="Pre-Passed">
      <formula>LEFT(E65,LEN("Pre-Passed"))="Pre-Passed"</formula>
    </cfRule>
    <cfRule type="beginsWith" dxfId="1758" priority="916" stopIfTrue="1" operator="beginsWith" text="Completed">
      <formula>LEFT(E65,LEN("Completed"))="Completed"</formula>
    </cfRule>
    <cfRule type="beginsWith" dxfId="1757" priority="917" stopIfTrue="1" operator="beginsWith" text="Partial">
      <formula>LEFT(E65,LEN("Partial"))="Partial"</formula>
    </cfRule>
    <cfRule type="beginsWith" dxfId="1756" priority="918" stopIfTrue="1" operator="beginsWith" text="Missing">
      <formula>LEFT(E65,LEN("Missing"))="Missing"</formula>
    </cfRule>
    <cfRule type="beginsWith" dxfId="1755" priority="919" stopIfTrue="1" operator="beginsWith" text="Untested">
      <formula>LEFT(E65,LEN("Untested"))="Untested"</formula>
    </cfRule>
    <cfRule type="notContainsBlanks" dxfId="1754" priority="920" stopIfTrue="1">
      <formula>LEN(TRIM(E65))&gt;0</formula>
    </cfRule>
  </conditionalFormatting>
  <conditionalFormatting sqref="E81:F81">
    <cfRule type="beginsWith" dxfId="1753" priority="905" stopIfTrue="1" operator="beginsWith" text="Not Applicable">
      <formula>LEFT(E81,LEN("Not Applicable"))="Not Applicable"</formula>
    </cfRule>
    <cfRule type="beginsWith" dxfId="1752" priority="906" stopIfTrue="1" operator="beginsWith" text="Waived">
      <formula>LEFT(E81,LEN("Waived"))="Waived"</formula>
    </cfRule>
    <cfRule type="beginsWith" dxfId="1751" priority="907" stopIfTrue="1" operator="beginsWith" text="Pre-Passed">
      <formula>LEFT(E81,LEN("Pre-Passed"))="Pre-Passed"</formula>
    </cfRule>
    <cfRule type="beginsWith" dxfId="1750" priority="908" stopIfTrue="1" operator="beginsWith" text="Completed">
      <formula>LEFT(E81,LEN("Completed"))="Completed"</formula>
    </cfRule>
    <cfRule type="beginsWith" dxfId="1749" priority="909" stopIfTrue="1" operator="beginsWith" text="Partial">
      <formula>LEFT(E81,LEN("Partial"))="Partial"</formula>
    </cfRule>
    <cfRule type="beginsWith" dxfId="1748" priority="910" stopIfTrue="1" operator="beginsWith" text="Missing">
      <formula>LEFT(E81,LEN("Missing"))="Missing"</formula>
    </cfRule>
    <cfRule type="beginsWith" dxfId="1747" priority="911" stopIfTrue="1" operator="beginsWith" text="Untested">
      <formula>LEFT(E81,LEN("Untested"))="Untested"</formula>
    </cfRule>
    <cfRule type="notContainsBlanks" dxfId="1746" priority="912" stopIfTrue="1">
      <formula>LEN(TRIM(E81))&gt;0</formula>
    </cfRule>
  </conditionalFormatting>
  <conditionalFormatting sqref="E64">
    <cfRule type="beginsWith" dxfId="1745" priority="897" stopIfTrue="1" operator="beginsWith" text="Not Applicable">
      <formula>LEFT(E64,LEN("Not Applicable"))="Not Applicable"</formula>
    </cfRule>
    <cfRule type="beginsWith" dxfId="1744" priority="898" stopIfTrue="1" operator="beginsWith" text="Waived">
      <formula>LEFT(E64,LEN("Waived"))="Waived"</formula>
    </cfRule>
    <cfRule type="beginsWith" dxfId="1743" priority="899" stopIfTrue="1" operator="beginsWith" text="Pre-Passed">
      <formula>LEFT(E64,LEN("Pre-Passed"))="Pre-Passed"</formula>
    </cfRule>
    <cfRule type="beginsWith" dxfId="1742" priority="900" stopIfTrue="1" operator="beginsWith" text="Completed">
      <formula>LEFT(E64,LEN("Completed"))="Completed"</formula>
    </cfRule>
    <cfRule type="beginsWith" dxfId="1741" priority="901" stopIfTrue="1" operator="beginsWith" text="Partial">
      <formula>LEFT(E64,LEN("Partial"))="Partial"</formula>
    </cfRule>
    <cfRule type="beginsWith" dxfId="1740" priority="902" stopIfTrue="1" operator="beginsWith" text="Missing">
      <formula>LEFT(E64,LEN("Missing"))="Missing"</formula>
    </cfRule>
    <cfRule type="beginsWith" dxfId="1739" priority="903" stopIfTrue="1" operator="beginsWith" text="Untested">
      <formula>LEFT(E64,LEN("Untested"))="Untested"</formula>
    </cfRule>
    <cfRule type="notContainsBlanks" dxfId="1738" priority="904" stopIfTrue="1">
      <formula>LEN(TRIM(E64))&gt;0</formula>
    </cfRule>
  </conditionalFormatting>
  <conditionalFormatting sqref="E75">
    <cfRule type="beginsWith" dxfId="1737" priority="881" stopIfTrue="1" operator="beginsWith" text="Not Applicable">
      <formula>LEFT(E75,LEN("Not Applicable"))="Not Applicable"</formula>
    </cfRule>
    <cfRule type="beginsWith" dxfId="1736" priority="882" stopIfTrue="1" operator="beginsWith" text="Waived">
      <formula>LEFT(E75,LEN("Waived"))="Waived"</formula>
    </cfRule>
    <cfRule type="beginsWith" dxfId="1735" priority="883" stopIfTrue="1" operator="beginsWith" text="Pre-Passed">
      <formula>LEFT(E75,LEN("Pre-Passed"))="Pre-Passed"</formula>
    </cfRule>
    <cfRule type="beginsWith" dxfId="1734" priority="884" stopIfTrue="1" operator="beginsWith" text="Completed">
      <formula>LEFT(E75,LEN("Completed"))="Completed"</formula>
    </cfRule>
    <cfRule type="beginsWith" dxfId="1733" priority="885" stopIfTrue="1" operator="beginsWith" text="Partial">
      <formula>LEFT(E75,LEN("Partial"))="Partial"</formula>
    </cfRule>
    <cfRule type="beginsWith" dxfId="1732" priority="886" stopIfTrue="1" operator="beginsWith" text="Missing">
      <formula>LEFT(E75,LEN("Missing"))="Missing"</formula>
    </cfRule>
    <cfRule type="beginsWith" dxfId="1731" priority="887" stopIfTrue="1" operator="beginsWith" text="Untested">
      <formula>LEFT(E75,LEN("Untested"))="Untested"</formula>
    </cfRule>
    <cfRule type="notContainsBlanks" dxfId="1730" priority="888" stopIfTrue="1">
      <formula>LEN(TRIM(E75))&gt;0</formula>
    </cfRule>
  </conditionalFormatting>
  <conditionalFormatting sqref="E14:F18 E56:F57 E20:F25 E60:F60 E63:F63 E30:F37">
    <cfRule type="beginsWith" dxfId="1729" priority="776" stopIfTrue="1" operator="beginsWith" text="Not Applicable">
      <formula>LEFT(E14,LEN("Not Applicable"))="Not Applicable"</formula>
    </cfRule>
    <cfRule type="beginsWith" dxfId="1728" priority="777" stopIfTrue="1" operator="beginsWith" text="Waived">
      <formula>LEFT(E14,LEN("Waived"))="Waived"</formula>
    </cfRule>
    <cfRule type="beginsWith" dxfId="1727" priority="778" stopIfTrue="1" operator="beginsWith" text="Pre-Passed">
      <formula>LEFT(E14,LEN("Pre-Passed"))="Pre-Passed"</formula>
    </cfRule>
    <cfRule type="beginsWith" dxfId="1726" priority="779" stopIfTrue="1" operator="beginsWith" text="Completed">
      <formula>LEFT(E14,LEN("Completed"))="Completed"</formula>
    </cfRule>
    <cfRule type="beginsWith" dxfId="1725" priority="780" stopIfTrue="1" operator="beginsWith" text="Partial">
      <formula>LEFT(E14,LEN("Partial"))="Partial"</formula>
    </cfRule>
    <cfRule type="beginsWith" dxfId="1724" priority="781" stopIfTrue="1" operator="beginsWith" text="Missing">
      <formula>LEFT(E14,LEN("Missing"))="Missing"</formula>
    </cfRule>
    <cfRule type="beginsWith" dxfId="1723" priority="782" stopIfTrue="1" operator="beginsWith" text="Untested">
      <formula>LEFT(E14,LEN("Untested"))="Untested"</formula>
    </cfRule>
    <cfRule type="notContainsBlanks" dxfId="1722" priority="783" stopIfTrue="1">
      <formula>LEN(TRIM(E14))&gt;0</formula>
    </cfRule>
  </conditionalFormatting>
  <conditionalFormatting sqref="E26:F29">
    <cfRule type="beginsWith" dxfId="1721" priority="760" stopIfTrue="1" operator="beginsWith" text="Not Applicable">
      <formula>LEFT(E26,LEN("Not Applicable"))="Not Applicable"</formula>
    </cfRule>
    <cfRule type="beginsWith" dxfId="1720" priority="761" stopIfTrue="1" operator="beginsWith" text="Waived">
      <formula>LEFT(E26,LEN("Waived"))="Waived"</formula>
    </cfRule>
    <cfRule type="beginsWith" dxfId="1719" priority="762" stopIfTrue="1" operator="beginsWith" text="Pre-Passed">
      <formula>LEFT(E26,LEN("Pre-Passed"))="Pre-Passed"</formula>
    </cfRule>
    <cfRule type="beginsWith" dxfId="1718" priority="763" stopIfTrue="1" operator="beginsWith" text="Completed">
      <formula>LEFT(E26,LEN("Completed"))="Completed"</formula>
    </cfRule>
    <cfRule type="beginsWith" dxfId="1717" priority="764" stopIfTrue="1" operator="beginsWith" text="Partial">
      <formula>LEFT(E26,LEN("Partial"))="Partial"</formula>
    </cfRule>
    <cfRule type="beginsWith" dxfId="1716" priority="765" stopIfTrue="1" operator="beginsWith" text="Missing">
      <formula>LEFT(E26,LEN("Missing"))="Missing"</formula>
    </cfRule>
    <cfRule type="beginsWith" dxfId="1715" priority="766" stopIfTrue="1" operator="beginsWith" text="Untested">
      <formula>LEFT(E26,LEN("Untested"))="Untested"</formula>
    </cfRule>
    <cfRule type="notContainsBlanks" dxfId="1714" priority="767" stopIfTrue="1">
      <formula>LEN(TRIM(E26))&gt;0</formula>
    </cfRule>
  </conditionalFormatting>
  <conditionalFormatting sqref="E13:F13">
    <cfRule type="beginsWith" dxfId="1713" priority="768" stopIfTrue="1" operator="beginsWith" text="Not Applicable">
      <formula>LEFT(E13,LEN("Not Applicable"))="Not Applicable"</formula>
    </cfRule>
    <cfRule type="beginsWith" dxfId="1712" priority="769" stopIfTrue="1" operator="beginsWith" text="Waived">
      <formula>LEFT(E13,LEN("Waived"))="Waived"</formula>
    </cfRule>
    <cfRule type="beginsWith" dxfId="1711" priority="770" stopIfTrue="1" operator="beginsWith" text="Pre-Passed">
      <formula>LEFT(E13,LEN("Pre-Passed"))="Pre-Passed"</formula>
    </cfRule>
    <cfRule type="beginsWith" dxfId="1710" priority="771" stopIfTrue="1" operator="beginsWith" text="Completed">
      <formula>LEFT(E13,LEN("Completed"))="Completed"</formula>
    </cfRule>
    <cfRule type="beginsWith" dxfId="1709" priority="772" stopIfTrue="1" operator="beginsWith" text="Partial">
      <formula>LEFT(E13,LEN("Partial"))="Partial"</formula>
    </cfRule>
    <cfRule type="beginsWith" dxfId="1708" priority="773" stopIfTrue="1" operator="beginsWith" text="Missing">
      <formula>LEFT(E13,LEN("Missing"))="Missing"</formula>
    </cfRule>
    <cfRule type="beginsWith" dxfId="1707" priority="774" stopIfTrue="1" operator="beginsWith" text="Untested">
      <formula>LEFT(E13,LEN("Untested"))="Untested"</formula>
    </cfRule>
    <cfRule type="notContainsBlanks" dxfId="1706" priority="775" stopIfTrue="1">
      <formula>LEN(TRIM(E13))&gt;0</formula>
    </cfRule>
  </conditionalFormatting>
  <conditionalFormatting sqref="E19">
    <cfRule type="beginsWith" dxfId="1705" priority="752" stopIfTrue="1" operator="beginsWith" text="Not Applicable">
      <formula>LEFT(E19,LEN("Not Applicable"))="Not Applicable"</formula>
    </cfRule>
    <cfRule type="beginsWith" dxfId="1704" priority="753" stopIfTrue="1" operator="beginsWith" text="Waived">
      <formula>LEFT(E19,LEN("Waived"))="Waived"</formula>
    </cfRule>
    <cfRule type="beginsWith" dxfId="1703" priority="754" stopIfTrue="1" operator="beginsWith" text="Pre-Passed">
      <formula>LEFT(E19,LEN("Pre-Passed"))="Pre-Passed"</formula>
    </cfRule>
    <cfRule type="beginsWith" dxfId="1702" priority="755" stopIfTrue="1" operator="beginsWith" text="Completed">
      <formula>LEFT(E19,LEN("Completed"))="Completed"</formula>
    </cfRule>
    <cfRule type="beginsWith" dxfId="1701" priority="756" stopIfTrue="1" operator="beginsWith" text="Partial">
      <formula>LEFT(E19,LEN("Partial"))="Partial"</formula>
    </cfRule>
    <cfRule type="beginsWith" dxfId="1700" priority="757" stopIfTrue="1" operator="beginsWith" text="Missing">
      <formula>LEFT(E19,LEN("Missing"))="Missing"</formula>
    </cfRule>
    <cfRule type="beginsWith" dxfId="1699" priority="758" stopIfTrue="1" operator="beginsWith" text="Untested">
      <formula>LEFT(E19,LEN("Untested"))="Untested"</formula>
    </cfRule>
    <cfRule type="notContainsBlanks" dxfId="1698" priority="759" stopIfTrue="1">
      <formula>LEN(TRIM(E19))&gt;0</formula>
    </cfRule>
  </conditionalFormatting>
  <conditionalFormatting sqref="E52:F54">
    <cfRule type="beginsWith" dxfId="1697" priority="736" stopIfTrue="1" operator="beginsWith" text="Not Applicable">
      <formula>LEFT(E52,LEN("Not Applicable"))="Not Applicable"</formula>
    </cfRule>
    <cfRule type="beginsWith" dxfId="1696" priority="737" stopIfTrue="1" operator="beginsWith" text="Waived">
      <formula>LEFT(E52,LEN("Waived"))="Waived"</formula>
    </cfRule>
    <cfRule type="beginsWith" dxfId="1695" priority="738" stopIfTrue="1" operator="beginsWith" text="Pre-Passed">
      <formula>LEFT(E52,LEN("Pre-Passed"))="Pre-Passed"</formula>
    </cfRule>
    <cfRule type="beginsWith" dxfId="1694" priority="739" stopIfTrue="1" operator="beginsWith" text="Completed">
      <formula>LEFT(E52,LEN("Completed"))="Completed"</formula>
    </cfRule>
    <cfRule type="beginsWith" dxfId="1693" priority="740" stopIfTrue="1" operator="beginsWith" text="Partial">
      <formula>LEFT(E52,LEN("Partial"))="Partial"</formula>
    </cfRule>
    <cfRule type="beginsWith" dxfId="1692" priority="741" stopIfTrue="1" operator="beginsWith" text="Missing">
      <formula>LEFT(E52,LEN("Missing"))="Missing"</formula>
    </cfRule>
    <cfRule type="beginsWith" dxfId="1691" priority="742" stopIfTrue="1" operator="beginsWith" text="Untested">
      <formula>LEFT(E52,LEN("Untested"))="Untested"</formula>
    </cfRule>
    <cfRule type="notContainsBlanks" dxfId="1690" priority="743" stopIfTrue="1">
      <formula>LEN(TRIM(E52))&gt;0</formula>
    </cfRule>
  </conditionalFormatting>
  <conditionalFormatting sqref="E50">
    <cfRule type="beginsWith" dxfId="1689" priority="728" stopIfTrue="1" operator="beginsWith" text="Not Applicable">
      <formula>LEFT(E50,LEN("Not Applicable"))="Not Applicable"</formula>
    </cfRule>
    <cfRule type="beginsWith" dxfId="1688" priority="729" stopIfTrue="1" operator="beginsWith" text="Waived">
      <formula>LEFT(E50,LEN("Waived"))="Waived"</formula>
    </cfRule>
    <cfRule type="beginsWith" dxfId="1687" priority="730" stopIfTrue="1" operator="beginsWith" text="Pre-Passed">
      <formula>LEFT(E50,LEN("Pre-Passed"))="Pre-Passed"</formula>
    </cfRule>
    <cfRule type="beginsWith" dxfId="1686" priority="731" stopIfTrue="1" operator="beginsWith" text="Completed">
      <formula>LEFT(E50,LEN("Completed"))="Completed"</formula>
    </cfRule>
    <cfRule type="beginsWith" dxfId="1685" priority="732" stopIfTrue="1" operator="beginsWith" text="Partial">
      <formula>LEFT(E50,LEN("Partial"))="Partial"</formula>
    </cfRule>
    <cfRule type="beginsWith" dxfId="1684" priority="733" stopIfTrue="1" operator="beginsWith" text="Missing">
      <formula>LEFT(E50,LEN("Missing"))="Missing"</formula>
    </cfRule>
    <cfRule type="beginsWith" dxfId="1683" priority="734" stopIfTrue="1" operator="beginsWith" text="Untested">
      <formula>LEFT(E50,LEN("Untested"))="Untested"</formula>
    </cfRule>
    <cfRule type="notContainsBlanks" dxfId="1682" priority="735" stopIfTrue="1">
      <formula>LEN(TRIM(E50))&gt;0</formula>
    </cfRule>
  </conditionalFormatting>
  <conditionalFormatting sqref="E51:F51">
    <cfRule type="beginsWith" dxfId="1681" priority="712" stopIfTrue="1" operator="beginsWith" text="Not Applicable">
      <formula>LEFT(E51,LEN("Not Applicable"))="Not Applicable"</formula>
    </cfRule>
    <cfRule type="beginsWith" dxfId="1680" priority="713" stopIfTrue="1" operator="beginsWith" text="Waived">
      <formula>LEFT(E51,LEN("Waived"))="Waived"</formula>
    </cfRule>
    <cfRule type="beginsWith" dxfId="1679" priority="714" stopIfTrue="1" operator="beginsWith" text="Pre-Passed">
      <formula>LEFT(E51,LEN("Pre-Passed"))="Pre-Passed"</formula>
    </cfRule>
    <cfRule type="beginsWith" dxfId="1678" priority="715" stopIfTrue="1" operator="beginsWith" text="Completed">
      <formula>LEFT(E51,LEN("Completed"))="Completed"</formula>
    </cfRule>
    <cfRule type="beginsWith" dxfId="1677" priority="716" stopIfTrue="1" operator="beginsWith" text="Partial">
      <formula>LEFT(E51,LEN("Partial"))="Partial"</formula>
    </cfRule>
    <cfRule type="beginsWith" dxfId="1676" priority="717" stopIfTrue="1" operator="beginsWith" text="Missing">
      <formula>LEFT(E51,LEN("Missing"))="Missing"</formula>
    </cfRule>
    <cfRule type="beginsWith" dxfId="1675" priority="718" stopIfTrue="1" operator="beginsWith" text="Untested">
      <formula>LEFT(E51,LEN("Untested"))="Untested"</formula>
    </cfRule>
    <cfRule type="notContainsBlanks" dxfId="1674" priority="719" stopIfTrue="1">
      <formula>LEN(TRIM(E51))&gt;0</formula>
    </cfRule>
  </conditionalFormatting>
  <conditionalFormatting sqref="E38">
    <cfRule type="beginsWith" dxfId="1673" priority="560" stopIfTrue="1" operator="beginsWith" text="Not Applicable">
      <formula>LEFT(E38,LEN("Not Applicable"))="Not Applicable"</formula>
    </cfRule>
    <cfRule type="beginsWith" dxfId="1672" priority="561" stopIfTrue="1" operator="beginsWith" text="Waived">
      <formula>LEFT(E38,LEN("Waived"))="Waived"</formula>
    </cfRule>
    <cfRule type="beginsWith" dxfId="1671" priority="562" stopIfTrue="1" operator="beginsWith" text="Pre-Passed">
      <formula>LEFT(E38,LEN("Pre-Passed"))="Pre-Passed"</formula>
    </cfRule>
    <cfRule type="beginsWith" dxfId="1670" priority="563" stopIfTrue="1" operator="beginsWith" text="Completed">
      <formula>LEFT(E38,LEN("Completed"))="Completed"</formula>
    </cfRule>
    <cfRule type="beginsWith" dxfId="1669" priority="564" stopIfTrue="1" operator="beginsWith" text="Partial">
      <formula>LEFT(E38,LEN("Partial"))="Partial"</formula>
    </cfRule>
    <cfRule type="beginsWith" dxfId="1668" priority="565" stopIfTrue="1" operator="beginsWith" text="Missing">
      <formula>LEFT(E38,LEN("Missing"))="Missing"</formula>
    </cfRule>
    <cfRule type="beginsWith" dxfId="1667" priority="566" stopIfTrue="1" operator="beginsWith" text="Untested">
      <formula>LEFT(E38,LEN("Untested"))="Untested"</formula>
    </cfRule>
    <cfRule type="notContainsBlanks" dxfId="1666" priority="567" stopIfTrue="1">
      <formula>LEN(TRIM(E38))&gt;0</formula>
    </cfRule>
  </conditionalFormatting>
  <conditionalFormatting sqref="E58:F58">
    <cfRule type="beginsWith" dxfId="1665" priority="536" stopIfTrue="1" operator="beginsWith" text="Not Applicable">
      <formula>LEFT(E58,LEN("Not Applicable"))="Not Applicable"</formula>
    </cfRule>
    <cfRule type="beginsWith" dxfId="1664" priority="537" stopIfTrue="1" operator="beginsWith" text="Waived">
      <formula>LEFT(E58,LEN("Waived"))="Waived"</formula>
    </cfRule>
    <cfRule type="beginsWith" dxfId="1663" priority="538" stopIfTrue="1" operator="beginsWith" text="Pre-Passed">
      <formula>LEFT(E58,LEN("Pre-Passed"))="Pre-Passed"</formula>
    </cfRule>
    <cfRule type="beginsWith" dxfId="1662" priority="539" stopIfTrue="1" operator="beginsWith" text="Completed">
      <formula>LEFT(E58,LEN("Completed"))="Completed"</formula>
    </cfRule>
    <cfRule type="beginsWith" dxfId="1661" priority="540" stopIfTrue="1" operator="beginsWith" text="Partial">
      <formula>LEFT(E58,LEN("Partial"))="Partial"</formula>
    </cfRule>
    <cfRule type="beginsWith" dxfId="1660" priority="541" stopIfTrue="1" operator="beginsWith" text="Missing">
      <formula>LEFT(E58,LEN("Missing"))="Missing"</formula>
    </cfRule>
    <cfRule type="beginsWith" dxfId="1659" priority="542" stopIfTrue="1" operator="beginsWith" text="Untested">
      <formula>LEFT(E58,LEN("Untested"))="Untested"</formula>
    </cfRule>
    <cfRule type="notContainsBlanks" dxfId="1658" priority="543" stopIfTrue="1">
      <formula>LEN(TRIM(E58))&gt;0</formula>
    </cfRule>
  </conditionalFormatting>
  <conditionalFormatting sqref="E42:F42 E44:F47">
    <cfRule type="beginsWith" dxfId="1657" priority="584" stopIfTrue="1" operator="beginsWith" text="Not Applicable">
      <formula>LEFT(E42,LEN("Not Applicable"))="Not Applicable"</formula>
    </cfRule>
    <cfRule type="beginsWith" dxfId="1656" priority="585" stopIfTrue="1" operator="beginsWith" text="Waived">
      <formula>LEFT(E42,LEN("Waived"))="Waived"</formula>
    </cfRule>
    <cfRule type="beginsWith" dxfId="1655" priority="586" stopIfTrue="1" operator="beginsWith" text="Pre-Passed">
      <formula>LEFT(E42,LEN("Pre-Passed"))="Pre-Passed"</formula>
    </cfRule>
    <cfRule type="beginsWith" dxfId="1654" priority="587" stopIfTrue="1" operator="beginsWith" text="Completed">
      <formula>LEFT(E42,LEN("Completed"))="Completed"</formula>
    </cfRule>
    <cfRule type="beginsWith" dxfId="1653" priority="588" stopIfTrue="1" operator="beginsWith" text="Partial">
      <formula>LEFT(E42,LEN("Partial"))="Partial"</formula>
    </cfRule>
    <cfRule type="beginsWith" dxfId="1652" priority="589" stopIfTrue="1" operator="beginsWith" text="Missing">
      <formula>LEFT(E42,LEN("Missing"))="Missing"</formula>
    </cfRule>
    <cfRule type="beginsWith" dxfId="1651" priority="590" stopIfTrue="1" operator="beginsWith" text="Untested">
      <formula>LEFT(E42,LEN("Untested"))="Untested"</formula>
    </cfRule>
    <cfRule type="notContainsBlanks" dxfId="1650" priority="591" stopIfTrue="1">
      <formula>LEN(TRIM(E42))&gt;0</formula>
    </cfRule>
  </conditionalFormatting>
  <conditionalFormatting sqref="E48:F49">
    <cfRule type="beginsWith" dxfId="1649" priority="568" stopIfTrue="1" operator="beginsWith" text="Not Applicable">
      <formula>LEFT(E48,LEN("Not Applicable"))="Not Applicable"</formula>
    </cfRule>
    <cfRule type="beginsWith" dxfId="1648" priority="569" stopIfTrue="1" operator="beginsWith" text="Waived">
      <formula>LEFT(E48,LEN("Waived"))="Waived"</formula>
    </cfRule>
    <cfRule type="beginsWith" dxfId="1647" priority="570" stopIfTrue="1" operator="beginsWith" text="Pre-Passed">
      <formula>LEFT(E48,LEN("Pre-Passed"))="Pre-Passed"</formula>
    </cfRule>
    <cfRule type="beginsWith" dxfId="1646" priority="571" stopIfTrue="1" operator="beginsWith" text="Completed">
      <formula>LEFT(E48,LEN("Completed"))="Completed"</formula>
    </cfRule>
    <cfRule type="beginsWith" dxfId="1645" priority="572" stopIfTrue="1" operator="beginsWith" text="Partial">
      <formula>LEFT(E48,LEN("Partial"))="Partial"</formula>
    </cfRule>
    <cfRule type="beginsWith" dxfId="1644" priority="573" stopIfTrue="1" operator="beginsWith" text="Missing">
      <formula>LEFT(E48,LEN("Missing"))="Missing"</formula>
    </cfRule>
    <cfRule type="beginsWith" dxfId="1643" priority="574" stopIfTrue="1" operator="beginsWith" text="Untested">
      <formula>LEFT(E48,LEN("Untested"))="Untested"</formula>
    </cfRule>
    <cfRule type="notContainsBlanks" dxfId="1642" priority="575" stopIfTrue="1">
      <formula>LEN(TRIM(E48))&gt;0</formula>
    </cfRule>
  </conditionalFormatting>
  <conditionalFormatting sqref="E40:F41">
    <cfRule type="beginsWith" dxfId="1641" priority="576" stopIfTrue="1" operator="beginsWith" text="Not Applicable">
      <formula>LEFT(E40,LEN("Not Applicable"))="Not Applicable"</formula>
    </cfRule>
    <cfRule type="beginsWith" dxfId="1640" priority="577" stopIfTrue="1" operator="beginsWith" text="Waived">
      <formula>LEFT(E40,LEN("Waived"))="Waived"</formula>
    </cfRule>
    <cfRule type="beginsWith" dxfId="1639" priority="578" stopIfTrue="1" operator="beginsWith" text="Pre-Passed">
      <formula>LEFT(E40,LEN("Pre-Passed"))="Pre-Passed"</formula>
    </cfRule>
    <cfRule type="beginsWith" dxfId="1638" priority="579" stopIfTrue="1" operator="beginsWith" text="Completed">
      <formula>LEFT(E40,LEN("Completed"))="Completed"</formula>
    </cfRule>
    <cfRule type="beginsWith" dxfId="1637" priority="580" stopIfTrue="1" operator="beginsWith" text="Partial">
      <formula>LEFT(E40,LEN("Partial"))="Partial"</formula>
    </cfRule>
    <cfRule type="beginsWith" dxfId="1636" priority="581" stopIfTrue="1" operator="beginsWith" text="Missing">
      <formula>LEFT(E40,LEN("Missing"))="Missing"</formula>
    </cfRule>
    <cfRule type="beginsWith" dxfId="1635" priority="582" stopIfTrue="1" operator="beginsWith" text="Untested">
      <formula>LEFT(E40,LEN("Untested"))="Untested"</formula>
    </cfRule>
    <cfRule type="notContainsBlanks" dxfId="1634" priority="583" stopIfTrue="1">
      <formula>LEN(TRIM(E40))&gt;0</formula>
    </cfRule>
  </conditionalFormatting>
  <conditionalFormatting sqref="E59:F59">
    <cfRule type="beginsWith" dxfId="1633" priority="544" stopIfTrue="1" operator="beginsWith" text="Not Applicable">
      <formula>LEFT(E59,LEN("Not Applicable"))="Not Applicable"</formula>
    </cfRule>
    <cfRule type="beginsWith" dxfId="1632" priority="545" stopIfTrue="1" operator="beginsWith" text="Waived">
      <formula>LEFT(E59,LEN("Waived"))="Waived"</formula>
    </cfRule>
    <cfRule type="beginsWith" dxfId="1631" priority="546" stopIfTrue="1" operator="beginsWith" text="Pre-Passed">
      <formula>LEFT(E59,LEN("Pre-Passed"))="Pre-Passed"</formula>
    </cfRule>
    <cfRule type="beginsWith" dxfId="1630" priority="547" stopIfTrue="1" operator="beginsWith" text="Completed">
      <formula>LEFT(E59,LEN("Completed"))="Completed"</formula>
    </cfRule>
    <cfRule type="beginsWith" dxfId="1629" priority="548" stopIfTrue="1" operator="beginsWith" text="Partial">
      <formula>LEFT(E59,LEN("Partial"))="Partial"</formula>
    </cfRule>
    <cfRule type="beginsWith" dxfId="1628" priority="549" stopIfTrue="1" operator="beginsWith" text="Missing">
      <formula>LEFT(E59,LEN("Missing"))="Missing"</formula>
    </cfRule>
    <cfRule type="beginsWith" dxfId="1627" priority="550" stopIfTrue="1" operator="beginsWith" text="Untested">
      <formula>LEFT(E59,LEN("Untested"))="Untested"</formula>
    </cfRule>
    <cfRule type="notContainsBlanks" dxfId="1626" priority="551" stopIfTrue="1">
      <formula>LEN(TRIM(E59))&gt;0</formula>
    </cfRule>
  </conditionalFormatting>
  <conditionalFormatting sqref="E55:F55">
    <cfRule type="beginsWith" dxfId="1625" priority="528" stopIfTrue="1" operator="beginsWith" text="Not Applicable">
      <formula>LEFT(E55,LEN("Not Applicable"))="Not Applicable"</formula>
    </cfRule>
    <cfRule type="beginsWith" dxfId="1624" priority="529" stopIfTrue="1" operator="beginsWith" text="Waived">
      <formula>LEFT(E55,LEN("Waived"))="Waived"</formula>
    </cfRule>
    <cfRule type="beginsWith" dxfId="1623" priority="530" stopIfTrue="1" operator="beginsWith" text="Pre-Passed">
      <formula>LEFT(E55,LEN("Pre-Passed"))="Pre-Passed"</formula>
    </cfRule>
    <cfRule type="beginsWith" dxfId="1622" priority="531" stopIfTrue="1" operator="beginsWith" text="Completed">
      <formula>LEFT(E55,LEN("Completed"))="Completed"</formula>
    </cfRule>
    <cfRule type="beginsWith" dxfId="1621" priority="532" stopIfTrue="1" operator="beginsWith" text="Partial">
      <formula>LEFT(E55,LEN("Partial"))="Partial"</formula>
    </cfRule>
    <cfRule type="beginsWith" dxfId="1620" priority="533" stopIfTrue="1" operator="beginsWith" text="Missing">
      <formula>LEFT(E55,LEN("Missing"))="Missing"</formula>
    </cfRule>
    <cfRule type="beginsWith" dxfId="1619" priority="534" stopIfTrue="1" operator="beginsWith" text="Untested">
      <formula>LEFT(E55,LEN("Untested"))="Untested"</formula>
    </cfRule>
    <cfRule type="notContainsBlanks" dxfId="1618" priority="535" stopIfTrue="1">
      <formula>LEN(TRIM(E55))&gt;0</formula>
    </cfRule>
  </conditionalFormatting>
  <conditionalFormatting sqref="A41">
    <cfRule type="beginsWith" dxfId="1617" priority="451" stopIfTrue="1" operator="beginsWith" text="Exceptional">
      <formula>LEFT(A41,LEN("Exceptional"))="Exceptional"</formula>
    </cfRule>
    <cfRule type="beginsWith" dxfId="1616" priority="452" stopIfTrue="1" operator="beginsWith" text="Professional">
      <formula>LEFT(A41,LEN("Professional"))="Professional"</formula>
    </cfRule>
    <cfRule type="beginsWith" dxfId="1615" priority="453" stopIfTrue="1" operator="beginsWith" text="Advanced">
      <formula>LEFT(A41,LEN("Advanced"))="Advanced"</formula>
    </cfRule>
    <cfRule type="beginsWith" dxfId="1614" priority="454" stopIfTrue="1" operator="beginsWith" text="Intermediate">
      <formula>LEFT(A41,LEN("Intermediate"))="Intermediate"</formula>
    </cfRule>
    <cfRule type="beginsWith" dxfId="1613" priority="455" stopIfTrue="1" operator="beginsWith" text="Basic">
      <formula>LEFT(A41,LEN("Basic"))="Basic"</formula>
    </cfRule>
    <cfRule type="beginsWith" dxfId="1612" priority="456" stopIfTrue="1" operator="beginsWith" text="Required">
      <formula>LEFT(A41,LEN("Required"))="Required"</formula>
    </cfRule>
    <cfRule type="notContainsBlanks" dxfId="1611" priority="457" stopIfTrue="1">
      <formula>LEN(TRIM(A41))&gt;0</formula>
    </cfRule>
  </conditionalFormatting>
  <conditionalFormatting sqref="A25">
    <cfRule type="beginsWith" dxfId="1610" priority="367" stopIfTrue="1" operator="beginsWith" text="Exceptional">
      <formula>LEFT(A25,LEN("Exceptional"))="Exceptional"</formula>
    </cfRule>
    <cfRule type="beginsWith" dxfId="1609" priority="368" stopIfTrue="1" operator="beginsWith" text="Professional">
      <formula>LEFT(A25,LEN("Professional"))="Professional"</formula>
    </cfRule>
    <cfRule type="beginsWith" dxfId="1608" priority="369" stopIfTrue="1" operator="beginsWith" text="Advanced">
      <formula>LEFT(A25,LEN("Advanced"))="Advanced"</formula>
    </cfRule>
    <cfRule type="beginsWith" dxfId="1607" priority="370" stopIfTrue="1" operator="beginsWith" text="Intermediate">
      <formula>LEFT(A25,LEN("Intermediate"))="Intermediate"</formula>
    </cfRule>
    <cfRule type="beginsWith" dxfId="1606" priority="371" stopIfTrue="1" operator="beginsWith" text="Basic">
      <formula>LEFT(A25,LEN("Basic"))="Basic"</formula>
    </cfRule>
    <cfRule type="beginsWith" dxfId="1605" priority="372" stopIfTrue="1" operator="beginsWith" text="Required">
      <formula>LEFT(A25,LEN("Required"))="Required"</formula>
    </cfRule>
    <cfRule type="notContainsBlanks" dxfId="1604" priority="373" stopIfTrue="1">
      <formula>LEN(TRIM(A25))&gt;0</formula>
    </cfRule>
  </conditionalFormatting>
  <conditionalFormatting sqref="A15">
    <cfRule type="beginsWith" dxfId="1603" priority="360" stopIfTrue="1" operator="beginsWith" text="Exceptional">
      <formula>LEFT(A15,LEN("Exceptional"))="Exceptional"</formula>
    </cfRule>
    <cfRule type="beginsWith" dxfId="1602" priority="361" stopIfTrue="1" operator="beginsWith" text="Professional">
      <formula>LEFT(A15,LEN("Professional"))="Professional"</formula>
    </cfRule>
    <cfRule type="beginsWith" dxfId="1601" priority="362" stopIfTrue="1" operator="beginsWith" text="Advanced">
      <formula>LEFT(A15,LEN("Advanced"))="Advanced"</formula>
    </cfRule>
    <cfRule type="beginsWith" dxfId="1600" priority="363" stopIfTrue="1" operator="beginsWith" text="Intermediate">
      <formula>LEFT(A15,LEN("Intermediate"))="Intermediate"</formula>
    </cfRule>
    <cfRule type="beginsWith" dxfId="1599" priority="364" stopIfTrue="1" operator="beginsWith" text="Basic">
      <formula>LEFT(A15,LEN("Basic"))="Basic"</formula>
    </cfRule>
    <cfRule type="beginsWith" dxfId="1598" priority="365" stopIfTrue="1" operator="beginsWith" text="Required">
      <formula>LEFT(A15,LEN("Required"))="Required"</formula>
    </cfRule>
    <cfRule type="notContainsBlanks" dxfId="1597" priority="366" stopIfTrue="1">
      <formula>LEN(TRIM(A15))&gt;0</formula>
    </cfRule>
  </conditionalFormatting>
  <conditionalFormatting sqref="A14">
    <cfRule type="beginsWith" dxfId="1596" priority="353" stopIfTrue="1" operator="beginsWith" text="Exceptional">
      <formula>LEFT(A14,LEN("Exceptional"))="Exceptional"</formula>
    </cfRule>
    <cfRule type="beginsWith" dxfId="1595" priority="354" stopIfTrue="1" operator="beginsWith" text="Professional">
      <formula>LEFT(A14,LEN("Professional"))="Professional"</formula>
    </cfRule>
    <cfRule type="beginsWith" dxfId="1594" priority="355" stopIfTrue="1" operator="beginsWith" text="Advanced">
      <formula>LEFT(A14,LEN("Advanced"))="Advanced"</formula>
    </cfRule>
    <cfRule type="beginsWith" dxfId="1593" priority="356" stopIfTrue="1" operator="beginsWith" text="Intermediate">
      <formula>LEFT(A14,LEN("Intermediate"))="Intermediate"</formula>
    </cfRule>
    <cfRule type="beginsWith" dxfId="1592" priority="357" stopIfTrue="1" operator="beginsWith" text="Basic">
      <formula>LEFT(A14,LEN("Basic"))="Basic"</formula>
    </cfRule>
    <cfRule type="beginsWith" dxfId="1591" priority="358" stopIfTrue="1" operator="beginsWith" text="Required">
      <formula>LEFT(A14,LEN("Required"))="Required"</formula>
    </cfRule>
    <cfRule type="notContainsBlanks" dxfId="1590" priority="359" stopIfTrue="1">
      <formula>LEN(TRIM(A14))&gt;0</formula>
    </cfRule>
  </conditionalFormatting>
  <conditionalFormatting sqref="F12">
    <cfRule type="beginsWith" dxfId="1589" priority="345" stopIfTrue="1" operator="beginsWith" text="Not Applicable">
      <formula>LEFT(F12,LEN("Not Applicable"))="Not Applicable"</formula>
    </cfRule>
    <cfRule type="beginsWith" dxfId="1588" priority="346" stopIfTrue="1" operator="beginsWith" text="Waived">
      <formula>LEFT(F12,LEN("Waived"))="Waived"</formula>
    </cfRule>
    <cfRule type="beginsWith" dxfId="1587" priority="347" stopIfTrue="1" operator="beginsWith" text="Pre-Passed">
      <formula>LEFT(F12,LEN("Pre-Passed"))="Pre-Passed"</formula>
    </cfRule>
    <cfRule type="beginsWith" dxfId="1586" priority="348" stopIfTrue="1" operator="beginsWith" text="Completed">
      <formula>LEFT(F12,LEN("Completed"))="Completed"</formula>
    </cfRule>
    <cfRule type="beginsWith" dxfId="1585" priority="349" stopIfTrue="1" operator="beginsWith" text="Partial">
      <formula>LEFT(F12,LEN("Partial"))="Partial"</formula>
    </cfRule>
    <cfRule type="beginsWith" dxfId="1584" priority="350" stopIfTrue="1" operator="beginsWith" text="Missing">
      <formula>LEFT(F12,LEN("Missing"))="Missing"</formula>
    </cfRule>
    <cfRule type="beginsWith" dxfId="1583" priority="351" stopIfTrue="1" operator="beginsWith" text="Untested">
      <formula>LEFT(F12,LEN("Untested"))="Untested"</formula>
    </cfRule>
    <cfRule type="notContainsBlanks" dxfId="1582" priority="352" stopIfTrue="1">
      <formula>LEN(TRIM(F12))&gt;0</formula>
    </cfRule>
  </conditionalFormatting>
  <conditionalFormatting sqref="F19">
    <cfRule type="beginsWith" dxfId="1581" priority="337" stopIfTrue="1" operator="beginsWith" text="Not Applicable">
      <formula>LEFT(F19,LEN("Not Applicable"))="Not Applicable"</formula>
    </cfRule>
    <cfRule type="beginsWith" dxfId="1580" priority="338" stopIfTrue="1" operator="beginsWith" text="Waived">
      <formula>LEFT(F19,LEN("Waived"))="Waived"</formula>
    </cfRule>
    <cfRule type="beginsWith" dxfId="1579" priority="339" stopIfTrue="1" operator="beginsWith" text="Pre-Passed">
      <formula>LEFT(F19,LEN("Pre-Passed"))="Pre-Passed"</formula>
    </cfRule>
    <cfRule type="beginsWith" dxfId="1578" priority="340" stopIfTrue="1" operator="beginsWith" text="Completed">
      <formula>LEFT(F19,LEN("Completed"))="Completed"</formula>
    </cfRule>
    <cfRule type="beginsWith" dxfId="1577" priority="341" stopIfTrue="1" operator="beginsWith" text="Partial">
      <formula>LEFT(F19,LEN("Partial"))="Partial"</formula>
    </cfRule>
    <cfRule type="beginsWith" dxfId="1576" priority="342" stopIfTrue="1" operator="beginsWith" text="Missing">
      <formula>LEFT(F19,LEN("Missing"))="Missing"</formula>
    </cfRule>
    <cfRule type="beginsWith" dxfId="1575" priority="343" stopIfTrue="1" operator="beginsWith" text="Untested">
      <formula>LEFT(F19,LEN("Untested"))="Untested"</formula>
    </cfRule>
    <cfRule type="notContainsBlanks" dxfId="1574" priority="344" stopIfTrue="1">
      <formula>LEN(TRIM(F19))&gt;0</formula>
    </cfRule>
  </conditionalFormatting>
  <conditionalFormatting sqref="F38">
    <cfRule type="beginsWith" dxfId="1573" priority="313" stopIfTrue="1" operator="beginsWith" text="Not Applicable">
      <formula>LEFT(F38,LEN("Not Applicable"))="Not Applicable"</formula>
    </cfRule>
    <cfRule type="beginsWith" dxfId="1572" priority="314" stopIfTrue="1" operator="beginsWith" text="Waived">
      <formula>LEFT(F38,LEN("Waived"))="Waived"</formula>
    </cfRule>
    <cfRule type="beginsWith" dxfId="1571" priority="315" stopIfTrue="1" operator="beginsWith" text="Pre-Passed">
      <formula>LEFT(F38,LEN("Pre-Passed"))="Pre-Passed"</formula>
    </cfRule>
    <cfRule type="beginsWith" dxfId="1570" priority="316" stopIfTrue="1" operator="beginsWith" text="Completed">
      <formula>LEFT(F38,LEN("Completed"))="Completed"</formula>
    </cfRule>
    <cfRule type="beginsWith" dxfId="1569" priority="317" stopIfTrue="1" operator="beginsWith" text="Partial">
      <formula>LEFT(F38,LEN("Partial"))="Partial"</formula>
    </cfRule>
    <cfRule type="beginsWith" dxfId="1568" priority="318" stopIfTrue="1" operator="beginsWith" text="Missing">
      <formula>LEFT(F38,LEN("Missing"))="Missing"</formula>
    </cfRule>
    <cfRule type="beginsWith" dxfId="1567" priority="319" stopIfTrue="1" operator="beginsWith" text="Untested">
      <formula>LEFT(F38,LEN("Untested"))="Untested"</formula>
    </cfRule>
    <cfRule type="notContainsBlanks" dxfId="1566" priority="320" stopIfTrue="1">
      <formula>LEN(TRIM(F38))&gt;0</formula>
    </cfRule>
  </conditionalFormatting>
  <conditionalFormatting sqref="E39:F39">
    <cfRule type="beginsWith" dxfId="1565" priority="180" stopIfTrue="1" operator="beginsWith" text="Not Applicable">
      <formula>LEFT(E39,LEN("Not Applicable"))="Not Applicable"</formula>
    </cfRule>
    <cfRule type="beginsWith" dxfId="1564" priority="181" stopIfTrue="1" operator="beginsWith" text="Waived">
      <formula>LEFT(E39,LEN("Waived"))="Waived"</formula>
    </cfRule>
    <cfRule type="beginsWith" dxfId="1563" priority="182" stopIfTrue="1" operator="beginsWith" text="Pre-Passed">
      <formula>LEFT(E39,LEN("Pre-Passed"))="Pre-Passed"</formula>
    </cfRule>
    <cfRule type="beginsWith" dxfId="1562" priority="183" stopIfTrue="1" operator="beginsWith" text="Completed">
      <formula>LEFT(E39,LEN("Completed"))="Completed"</formula>
    </cfRule>
    <cfRule type="beginsWith" dxfId="1561" priority="184" stopIfTrue="1" operator="beginsWith" text="Partial">
      <formula>LEFT(E39,LEN("Partial"))="Partial"</formula>
    </cfRule>
    <cfRule type="beginsWith" dxfId="1560" priority="185" stopIfTrue="1" operator="beginsWith" text="Missing">
      <formula>LEFT(E39,LEN("Missing"))="Missing"</formula>
    </cfRule>
    <cfRule type="beginsWith" dxfId="1559" priority="186" stopIfTrue="1" operator="beginsWith" text="Untested">
      <formula>LEFT(E39,LEN("Untested"))="Untested"</formula>
    </cfRule>
    <cfRule type="notContainsBlanks" dxfId="1558" priority="187" stopIfTrue="1">
      <formula>LEN(TRIM(E39))&gt;0</formula>
    </cfRule>
  </conditionalFormatting>
  <conditionalFormatting sqref="A76">
    <cfRule type="beginsWith" dxfId="1557" priority="138" stopIfTrue="1" operator="beginsWith" text="Exceptional">
      <formula>LEFT(A76,LEN("Exceptional"))="Exceptional"</formula>
    </cfRule>
    <cfRule type="beginsWith" dxfId="1556" priority="139" stopIfTrue="1" operator="beginsWith" text="Professional">
      <formula>LEFT(A76,LEN("Professional"))="Professional"</formula>
    </cfRule>
    <cfRule type="beginsWith" dxfId="1555" priority="140" stopIfTrue="1" operator="beginsWith" text="Advanced">
      <formula>LEFT(A76,LEN("Advanced"))="Advanced"</formula>
    </cfRule>
    <cfRule type="beginsWith" dxfId="1554" priority="141" stopIfTrue="1" operator="beginsWith" text="Intermediate">
      <formula>LEFT(A76,LEN("Intermediate"))="Intermediate"</formula>
    </cfRule>
    <cfRule type="beginsWith" dxfId="1553" priority="142" stopIfTrue="1" operator="beginsWith" text="Basic">
      <formula>LEFT(A76,LEN("Basic"))="Basic"</formula>
    </cfRule>
    <cfRule type="beginsWith" dxfId="1552" priority="143" stopIfTrue="1" operator="beginsWith" text="Required">
      <formula>LEFT(A76,LEN("Required"))="Required"</formula>
    </cfRule>
    <cfRule type="notContainsBlanks" dxfId="1551" priority="144" stopIfTrue="1">
      <formula>LEN(TRIM(A76))&gt;0</formula>
    </cfRule>
  </conditionalFormatting>
  <conditionalFormatting sqref="A77">
    <cfRule type="beginsWith" dxfId="1550" priority="131" stopIfTrue="1" operator="beginsWith" text="Exceptional">
      <formula>LEFT(A77,LEN("Exceptional"))="Exceptional"</formula>
    </cfRule>
    <cfRule type="beginsWith" dxfId="1549" priority="132" stopIfTrue="1" operator="beginsWith" text="Professional">
      <formula>LEFT(A77,LEN("Professional"))="Professional"</formula>
    </cfRule>
    <cfRule type="beginsWith" dxfId="1548" priority="133" stopIfTrue="1" operator="beginsWith" text="Advanced">
      <formula>LEFT(A77,LEN("Advanced"))="Advanced"</formula>
    </cfRule>
    <cfRule type="beginsWith" dxfId="1547" priority="134" stopIfTrue="1" operator="beginsWith" text="Intermediate">
      <formula>LEFT(A77,LEN("Intermediate"))="Intermediate"</formula>
    </cfRule>
    <cfRule type="beginsWith" dxfId="1546" priority="135" stopIfTrue="1" operator="beginsWith" text="Basic">
      <formula>LEFT(A77,LEN("Basic"))="Basic"</formula>
    </cfRule>
    <cfRule type="beginsWith" dxfId="1545" priority="136" stopIfTrue="1" operator="beginsWith" text="Required">
      <formula>LEFT(A77,LEN("Required"))="Required"</formula>
    </cfRule>
    <cfRule type="notContainsBlanks" dxfId="1544" priority="137" stopIfTrue="1">
      <formula>LEN(TRIM(A77))&gt;0</formula>
    </cfRule>
  </conditionalFormatting>
  <conditionalFormatting sqref="E66:F66">
    <cfRule type="beginsWith" dxfId="1543" priority="123" stopIfTrue="1" operator="beginsWith" text="Not Applicable">
      <formula>LEFT(E66,LEN("Not Applicable"))="Not Applicable"</formula>
    </cfRule>
    <cfRule type="beginsWith" dxfId="1542" priority="124" stopIfTrue="1" operator="beginsWith" text="Waived">
      <formula>LEFT(E66,LEN("Waived"))="Waived"</formula>
    </cfRule>
    <cfRule type="beginsWith" dxfId="1541" priority="125" stopIfTrue="1" operator="beginsWith" text="Pre-Passed">
      <formula>LEFT(E66,LEN("Pre-Passed"))="Pre-Passed"</formula>
    </cfRule>
    <cfRule type="beginsWith" dxfId="1540" priority="126" stopIfTrue="1" operator="beginsWith" text="Completed">
      <formula>LEFT(E66,LEN("Completed"))="Completed"</formula>
    </cfRule>
    <cfRule type="beginsWith" dxfId="1539" priority="127" stopIfTrue="1" operator="beginsWith" text="Partial">
      <formula>LEFT(E66,LEN("Partial"))="Partial"</formula>
    </cfRule>
    <cfRule type="beginsWith" dxfId="1538" priority="128" stopIfTrue="1" operator="beginsWith" text="Missing">
      <formula>LEFT(E66,LEN("Missing"))="Missing"</formula>
    </cfRule>
    <cfRule type="beginsWith" dxfId="1537" priority="129" stopIfTrue="1" operator="beginsWith" text="Untested">
      <formula>LEFT(E66,LEN("Untested"))="Untested"</formula>
    </cfRule>
    <cfRule type="notContainsBlanks" dxfId="1536" priority="130" stopIfTrue="1">
      <formula>LEN(TRIM(E66))&gt;0</formula>
    </cfRule>
  </conditionalFormatting>
  <conditionalFormatting sqref="A66">
    <cfRule type="beginsWith" dxfId="1535" priority="116" stopIfTrue="1" operator="beginsWith" text="Exceptional">
      <formula>LEFT(A66,LEN("Exceptional"))="Exceptional"</formula>
    </cfRule>
    <cfRule type="beginsWith" dxfId="1534" priority="117" stopIfTrue="1" operator="beginsWith" text="Professional">
      <formula>LEFT(A66,LEN("Professional"))="Professional"</formula>
    </cfRule>
    <cfRule type="beginsWith" dxfId="1533" priority="118" stopIfTrue="1" operator="beginsWith" text="Advanced">
      <formula>LEFT(A66,LEN("Advanced"))="Advanced"</formula>
    </cfRule>
    <cfRule type="beginsWith" dxfId="1532" priority="119" stopIfTrue="1" operator="beginsWith" text="Intermediate">
      <formula>LEFT(A66,LEN("Intermediate"))="Intermediate"</formula>
    </cfRule>
    <cfRule type="beginsWith" dxfId="1531" priority="120" stopIfTrue="1" operator="beginsWith" text="Basic">
      <formula>LEFT(A66,LEN("Basic"))="Basic"</formula>
    </cfRule>
    <cfRule type="beginsWith" dxfId="1530" priority="121" stopIfTrue="1" operator="beginsWith" text="Required">
      <formula>LEFT(A66,LEN("Required"))="Required"</formula>
    </cfRule>
    <cfRule type="notContainsBlanks" dxfId="1529" priority="122" stopIfTrue="1">
      <formula>LEN(TRIM(A66))&gt;0</formula>
    </cfRule>
  </conditionalFormatting>
  <conditionalFormatting sqref="A65">
    <cfRule type="beginsWith" dxfId="1528" priority="109" stopIfTrue="1" operator="beginsWith" text="Exceptional">
      <formula>LEFT(A65,LEN("Exceptional"))="Exceptional"</formula>
    </cfRule>
    <cfRule type="beginsWith" dxfId="1527" priority="110" stopIfTrue="1" operator="beginsWith" text="Professional">
      <formula>LEFT(A65,LEN("Professional"))="Professional"</formula>
    </cfRule>
    <cfRule type="beginsWith" dxfId="1526" priority="111" stopIfTrue="1" operator="beginsWith" text="Advanced">
      <formula>LEFT(A65,LEN("Advanced"))="Advanced"</formula>
    </cfRule>
    <cfRule type="beginsWith" dxfId="1525" priority="112" stopIfTrue="1" operator="beginsWith" text="Intermediate">
      <formula>LEFT(A65,LEN("Intermediate"))="Intermediate"</formula>
    </cfRule>
    <cfRule type="beginsWith" dxfId="1524" priority="113" stopIfTrue="1" operator="beginsWith" text="Basic">
      <formula>LEFT(A65,LEN("Basic"))="Basic"</formula>
    </cfRule>
    <cfRule type="beginsWith" dxfId="1523" priority="114" stopIfTrue="1" operator="beginsWith" text="Required">
      <formula>LEFT(A65,LEN("Required"))="Required"</formula>
    </cfRule>
    <cfRule type="notContainsBlanks" dxfId="1522" priority="115" stopIfTrue="1">
      <formula>LEN(TRIM(A65))&gt;0</formula>
    </cfRule>
  </conditionalFormatting>
  <conditionalFormatting sqref="A67">
    <cfRule type="beginsWith" dxfId="1521" priority="102" stopIfTrue="1" operator="beginsWith" text="Exceptional">
      <formula>LEFT(A67,LEN("Exceptional"))="Exceptional"</formula>
    </cfRule>
    <cfRule type="beginsWith" dxfId="1520" priority="103" stopIfTrue="1" operator="beginsWith" text="Professional">
      <formula>LEFT(A67,LEN("Professional"))="Professional"</formula>
    </cfRule>
    <cfRule type="beginsWith" dxfId="1519" priority="104" stopIfTrue="1" operator="beginsWith" text="Advanced">
      <formula>LEFT(A67,LEN("Advanced"))="Advanced"</formula>
    </cfRule>
    <cfRule type="beginsWith" dxfId="1518" priority="105" stopIfTrue="1" operator="beginsWith" text="Intermediate">
      <formula>LEFT(A67,LEN("Intermediate"))="Intermediate"</formula>
    </cfRule>
    <cfRule type="beginsWith" dxfId="1517" priority="106" stopIfTrue="1" operator="beginsWith" text="Basic">
      <formula>LEFT(A67,LEN("Basic"))="Basic"</formula>
    </cfRule>
    <cfRule type="beginsWith" dxfId="1516" priority="107" stopIfTrue="1" operator="beginsWith" text="Required">
      <formula>LEFT(A67,LEN("Required"))="Required"</formula>
    </cfRule>
    <cfRule type="notContainsBlanks" dxfId="1515" priority="108" stopIfTrue="1">
      <formula>LEN(TRIM(A67))&gt;0</formula>
    </cfRule>
  </conditionalFormatting>
  <conditionalFormatting sqref="E72:F72">
    <cfRule type="beginsWith" dxfId="1514" priority="94" stopIfTrue="1" operator="beginsWith" text="Not Applicable">
      <formula>LEFT(E72,LEN("Not Applicable"))="Not Applicable"</formula>
    </cfRule>
    <cfRule type="beginsWith" dxfId="1513" priority="95" stopIfTrue="1" operator="beginsWith" text="Waived">
      <formula>LEFT(E72,LEN("Waived"))="Waived"</formula>
    </cfRule>
    <cfRule type="beginsWith" dxfId="1512" priority="96" stopIfTrue="1" operator="beginsWith" text="Pre-Passed">
      <formula>LEFT(E72,LEN("Pre-Passed"))="Pre-Passed"</formula>
    </cfRule>
    <cfRule type="beginsWith" dxfId="1511" priority="97" stopIfTrue="1" operator="beginsWith" text="Completed">
      <formula>LEFT(E72,LEN("Completed"))="Completed"</formula>
    </cfRule>
    <cfRule type="beginsWith" dxfId="1510" priority="98" stopIfTrue="1" operator="beginsWith" text="Partial">
      <formula>LEFT(E72,LEN("Partial"))="Partial"</formula>
    </cfRule>
    <cfRule type="beginsWith" dxfId="1509" priority="99" stopIfTrue="1" operator="beginsWith" text="Missing">
      <formula>LEFT(E72,LEN("Missing"))="Missing"</formula>
    </cfRule>
    <cfRule type="beginsWith" dxfId="1508" priority="100" stopIfTrue="1" operator="beginsWith" text="Untested">
      <formula>LEFT(E72,LEN("Untested"))="Untested"</formula>
    </cfRule>
    <cfRule type="notContainsBlanks" dxfId="1507" priority="101" stopIfTrue="1">
      <formula>LEN(TRIM(E72))&gt;0</formula>
    </cfRule>
  </conditionalFormatting>
  <conditionalFormatting sqref="E62:F62">
    <cfRule type="beginsWith" dxfId="1506" priority="86" stopIfTrue="1" operator="beginsWith" text="Not Applicable">
      <formula>LEFT(E62,LEN("Not Applicable"))="Not Applicable"</formula>
    </cfRule>
    <cfRule type="beginsWith" dxfId="1505" priority="87" stopIfTrue="1" operator="beginsWith" text="Waived">
      <formula>LEFT(E62,LEN("Waived"))="Waived"</formula>
    </cfRule>
    <cfRule type="beginsWith" dxfId="1504" priority="88" stopIfTrue="1" operator="beginsWith" text="Pre-Passed">
      <formula>LEFT(E62,LEN("Pre-Passed"))="Pre-Passed"</formula>
    </cfRule>
    <cfRule type="beginsWith" dxfId="1503" priority="89" stopIfTrue="1" operator="beginsWith" text="Completed">
      <formula>LEFT(E62,LEN("Completed"))="Completed"</formula>
    </cfRule>
    <cfRule type="beginsWith" dxfId="1502" priority="90" stopIfTrue="1" operator="beginsWith" text="Partial">
      <formula>LEFT(E62,LEN("Partial"))="Partial"</formula>
    </cfRule>
    <cfRule type="beginsWith" dxfId="1501" priority="91" stopIfTrue="1" operator="beginsWith" text="Missing">
      <formula>LEFT(E62,LEN("Missing"))="Missing"</formula>
    </cfRule>
    <cfRule type="beginsWith" dxfId="1500" priority="92" stopIfTrue="1" operator="beginsWith" text="Untested">
      <formula>LEFT(E62,LEN("Untested"))="Untested"</formula>
    </cfRule>
    <cfRule type="notContainsBlanks" dxfId="1499" priority="93" stopIfTrue="1">
      <formula>LEN(TRIM(E62))&gt;0</formula>
    </cfRule>
  </conditionalFormatting>
  <conditionalFormatting sqref="E61:F61">
    <cfRule type="beginsWith" dxfId="1498" priority="78" stopIfTrue="1" operator="beginsWith" text="Not Applicable">
      <formula>LEFT(E61,LEN("Not Applicable"))="Not Applicable"</formula>
    </cfRule>
    <cfRule type="beginsWith" dxfId="1497" priority="79" stopIfTrue="1" operator="beginsWith" text="Waived">
      <formula>LEFT(E61,LEN("Waived"))="Waived"</formula>
    </cfRule>
    <cfRule type="beginsWith" dxfId="1496" priority="80" stopIfTrue="1" operator="beginsWith" text="Pre-Passed">
      <formula>LEFT(E61,LEN("Pre-Passed"))="Pre-Passed"</formula>
    </cfRule>
    <cfRule type="beginsWith" dxfId="1495" priority="81" stopIfTrue="1" operator="beginsWith" text="Completed">
      <formula>LEFT(E61,LEN("Completed"))="Completed"</formula>
    </cfRule>
    <cfRule type="beginsWith" dxfId="1494" priority="82" stopIfTrue="1" operator="beginsWith" text="Partial">
      <formula>LEFT(E61,LEN("Partial"))="Partial"</formula>
    </cfRule>
    <cfRule type="beginsWith" dxfId="1493" priority="83" stopIfTrue="1" operator="beginsWith" text="Missing">
      <formula>LEFT(E61,LEN("Missing"))="Missing"</formula>
    </cfRule>
    <cfRule type="beginsWith" dxfId="1492" priority="84" stopIfTrue="1" operator="beginsWith" text="Untested">
      <formula>LEFT(E61,LEN("Untested"))="Untested"</formula>
    </cfRule>
    <cfRule type="notContainsBlanks" dxfId="1491" priority="85" stopIfTrue="1">
      <formula>LEN(TRIM(E61))&gt;0</formula>
    </cfRule>
  </conditionalFormatting>
  <conditionalFormatting sqref="A52">
    <cfRule type="beginsWith" dxfId="1490" priority="71" stopIfTrue="1" operator="beginsWith" text="Exceptional">
      <formula>LEFT(A52,LEN("Exceptional"))="Exceptional"</formula>
    </cfRule>
    <cfRule type="beginsWith" dxfId="1489" priority="72" stopIfTrue="1" operator="beginsWith" text="Professional">
      <formula>LEFT(A52,LEN("Professional"))="Professional"</formula>
    </cfRule>
    <cfRule type="beginsWith" dxfId="1488" priority="73" stopIfTrue="1" operator="beginsWith" text="Advanced">
      <formula>LEFT(A52,LEN("Advanced"))="Advanced"</formula>
    </cfRule>
    <cfRule type="beginsWith" dxfId="1487" priority="74" stopIfTrue="1" operator="beginsWith" text="Intermediate">
      <formula>LEFT(A52,LEN("Intermediate"))="Intermediate"</formula>
    </cfRule>
    <cfRule type="beginsWith" dxfId="1486" priority="75" stopIfTrue="1" operator="beginsWith" text="Basic">
      <formula>LEFT(A52,LEN("Basic"))="Basic"</formula>
    </cfRule>
    <cfRule type="beginsWith" dxfId="1485" priority="76" stopIfTrue="1" operator="beginsWith" text="Required">
      <formula>LEFT(A52,LEN("Required"))="Required"</formula>
    </cfRule>
    <cfRule type="notContainsBlanks" dxfId="1484" priority="77" stopIfTrue="1">
      <formula>LEN(TRIM(A52))&gt;0</formula>
    </cfRule>
  </conditionalFormatting>
  <conditionalFormatting sqref="A53">
    <cfRule type="beginsWith" dxfId="1483" priority="64" stopIfTrue="1" operator="beginsWith" text="Exceptional">
      <formula>LEFT(A53,LEN("Exceptional"))="Exceptional"</formula>
    </cfRule>
    <cfRule type="beginsWith" dxfId="1482" priority="65" stopIfTrue="1" operator="beginsWith" text="Professional">
      <formula>LEFT(A53,LEN("Professional"))="Professional"</formula>
    </cfRule>
    <cfRule type="beginsWith" dxfId="1481" priority="66" stopIfTrue="1" operator="beginsWith" text="Advanced">
      <formula>LEFT(A53,LEN("Advanced"))="Advanced"</formula>
    </cfRule>
    <cfRule type="beginsWith" dxfId="1480" priority="67" stopIfTrue="1" operator="beginsWith" text="Intermediate">
      <formula>LEFT(A53,LEN("Intermediate"))="Intermediate"</formula>
    </cfRule>
    <cfRule type="beginsWith" dxfId="1479" priority="68" stopIfTrue="1" operator="beginsWith" text="Basic">
      <formula>LEFT(A53,LEN("Basic"))="Basic"</formula>
    </cfRule>
    <cfRule type="beginsWith" dxfId="1478" priority="69" stopIfTrue="1" operator="beginsWith" text="Required">
      <formula>LEFT(A53,LEN("Required"))="Required"</formula>
    </cfRule>
    <cfRule type="notContainsBlanks" dxfId="1477" priority="70" stopIfTrue="1">
      <formula>LEN(TRIM(A53))&gt;0</formula>
    </cfRule>
  </conditionalFormatting>
  <conditionalFormatting sqref="A39">
    <cfRule type="beginsWith" dxfId="1476" priority="57" stopIfTrue="1" operator="beginsWith" text="Exceptional">
      <formula>LEFT(A39,LEN("Exceptional"))="Exceptional"</formula>
    </cfRule>
    <cfRule type="beginsWith" dxfId="1475" priority="58" stopIfTrue="1" operator="beginsWith" text="Professional">
      <formula>LEFT(A39,LEN("Professional"))="Professional"</formula>
    </cfRule>
    <cfRule type="beginsWith" dxfId="1474" priority="59" stopIfTrue="1" operator="beginsWith" text="Advanced">
      <formula>LEFT(A39,LEN("Advanced"))="Advanced"</formula>
    </cfRule>
    <cfRule type="beginsWith" dxfId="1473" priority="60" stopIfTrue="1" operator="beginsWith" text="Intermediate">
      <formula>LEFT(A39,LEN("Intermediate"))="Intermediate"</formula>
    </cfRule>
    <cfRule type="beginsWith" dxfId="1472" priority="61" stopIfTrue="1" operator="beginsWith" text="Basic">
      <formula>LEFT(A39,LEN("Basic"))="Basic"</formula>
    </cfRule>
    <cfRule type="beginsWith" dxfId="1471" priority="62" stopIfTrue="1" operator="beginsWith" text="Required">
      <formula>LEFT(A39,LEN("Required"))="Required"</formula>
    </cfRule>
    <cfRule type="notContainsBlanks" dxfId="1470" priority="63" stopIfTrue="1">
      <formula>LEN(TRIM(A39))&gt;0</formula>
    </cfRule>
  </conditionalFormatting>
  <conditionalFormatting sqref="A41">
    <cfRule type="beginsWith" dxfId="1469" priority="43" stopIfTrue="1" operator="beginsWith" text="Exceptional">
      <formula>LEFT(A41,LEN("Exceptional"))="Exceptional"</formula>
    </cfRule>
    <cfRule type="beginsWith" dxfId="1468" priority="44" stopIfTrue="1" operator="beginsWith" text="Professional">
      <formula>LEFT(A41,LEN("Professional"))="Professional"</formula>
    </cfRule>
    <cfRule type="beginsWith" dxfId="1467" priority="45" stopIfTrue="1" operator="beginsWith" text="Advanced">
      <formula>LEFT(A41,LEN("Advanced"))="Advanced"</formula>
    </cfRule>
    <cfRule type="beginsWith" dxfId="1466" priority="46" stopIfTrue="1" operator="beginsWith" text="Intermediate">
      <formula>LEFT(A41,LEN("Intermediate"))="Intermediate"</formula>
    </cfRule>
    <cfRule type="beginsWith" dxfId="1465" priority="47" stopIfTrue="1" operator="beginsWith" text="Basic">
      <formula>LEFT(A41,LEN("Basic"))="Basic"</formula>
    </cfRule>
    <cfRule type="beginsWith" dxfId="1464" priority="48" stopIfTrue="1" operator="beginsWith" text="Required">
      <formula>LEFT(A41,LEN("Required"))="Required"</formula>
    </cfRule>
    <cfRule type="notContainsBlanks" dxfId="1463" priority="49" stopIfTrue="1">
      <formula>LEN(TRIM(A41))&gt;0</formula>
    </cfRule>
  </conditionalFormatting>
  <conditionalFormatting sqref="A40">
    <cfRule type="beginsWith" dxfId="1462" priority="36" stopIfTrue="1" operator="beginsWith" text="Exceptional">
      <formula>LEFT(A40,LEN("Exceptional"))="Exceptional"</formula>
    </cfRule>
    <cfRule type="beginsWith" dxfId="1461" priority="37" stopIfTrue="1" operator="beginsWith" text="Professional">
      <formula>LEFT(A40,LEN("Professional"))="Professional"</formula>
    </cfRule>
    <cfRule type="beginsWith" dxfId="1460" priority="38" stopIfTrue="1" operator="beginsWith" text="Advanced">
      <formula>LEFT(A40,LEN("Advanced"))="Advanced"</formula>
    </cfRule>
    <cfRule type="beginsWith" dxfId="1459" priority="39" stopIfTrue="1" operator="beginsWith" text="Intermediate">
      <formula>LEFT(A40,LEN("Intermediate"))="Intermediate"</formula>
    </cfRule>
    <cfRule type="beginsWith" dxfId="1458" priority="40" stopIfTrue="1" operator="beginsWith" text="Basic">
      <formula>LEFT(A40,LEN("Basic"))="Basic"</formula>
    </cfRule>
    <cfRule type="beginsWith" dxfId="1457" priority="41" stopIfTrue="1" operator="beginsWith" text="Required">
      <formula>LEFT(A40,LEN("Required"))="Required"</formula>
    </cfRule>
    <cfRule type="notContainsBlanks" dxfId="1456" priority="42" stopIfTrue="1">
      <formula>LEN(TRIM(A40))&gt;0</formula>
    </cfRule>
  </conditionalFormatting>
  <conditionalFormatting sqref="A25">
    <cfRule type="beginsWith" dxfId="1455" priority="29" stopIfTrue="1" operator="beginsWith" text="Exceptional">
      <formula>LEFT(A25,LEN("Exceptional"))="Exceptional"</formula>
    </cfRule>
    <cfRule type="beginsWith" dxfId="1454" priority="30" stopIfTrue="1" operator="beginsWith" text="Professional">
      <formula>LEFT(A25,LEN("Professional"))="Professional"</formula>
    </cfRule>
    <cfRule type="beginsWith" dxfId="1453" priority="31" stopIfTrue="1" operator="beginsWith" text="Advanced">
      <formula>LEFT(A25,LEN("Advanced"))="Advanced"</formula>
    </cfRule>
    <cfRule type="beginsWith" dxfId="1452" priority="32" stopIfTrue="1" operator="beginsWith" text="Intermediate">
      <formula>LEFT(A25,LEN("Intermediate"))="Intermediate"</formula>
    </cfRule>
    <cfRule type="beginsWith" dxfId="1451" priority="33" stopIfTrue="1" operator="beginsWith" text="Basic">
      <formula>LEFT(A25,LEN("Basic"))="Basic"</formula>
    </cfRule>
    <cfRule type="beginsWith" dxfId="1450" priority="34" stopIfTrue="1" operator="beginsWith" text="Required">
      <formula>LEFT(A25,LEN("Required"))="Required"</formula>
    </cfRule>
    <cfRule type="notContainsBlanks" dxfId="1449" priority="35" stopIfTrue="1">
      <formula>LEN(TRIM(A25))&gt;0</formula>
    </cfRule>
  </conditionalFormatting>
  <conditionalFormatting sqref="A24">
    <cfRule type="beginsWith" dxfId="1448" priority="22" stopIfTrue="1" operator="beginsWith" text="Exceptional">
      <formula>LEFT(A24,LEN("Exceptional"))="Exceptional"</formula>
    </cfRule>
    <cfRule type="beginsWith" dxfId="1447" priority="23" stopIfTrue="1" operator="beginsWith" text="Professional">
      <formula>LEFT(A24,LEN("Professional"))="Professional"</formula>
    </cfRule>
    <cfRule type="beginsWith" dxfId="1446" priority="24" stopIfTrue="1" operator="beginsWith" text="Advanced">
      <formula>LEFT(A24,LEN("Advanced"))="Advanced"</formula>
    </cfRule>
    <cfRule type="beginsWith" dxfId="1445" priority="25" stopIfTrue="1" operator="beginsWith" text="Intermediate">
      <formula>LEFT(A24,LEN("Intermediate"))="Intermediate"</formula>
    </cfRule>
    <cfRule type="beginsWith" dxfId="1444" priority="26" stopIfTrue="1" operator="beginsWith" text="Basic">
      <formula>LEFT(A24,LEN("Basic"))="Basic"</formula>
    </cfRule>
    <cfRule type="beginsWith" dxfId="1443" priority="27" stopIfTrue="1" operator="beginsWith" text="Required">
      <formula>LEFT(A24,LEN("Required"))="Required"</formula>
    </cfRule>
    <cfRule type="notContainsBlanks" dxfId="1442" priority="28" stopIfTrue="1">
      <formula>LEN(TRIM(A24))&gt;0</formula>
    </cfRule>
  </conditionalFormatting>
  <conditionalFormatting sqref="A23">
    <cfRule type="beginsWith" dxfId="1441" priority="15" stopIfTrue="1" operator="beginsWith" text="Exceptional">
      <formula>LEFT(A23,LEN("Exceptional"))="Exceptional"</formula>
    </cfRule>
    <cfRule type="beginsWith" dxfId="1440" priority="16" stopIfTrue="1" operator="beginsWith" text="Professional">
      <formula>LEFT(A23,LEN("Professional"))="Professional"</formula>
    </cfRule>
    <cfRule type="beginsWith" dxfId="1439" priority="17" stopIfTrue="1" operator="beginsWith" text="Advanced">
      <formula>LEFT(A23,LEN("Advanced"))="Advanced"</formula>
    </cfRule>
    <cfRule type="beginsWith" dxfId="1438" priority="18" stopIfTrue="1" operator="beginsWith" text="Intermediate">
      <formula>LEFT(A23,LEN("Intermediate"))="Intermediate"</formula>
    </cfRule>
    <cfRule type="beginsWith" dxfId="1437" priority="19" stopIfTrue="1" operator="beginsWith" text="Basic">
      <formula>LEFT(A23,LEN("Basic"))="Basic"</formula>
    </cfRule>
    <cfRule type="beginsWith" dxfId="1436" priority="20" stopIfTrue="1" operator="beginsWith" text="Required">
      <formula>LEFT(A23,LEN("Required"))="Required"</formula>
    </cfRule>
    <cfRule type="notContainsBlanks" dxfId="1435" priority="21" stopIfTrue="1">
      <formula>LEN(TRIM(A23))&gt;0</formula>
    </cfRule>
  </conditionalFormatting>
  <conditionalFormatting sqref="A22">
    <cfRule type="beginsWith" dxfId="1434" priority="8" stopIfTrue="1" operator="beginsWith" text="Exceptional">
      <formula>LEFT(A22,LEN("Exceptional"))="Exceptional"</formula>
    </cfRule>
    <cfRule type="beginsWith" dxfId="1433" priority="9" stopIfTrue="1" operator="beginsWith" text="Professional">
      <formula>LEFT(A22,LEN("Professional"))="Professional"</formula>
    </cfRule>
    <cfRule type="beginsWith" dxfId="1432" priority="10" stopIfTrue="1" operator="beginsWith" text="Advanced">
      <formula>LEFT(A22,LEN("Advanced"))="Advanced"</formula>
    </cfRule>
    <cfRule type="beginsWith" dxfId="1431" priority="11" stopIfTrue="1" operator="beginsWith" text="Intermediate">
      <formula>LEFT(A22,LEN("Intermediate"))="Intermediate"</formula>
    </cfRule>
    <cfRule type="beginsWith" dxfId="1430" priority="12" stopIfTrue="1" operator="beginsWith" text="Basic">
      <formula>LEFT(A22,LEN("Basic"))="Basic"</formula>
    </cfRule>
    <cfRule type="beginsWith" dxfId="1429" priority="13" stopIfTrue="1" operator="beginsWith" text="Required">
      <formula>LEFT(A22,LEN("Required"))="Required"</formula>
    </cfRule>
    <cfRule type="notContainsBlanks" dxfId="1428" priority="14" stopIfTrue="1">
      <formula>LEN(TRIM(A22))&gt;0</formula>
    </cfRule>
  </conditionalFormatting>
  <conditionalFormatting sqref="A21">
    <cfRule type="beginsWith" dxfId="1427" priority="1" stopIfTrue="1" operator="beginsWith" text="Exceptional">
      <formula>LEFT(A21,LEN("Exceptional"))="Exceptional"</formula>
    </cfRule>
    <cfRule type="beginsWith" dxfId="1426" priority="2" stopIfTrue="1" operator="beginsWith" text="Professional">
      <formula>LEFT(A21,LEN("Professional"))="Professional"</formula>
    </cfRule>
    <cfRule type="beginsWith" dxfId="1425" priority="3" stopIfTrue="1" operator="beginsWith" text="Advanced">
      <formula>LEFT(A21,LEN("Advanced"))="Advanced"</formula>
    </cfRule>
    <cfRule type="beginsWith" dxfId="1424" priority="4" stopIfTrue="1" operator="beginsWith" text="Intermediate">
      <formula>LEFT(A21,LEN("Intermediate"))="Intermediate"</formula>
    </cfRule>
    <cfRule type="beginsWith" dxfId="1423" priority="5" stopIfTrue="1" operator="beginsWith" text="Basic">
      <formula>LEFT(A21,LEN("Basic"))="Basic"</formula>
    </cfRule>
    <cfRule type="beginsWith" dxfId="1422" priority="6" stopIfTrue="1" operator="beginsWith" text="Required">
      <formula>LEFT(A21,LEN("Required"))="Required"</formula>
    </cfRule>
    <cfRule type="notContainsBlanks" dxfId="1421" priority="7" stopIfTrue="1">
      <formula>LEN(TRIM(A21))&gt;0</formula>
    </cfRule>
  </conditionalFormatting>
  <dataValidations count="1">
    <dataValidation type="list" showInputMessage="1" showErrorMessage="1" sqref="E92:F94 E101:F108 E96:F99 E76:F90 E65:F74 E13:F18 E51:F63 E20:F37 E39:F4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topLeftCell="A25" workbookViewId="0">
      <selection activeCell="C2" sqref="C2:D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""&amp;COUNTIF(E$7:E$267,"Untested")&amp;" Untested"</f>
        <v>79 Untested</v>
      </c>
      <c r="F1" s="3" t="str">
        <f>""&amp;COUNTIF(F$7:F$267,"Untested")&amp;" Untested"</f>
        <v>79 Untested</v>
      </c>
      <c r="G1" s="4"/>
    </row>
    <row r="2" spans="1:7" ht="16.95" customHeight="1" thickBot="1">
      <c r="A2" s="12" t="s">
        <v>30</v>
      </c>
      <c r="B2" s="11" t="s">
        <v>31</v>
      </c>
      <c r="C2" s="248" t="s">
        <v>892</v>
      </c>
      <c r="D2" s="249"/>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50"/>
      <c r="D3" s="251"/>
      <c r="E3" s="14">
        <f>SUMPRODUCT(($A$7:$A$267="Basic")*(E$7:E$267="Missing"))+0.5*SUMPRODUCT(($A$7:$A$267="Basic")*(E$7:E$267="Partial"))</f>
        <v>0</v>
      </c>
      <c r="F3" s="14">
        <f>SUMPRODUCT(($A$7:$A$267="Basic")*(F$7:F$267="Missing"))+0.5*SUMPRODUCT(($A$7:$A$267="Basic")*(F$7:F$267="Partial"))</f>
        <v>0</v>
      </c>
      <c r="G3" s="11" t="str">
        <f>"Basics "&amp;A2</f>
        <v>Basics Missing</v>
      </c>
    </row>
    <row r="4" spans="1:7" ht="16.2" thickBot="1">
      <c r="A4" s="12" t="s">
        <v>34</v>
      </c>
      <c r="B4" s="11" t="s">
        <v>35</v>
      </c>
      <c r="C4" s="250"/>
      <c r="D4" s="251"/>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2" thickBot="1">
      <c r="A5" s="12" t="s">
        <v>36</v>
      </c>
      <c r="B5" s="11" t="s">
        <v>211</v>
      </c>
      <c r="C5" s="250"/>
      <c r="D5" s="251"/>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52"/>
      <c r="D6" s="253"/>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28.95" customHeight="1" thickBot="1">
      <c r="A12" s="246" t="s">
        <v>873</v>
      </c>
      <c r="B12" s="247"/>
      <c r="C12" s="136" t="s">
        <v>874</v>
      </c>
      <c r="D12" s="4" t="s">
        <v>214</v>
      </c>
      <c r="E12" s="4" t="s">
        <v>40</v>
      </c>
      <c r="F12" s="4" t="s">
        <v>41</v>
      </c>
      <c r="G12" s="4" t="s">
        <v>215</v>
      </c>
    </row>
    <row r="13" spans="1:7" ht="28.2" thickBot="1">
      <c r="A13" s="26" t="s">
        <v>42</v>
      </c>
      <c r="B13" s="11" t="s">
        <v>893</v>
      </c>
      <c r="C13" s="11" t="s">
        <v>894</v>
      </c>
      <c r="D13" s="13"/>
      <c r="E13" s="4" t="s">
        <v>29</v>
      </c>
      <c r="F13" s="4" t="s">
        <v>29</v>
      </c>
      <c r="G13" s="11"/>
    </row>
    <row r="14" spans="1:7" ht="16.2" thickBot="1">
      <c r="A14" s="26" t="s">
        <v>42</v>
      </c>
      <c r="B14" s="11" t="s">
        <v>895</v>
      </c>
      <c r="C14" s="11" t="s">
        <v>875</v>
      </c>
      <c r="D14" s="11"/>
      <c r="E14" s="4" t="s">
        <v>29</v>
      </c>
      <c r="F14" s="4" t="s">
        <v>29</v>
      </c>
      <c r="G14" s="11"/>
    </row>
    <row r="15" spans="1:7" ht="28.2" thickBot="1">
      <c r="A15" s="139" t="s">
        <v>43</v>
      </c>
      <c r="B15" s="11" t="s">
        <v>896</v>
      </c>
      <c r="C15" s="11" t="s">
        <v>876</v>
      </c>
      <c r="D15" s="11"/>
      <c r="E15" s="4" t="s">
        <v>29</v>
      </c>
      <c r="F15" s="4" t="s">
        <v>29</v>
      </c>
      <c r="G15" s="11"/>
    </row>
    <row r="16" spans="1:7" ht="16.2" thickBot="1">
      <c r="A16" s="139" t="s">
        <v>43</v>
      </c>
      <c r="B16" s="11" t="s">
        <v>897</v>
      </c>
      <c r="C16" s="11" t="s">
        <v>877</v>
      </c>
      <c r="D16" s="11"/>
      <c r="E16" s="4" t="s">
        <v>29</v>
      </c>
      <c r="F16" s="4" t="s">
        <v>29</v>
      </c>
      <c r="G16" s="11"/>
    </row>
    <row r="17" spans="1:7" ht="16.2" thickBot="1">
      <c r="A17" s="139" t="s">
        <v>43</v>
      </c>
      <c r="B17" s="11" t="s">
        <v>898</v>
      </c>
      <c r="C17" s="11" t="s">
        <v>899</v>
      </c>
      <c r="D17" s="11"/>
      <c r="E17" s="4" t="s">
        <v>29</v>
      </c>
      <c r="F17" s="4" t="s">
        <v>29</v>
      </c>
      <c r="G17" s="11"/>
    </row>
    <row r="18" spans="1:7" ht="16.2" thickBot="1">
      <c r="A18" s="27" t="s">
        <v>44</v>
      </c>
      <c r="B18" s="11" t="s">
        <v>900</v>
      </c>
      <c r="C18" s="11" t="s">
        <v>878</v>
      </c>
      <c r="D18" s="11"/>
      <c r="E18" s="4" t="s">
        <v>29</v>
      </c>
      <c r="F18" s="4" t="s">
        <v>29</v>
      </c>
      <c r="G18" s="11"/>
    </row>
    <row r="19" spans="1:7" ht="16.2" thickBot="1">
      <c r="A19" s="17" t="s">
        <v>57</v>
      </c>
      <c r="B19" s="11" t="s">
        <v>901</v>
      </c>
      <c r="C19" s="11" t="s">
        <v>902</v>
      </c>
      <c r="D19" s="11"/>
      <c r="E19" s="4" t="s">
        <v>29</v>
      </c>
      <c r="F19" s="4" t="s">
        <v>29</v>
      </c>
      <c r="G19" s="11"/>
    </row>
    <row r="20" spans="1:7" ht="16.95" customHeight="1" thickBot="1">
      <c r="A20" s="19" t="s">
        <v>212</v>
      </c>
      <c r="B20" s="11" t="s">
        <v>903</v>
      </c>
      <c r="C20" s="11" t="s">
        <v>904</v>
      </c>
      <c r="D20" s="11"/>
      <c r="E20" s="4" t="s">
        <v>29</v>
      </c>
      <c r="F20" s="4" t="s">
        <v>29</v>
      </c>
      <c r="G20" s="11"/>
    </row>
    <row r="21" spans="1:7" ht="28.2" thickBot="1">
      <c r="A21" s="246" t="s">
        <v>771</v>
      </c>
      <c r="B21" s="254"/>
      <c r="C21" s="136" t="s">
        <v>772</v>
      </c>
      <c r="D21" s="4" t="s">
        <v>214</v>
      </c>
      <c r="E21" s="4" t="s">
        <v>40</v>
      </c>
      <c r="F21" s="4" t="s">
        <v>41</v>
      </c>
      <c r="G21" s="4" t="s">
        <v>215</v>
      </c>
    </row>
    <row r="22" spans="1:7" ht="42" thickBot="1">
      <c r="A22" s="26" t="s">
        <v>42</v>
      </c>
      <c r="B22" s="137" t="s">
        <v>905</v>
      </c>
      <c r="C22" s="137" t="s">
        <v>906</v>
      </c>
      <c r="D22" s="11"/>
      <c r="E22" s="4" t="s">
        <v>29</v>
      </c>
      <c r="F22" s="4" t="s">
        <v>29</v>
      </c>
      <c r="G22" s="11"/>
    </row>
    <row r="23" spans="1:7" ht="16.2" thickBot="1">
      <c r="A23" s="26" t="s">
        <v>42</v>
      </c>
      <c r="B23" s="11" t="s">
        <v>773</v>
      </c>
      <c r="C23" s="11" t="s">
        <v>774</v>
      </c>
      <c r="D23" s="11"/>
      <c r="E23" s="4" t="s">
        <v>29</v>
      </c>
      <c r="F23" s="4" t="s">
        <v>29</v>
      </c>
      <c r="G23" s="11"/>
    </row>
    <row r="24" spans="1:7" ht="16.2" thickBot="1">
      <c r="A24" s="26" t="s">
        <v>42</v>
      </c>
      <c r="B24" s="11" t="s">
        <v>907</v>
      </c>
      <c r="C24" s="11" t="s">
        <v>775</v>
      </c>
      <c r="D24" s="11"/>
      <c r="E24" s="4" t="s">
        <v>29</v>
      </c>
      <c r="F24" s="4" t="s">
        <v>29</v>
      </c>
      <c r="G24" s="11"/>
    </row>
    <row r="25" spans="1:7" ht="55.8" thickBot="1">
      <c r="A25" s="26" t="s">
        <v>42</v>
      </c>
      <c r="B25" s="11" t="s">
        <v>908</v>
      </c>
      <c r="C25" s="11" t="s">
        <v>909</v>
      </c>
      <c r="D25" s="11"/>
      <c r="E25" s="4" t="s">
        <v>29</v>
      </c>
      <c r="F25" s="4" t="s">
        <v>29</v>
      </c>
      <c r="G25" s="11"/>
    </row>
    <row r="26" spans="1:7" ht="16.2" thickBot="1">
      <c r="A26" s="26" t="s">
        <v>42</v>
      </c>
      <c r="B26" s="11" t="s">
        <v>910</v>
      </c>
      <c r="C26" s="11" t="s">
        <v>776</v>
      </c>
      <c r="D26" s="11"/>
      <c r="E26" s="4" t="s">
        <v>29</v>
      </c>
      <c r="F26" s="4" t="s">
        <v>29</v>
      </c>
      <c r="G26" s="11"/>
    </row>
    <row r="27" spans="1:7" ht="16.95" customHeight="1" thickBot="1">
      <c r="A27" s="26" t="s">
        <v>42</v>
      </c>
      <c r="B27" s="11" t="s">
        <v>911</v>
      </c>
      <c r="C27" s="11" t="s">
        <v>912</v>
      </c>
      <c r="D27" s="11"/>
      <c r="E27" s="4" t="s">
        <v>29</v>
      </c>
      <c r="F27" s="4" t="s">
        <v>29</v>
      </c>
      <c r="G27" s="11"/>
    </row>
    <row r="28" spans="1:7" ht="28.2" thickBot="1">
      <c r="A28" s="27" t="s">
        <v>44</v>
      </c>
      <c r="B28" s="11" t="s">
        <v>913</v>
      </c>
      <c r="C28" s="11" t="s">
        <v>914</v>
      </c>
      <c r="D28" s="11"/>
      <c r="E28" s="4" t="s">
        <v>29</v>
      </c>
      <c r="F28" s="4" t="s">
        <v>29</v>
      </c>
      <c r="G28" s="11"/>
    </row>
    <row r="29" spans="1:7" ht="16.2" thickBot="1">
      <c r="A29" s="246" t="s">
        <v>777</v>
      </c>
      <c r="B29" s="247"/>
      <c r="C29" s="136" t="s">
        <v>778</v>
      </c>
      <c r="D29" s="4" t="s">
        <v>214</v>
      </c>
      <c r="E29" s="4" t="s">
        <v>40</v>
      </c>
      <c r="F29" s="4" t="s">
        <v>41</v>
      </c>
      <c r="G29" s="4" t="s">
        <v>215</v>
      </c>
    </row>
    <row r="30" spans="1:7" ht="28.2" thickBot="1">
      <c r="A30" s="26" t="s">
        <v>42</v>
      </c>
      <c r="B30" s="11" t="s">
        <v>915</v>
      </c>
      <c r="C30" s="11" t="s">
        <v>916</v>
      </c>
      <c r="D30" s="11"/>
      <c r="E30" s="4" t="s">
        <v>29</v>
      </c>
      <c r="F30" s="4" t="s">
        <v>29</v>
      </c>
      <c r="G30" s="11"/>
    </row>
    <row r="31" spans="1:7" ht="16.2" thickBot="1">
      <c r="A31" s="26" t="s">
        <v>42</v>
      </c>
      <c r="B31" s="11" t="s">
        <v>773</v>
      </c>
      <c r="C31" s="11" t="s">
        <v>779</v>
      </c>
      <c r="D31" s="11"/>
      <c r="E31" s="4" t="s">
        <v>29</v>
      </c>
      <c r="F31" s="4" t="s">
        <v>29</v>
      </c>
      <c r="G31" s="11"/>
    </row>
    <row r="32" spans="1:7" ht="16.2" thickBot="1">
      <c r="A32" s="27" t="s">
        <v>44</v>
      </c>
      <c r="B32" s="11" t="s">
        <v>917</v>
      </c>
      <c r="C32" s="11" t="s">
        <v>780</v>
      </c>
      <c r="D32" s="11"/>
      <c r="E32" s="4" t="s">
        <v>29</v>
      </c>
      <c r="F32" s="4" t="s">
        <v>29</v>
      </c>
      <c r="G32" s="11"/>
    </row>
    <row r="33" spans="1:7" ht="16.2" thickBot="1">
      <c r="A33" s="27" t="s">
        <v>44</v>
      </c>
      <c r="B33" s="11" t="s">
        <v>918</v>
      </c>
      <c r="C33" s="11" t="s">
        <v>781</v>
      </c>
      <c r="D33" s="11"/>
      <c r="E33" s="4" t="s">
        <v>29</v>
      </c>
      <c r="F33" s="4" t="s">
        <v>29</v>
      </c>
      <c r="G33" s="11"/>
    </row>
    <row r="34" spans="1:7" ht="16.95" customHeight="1" thickBot="1">
      <c r="A34" s="27" t="s">
        <v>44</v>
      </c>
      <c r="B34" s="11" t="s">
        <v>919</v>
      </c>
      <c r="C34" s="11" t="s">
        <v>782</v>
      </c>
      <c r="D34" s="11"/>
      <c r="E34" s="4" t="s">
        <v>29</v>
      </c>
      <c r="F34" s="4" t="s">
        <v>29</v>
      </c>
      <c r="G34" s="11"/>
    </row>
    <row r="35" spans="1:7" ht="16.2" thickBot="1">
      <c r="A35" s="28" t="s">
        <v>57</v>
      </c>
      <c r="B35" s="11" t="s">
        <v>920</v>
      </c>
      <c r="C35" s="11" t="s">
        <v>921</v>
      </c>
      <c r="D35" s="11"/>
      <c r="E35" s="4" t="s">
        <v>29</v>
      </c>
      <c r="F35" s="4" t="s">
        <v>29</v>
      </c>
      <c r="G35" s="11"/>
    </row>
    <row r="36" spans="1:7" ht="16.2" thickBot="1">
      <c r="A36" s="246" t="s">
        <v>783</v>
      </c>
      <c r="B36" s="247"/>
      <c r="C36" s="136" t="s">
        <v>784</v>
      </c>
      <c r="D36" s="4" t="s">
        <v>214</v>
      </c>
      <c r="E36" s="4" t="s">
        <v>40</v>
      </c>
      <c r="F36" s="4" t="s">
        <v>41</v>
      </c>
      <c r="G36" s="4" t="s">
        <v>215</v>
      </c>
    </row>
    <row r="37" spans="1:7" ht="97.2" thickBot="1">
      <c r="A37" s="26" t="s">
        <v>42</v>
      </c>
      <c r="B37" s="11" t="s">
        <v>922</v>
      </c>
      <c r="C37" s="11" t="s">
        <v>923</v>
      </c>
      <c r="D37" s="11"/>
      <c r="E37" s="4" t="s">
        <v>29</v>
      </c>
      <c r="F37" s="4" t="s">
        <v>29</v>
      </c>
      <c r="G37" s="11"/>
    </row>
    <row r="38" spans="1:7" ht="16.95" customHeight="1" thickBot="1">
      <c r="A38" s="246" t="s">
        <v>879</v>
      </c>
      <c r="B38" s="247"/>
      <c r="C38" s="136" t="s">
        <v>1013</v>
      </c>
      <c r="D38" s="4" t="s">
        <v>214</v>
      </c>
      <c r="E38" s="4" t="s">
        <v>40</v>
      </c>
      <c r="F38" s="4" t="s">
        <v>41</v>
      </c>
      <c r="G38" s="4" t="s">
        <v>215</v>
      </c>
    </row>
    <row r="39" spans="1:7" ht="28.2" thickBot="1">
      <c r="A39" s="26" t="s">
        <v>42</v>
      </c>
      <c r="B39" s="11" t="s">
        <v>1012</v>
      </c>
      <c r="C39" s="11" t="s">
        <v>1014</v>
      </c>
      <c r="D39" s="11"/>
      <c r="E39" s="4" t="s">
        <v>29</v>
      </c>
      <c r="F39" s="4" t="s">
        <v>29</v>
      </c>
      <c r="G39" s="11"/>
    </row>
    <row r="40" spans="1:7" ht="16.2" thickBot="1">
      <c r="A40" s="138" t="s">
        <v>42</v>
      </c>
      <c r="B40" s="11" t="s">
        <v>924</v>
      </c>
      <c r="C40" s="11" t="s">
        <v>1015</v>
      </c>
      <c r="D40" s="11"/>
      <c r="E40" s="4" t="s">
        <v>29</v>
      </c>
      <c r="F40" s="4" t="s">
        <v>29</v>
      </c>
      <c r="G40" s="11"/>
    </row>
    <row r="41" spans="1:7" ht="16.2" thickBot="1">
      <c r="A41" s="138" t="s">
        <v>42</v>
      </c>
      <c r="B41" s="11" t="s">
        <v>925</v>
      </c>
      <c r="C41" s="11" t="s">
        <v>1016</v>
      </c>
      <c r="D41" s="11"/>
      <c r="E41" s="4" t="s">
        <v>29</v>
      </c>
      <c r="F41" s="4" t="s">
        <v>29</v>
      </c>
      <c r="G41" s="11"/>
    </row>
    <row r="42" spans="1:7" ht="28.2" thickBot="1">
      <c r="A42" s="138" t="s">
        <v>42</v>
      </c>
      <c r="B42" s="11" t="s">
        <v>926</v>
      </c>
      <c r="C42" s="11" t="s">
        <v>1017</v>
      </c>
      <c r="D42" s="11"/>
      <c r="E42" s="4" t="s">
        <v>29</v>
      </c>
      <c r="F42" s="4" t="s">
        <v>29</v>
      </c>
      <c r="G42" s="11"/>
    </row>
    <row r="43" spans="1:7" ht="28.2" thickBot="1">
      <c r="A43" s="139" t="s">
        <v>43</v>
      </c>
      <c r="B43" s="11" t="s">
        <v>1018</v>
      </c>
      <c r="C43" s="11" t="s">
        <v>1019</v>
      </c>
      <c r="D43" s="13"/>
      <c r="E43" s="4" t="s">
        <v>29</v>
      </c>
      <c r="F43" s="4" t="s">
        <v>29</v>
      </c>
      <c r="G43" s="11"/>
    </row>
    <row r="44" spans="1:7" ht="28.2" thickBot="1">
      <c r="A44" s="17" t="s">
        <v>44</v>
      </c>
      <c r="B44" s="11" t="s">
        <v>927</v>
      </c>
      <c r="C44" s="11" t="s">
        <v>1020</v>
      </c>
      <c r="D44" s="11"/>
      <c r="E44" s="4" t="s">
        <v>29</v>
      </c>
      <c r="F44" s="4" t="s">
        <v>29</v>
      </c>
      <c r="G44" s="11"/>
    </row>
    <row r="45" spans="1:7" ht="28.2" thickBot="1">
      <c r="A45" s="17" t="s">
        <v>44</v>
      </c>
      <c r="B45" s="11" t="s">
        <v>1021</v>
      </c>
      <c r="C45" s="11" t="s">
        <v>1022</v>
      </c>
      <c r="D45" s="11"/>
      <c r="E45" s="4" t="s">
        <v>29</v>
      </c>
      <c r="F45" s="4" t="s">
        <v>29</v>
      </c>
      <c r="G45" s="11"/>
    </row>
    <row r="46" spans="1:7" ht="16.95" customHeight="1" thickBot="1">
      <c r="A46" s="246" t="s">
        <v>491</v>
      </c>
      <c r="B46" s="247"/>
      <c r="C46" s="136" t="s">
        <v>928</v>
      </c>
      <c r="D46" s="4" t="s">
        <v>214</v>
      </c>
      <c r="E46" s="4" t="s">
        <v>40</v>
      </c>
      <c r="F46" s="4" t="s">
        <v>41</v>
      </c>
      <c r="G46" s="4" t="s">
        <v>215</v>
      </c>
    </row>
    <row r="47" spans="1:7" ht="16.2" thickBot="1">
      <c r="A47" s="15" t="s">
        <v>42</v>
      </c>
      <c r="B47" s="11" t="s">
        <v>929</v>
      </c>
      <c r="C47" s="13" t="s">
        <v>930</v>
      </c>
      <c r="D47" s="13"/>
      <c r="E47" s="4" t="s">
        <v>29</v>
      </c>
      <c r="F47" s="4" t="s">
        <v>29</v>
      </c>
      <c r="G47" s="11"/>
    </row>
    <row r="48" spans="1:7" ht="16.2" thickBot="1">
      <c r="A48" s="16" t="s">
        <v>43</v>
      </c>
      <c r="B48" s="11" t="s">
        <v>564</v>
      </c>
      <c r="C48" s="66" t="s">
        <v>931</v>
      </c>
      <c r="D48" s="11"/>
      <c r="E48" s="4" t="s">
        <v>29</v>
      </c>
      <c r="F48" s="4" t="s">
        <v>29</v>
      </c>
      <c r="G48" s="11"/>
    </row>
    <row r="49" spans="1:7" ht="16.95" customHeight="1" thickBot="1">
      <c r="A49" s="17" t="s">
        <v>44</v>
      </c>
      <c r="B49" s="11" t="s">
        <v>932</v>
      </c>
      <c r="C49" s="11" t="s">
        <v>933</v>
      </c>
      <c r="D49" s="11"/>
      <c r="E49" s="4" t="s">
        <v>29</v>
      </c>
      <c r="F49" s="4" t="s">
        <v>29</v>
      </c>
      <c r="G49" s="11"/>
    </row>
    <row r="50" spans="1:7" ht="28.2" thickBot="1">
      <c r="A50" s="19" t="s">
        <v>212</v>
      </c>
      <c r="B50" s="11" t="s">
        <v>934</v>
      </c>
      <c r="C50" s="11" t="s">
        <v>935</v>
      </c>
      <c r="D50" s="11"/>
      <c r="E50" s="4" t="s">
        <v>29</v>
      </c>
      <c r="F50" s="4" t="s">
        <v>29</v>
      </c>
      <c r="G50" s="11"/>
    </row>
    <row r="51" spans="1:7" ht="16.2" thickBot="1">
      <c r="A51" s="246" t="s">
        <v>50</v>
      </c>
      <c r="B51" s="247"/>
      <c r="C51" s="136" t="s">
        <v>936</v>
      </c>
      <c r="D51" s="4" t="s">
        <v>214</v>
      </c>
      <c r="E51" s="4" t="s">
        <v>40</v>
      </c>
      <c r="F51" s="4" t="s">
        <v>41</v>
      </c>
      <c r="G51" s="4" t="s">
        <v>215</v>
      </c>
    </row>
    <row r="52" spans="1:7" ht="16.2" thickBot="1">
      <c r="A52" s="15" t="s">
        <v>42</v>
      </c>
      <c r="B52" s="11" t="s">
        <v>937</v>
      </c>
      <c r="C52" s="11" t="s">
        <v>938</v>
      </c>
      <c r="D52" s="13"/>
      <c r="E52" s="4" t="s">
        <v>29</v>
      </c>
      <c r="F52" s="4" t="s">
        <v>29</v>
      </c>
      <c r="G52" s="11"/>
    </row>
    <row r="53" spans="1:7" ht="16.2" thickBot="1">
      <c r="A53" s="15" t="s">
        <v>42</v>
      </c>
      <c r="B53" s="11" t="s">
        <v>939</v>
      </c>
      <c r="C53" s="11" t="s">
        <v>940</v>
      </c>
      <c r="D53" s="11"/>
      <c r="E53" s="4" t="s">
        <v>29</v>
      </c>
      <c r="F53" s="4" t="s">
        <v>29</v>
      </c>
      <c r="G53" s="11"/>
    </row>
    <row r="54" spans="1:7" ht="16.2" thickBot="1">
      <c r="A54" s="16" t="s">
        <v>43</v>
      </c>
      <c r="B54" s="11" t="s">
        <v>941</v>
      </c>
      <c r="C54" s="66" t="s">
        <v>942</v>
      </c>
      <c r="D54" s="11"/>
      <c r="E54" s="4" t="s">
        <v>29</v>
      </c>
      <c r="F54" s="4" t="s">
        <v>29</v>
      </c>
      <c r="G54" s="11"/>
    </row>
    <row r="55" spans="1:7" ht="16.2" thickBot="1">
      <c r="A55" s="16" t="s">
        <v>43</v>
      </c>
      <c r="B55" s="11" t="s">
        <v>943</v>
      </c>
      <c r="C55" s="11" t="s">
        <v>944</v>
      </c>
      <c r="D55" s="11"/>
      <c r="E55" s="4" t="s">
        <v>29</v>
      </c>
      <c r="F55" s="4" t="s">
        <v>29</v>
      </c>
      <c r="G55" s="11"/>
    </row>
    <row r="56" spans="1:7" s="7" customFormat="1" ht="28.2" thickBot="1">
      <c r="A56" s="16" t="s">
        <v>43</v>
      </c>
      <c r="B56" s="11" t="s">
        <v>549</v>
      </c>
      <c r="C56" s="11" t="s">
        <v>945</v>
      </c>
      <c r="D56" s="11"/>
      <c r="E56" s="4" t="s">
        <v>29</v>
      </c>
      <c r="F56" s="4" t="s">
        <v>29</v>
      </c>
      <c r="G56" s="11"/>
    </row>
    <row r="57" spans="1:7" s="7" customFormat="1" ht="28.2" thickBot="1">
      <c r="A57" s="17" t="s">
        <v>44</v>
      </c>
      <c r="B57" s="11" t="s">
        <v>946</v>
      </c>
      <c r="C57" s="11" t="s">
        <v>947</v>
      </c>
      <c r="D57" s="11"/>
      <c r="E57" s="4" t="s">
        <v>29</v>
      </c>
      <c r="F57" s="4" t="s">
        <v>29</v>
      </c>
      <c r="G57" s="11"/>
    </row>
    <row r="58" spans="1:7" s="7" customFormat="1" ht="28.2" thickBot="1">
      <c r="A58" s="17" t="s">
        <v>44</v>
      </c>
      <c r="B58" s="11" t="s">
        <v>948</v>
      </c>
      <c r="C58" s="11" t="s">
        <v>949</v>
      </c>
      <c r="D58" s="11"/>
      <c r="E58" s="4" t="s">
        <v>29</v>
      </c>
      <c r="F58" s="4" t="s">
        <v>29</v>
      </c>
      <c r="G58" s="11"/>
    </row>
    <row r="59" spans="1:7" s="7" customFormat="1" ht="16.2" thickBot="1">
      <c r="A59" s="17" t="s">
        <v>44</v>
      </c>
      <c r="B59" s="11" t="s">
        <v>950</v>
      </c>
      <c r="C59" s="11" t="s">
        <v>951</v>
      </c>
      <c r="D59" s="13"/>
      <c r="E59" s="4" t="s">
        <v>29</v>
      </c>
      <c r="F59" s="4" t="s">
        <v>29</v>
      </c>
      <c r="G59" s="11"/>
    </row>
    <row r="60" spans="1:7" s="7" customFormat="1" ht="16.2" thickBot="1">
      <c r="A60" s="17" t="s">
        <v>44</v>
      </c>
      <c r="B60" s="11" t="s">
        <v>952</v>
      </c>
      <c r="C60" s="11" t="s">
        <v>953</v>
      </c>
      <c r="D60" s="13"/>
      <c r="E60" s="4" t="s">
        <v>29</v>
      </c>
      <c r="F60" s="4" t="s">
        <v>29</v>
      </c>
      <c r="G60" s="11"/>
    </row>
    <row r="61" spans="1:7" s="7" customFormat="1" ht="28.2" thickBot="1">
      <c r="A61" s="17" t="s">
        <v>57</v>
      </c>
      <c r="B61" s="11" t="s">
        <v>954</v>
      </c>
      <c r="C61" s="11" t="s">
        <v>955</v>
      </c>
      <c r="D61" s="11"/>
      <c r="E61" s="4" t="s">
        <v>29</v>
      </c>
      <c r="F61" s="4" t="s">
        <v>29</v>
      </c>
      <c r="G61" s="11"/>
    </row>
    <row r="62" spans="1:7" s="7" customFormat="1" ht="28.2" thickBot="1">
      <c r="A62" s="19" t="s">
        <v>212</v>
      </c>
      <c r="B62" s="11" t="s">
        <v>956</v>
      </c>
      <c r="C62" s="11" t="s">
        <v>957</v>
      </c>
      <c r="D62" s="11"/>
      <c r="E62" s="4" t="s">
        <v>29</v>
      </c>
      <c r="F62" s="4" t="s">
        <v>29</v>
      </c>
      <c r="G62" s="11"/>
    </row>
    <row r="63" spans="1:7" s="7" customFormat="1" ht="16.2" thickBot="1">
      <c r="A63" s="246" t="s">
        <v>492</v>
      </c>
      <c r="B63" s="247"/>
      <c r="C63" s="136" t="s">
        <v>958</v>
      </c>
      <c r="D63" s="4" t="s">
        <v>214</v>
      </c>
      <c r="E63" s="4" t="s">
        <v>40</v>
      </c>
      <c r="F63" s="4" t="s">
        <v>41</v>
      </c>
      <c r="G63" s="4" t="s">
        <v>215</v>
      </c>
    </row>
    <row r="64" spans="1:7" s="7" customFormat="1" ht="16.2" thickBot="1">
      <c r="A64" s="15" t="s">
        <v>42</v>
      </c>
      <c r="B64" s="11" t="s">
        <v>959</v>
      </c>
      <c r="C64" s="11" t="s">
        <v>960</v>
      </c>
      <c r="D64" s="13"/>
      <c r="E64" s="4" t="s">
        <v>29</v>
      </c>
      <c r="F64" s="4" t="s">
        <v>29</v>
      </c>
      <c r="G64" s="11"/>
    </row>
    <row r="65" spans="1:7" s="7" customFormat="1" ht="16.2" thickBot="1">
      <c r="A65" s="15" t="s">
        <v>42</v>
      </c>
      <c r="B65" s="11" t="s">
        <v>961</v>
      </c>
      <c r="C65" s="11" t="s">
        <v>962</v>
      </c>
      <c r="D65" s="11"/>
      <c r="E65" s="4" t="s">
        <v>29</v>
      </c>
      <c r="F65" s="4" t="s">
        <v>29</v>
      </c>
      <c r="G65" s="11"/>
    </row>
    <row r="66" spans="1:7" s="7" customFormat="1" ht="28.2" thickBot="1">
      <c r="A66" s="16" t="s">
        <v>43</v>
      </c>
      <c r="B66" s="11" t="s">
        <v>551</v>
      </c>
      <c r="C66" s="11" t="s">
        <v>963</v>
      </c>
      <c r="D66" s="13"/>
      <c r="E66" s="4" t="s">
        <v>29</v>
      </c>
      <c r="F66" s="4" t="s">
        <v>29</v>
      </c>
      <c r="G66" s="11"/>
    </row>
    <row r="67" spans="1:7" s="7" customFormat="1" ht="28.2" thickBot="1">
      <c r="A67" s="16" t="s">
        <v>43</v>
      </c>
      <c r="B67" s="11" t="s">
        <v>493</v>
      </c>
      <c r="C67" s="11" t="s">
        <v>964</v>
      </c>
      <c r="D67" s="11"/>
      <c r="E67" s="4" t="s">
        <v>29</v>
      </c>
      <c r="F67" s="4" t="s">
        <v>29</v>
      </c>
      <c r="G67" s="11"/>
    </row>
    <row r="68" spans="1:7" s="7" customFormat="1" ht="28.2" thickBot="1">
      <c r="A68" s="16" t="s">
        <v>43</v>
      </c>
      <c r="B68" s="11" t="s">
        <v>549</v>
      </c>
      <c r="C68" s="11" t="s">
        <v>945</v>
      </c>
      <c r="D68" s="11"/>
      <c r="E68" s="4" t="s">
        <v>29</v>
      </c>
      <c r="F68" s="4" t="s">
        <v>29</v>
      </c>
      <c r="G68" s="11"/>
    </row>
    <row r="69" spans="1:7" s="7" customFormat="1" ht="28.2" thickBot="1">
      <c r="A69" s="17" t="s">
        <v>44</v>
      </c>
      <c r="B69" s="11" t="s">
        <v>547</v>
      </c>
      <c r="C69" s="11" t="s">
        <v>965</v>
      </c>
      <c r="D69" s="11"/>
      <c r="E69" s="4" t="s">
        <v>29</v>
      </c>
      <c r="F69" s="4" t="s">
        <v>29</v>
      </c>
      <c r="G69" s="11"/>
    </row>
    <row r="70" spans="1:7" s="7" customFormat="1" ht="28.2" thickBot="1">
      <c r="A70" s="17" t="s">
        <v>44</v>
      </c>
      <c r="B70" s="11" t="s">
        <v>494</v>
      </c>
      <c r="C70" s="11" t="s">
        <v>966</v>
      </c>
      <c r="D70" s="11"/>
      <c r="E70" s="4" t="s">
        <v>29</v>
      </c>
      <c r="F70" s="4" t="s">
        <v>29</v>
      </c>
      <c r="G70" s="11"/>
    </row>
    <row r="71" spans="1:7" s="7" customFormat="1" ht="42" thickBot="1">
      <c r="A71" s="17" t="s">
        <v>44</v>
      </c>
      <c r="B71" s="11" t="s">
        <v>495</v>
      </c>
      <c r="C71" s="11" t="s">
        <v>967</v>
      </c>
      <c r="D71" s="11"/>
      <c r="E71" s="4" t="s">
        <v>29</v>
      </c>
      <c r="F71" s="4" t="s">
        <v>29</v>
      </c>
      <c r="G71" s="11"/>
    </row>
    <row r="72" spans="1:7" s="7" customFormat="1" ht="28.2" thickBot="1">
      <c r="A72" s="17" t="s">
        <v>44</v>
      </c>
      <c r="B72" s="11" t="s">
        <v>496</v>
      </c>
      <c r="C72" s="11" t="s">
        <v>968</v>
      </c>
      <c r="D72" s="13"/>
      <c r="E72" s="4" t="s">
        <v>29</v>
      </c>
      <c r="F72" s="4" t="s">
        <v>29</v>
      </c>
      <c r="G72" s="11"/>
    </row>
    <row r="73" spans="1:7" s="7" customFormat="1" ht="28.2" thickBot="1">
      <c r="A73" s="17" t="s">
        <v>44</v>
      </c>
      <c r="B73" s="11" t="s">
        <v>542</v>
      </c>
      <c r="C73" s="11" t="s">
        <v>969</v>
      </c>
      <c r="D73" s="11"/>
      <c r="E73" s="4" t="s">
        <v>29</v>
      </c>
      <c r="F73" s="4" t="s">
        <v>29</v>
      </c>
      <c r="G73" s="11"/>
    </row>
    <row r="74" spans="1:7" s="7" customFormat="1" ht="42" thickBot="1">
      <c r="A74" s="17" t="s">
        <v>57</v>
      </c>
      <c r="B74" s="11" t="s">
        <v>497</v>
      </c>
      <c r="C74" s="11" t="s">
        <v>970</v>
      </c>
      <c r="D74" s="11"/>
      <c r="E74" s="4" t="s">
        <v>29</v>
      </c>
      <c r="F74" s="4" t="s">
        <v>29</v>
      </c>
      <c r="G74" s="11"/>
    </row>
    <row r="75" spans="1:7" s="7" customFormat="1" ht="16.2" thickBot="1">
      <c r="A75" s="17" t="s">
        <v>57</v>
      </c>
      <c r="B75" s="11" t="s">
        <v>539</v>
      </c>
      <c r="C75" s="11" t="s">
        <v>971</v>
      </c>
      <c r="D75" s="11"/>
      <c r="E75" s="4" t="s">
        <v>29</v>
      </c>
      <c r="F75" s="4" t="s">
        <v>29</v>
      </c>
      <c r="G75" s="11"/>
    </row>
    <row r="76" spans="1:7" s="7" customFormat="1" ht="28.2" thickBot="1">
      <c r="A76" s="19" t="s">
        <v>212</v>
      </c>
      <c r="B76" s="11" t="s">
        <v>972</v>
      </c>
      <c r="C76" s="11" t="s">
        <v>973</v>
      </c>
      <c r="D76" s="11"/>
      <c r="E76" s="4" t="s">
        <v>29</v>
      </c>
      <c r="F76" s="4" t="s">
        <v>29</v>
      </c>
      <c r="G76" s="11"/>
    </row>
    <row r="77" spans="1:7" s="7" customFormat="1" ht="42" thickBot="1">
      <c r="A77" s="19" t="s">
        <v>212</v>
      </c>
      <c r="B77" s="11" t="s">
        <v>974</v>
      </c>
      <c r="C77" s="11" t="s">
        <v>975</v>
      </c>
      <c r="D77" s="11"/>
      <c r="E77" s="4" t="s">
        <v>29</v>
      </c>
      <c r="F77" s="4" t="s">
        <v>29</v>
      </c>
      <c r="G77" s="11"/>
    </row>
    <row r="78" spans="1:7" s="7" customFormat="1" ht="28.2" thickBot="1">
      <c r="A78" s="19" t="s">
        <v>212</v>
      </c>
      <c r="B78" s="11" t="s">
        <v>534</v>
      </c>
      <c r="C78" s="11" t="s">
        <v>498</v>
      </c>
      <c r="D78" s="11"/>
      <c r="E78" s="4" t="s">
        <v>29</v>
      </c>
      <c r="F78" s="4" t="s">
        <v>29</v>
      </c>
      <c r="G78" s="11"/>
    </row>
    <row r="79" spans="1:7" s="7" customFormat="1" ht="16.2" thickBot="1">
      <c r="A79" s="19" t="s">
        <v>212</v>
      </c>
      <c r="B79" s="11" t="s">
        <v>976</v>
      </c>
      <c r="C79" s="11" t="s">
        <v>977</v>
      </c>
      <c r="D79" s="13"/>
      <c r="E79" s="4" t="s">
        <v>29</v>
      </c>
      <c r="F79" s="4" t="s">
        <v>29</v>
      </c>
      <c r="G79" s="11"/>
    </row>
    <row r="80" spans="1:7" s="7" customFormat="1" ht="16.2" thickBot="1">
      <c r="A80" s="19" t="s">
        <v>212</v>
      </c>
      <c r="B80" s="11" t="s">
        <v>978</v>
      </c>
      <c r="C80" s="11" t="s">
        <v>979</v>
      </c>
      <c r="D80" s="11"/>
      <c r="E80" s="4" t="s">
        <v>29</v>
      </c>
      <c r="F80" s="4" t="s">
        <v>29</v>
      </c>
      <c r="G80" s="11"/>
    </row>
    <row r="81" spans="1:7" s="7" customFormat="1" ht="28.2" thickBot="1">
      <c r="A81" s="19" t="s">
        <v>212</v>
      </c>
      <c r="B81" s="11" t="s">
        <v>980</v>
      </c>
      <c r="C81" s="11" t="s">
        <v>981</v>
      </c>
      <c r="D81" s="11"/>
      <c r="E81" s="4" t="s">
        <v>29</v>
      </c>
      <c r="F81" s="4" t="s">
        <v>29</v>
      </c>
      <c r="G81" s="11"/>
    </row>
    <row r="82" spans="1:7" s="7" customFormat="1" ht="16.2" thickBot="1">
      <c r="A82" s="246" t="s">
        <v>499</v>
      </c>
      <c r="B82" s="247"/>
      <c r="C82" s="136" t="s">
        <v>982</v>
      </c>
      <c r="D82" s="4" t="s">
        <v>214</v>
      </c>
      <c r="E82" s="4" t="s">
        <v>40</v>
      </c>
      <c r="F82" s="4" t="s">
        <v>41</v>
      </c>
      <c r="G82" s="4" t="s">
        <v>215</v>
      </c>
    </row>
    <row r="83" spans="1:7" s="7" customFormat="1" ht="16.2" thickBot="1">
      <c r="A83" s="15" t="s">
        <v>42</v>
      </c>
      <c r="B83" s="11" t="s">
        <v>983</v>
      </c>
      <c r="C83" s="11" t="s">
        <v>984</v>
      </c>
      <c r="D83" s="13"/>
      <c r="E83" s="4" t="s">
        <v>29</v>
      </c>
      <c r="F83" s="4" t="s">
        <v>29</v>
      </c>
      <c r="G83" s="11"/>
    </row>
    <row r="84" spans="1:7" s="7" customFormat="1" ht="16.2" thickBot="1">
      <c r="A84" s="16" t="s">
        <v>43</v>
      </c>
      <c r="B84" s="11" t="s">
        <v>985</v>
      </c>
      <c r="C84" s="11" t="s">
        <v>986</v>
      </c>
      <c r="D84" s="11"/>
      <c r="E84" s="4" t="s">
        <v>29</v>
      </c>
      <c r="F84" s="4" t="s">
        <v>29</v>
      </c>
      <c r="G84" s="11"/>
    </row>
    <row r="85" spans="1:7" s="7" customFormat="1" ht="28.2" thickBot="1">
      <c r="A85" s="17" t="s">
        <v>44</v>
      </c>
      <c r="B85" s="11" t="s">
        <v>987</v>
      </c>
      <c r="C85" s="11" t="s">
        <v>988</v>
      </c>
      <c r="D85" s="13"/>
      <c r="E85" s="4" t="s">
        <v>29</v>
      </c>
      <c r="F85" s="4" t="s">
        <v>29</v>
      </c>
      <c r="G85" s="11"/>
    </row>
    <row r="86" spans="1:7" s="7" customFormat="1" ht="28.2" thickBot="1">
      <c r="A86" s="18" t="s">
        <v>57</v>
      </c>
      <c r="B86" s="11" t="s">
        <v>528</v>
      </c>
      <c r="C86" s="11" t="s">
        <v>989</v>
      </c>
      <c r="D86" s="11"/>
      <c r="E86" s="4" t="s">
        <v>29</v>
      </c>
      <c r="F86" s="4" t="s">
        <v>29</v>
      </c>
      <c r="G86" s="11"/>
    </row>
    <row r="87" spans="1:7" s="7" customFormat="1" ht="28.2" thickBot="1">
      <c r="A87" s="19" t="s">
        <v>212</v>
      </c>
      <c r="B87" s="11" t="s">
        <v>990</v>
      </c>
      <c r="C87" s="11" t="s">
        <v>991</v>
      </c>
      <c r="D87" s="11"/>
      <c r="E87" s="4" t="s">
        <v>29</v>
      </c>
      <c r="F87" s="4" t="s">
        <v>29</v>
      </c>
      <c r="G87" s="11"/>
    </row>
    <row r="88" spans="1:7" s="7" customFormat="1" ht="16.2" thickBot="1">
      <c r="A88" s="246" t="s">
        <v>500</v>
      </c>
      <c r="B88" s="247"/>
      <c r="C88" s="136" t="s">
        <v>992</v>
      </c>
      <c r="D88" s="4" t="s">
        <v>214</v>
      </c>
      <c r="E88" s="4" t="s">
        <v>40</v>
      </c>
      <c r="F88" s="4" t="s">
        <v>41</v>
      </c>
      <c r="G88" s="4" t="s">
        <v>215</v>
      </c>
    </row>
    <row r="89" spans="1:7" s="7" customFormat="1" ht="16.2" thickBot="1">
      <c r="A89" s="15" t="s">
        <v>42</v>
      </c>
      <c r="B89" s="11" t="s">
        <v>993</v>
      </c>
      <c r="C89" s="11" t="s">
        <v>994</v>
      </c>
      <c r="D89" s="13"/>
      <c r="E89" s="4" t="s">
        <v>29</v>
      </c>
      <c r="F89" s="4" t="s">
        <v>29</v>
      </c>
      <c r="G89" s="11"/>
    </row>
    <row r="90" spans="1:7" s="7" customFormat="1" ht="16.2" thickBot="1">
      <c r="A90" s="16" t="s">
        <v>43</v>
      </c>
      <c r="B90" s="11" t="s">
        <v>995</v>
      </c>
      <c r="C90" s="11" t="s">
        <v>996</v>
      </c>
      <c r="D90" s="11"/>
      <c r="E90" s="4" t="s">
        <v>29</v>
      </c>
      <c r="F90" s="4" t="s">
        <v>29</v>
      </c>
      <c r="G90" s="11"/>
    </row>
    <row r="91" spans="1:7" s="7" customFormat="1" ht="16.2" thickBot="1">
      <c r="A91" s="17" t="s">
        <v>44</v>
      </c>
      <c r="B91" s="11" t="s">
        <v>519</v>
      </c>
      <c r="C91" s="11" t="s">
        <v>997</v>
      </c>
      <c r="D91" s="11"/>
      <c r="E91" s="4" t="s">
        <v>29</v>
      </c>
      <c r="F91" s="4" t="s">
        <v>29</v>
      </c>
      <c r="G91" s="11"/>
    </row>
    <row r="92" spans="1:7" s="7" customFormat="1" ht="16.2" thickBot="1">
      <c r="A92" s="17" t="s">
        <v>44</v>
      </c>
      <c r="B92" s="11" t="s">
        <v>496</v>
      </c>
      <c r="C92" s="11" t="s">
        <v>998</v>
      </c>
      <c r="D92" s="11"/>
      <c r="E92" s="4" t="s">
        <v>29</v>
      </c>
      <c r="F92" s="4" t="s">
        <v>29</v>
      </c>
      <c r="G92" s="11"/>
    </row>
    <row r="93" spans="1:7" s="7" customFormat="1" ht="28.2" thickBot="1">
      <c r="A93" s="18" t="s">
        <v>57</v>
      </c>
      <c r="B93" s="11" t="s">
        <v>520</v>
      </c>
      <c r="C93" s="11" t="s">
        <v>999</v>
      </c>
      <c r="D93" s="11"/>
      <c r="E93" s="4" t="s">
        <v>29</v>
      </c>
      <c r="F93" s="4" t="s">
        <v>29</v>
      </c>
      <c r="G93" s="11"/>
    </row>
    <row r="94" spans="1:7" s="7" customFormat="1" ht="16.2" thickBot="1">
      <c r="A94" s="18" t="s">
        <v>57</v>
      </c>
      <c r="B94" s="11" t="s">
        <v>501</v>
      </c>
      <c r="C94" s="11" t="s">
        <v>1000</v>
      </c>
      <c r="D94" s="11"/>
      <c r="E94" s="4" t="s">
        <v>29</v>
      </c>
      <c r="F94" s="4" t="s">
        <v>29</v>
      </c>
      <c r="G94" s="11"/>
    </row>
    <row r="95" spans="1:7" s="7" customFormat="1" ht="28.2" thickBot="1">
      <c r="A95" s="19" t="s">
        <v>212</v>
      </c>
      <c r="B95" s="11" t="s">
        <v>515</v>
      </c>
      <c r="C95" s="11" t="s">
        <v>1001</v>
      </c>
      <c r="D95" s="11"/>
      <c r="E95" s="4" t="s">
        <v>29</v>
      </c>
      <c r="F95" s="4" t="s">
        <v>29</v>
      </c>
      <c r="G95" s="11"/>
    </row>
    <row r="96" spans="1:7" s="7" customFormat="1" ht="16.2" thickBot="1">
      <c r="A96" s="246" t="s">
        <v>1002</v>
      </c>
      <c r="B96" s="247"/>
      <c r="C96" s="136" t="s">
        <v>1003</v>
      </c>
      <c r="D96" s="4" t="s">
        <v>214</v>
      </c>
      <c r="E96" s="4" t="s">
        <v>40</v>
      </c>
      <c r="F96" s="4" t="s">
        <v>41</v>
      </c>
      <c r="G96" s="4" t="s">
        <v>215</v>
      </c>
    </row>
    <row r="97" spans="1:7" s="7" customFormat="1" ht="16.2" thickBot="1">
      <c r="A97" s="15" t="s">
        <v>42</v>
      </c>
      <c r="B97" s="11" t="s">
        <v>1004</v>
      </c>
      <c r="C97" s="11" t="s">
        <v>1005</v>
      </c>
      <c r="D97" s="13"/>
      <c r="E97" s="4" t="s">
        <v>29</v>
      </c>
      <c r="F97" s="4" t="s">
        <v>29</v>
      </c>
      <c r="G97" s="11"/>
    </row>
    <row r="98" spans="1:7" s="7" customFormat="1" ht="16.2" thickBot="1">
      <c r="A98" s="16" t="s">
        <v>43</v>
      </c>
      <c r="B98" s="11" t="s">
        <v>1006</v>
      </c>
      <c r="C98" s="11" t="s">
        <v>1007</v>
      </c>
      <c r="D98" s="11"/>
      <c r="E98" s="4" t="s">
        <v>29</v>
      </c>
      <c r="F98" s="4" t="s">
        <v>29</v>
      </c>
      <c r="G98" s="11"/>
    </row>
    <row r="99" spans="1:7" s="7" customFormat="1" ht="16.2" thickBot="1">
      <c r="A99" s="16" t="s">
        <v>43</v>
      </c>
      <c r="B99" s="11" t="s">
        <v>1008</v>
      </c>
      <c r="C99" s="11" t="s">
        <v>1009</v>
      </c>
      <c r="D99" s="13"/>
      <c r="E99" s="4" t="s">
        <v>29</v>
      </c>
      <c r="F99" s="4" t="s">
        <v>29</v>
      </c>
      <c r="G99" s="11"/>
    </row>
    <row r="100" spans="1:7" s="7" customFormat="1" ht="16.2" thickBot="1">
      <c r="A100" s="17" t="s">
        <v>44</v>
      </c>
      <c r="B100" s="11" t="s">
        <v>512</v>
      </c>
      <c r="C100" s="11" t="s">
        <v>1010</v>
      </c>
      <c r="D100" s="11"/>
      <c r="E100" s="4" t="s">
        <v>29</v>
      </c>
      <c r="F100" s="4" t="s">
        <v>29</v>
      </c>
      <c r="G100" s="11"/>
    </row>
    <row r="101" spans="1:7" s="7" customFormat="1" ht="16.2" thickBot="1">
      <c r="A101" s="18" t="s">
        <v>57</v>
      </c>
      <c r="B101" s="11" t="s">
        <v>510</v>
      </c>
      <c r="C101" s="11" t="s">
        <v>1011</v>
      </c>
      <c r="D101" s="11"/>
      <c r="E101" s="4" t="s">
        <v>29</v>
      </c>
      <c r="F101" s="4" t="s">
        <v>29</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46:B46"/>
    <mergeCell ref="A12:B12"/>
    <mergeCell ref="C2:D6"/>
    <mergeCell ref="A7:B7"/>
    <mergeCell ref="A21:B21"/>
    <mergeCell ref="A29:B29"/>
    <mergeCell ref="A36:B36"/>
    <mergeCell ref="A38:B38"/>
    <mergeCell ref="A51:B51"/>
    <mergeCell ref="A63:B63"/>
    <mergeCell ref="A82:B82"/>
    <mergeCell ref="A88:B88"/>
    <mergeCell ref="A96:B96"/>
  </mergeCells>
  <conditionalFormatting sqref="E102:F268 E25:F29 E36:F36">
    <cfRule type="beginsWith" dxfId="1420" priority="3211" stopIfTrue="1" operator="beginsWith" text="Not Applicable">
      <formula>LEFT(E25,LEN("Not Applicable"))="Not Applicable"</formula>
    </cfRule>
    <cfRule type="beginsWith" dxfId="1419" priority="3212" stopIfTrue="1" operator="beginsWith" text="Waived">
      <formula>LEFT(E25,LEN("Waived"))="Waived"</formula>
    </cfRule>
    <cfRule type="beginsWith" dxfId="1418" priority="3213" stopIfTrue="1" operator="beginsWith" text="Pre-Passed">
      <formula>LEFT(E25,LEN("Pre-Passed"))="Pre-Passed"</formula>
    </cfRule>
    <cfRule type="beginsWith" dxfId="1417" priority="3214" stopIfTrue="1" operator="beginsWith" text="Completed">
      <formula>LEFT(E25,LEN("Completed"))="Completed"</formula>
    </cfRule>
    <cfRule type="beginsWith" dxfId="1416" priority="3215" stopIfTrue="1" operator="beginsWith" text="Partial">
      <formula>LEFT(E25,LEN("Partial"))="Partial"</formula>
    </cfRule>
    <cfRule type="beginsWith" dxfId="1415" priority="3216" stopIfTrue="1" operator="beginsWith" text="Missing">
      <formula>LEFT(E25,LEN("Missing"))="Missing"</formula>
    </cfRule>
    <cfRule type="beginsWith" dxfId="1414" priority="3217" stopIfTrue="1" operator="beginsWith" text="Untested">
      <formula>LEFT(E25,LEN("Untested"))="Untested"</formula>
    </cfRule>
    <cfRule type="notContainsBlanks" dxfId="1413" priority="3225" stopIfTrue="1">
      <formula>LEN(TRIM(E25))&gt;0</formula>
    </cfRule>
  </conditionalFormatting>
  <conditionalFormatting sqref="A7 A102:A268">
    <cfRule type="beginsWith" dxfId="1412" priority="3218" stopIfTrue="1" operator="beginsWith" text="Exceptional">
      <formula>LEFT(A7,LEN("Exceptional"))="Exceptional"</formula>
    </cfRule>
    <cfRule type="beginsWith" dxfId="1411" priority="3219" stopIfTrue="1" operator="beginsWith" text="Professional">
      <formula>LEFT(A7,LEN("Professional"))="Professional"</formula>
    </cfRule>
    <cfRule type="beginsWith" dxfId="1410" priority="3220" stopIfTrue="1" operator="beginsWith" text="Advanced">
      <formula>LEFT(A7,LEN("Advanced"))="Advanced"</formula>
    </cfRule>
    <cfRule type="beginsWith" dxfId="1409" priority="3221" stopIfTrue="1" operator="beginsWith" text="Intermediate">
      <formula>LEFT(A7,LEN("Intermediate"))="Intermediate"</formula>
    </cfRule>
    <cfRule type="beginsWith" dxfId="1408" priority="3222" stopIfTrue="1" operator="beginsWith" text="Basic">
      <formula>LEFT(A7,LEN("Basic"))="Basic"</formula>
    </cfRule>
    <cfRule type="beginsWith" dxfId="1407" priority="3223" stopIfTrue="1" operator="beginsWith" text="Required">
      <formula>LEFT(A7,LEN("Required"))="Required"</formula>
    </cfRule>
    <cfRule type="notContainsBlanks" dxfId="1406" priority="3224" stopIfTrue="1">
      <formula>LEN(TRIM(A7))&gt;0</formula>
    </cfRule>
  </conditionalFormatting>
  <conditionalFormatting sqref="F7">
    <cfRule type="beginsWith" dxfId="1405" priority="3155" stopIfTrue="1" operator="beginsWith" text="Not Applicable">
      <formula>LEFT(F7,LEN("Not Applicable"))="Not Applicable"</formula>
    </cfRule>
    <cfRule type="beginsWith" dxfId="1404" priority="3156" stopIfTrue="1" operator="beginsWith" text="Waived">
      <formula>LEFT(F7,LEN("Waived"))="Waived"</formula>
    </cfRule>
    <cfRule type="beginsWith" dxfId="1403" priority="3157" stopIfTrue="1" operator="beginsWith" text="Pre-Passed">
      <formula>LEFT(F7,LEN("Pre-Passed"))="Pre-Passed"</formula>
    </cfRule>
    <cfRule type="beginsWith" dxfId="1402" priority="3158" stopIfTrue="1" operator="beginsWith" text="Completed">
      <formula>LEFT(F7,LEN("Completed"))="Completed"</formula>
    </cfRule>
    <cfRule type="beginsWith" dxfId="1401" priority="3159" stopIfTrue="1" operator="beginsWith" text="Partial">
      <formula>LEFT(F7,LEN("Partial"))="Partial"</formula>
    </cfRule>
    <cfRule type="beginsWith" dxfId="1400" priority="3160" stopIfTrue="1" operator="beginsWith" text="Missing">
      <formula>LEFT(F7,LEN("Missing"))="Missing"</formula>
    </cfRule>
    <cfRule type="beginsWith" dxfId="1399" priority="3161" stopIfTrue="1" operator="beginsWith" text="Untested">
      <formula>LEFT(F7,LEN("Untested"))="Untested"</formula>
    </cfRule>
    <cfRule type="notContainsBlanks" dxfId="1398" priority="3162" stopIfTrue="1">
      <formula>LEN(TRIM(F7))&gt;0</formula>
    </cfRule>
  </conditionalFormatting>
  <conditionalFormatting sqref="E7">
    <cfRule type="beginsWith" dxfId="1397" priority="3163" stopIfTrue="1" operator="beginsWith" text="Not Applicable">
      <formula>LEFT(E7,LEN("Not Applicable"))="Not Applicable"</formula>
    </cfRule>
    <cfRule type="beginsWith" dxfId="1396" priority="3164" stopIfTrue="1" operator="beginsWith" text="Waived">
      <formula>LEFT(E7,LEN("Waived"))="Waived"</formula>
    </cfRule>
    <cfRule type="beginsWith" dxfId="1395" priority="3165" stopIfTrue="1" operator="beginsWith" text="Pre-Passed">
      <formula>LEFT(E7,LEN("Pre-Passed"))="Pre-Passed"</formula>
    </cfRule>
    <cfRule type="beginsWith" dxfId="1394" priority="3166" stopIfTrue="1" operator="beginsWith" text="Completed">
      <formula>LEFT(E7,LEN("Completed"))="Completed"</formula>
    </cfRule>
    <cfRule type="beginsWith" dxfId="1393" priority="3167" stopIfTrue="1" operator="beginsWith" text="Partial">
      <formula>LEFT(E7,LEN("Partial"))="Partial"</formula>
    </cfRule>
    <cfRule type="beginsWith" dxfId="1392" priority="3168" stopIfTrue="1" operator="beginsWith" text="Missing">
      <formula>LEFT(E7,LEN("Missing"))="Missing"</formula>
    </cfRule>
    <cfRule type="beginsWith" dxfId="1391" priority="3169" stopIfTrue="1" operator="beginsWith" text="Untested">
      <formula>LEFT(E7,LEN("Untested"))="Untested"</formula>
    </cfRule>
    <cfRule type="notContainsBlanks" dxfId="1390" priority="3170" stopIfTrue="1">
      <formula>LEN(TRIM(E7))&gt;0</formula>
    </cfRule>
  </conditionalFormatting>
  <conditionalFormatting sqref="E12">
    <cfRule type="beginsWith" dxfId="1389" priority="2191" stopIfTrue="1" operator="beginsWith" text="Not Applicable">
      <formula>LEFT(E12,LEN("Not Applicable"))="Not Applicable"</formula>
    </cfRule>
    <cfRule type="beginsWith" dxfId="1388" priority="2192" stopIfTrue="1" operator="beginsWith" text="Waived">
      <formula>LEFT(E12,LEN("Waived"))="Waived"</formula>
    </cfRule>
    <cfRule type="beginsWith" dxfId="1387" priority="2193" stopIfTrue="1" operator="beginsWith" text="Pre-Passed">
      <formula>LEFT(E12,LEN("Pre-Passed"))="Pre-Passed"</formula>
    </cfRule>
    <cfRule type="beginsWith" dxfId="1386" priority="2194" stopIfTrue="1" operator="beginsWith" text="Completed">
      <formula>LEFT(E12,LEN("Completed"))="Completed"</formula>
    </cfRule>
    <cfRule type="beginsWith" dxfId="1385" priority="2195" stopIfTrue="1" operator="beginsWith" text="Partial">
      <formula>LEFT(E12,LEN("Partial"))="Partial"</formula>
    </cfRule>
    <cfRule type="beginsWith" dxfId="1384" priority="2196" stopIfTrue="1" operator="beginsWith" text="Missing">
      <formula>LEFT(E12,LEN("Missing"))="Missing"</formula>
    </cfRule>
    <cfRule type="beginsWith" dxfId="1383" priority="2197" stopIfTrue="1" operator="beginsWith" text="Untested">
      <formula>LEFT(E12,LEN("Untested"))="Untested"</formula>
    </cfRule>
    <cfRule type="notContainsBlanks" dxfId="1382" priority="2198" stopIfTrue="1">
      <formula>LEN(TRIM(E12))&gt;0</formula>
    </cfRule>
  </conditionalFormatting>
  <conditionalFormatting sqref="F12">
    <cfRule type="beginsWith" dxfId="1381" priority="2183" stopIfTrue="1" operator="beginsWith" text="Not Applicable">
      <formula>LEFT(F12,LEN("Not Applicable"))="Not Applicable"</formula>
    </cfRule>
    <cfRule type="beginsWith" dxfId="1380" priority="2184" stopIfTrue="1" operator="beginsWith" text="Waived">
      <formula>LEFT(F12,LEN("Waived"))="Waived"</formula>
    </cfRule>
    <cfRule type="beginsWith" dxfId="1379" priority="2185" stopIfTrue="1" operator="beginsWith" text="Pre-Passed">
      <formula>LEFT(F12,LEN("Pre-Passed"))="Pre-Passed"</formula>
    </cfRule>
    <cfRule type="beginsWith" dxfId="1378" priority="2186" stopIfTrue="1" operator="beginsWith" text="Completed">
      <formula>LEFT(F12,LEN("Completed"))="Completed"</formula>
    </cfRule>
    <cfRule type="beginsWith" dxfId="1377" priority="2187" stopIfTrue="1" operator="beginsWith" text="Partial">
      <formula>LEFT(F12,LEN("Partial"))="Partial"</formula>
    </cfRule>
    <cfRule type="beginsWith" dxfId="1376" priority="2188" stopIfTrue="1" operator="beginsWith" text="Missing">
      <formula>LEFT(F12,LEN("Missing"))="Missing"</formula>
    </cfRule>
    <cfRule type="beginsWith" dxfId="1375" priority="2189" stopIfTrue="1" operator="beginsWith" text="Untested">
      <formula>LEFT(F12,LEN("Untested"))="Untested"</formula>
    </cfRule>
    <cfRule type="notContainsBlanks" dxfId="1374" priority="2190" stopIfTrue="1">
      <formula>LEN(TRIM(F12))&gt;0</formula>
    </cfRule>
  </conditionalFormatting>
  <conditionalFormatting sqref="E43:F43">
    <cfRule type="beginsWith" dxfId="1373" priority="1967" stopIfTrue="1" operator="beginsWith" text="Not Applicable">
      <formula>LEFT(E43,LEN("Not Applicable"))="Not Applicable"</formula>
    </cfRule>
    <cfRule type="beginsWith" dxfId="1372" priority="1968" stopIfTrue="1" operator="beginsWith" text="Waived">
      <formula>LEFT(E43,LEN("Waived"))="Waived"</formula>
    </cfRule>
    <cfRule type="beginsWith" dxfId="1371" priority="1969" stopIfTrue="1" operator="beginsWith" text="Pre-Passed">
      <formula>LEFT(E43,LEN("Pre-Passed"))="Pre-Passed"</formula>
    </cfRule>
    <cfRule type="beginsWith" dxfId="1370" priority="1970" stopIfTrue="1" operator="beginsWith" text="Completed">
      <formula>LEFT(E43,LEN("Completed"))="Completed"</formula>
    </cfRule>
    <cfRule type="beginsWith" dxfId="1369" priority="1971" stopIfTrue="1" operator="beginsWith" text="Partial">
      <formula>LEFT(E43,LEN("Partial"))="Partial"</formula>
    </cfRule>
    <cfRule type="beginsWith" dxfId="1368" priority="1972" stopIfTrue="1" operator="beginsWith" text="Missing">
      <formula>LEFT(E43,LEN("Missing"))="Missing"</formula>
    </cfRule>
    <cfRule type="beginsWith" dxfId="1367" priority="1973" stopIfTrue="1" operator="beginsWith" text="Untested">
      <formula>LEFT(E43,LEN("Untested"))="Untested"</formula>
    </cfRule>
    <cfRule type="notContainsBlanks" dxfId="1366" priority="1974" stopIfTrue="1">
      <formula>LEN(TRIM(E43))&gt;0</formula>
    </cfRule>
  </conditionalFormatting>
  <conditionalFormatting sqref="E40:F40">
    <cfRule type="beginsWith" dxfId="1365" priority="2159" stopIfTrue="1" operator="beginsWith" text="Not Applicable">
      <formula>LEFT(E40,LEN("Not Applicable"))="Not Applicable"</formula>
    </cfRule>
    <cfRule type="beginsWith" dxfId="1364" priority="2160" stopIfTrue="1" operator="beginsWith" text="Waived">
      <formula>LEFT(E40,LEN("Waived"))="Waived"</formula>
    </cfRule>
    <cfRule type="beginsWith" dxfId="1363" priority="2161" stopIfTrue="1" operator="beginsWith" text="Pre-Passed">
      <formula>LEFT(E40,LEN("Pre-Passed"))="Pre-Passed"</formula>
    </cfRule>
    <cfRule type="beginsWith" dxfId="1362" priority="2162" stopIfTrue="1" operator="beginsWith" text="Completed">
      <formula>LEFT(E40,LEN("Completed"))="Completed"</formula>
    </cfRule>
    <cfRule type="beginsWith" dxfId="1361" priority="2163" stopIfTrue="1" operator="beginsWith" text="Partial">
      <formula>LEFT(E40,LEN("Partial"))="Partial"</formula>
    </cfRule>
    <cfRule type="beginsWith" dxfId="1360" priority="2164" stopIfTrue="1" operator="beginsWith" text="Missing">
      <formula>LEFT(E40,LEN("Missing"))="Missing"</formula>
    </cfRule>
    <cfRule type="beginsWith" dxfId="1359" priority="2165" stopIfTrue="1" operator="beginsWith" text="Untested">
      <formula>LEFT(E40,LEN("Untested"))="Untested"</formula>
    </cfRule>
    <cfRule type="notContainsBlanks" dxfId="1358" priority="2166" stopIfTrue="1">
      <formula>LEN(TRIM(E40))&gt;0</formula>
    </cfRule>
  </conditionalFormatting>
  <conditionalFormatting sqref="E19:F23">
    <cfRule type="beginsWith" dxfId="1357" priority="2151" stopIfTrue="1" operator="beginsWith" text="Not Applicable">
      <formula>LEFT(E19,LEN("Not Applicable"))="Not Applicable"</formula>
    </cfRule>
    <cfRule type="beginsWith" dxfId="1356" priority="2152" stopIfTrue="1" operator="beginsWith" text="Waived">
      <formula>LEFT(E19,LEN("Waived"))="Waived"</formula>
    </cfRule>
    <cfRule type="beginsWith" dxfId="1355" priority="2153" stopIfTrue="1" operator="beginsWith" text="Pre-Passed">
      <formula>LEFT(E19,LEN("Pre-Passed"))="Pre-Passed"</formula>
    </cfRule>
    <cfRule type="beginsWith" dxfId="1354" priority="2154" stopIfTrue="1" operator="beginsWith" text="Completed">
      <formula>LEFT(E19,LEN("Completed"))="Completed"</formula>
    </cfRule>
    <cfRule type="beginsWith" dxfId="1353" priority="2155" stopIfTrue="1" operator="beginsWith" text="Partial">
      <formula>LEFT(E19,LEN("Partial"))="Partial"</formula>
    </cfRule>
    <cfRule type="beginsWith" dxfId="1352" priority="2156" stopIfTrue="1" operator="beginsWith" text="Missing">
      <formula>LEFT(E19,LEN("Missing"))="Missing"</formula>
    </cfRule>
    <cfRule type="beginsWith" dxfId="1351" priority="2157" stopIfTrue="1" operator="beginsWith" text="Untested">
      <formula>LEFT(E19,LEN("Untested"))="Untested"</formula>
    </cfRule>
    <cfRule type="notContainsBlanks" dxfId="1350" priority="2158" stopIfTrue="1">
      <formula>LEN(TRIM(E19))&gt;0</formula>
    </cfRule>
  </conditionalFormatting>
  <conditionalFormatting sqref="E17">
    <cfRule type="beginsWith" dxfId="1349" priority="2143" stopIfTrue="1" operator="beginsWith" text="Not Applicable">
      <formula>LEFT(E17,LEN("Not Applicable"))="Not Applicable"</formula>
    </cfRule>
    <cfRule type="beginsWith" dxfId="1348" priority="2144" stopIfTrue="1" operator="beginsWith" text="Waived">
      <formula>LEFT(E17,LEN("Waived"))="Waived"</formula>
    </cfRule>
    <cfRule type="beginsWith" dxfId="1347" priority="2145" stopIfTrue="1" operator="beginsWith" text="Pre-Passed">
      <formula>LEFT(E17,LEN("Pre-Passed"))="Pre-Passed"</formula>
    </cfRule>
    <cfRule type="beginsWith" dxfId="1346" priority="2146" stopIfTrue="1" operator="beginsWith" text="Completed">
      <formula>LEFT(E17,LEN("Completed"))="Completed"</formula>
    </cfRule>
    <cfRule type="beginsWith" dxfId="1345" priority="2147" stopIfTrue="1" operator="beginsWith" text="Partial">
      <formula>LEFT(E17,LEN("Partial"))="Partial"</formula>
    </cfRule>
    <cfRule type="beginsWith" dxfId="1344" priority="2148" stopIfTrue="1" operator="beginsWith" text="Missing">
      <formula>LEFT(E17,LEN("Missing"))="Missing"</formula>
    </cfRule>
    <cfRule type="beginsWith" dxfId="1343" priority="2149" stopIfTrue="1" operator="beginsWith" text="Untested">
      <formula>LEFT(E17,LEN("Untested"))="Untested"</formula>
    </cfRule>
    <cfRule type="notContainsBlanks" dxfId="1342" priority="2150" stopIfTrue="1">
      <formula>LEN(TRIM(E17))&gt;0</formula>
    </cfRule>
  </conditionalFormatting>
  <conditionalFormatting sqref="E21:F21">
    <cfRule type="beginsWith" dxfId="1341" priority="2127" stopIfTrue="1" operator="beginsWith" text="Not Applicable">
      <formula>LEFT(E21,LEN("Not Applicable"))="Not Applicable"</formula>
    </cfRule>
    <cfRule type="beginsWith" dxfId="1340" priority="2128" stopIfTrue="1" operator="beginsWith" text="Waived">
      <formula>LEFT(E21,LEN("Waived"))="Waived"</formula>
    </cfRule>
    <cfRule type="beginsWith" dxfId="1339" priority="2129" stopIfTrue="1" operator="beginsWith" text="Pre-Passed">
      <formula>LEFT(E21,LEN("Pre-Passed"))="Pre-Passed"</formula>
    </cfRule>
    <cfRule type="beginsWith" dxfId="1338" priority="2130" stopIfTrue="1" operator="beginsWith" text="Completed">
      <formula>LEFT(E21,LEN("Completed"))="Completed"</formula>
    </cfRule>
    <cfRule type="beginsWith" dxfId="1337" priority="2131" stopIfTrue="1" operator="beginsWith" text="Partial">
      <formula>LEFT(E21,LEN("Partial"))="Partial"</formula>
    </cfRule>
    <cfRule type="beginsWith" dxfId="1336" priority="2132" stopIfTrue="1" operator="beginsWith" text="Missing">
      <formula>LEFT(E21,LEN("Missing"))="Missing"</formula>
    </cfRule>
    <cfRule type="beginsWith" dxfId="1335" priority="2133" stopIfTrue="1" operator="beginsWith" text="Untested">
      <formula>LEFT(E21,LEN("Untested"))="Untested"</formula>
    </cfRule>
    <cfRule type="notContainsBlanks" dxfId="1334" priority="2134" stopIfTrue="1">
      <formula>LEN(TRIM(E21))&gt;0</formula>
    </cfRule>
  </conditionalFormatting>
  <conditionalFormatting sqref="E24:F24">
    <cfRule type="beginsWith" dxfId="1333" priority="2119" stopIfTrue="1" operator="beginsWith" text="Not Applicable">
      <formula>LEFT(E24,LEN("Not Applicable"))="Not Applicable"</formula>
    </cfRule>
    <cfRule type="beginsWith" dxfId="1332" priority="2120" stopIfTrue="1" operator="beginsWith" text="Waived">
      <formula>LEFT(E24,LEN("Waived"))="Waived"</formula>
    </cfRule>
    <cfRule type="beginsWith" dxfId="1331" priority="2121" stopIfTrue="1" operator="beginsWith" text="Pre-Passed">
      <formula>LEFT(E24,LEN("Pre-Passed"))="Pre-Passed"</formula>
    </cfRule>
    <cfRule type="beginsWith" dxfId="1330" priority="2122" stopIfTrue="1" operator="beginsWith" text="Completed">
      <formula>LEFT(E24,LEN("Completed"))="Completed"</formula>
    </cfRule>
    <cfRule type="beginsWith" dxfId="1329" priority="2123" stopIfTrue="1" operator="beginsWith" text="Partial">
      <formula>LEFT(E24,LEN("Partial"))="Partial"</formula>
    </cfRule>
    <cfRule type="beginsWith" dxfId="1328" priority="2124" stopIfTrue="1" operator="beginsWith" text="Missing">
      <formula>LEFT(E24,LEN("Missing"))="Missing"</formula>
    </cfRule>
    <cfRule type="beginsWith" dxfId="1327" priority="2125" stopIfTrue="1" operator="beginsWith" text="Untested">
      <formula>LEFT(E24,LEN("Untested"))="Untested"</formula>
    </cfRule>
    <cfRule type="notContainsBlanks" dxfId="1326" priority="2126" stopIfTrue="1">
      <formula>LEN(TRIM(E24))&gt;0</formula>
    </cfRule>
  </conditionalFormatting>
  <conditionalFormatting sqref="E41:F41">
    <cfRule type="beginsWith" dxfId="1325" priority="2111" stopIfTrue="1" operator="beginsWith" text="Not Applicable">
      <formula>LEFT(E41,LEN("Not Applicable"))="Not Applicable"</formula>
    </cfRule>
    <cfRule type="beginsWith" dxfId="1324" priority="2112" stopIfTrue="1" operator="beginsWith" text="Waived">
      <formula>LEFT(E41,LEN("Waived"))="Waived"</formula>
    </cfRule>
    <cfRule type="beginsWith" dxfId="1323" priority="2113" stopIfTrue="1" operator="beginsWith" text="Pre-Passed">
      <formula>LEFT(E41,LEN("Pre-Passed"))="Pre-Passed"</formula>
    </cfRule>
    <cfRule type="beginsWith" dxfId="1322" priority="2114" stopIfTrue="1" operator="beginsWith" text="Completed">
      <formula>LEFT(E41,LEN("Completed"))="Completed"</formula>
    </cfRule>
    <cfRule type="beginsWith" dxfId="1321" priority="2115" stopIfTrue="1" operator="beginsWith" text="Partial">
      <formula>LEFT(E41,LEN("Partial"))="Partial"</formula>
    </cfRule>
    <cfRule type="beginsWith" dxfId="1320" priority="2116" stopIfTrue="1" operator="beginsWith" text="Missing">
      <formula>LEFT(E41,LEN("Missing"))="Missing"</formula>
    </cfRule>
    <cfRule type="beginsWith" dxfId="1319" priority="2117" stopIfTrue="1" operator="beginsWith" text="Untested">
      <formula>LEFT(E41,LEN("Untested"))="Untested"</formula>
    </cfRule>
    <cfRule type="notContainsBlanks" dxfId="1318" priority="2118" stopIfTrue="1">
      <formula>LEN(TRIM(E41))&gt;0</formula>
    </cfRule>
  </conditionalFormatting>
  <conditionalFormatting sqref="E42:F42">
    <cfRule type="beginsWith" dxfId="1317" priority="2103" stopIfTrue="1" operator="beginsWith" text="Not Applicable">
      <formula>LEFT(E42,LEN("Not Applicable"))="Not Applicable"</formula>
    </cfRule>
    <cfRule type="beginsWith" dxfId="1316" priority="2104" stopIfTrue="1" operator="beginsWith" text="Waived">
      <formula>LEFT(E42,LEN("Waived"))="Waived"</formula>
    </cfRule>
    <cfRule type="beginsWith" dxfId="1315" priority="2105" stopIfTrue="1" operator="beginsWith" text="Pre-Passed">
      <formula>LEFT(E42,LEN("Pre-Passed"))="Pre-Passed"</formula>
    </cfRule>
    <cfRule type="beginsWith" dxfId="1314" priority="2106" stopIfTrue="1" operator="beginsWith" text="Completed">
      <formula>LEFT(E42,LEN("Completed"))="Completed"</formula>
    </cfRule>
    <cfRule type="beginsWith" dxfId="1313" priority="2107" stopIfTrue="1" operator="beginsWith" text="Partial">
      <formula>LEFT(E42,LEN("Partial"))="Partial"</formula>
    </cfRule>
    <cfRule type="beginsWith" dxfId="1312" priority="2108" stopIfTrue="1" operator="beginsWith" text="Missing">
      <formula>LEFT(E42,LEN("Missing"))="Missing"</formula>
    </cfRule>
    <cfRule type="beginsWith" dxfId="1311" priority="2109" stopIfTrue="1" operator="beginsWith" text="Untested">
      <formula>LEFT(E42,LEN("Untested"))="Untested"</formula>
    </cfRule>
    <cfRule type="notContainsBlanks" dxfId="1310" priority="2110" stopIfTrue="1">
      <formula>LEN(TRIM(E42))&gt;0</formula>
    </cfRule>
  </conditionalFormatting>
  <conditionalFormatting sqref="E39:F39">
    <cfRule type="beginsWith" dxfId="1309" priority="2095" stopIfTrue="1" operator="beginsWith" text="Not Applicable">
      <formula>LEFT(E39,LEN("Not Applicable"))="Not Applicable"</formula>
    </cfRule>
    <cfRule type="beginsWith" dxfId="1308" priority="2096" stopIfTrue="1" operator="beginsWith" text="Waived">
      <formula>LEFT(E39,LEN("Waived"))="Waived"</formula>
    </cfRule>
    <cfRule type="beginsWith" dxfId="1307" priority="2097" stopIfTrue="1" operator="beginsWith" text="Pre-Passed">
      <formula>LEFT(E39,LEN("Pre-Passed"))="Pre-Passed"</formula>
    </cfRule>
    <cfRule type="beginsWith" dxfId="1306" priority="2098" stopIfTrue="1" operator="beginsWith" text="Completed">
      <formula>LEFT(E39,LEN("Completed"))="Completed"</formula>
    </cfRule>
    <cfRule type="beginsWith" dxfId="1305" priority="2099" stopIfTrue="1" operator="beginsWith" text="Partial">
      <formula>LEFT(E39,LEN("Partial"))="Partial"</formula>
    </cfRule>
    <cfRule type="beginsWith" dxfId="1304" priority="2100" stopIfTrue="1" operator="beginsWith" text="Missing">
      <formula>LEFT(E39,LEN("Missing"))="Missing"</formula>
    </cfRule>
    <cfRule type="beginsWith" dxfId="1303" priority="2101" stopIfTrue="1" operator="beginsWith" text="Untested">
      <formula>LEFT(E39,LEN("Untested"))="Untested"</formula>
    </cfRule>
    <cfRule type="notContainsBlanks" dxfId="1302" priority="2102" stopIfTrue="1">
      <formula>LEN(TRIM(E39))&gt;0</formula>
    </cfRule>
  </conditionalFormatting>
  <conditionalFormatting sqref="F17">
    <cfRule type="beginsWith" dxfId="1301" priority="2087" stopIfTrue="1" operator="beginsWith" text="Not Applicable">
      <formula>LEFT(F17,LEN("Not Applicable"))="Not Applicable"</formula>
    </cfRule>
    <cfRule type="beginsWith" dxfId="1300" priority="2088" stopIfTrue="1" operator="beginsWith" text="Waived">
      <formula>LEFT(F17,LEN("Waived"))="Waived"</formula>
    </cfRule>
    <cfRule type="beginsWith" dxfId="1299" priority="2089" stopIfTrue="1" operator="beginsWith" text="Pre-Passed">
      <formula>LEFT(F17,LEN("Pre-Passed"))="Pre-Passed"</formula>
    </cfRule>
    <cfRule type="beginsWith" dxfId="1298" priority="2090" stopIfTrue="1" operator="beginsWith" text="Completed">
      <formula>LEFT(F17,LEN("Completed"))="Completed"</formula>
    </cfRule>
    <cfRule type="beginsWith" dxfId="1297" priority="2091" stopIfTrue="1" operator="beginsWith" text="Partial">
      <formula>LEFT(F17,LEN("Partial"))="Partial"</formula>
    </cfRule>
    <cfRule type="beginsWith" dxfId="1296" priority="2092" stopIfTrue="1" operator="beginsWith" text="Missing">
      <formula>LEFT(F17,LEN("Missing"))="Missing"</formula>
    </cfRule>
    <cfRule type="beginsWith" dxfId="1295" priority="2093" stopIfTrue="1" operator="beginsWith" text="Untested">
      <formula>LEFT(F17,LEN("Untested"))="Untested"</formula>
    </cfRule>
    <cfRule type="notContainsBlanks" dxfId="1294" priority="2094" stopIfTrue="1">
      <formula>LEN(TRIM(F17))&gt;0</formula>
    </cfRule>
  </conditionalFormatting>
  <conditionalFormatting sqref="E31:F31">
    <cfRule type="beginsWith" dxfId="1293" priority="2055" stopIfTrue="1" operator="beginsWith" text="Not Applicable">
      <formula>LEFT(E31,LEN("Not Applicable"))="Not Applicable"</formula>
    </cfRule>
    <cfRule type="beginsWith" dxfId="1292" priority="2056" stopIfTrue="1" operator="beginsWith" text="Waived">
      <formula>LEFT(E31,LEN("Waived"))="Waived"</formula>
    </cfRule>
    <cfRule type="beginsWith" dxfId="1291" priority="2057" stopIfTrue="1" operator="beginsWith" text="Pre-Passed">
      <formula>LEFT(E31,LEN("Pre-Passed"))="Pre-Passed"</formula>
    </cfRule>
    <cfRule type="beginsWith" dxfId="1290" priority="2058" stopIfTrue="1" operator="beginsWith" text="Completed">
      <formula>LEFT(E31,LEN("Completed"))="Completed"</formula>
    </cfRule>
    <cfRule type="beginsWith" dxfId="1289" priority="2059" stopIfTrue="1" operator="beginsWith" text="Partial">
      <formula>LEFT(E31,LEN("Partial"))="Partial"</formula>
    </cfRule>
    <cfRule type="beginsWith" dxfId="1288" priority="2060" stopIfTrue="1" operator="beginsWith" text="Missing">
      <formula>LEFT(E31,LEN("Missing"))="Missing"</formula>
    </cfRule>
    <cfRule type="beginsWith" dxfId="1287" priority="2061" stopIfTrue="1" operator="beginsWith" text="Untested">
      <formula>LEFT(E31,LEN("Untested"))="Untested"</formula>
    </cfRule>
    <cfRule type="notContainsBlanks" dxfId="1286" priority="2062" stopIfTrue="1">
      <formula>LEN(TRIM(E31))&gt;0</formula>
    </cfRule>
  </conditionalFormatting>
  <conditionalFormatting sqref="E29:F29">
    <cfRule type="beginsWith" dxfId="1285" priority="2047" stopIfTrue="1" operator="beginsWith" text="Not Applicable">
      <formula>LEFT(E29,LEN("Not Applicable"))="Not Applicable"</formula>
    </cfRule>
    <cfRule type="beginsWith" dxfId="1284" priority="2048" stopIfTrue="1" operator="beginsWith" text="Waived">
      <formula>LEFT(E29,LEN("Waived"))="Waived"</formula>
    </cfRule>
    <cfRule type="beginsWith" dxfId="1283" priority="2049" stopIfTrue="1" operator="beginsWith" text="Pre-Passed">
      <formula>LEFT(E29,LEN("Pre-Passed"))="Pre-Passed"</formula>
    </cfRule>
    <cfRule type="beginsWith" dxfId="1282" priority="2050" stopIfTrue="1" operator="beginsWith" text="Completed">
      <formula>LEFT(E29,LEN("Completed"))="Completed"</formula>
    </cfRule>
    <cfRule type="beginsWith" dxfId="1281" priority="2051" stopIfTrue="1" operator="beginsWith" text="Partial">
      <formula>LEFT(E29,LEN("Partial"))="Partial"</formula>
    </cfRule>
    <cfRule type="beginsWith" dxfId="1280" priority="2052" stopIfTrue="1" operator="beginsWith" text="Missing">
      <formula>LEFT(E29,LEN("Missing"))="Missing"</formula>
    </cfRule>
    <cfRule type="beginsWith" dxfId="1279" priority="2053" stopIfTrue="1" operator="beginsWith" text="Untested">
      <formula>LEFT(E29,LEN("Untested"))="Untested"</formula>
    </cfRule>
    <cfRule type="notContainsBlanks" dxfId="1278" priority="2054" stopIfTrue="1">
      <formula>LEN(TRIM(E29))&gt;0</formula>
    </cfRule>
  </conditionalFormatting>
  <conditionalFormatting sqref="E32:F32">
    <cfRule type="beginsWith" dxfId="1277" priority="2039" stopIfTrue="1" operator="beginsWith" text="Not Applicable">
      <formula>LEFT(E32,LEN("Not Applicable"))="Not Applicable"</formula>
    </cfRule>
    <cfRule type="beginsWith" dxfId="1276" priority="2040" stopIfTrue="1" operator="beginsWith" text="Waived">
      <formula>LEFT(E32,LEN("Waived"))="Waived"</formula>
    </cfRule>
    <cfRule type="beginsWith" dxfId="1275" priority="2041" stopIfTrue="1" operator="beginsWith" text="Pre-Passed">
      <formula>LEFT(E32,LEN("Pre-Passed"))="Pre-Passed"</formula>
    </cfRule>
    <cfRule type="beginsWith" dxfId="1274" priority="2042" stopIfTrue="1" operator="beginsWith" text="Completed">
      <formula>LEFT(E32,LEN("Completed"))="Completed"</formula>
    </cfRule>
    <cfRule type="beginsWith" dxfId="1273" priority="2043" stopIfTrue="1" operator="beginsWith" text="Partial">
      <formula>LEFT(E32,LEN("Partial"))="Partial"</formula>
    </cfRule>
    <cfRule type="beginsWith" dxfId="1272" priority="2044" stopIfTrue="1" operator="beginsWith" text="Missing">
      <formula>LEFT(E32,LEN("Missing"))="Missing"</formula>
    </cfRule>
    <cfRule type="beginsWith" dxfId="1271" priority="2045" stopIfTrue="1" operator="beginsWith" text="Untested">
      <formula>LEFT(E32,LEN("Untested"))="Untested"</formula>
    </cfRule>
    <cfRule type="notContainsBlanks" dxfId="1270" priority="2046" stopIfTrue="1">
      <formula>LEN(TRIM(E32))&gt;0</formula>
    </cfRule>
  </conditionalFormatting>
  <conditionalFormatting sqref="E30:F30">
    <cfRule type="beginsWith" dxfId="1269" priority="2031" stopIfTrue="1" operator="beginsWith" text="Not Applicable">
      <formula>LEFT(E30,LEN("Not Applicable"))="Not Applicable"</formula>
    </cfRule>
    <cfRule type="beginsWith" dxfId="1268" priority="2032" stopIfTrue="1" operator="beginsWith" text="Waived">
      <formula>LEFT(E30,LEN("Waived"))="Waived"</formula>
    </cfRule>
    <cfRule type="beginsWith" dxfId="1267" priority="2033" stopIfTrue="1" operator="beginsWith" text="Pre-Passed">
      <formula>LEFT(E30,LEN("Pre-Passed"))="Pre-Passed"</formula>
    </cfRule>
    <cfRule type="beginsWith" dxfId="1266" priority="2034" stopIfTrue="1" operator="beginsWith" text="Completed">
      <formula>LEFT(E30,LEN("Completed"))="Completed"</formula>
    </cfRule>
    <cfRule type="beginsWith" dxfId="1265" priority="2035" stopIfTrue="1" operator="beginsWith" text="Partial">
      <formula>LEFT(E30,LEN("Partial"))="Partial"</formula>
    </cfRule>
    <cfRule type="beginsWith" dxfId="1264" priority="2036" stopIfTrue="1" operator="beginsWith" text="Missing">
      <formula>LEFT(E30,LEN("Missing"))="Missing"</formula>
    </cfRule>
    <cfRule type="beginsWith" dxfId="1263" priority="2037" stopIfTrue="1" operator="beginsWith" text="Untested">
      <formula>LEFT(E30,LEN("Untested"))="Untested"</formula>
    </cfRule>
    <cfRule type="notContainsBlanks" dxfId="1262" priority="2038" stopIfTrue="1">
      <formula>LEN(TRIM(E30))&gt;0</formula>
    </cfRule>
  </conditionalFormatting>
  <conditionalFormatting sqref="E43:F44">
    <cfRule type="beginsWith" dxfId="1261" priority="2023" stopIfTrue="1" operator="beginsWith" text="Not Applicable">
      <formula>LEFT(E43,LEN("Not Applicable"))="Not Applicable"</formula>
    </cfRule>
    <cfRule type="beginsWith" dxfId="1260" priority="2024" stopIfTrue="1" operator="beginsWith" text="Waived">
      <formula>LEFT(E43,LEN("Waived"))="Waived"</formula>
    </cfRule>
    <cfRule type="beginsWith" dxfId="1259" priority="2025" stopIfTrue="1" operator="beginsWith" text="Pre-Passed">
      <formula>LEFT(E43,LEN("Pre-Passed"))="Pre-Passed"</formula>
    </cfRule>
    <cfRule type="beginsWith" dxfId="1258" priority="2026" stopIfTrue="1" operator="beginsWith" text="Completed">
      <formula>LEFT(E43,LEN("Completed"))="Completed"</formula>
    </cfRule>
    <cfRule type="beginsWith" dxfId="1257" priority="2027" stopIfTrue="1" operator="beginsWith" text="Partial">
      <formula>LEFT(E43,LEN("Partial"))="Partial"</formula>
    </cfRule>
    <cfRule type="beginsWith" dxfId="1256" priority="2028" stopIfTrue="1" operator="beginsWith" text="Missing">
      <formula>LEFT(E43,LEN("Missing"))="Missing"</formula>
    </cfRule>
    <cfRule type="beginsWith" dxfId="1255" priority="2029" stopIfTrue="1" operator="beginsWith" text="Untested">
      <formula>LEFT(E43,LEN("Untested"))="Untested"</formula>
    </cfRule>
    <cfRule type="notContainsBlanks" dxfId="1254" priority="2030" stopIfTrue="1">
      <formula>LEN(TRIM(E43))&gt;0</formula>
    </cfRule>
  </conditionalFormatting>
  <conditionalFormatting sqref="E44">
    <cfRule type="beginsWith" dxfId="1253" priority="2015" stopIfTrue="1" operator="beginsWith" text="Not Applicable">
      <formula>LEFT(E44,LEN("Not Applicable"))="Not Applicable"</formula>
    </cfRule>
    <cfRule type="beginsWith" dxfId="1252" priority="2016" stopIfTrue="1" operator="beginsWith" text="Waived">
      <formula>LEFT(E44,LEN("Waived"))="Waived"</formula>
    </cfRule>
    <cfRule type="beginsWith" dxfId="1251" priority="2017" stopIfTrue="1" operator="beginsWith" text="Pre-Passed">
      <formula>LEFT(E44,LEN("Pre-Passed"))="Pre-Passed"</formula>
    </cfRule>
    <cfRule type="beginsWith" dxfId="1250" priority="2018" stopIfTrue="1" operator="beginsWith" text="Completed">
      <formula>LEFT(E44,LEN("Completed"))="Completed"</formula>
    </cfRule>
    <cfRule type="beginsWith" dxfId="1249" priority="2019" stopIfTrue="1" operator="beginsWith" text="Partial">
      <formula>LEFT(E44,LEN("Partial"))="Partial"</formula>
    </cfRule>
    <cfRule type="beginsWith" dxfId="1248" priority="2020" stopIfTrue="1" operator="beginsWith" text="Missing">
      <formula>LEFT(E44,LEN("Missing"))="Missing"</formula>
    </cfRule>
    <cfRule type="beginsWith" dxfId="1247" priority="2021" stopIfTrue="1" operator="beginsWith" text="Untested">
      <formula>LEFT(E44,LEN("Untested"))="Untested"</formula>
    </cfRule>
    <cfRule type="notContainsBlanks" dxfId="1246" priority="2022" stopIfTrue="1">
      <formula>LEN(TRIM(E44))&gt;0</formula>
    </cfRule>
  </conditionalFormatting>
  <conditionalFormatting sqref="F44">
    <cfRule type="beginsWith" dxfId="1245" priority="1959" stopIfTrue="1" operator="beginsWith" text="Not Applicable">
      <formula>LEFT(F44,LEN("Not Applicable"))="Not Applicable"</formula>
    </cfRule>
    <cfRule type="beginsWith" dxfId="1244" priority="1960" stopIfTrue="1" operator="beginsWith" text="Waived">
      <formula>LEFT(F44,LEN("Waived"))="Waived"</formula>
    </cfRule>
    <cfRule type="beginsWith" dxfId="1243" priority="1961" stopIfTrue="1" operator="beginsWith" text="Pre-Passed">
      <formula>LEFT(F44,LEN("Pre-Passed"))="Pre-Passed"</formula>
    </cfRule>
    <cfRule type="beginsWith" dxfId="1242" priority="1962" stopIfTrue="1" operator="beginsWith" text="Completed">
      <formula>LEFT(F44,LEN("Completed"))="Completed"</formula>
    </cfRule>
    <cfRule type="beginsWith" dxfId="1241" priority="1963" stopIfTrue="1" operator="beginsWith" text="Partial">
      <formula>LEFT(F44,LEN("Partial"))="Partial"</formula>
    </cfRule>
    <cfRule type="beginsWith" dxfId="1240" priority="1964" stopIfTrue="1" operator="beginsWith" text="Missing">
      <formula>LEFT(F44,LEN("Missing"))="Missing"</formula>
    </cfRule>
    <cfRule type="beginsWith" dxfId="1239" priority="1965" stopIfTrue="1" operator="beginsWith" text="Untested">
      <formula>LEFT(F44,LEN("Untested"))="Untested"</formula>
    </cfRule>
    <cfRule type="notContainsBlanks" dxfId="1238" priority="1966" stopIfTrue="1">
      <formula>LEN(TRIM(F44))&gt;0</formula>
    </cfRule>
  </conditionalFormatting>
  <conditionalFormatting sqref="E13:F14 E16:F16">
    <cfRule type="beginsWith" dxfId="1237" priority="1943" stopIfTrue="1" operator="beginsWith" text="Not Applicable">
      <formula>LEFT(E13,LEN("Not Applicable"))="Not Applicable"</formula>
    </cfRule>
    <cfRule type="beginsWith" dxfId="1236" priority="1944" stopIfTrue="1" operator="beginsWith" text="Waived">
      <formula>LEFT(E13,LEN("Waived"))="Waived"</formula>
    </cfRule>
    <cfRule type="beginsWith" dxfId="1235" priority="1945" stopIfTrue="1" operator="beginsWith" text="Pre-Passed">
      <formula>LEFT(E13,LEN("Pre-Passed"))="Pre-Passed"</formula>
    </cfRule>
    <cfRule type="beginsWith" dxfId="1234" priority="1946" stopIfTrue="1" operator="beginsWith" text="Completed">
      <formula>LEFT(E13,LEN("Completed"))="Completed"</formula>
    </cfRule>
    <cfRule type="beginsWith" dxfId="1233" priority="1947" stopIfTrue="1" operator="beginsWith" text="Partial">
      <formula>LEFT(E13,LEN("Partial"))="Partial"</formula>
    </cfRule>
    <cfRule type="beginsWith" dxfId="1232" priority="1948" stopIfTrue="1" operator="beginsWith" text="Missing">
      <formula>LEFT(E13,LEN("Missing"))="Missing"</formula>
    </cfRule>
    <cfRule type="beginsWith" dxfId="1231" priority="1949" stopIfTrue="1" operator="beginsWith" text="Untested">
      <formula>LEFT(E13,LEN("Untested"))="Untested"</formula>
    </cfRule>
    <cfRule type="notContainsBlanks" dxfId="1230" priority="1950" stopIfTrue="1">
      <formula>LEN(TRIM(E13))&gt;0</formula>
    </cfRule>
  </conditionalFormatting>
  <conditionalFormatting sqref="E15:F15">
    <cfRule type="beginsWith" dxfId="1229" priority="1935" stopIfTrue="1" operator="beginsWith" text="Not Applicable">
      <formula>LEFT(E15,LEN("Not Applicable"))="Not Applicable"</formula>
    </cfRule>
    <cfRule type="beginsWith" dxfId="1228" priority="1936" stopIfTrue="1" operator="beginsWith" text="Waived">
      <formula>LEFT(E15,LEN("Waived"))="Waived"</formula>
    </cfRule>
    <cfRule type="beginsWith" dxfId="1227" priority="1937" stopIfTrue="1" operator="beginsWith" text="Pre-Passed">
      <formula>LEFT(E15,LEN("Pre-Passed"))="Pre-Passed"</formula>
    </cfRule>
    <cfRule type="beginsWith" dxfId="1226" priority="1938" stopIfTrue="1" operator="beginsWith" text="Completed">
      <formula>LEFT(E15,LEN("Completed"))="Completed"</formula>
    </cfRule>
    <cfRule type="beginsWith" dxfId="1225" priority="1939" stopIfTrue="1" operator="beginsWith" text="Partial">
      <formula>LEFT(E15,LEN("Partial"))="Partial"</formula>
    </cfRule>
    <cfRule type="beginsWith" dxfId="1224" priority="1940" stopIfTrue="1" operator="beginsWith" text="Missing">
      <formula>LEFT(E15,LEN("Missing"))="Missing"</formula>
    </cfRule>
    <cfRule type="beginsWith" dxfId="1223" priority="1941" stopIfTrue="1" operator="beginsWith" text="Untested">
      <formula>LEFT(E15,LEN("Untested"))="Untested"</formula>
    </cfRule>
    <cfRule type="notContainsBlanks" dxfId="1222" priority="1942" stopIfTrue="1">
      <formula>LEN(TRIM(E15))&gt;0</formula>
    </cfRule>
  </conditionalFormatting>
  <conditionalFormatting sqref="E19">
    <cfRule type="beginsWith" dxfId="1221" priority="1765" stopIfTrue="1" operator="beginsWith" text="Not Applicable">
      <formula>LEFT(E19,LEN("Not Applicable"))="Not Applicable"</formula>
    </cfRule>
    <cfRule type="beginsWith" dxfId="1220" priority="1766" stopIfTrue="1" operator="beginsWith" text="Waived">
      <formula>LEFT(E19,LEN("Waived"))="Waived"</formula>
    </cfRule>
    <cfRule type="beginsWith" dxfId="1219" priority="1767" stopIfTrue="1" operator="beginsWith" text="Pre-Passed">
      <formula>LEFT(E19,LEN("Pre-Passed"))="Pre-Passed"</formula>
    </cfRule>
    <cfRule type="beginsWith" dxfId="1218" priority="1768" stopIfTrue="1" operator="beginsWith" text="Completed">
      <formula>LEFT(E19,LEN("Completed"))="Completed"</formula>
    </cfRule>
    <cfRule type="beginsWith" dxfId="1217" priority="1769" stopIfTrue="1" operator="beginsWith" text="Partial">
      <formula>LEFT(E19,LEN("Partial"))="Partial"</formula>
    </cfRule>
    <cfRule type="beginsWith" dxfId="1216" priority="1770" stopIfTrue="1" operator="beginsWith" text="Missing">
      <formula>LEFT(E19,LEN("Missing"))="Missing"</formula>
    </cfRule>
    <cfRule type="beginsWith" dxfId="1215" priority="1771" stopIfTrue="1" operator="beginsWith" text="Untested">
      <formula>LEFT(E19,LEN("Untested"))="Untested"</formula>
    </cfRule>
    <cfRule type="notContainsBlanks" dxfId="1214" priority="1772" stopIfTrue="1">
      <formula>LEN(TRIM(E19))&gt;0</formula>
    </cfRule>
  </conditionalFormatting>
  <conditionalFormatting sqref="F19">
    <cfRule type="beginsWith" dxfId="1213" priority="1757" stopIfTrue="1" operator="beginsWith" text="Not Applicable">
      <formula>LEFT(F19,LEN("Not Applicable"))="Not Applicable"</formula>
    </cfRule>
    <cfRule type="beginsWith" dxfId="1212" priority="1758" stopIfTrue="1" operator="beginsWith" text="Waived">
      <formula>LEFT(F19,LEN("Waived"))="Waived"</formula>
    </cfRule>
    <cfRule type="beginsWith" dxfId="1211" priority="1759" stopIfTrue="1" operator="beginsWith" text="Pre-Passed">
      <formula>LEFT(F19,LEN("Pre-Passed"))="Pre-Passed"</formula>
    </cfRule>
    <cfRule type="beginsWith" dxfId="1210" priority="1760" stopIfTrue="1" operator="beginsWith" text="Completed">
      <formula>LEFT(F19,LEN("Completed"))="Completed"</formula>
    </cfRule>
    <cfRule type="beginsWith" dxfId="1209" priority="1761" stopIfTrue="1" operator="beginsWith" text="Partial">
      <formula>LEFT(F19,LEN("Partial"))="Partial"</formula>
    </cfRule>
    <cfRule type="beginsWith" dxfId="1208" priority="1762" stopIfTrue="1" operator="beginsWith" text="Missing">
      <formula>LEFT(F19,LEN("Missing"))="Missing"</formula>
    </cfRule>
    <cfRule type="beginsWith" dxfId="1207" priority="1763" stopIfTrue="1" operator="beginsWith" text="Untested">
      <formula>LEFT(F19,LEN("Untested"))="Untested"</formula>
    </cfRule>
    <cfRule type="notContainsBlanks" dxfId="1206" priority="1764" stopIfTrue="1">
      <formula>LEN(TRIM(F19))&gt;0</formula>
    </cfRule>
  </conditionalFormatting>
  <conditionalFormatting sqref="E17:F17">
    <cfRule type="beginsWith" dxfId="1205" priority="1749" stopIfTrue="1" operator="beginsWith" text="Not Applicable">
      <formula>LEFT(E17,LEN("Not Applicable"))="Not Applicable"</formula>
    </cfRule>
    <cfRule type="beginsWith" dxfId="1204" priority="1750" stopIfTrue="1" operator="beginsWith" text="Waived">
      <formula>LEFT(E17,LEN("Waived"))="Waived"</formula>
    </cfRule>
    <cfRule type="beginsWith" dxfId="1203" priority="1751" stopIfTrue="1" operator="beginsWith" text="Pre-Passed">
      <formula>LEFT(E17,LEN("Pre-Passed"))="Pre-Passed"</formula>
    </cfRule>
    <cfRule type="beginsWith" dxfId="1202" priority="1752" stopIfTrue="1" operator="beginsWith" text="Completed">
      <formula>LEFT(E17,LEN("Completed"))="Completed"</formula>
    </cfRule>
    <cfRule type="beginsWith" dxfId="1201" priority="1753" stopIfTrue="1" operator="beginsWith" text="Partial">
      <formula>LEFT(E17,LEN("Partial"))="Partial"</formula>
    </cfRule>
    <cfRule type="beginsWith" dxfId="1200" priority="1754" stopIfTrue="1" operator="beginsWith" text="Missing">
      <formula>LEFT(E17,LEN("Missing"))="Missing"</formula>
    </cfRule>
    <cfRule type="beginsWith" dxfId="1199" priority="1755" stopIfTrue="1" operator="beginsWith" text="Untested">
      <formula>LEFT(E17,LEN("Untested"))="Untested"</formula>
    </cfRule>
    <cfRule type="notContainsBlanks" dxfId="1198" priority="1756" stopIfTrue="1">
      <formula>LEN(TRIM(E17))&gt;0</formula>
    </cfRule>
  </conditionalFormatting>
  <conditionalFormatting sqref="E16:F16">
    <cfRule type="beginsWith" dxfId="1197" priority="1741" stopIfTrue="1" operator="beginsWith" text="Not Applicable">
      <formula>LEFT(E16,LEN("Not Applicable"))="Not Applicable"</formula>
    </cfRule>
    <cfRule type="beginsWith" dxfId="1196" priority="1742" stopIfTrue="1" operator="beginsWith" text="Waived">
      <formula>LEFT(E16,LEN("Waived"))="Waived"</formula>
    </cfRule>
    <cfRule type="beginsWith" dxfId="1195" priority="1743" stopIfTrue="1" operator="beginsWith" text="Pre-Passed">
      <formula>LEFT(E16,LEN("Pre-Passed"))="Pre-Passed"</formula>
    </cfRule>
    <cfRule type="beginsWith" dxfId="1194" priority="1744" stopIfTrue="1" operator="beginsWith" text="Completed">
      <formula>LEFT(E16,LEN("Completed"))="Completed"</formula>
    </cfRule>
    <cfRule type="beginsWith" dxfId="1193" priority="1745" stopIfTrue="1" operator="beginsWith" text="Partial">
      <formula>LEFT(E16,LEN("Partial"))="Partial"</formula>
    </cfRule>
    <cfRule type="beginsWith" dxfId="1192" priority="1746" stopIfTrue="1" operator="beginsWith" text="Missing">
      <formula>LEFT(E16,LEN("Missing"))="Missing"</formula>
    </cfRule>
    <cfRule type="beginsWith" dxfId="1191" priority="1747" stopIfTrue="1" operator="beginsWith" text="Untested">
      <formula>LEFT(E16,LEN("Untested"))="Untested"</formula>
    </cfRule>
    <cfRule type="notContainsBlanks" dxfId="1190" priority="1748" stopIfTrue="1">
      <formula>LEN(TRIM(E16))&gt;0</formula>
    </cfRule>
  </conditionalFormatting>
  <conditionalFormatting sqref="E19">
    <cfRule type="beginsWith" dxfId="1189" priority="1733" stopIfTrue="1" operator="beginsWith" text="Not Applicable">
      <formula>LEFT(E19,LEN("Not Applicable"))="Not Applicable"</formula>
    </cfRule>
    <cfRule type="beginsWith" dxfId="1188" priority="1734" stopIfTrue="1" operator="beginsWith" text="Waived">
      <formula>LEFT(E19,LEN("Waived"))="Waived"</formula>
    </cfRule>
    <cfRule type="beginsWith" dxfId="1187" priority="1735" stopIfTrue="1" operator="beginsWith" text="Pre-Passed">
      <formula>LEFT(E19,LEN("Pre-Passed"))="Pre-Passed"</formula>
    </cfRule>
    <cfRule type="beginsWith" dxfId="1186" priority="1736" stopIfTrue="1" operator="beginsWith" text="Completed">
      <formula>LEFT(E19,LEN("Completed"))="Completed"</formula>
    </cfRule>
    <cfRule type="beginsWith" dxfId="1185" priority="1737" stopIfTrue="1" operator="beginsWith" text="Partial">
      <formula>LEFT(E19,LEN("Partial"))="Partial"</formula>
    </cfRule>
    <cfRule type="beginsWith" dxfId="1184" priority="1738" stopIfTrue="1" operator="beginsWith" text="Missing">
      <formula>LEFT(E19,LEN("Missing"))="Missing"</formula>
    </cfRule>
    <cfRule type="beginsWith" dxfId="1183" priority="1739" stopIfTrue="1" operator="beginsWith" text="Untested">
      <formula>LEFT(E19,LEN("Untested"))="Untested"</formula>
    </cfRule>
    <cfRule type="notContainsBlanks" dxfId="1182" priority="1740" stopIfTrue="1">
      <formula>LEN(TRIM(E19))&gt;0</formula>
    </cfRule>
  </conditionalFormatting>
  <conditionalFormatting sqref="F19">
    <cfRule type="beginsWith" dxfId="1181" priority="1725" stopIfTrue="1" operator="beginsWith" text="Not Applicable">
      <formula>LEFT(F19,LEN("Not Applicable"))="Not Applicable"</formula>
    </cfRule>
    <cfRule type="beginsWith" dxfId="1180" priority="1726" stopIfTrue="1" operator="beginsWith" text="Waived">
      <formula>LEFT(F19,LEN("Waived"))="Waived"</formula>
    </cfRule>
    <cfRule type="beginsWith" dxfId="1179" priority="1727" stopIfTrue="1" operator="beginsWith" text="Pre-Passed">
      <formula>LEFT(F19,LEN("Pre-Passed"))="Pre-Passed"</formula>
    </cfRule>
    <cfRule type="beginsWith" dxfId="1178" priority="1728" stopIfTrue="1" operator="beginsWith" text="Completed">
      <formula>LEFT(F19,LEN("Completed"))="Completed"</formula>
    </cfRule>
    <cfRule type="beginsWith" dxfId="1177" priority="1729" stopIfTrue="1" operator="beginsWith" text="Partial">
      <formula>LEFT(F19,LEN("Partial"))="Partial"</formula>
    </cfRule>
    <cfRule type="beginsWith" dxfId="1176" priority="1730" stopIfTrue="1" operator="beginsWith" text="Missing">
      <formula>LEFT(F19,LEN("Missing"))="Missing"</formula>
    </cfRule>
    <cfRule type="beginsWith" dxfId="1175" priority="1731" stopIfTrue="1" operator="beginsWith" text="Untested">
      <formula>LEFT(F19,LEN("Untested"))="Untested"</formula>
    </cfRule>
    <cfRule type="notContainsBlanks" dxfId="1174" priority="1732" stopIfTrue="1">
      <formula>LEN(TRIM(F19))&gt;0</formula>
    </cfRule>
  </conditionalFormatting>
  <conditionalFormatting sqref="E20">
    <cfRule type="beginsWith" dxfId="1173" priority="1717" stopIfTrue="1" operator="beginsWith" text="Not Applicable">
      <formula>LEFT(E20,LEN("Not Applicable"))="Not Applicable"</formula>
    </cfRule>
    <cfRule type="beginsWith" dxfId="1172" priority="1718" stopIfTrue="1" operator="beginsWith" text="Waived">
      <formula>LEFT(E20,LEN("Waived"))="Waived"</formula>
    </cfRule>
    <cfRule type="beginsWith" dxfId="1171" priority="1719" stopIfTrue="1" operator="beginsWith" text="Pre-Passed">
      <formula>LEFT(E20,LEN("Pre-Passed"))="Pre-Passed"</formula>
    </cfRule>
    <cfRule type="beginsWith" dxfId="1170" priority="1720" stopIfTrue="1" operator="beginsWith" text="Completed">
      <formula>LEFT(E20,LEN("Completed"))="Completed"</formula>
    </cfRule>
    <cfRule type="beginsWith" dxfId="1169" priority="1721" stopIfTrue="1" operator="beginsWith" text="Partial">
      <formula>LEFT(E20,LEN("Partial"))="Partial"</formula>
    </cfRule>
    <cfRule type="beginsWith" dxfId="1168" priority="1722" stopIfTrue="1" operator="beginsWith" text="Missing">
      <formula>LEFT(E20,LEN("Missing"))="Missing"</formula>
    </cfRule>
    <cfRule type="beginsWith" dxfId="1167" priority="1723" stopIfTrue="1" operator="beginsWith" text="Untested">
      <formula>LEFT(E20,LEN("Untested"))="Untested"</formula>
    </cfRule>
    <cfRule type="notContainsBlanks" dxfId="1166" priority="1724" stopIfTrue="1">
      <formula>LEN(TRIM(E20))&gt;0</formula>
    </cfRule>
  </conditionalFormatting>
  <conditionalFormatting sqref="F20">
    <cfRule type="beginsWith" dxfId="1165" priority="1709" stopIfTrue="1" operator="beginsWith" text="Not Applicable">
      <formula>LEFT(F20,LEN("Not Applicable"))="Not Applicable"</formula>
    </cfRule>
    <cfRule type="beginsWith" dxfId="1164" priority="1710" stopIfTrue="1" operator="beginsWith" text="Waived">
      <formula>LEFT(F20,LEN("Waived"))="Waived"</formula>
    </cfRule>
    <cfRule type="beginsWith" dxfId="1163" priority="1711" stopIfTrue="1" operator="beginsWith" text="Pre-Passed">
      <formula>LEFT(F20,LEN("Pre-Passed"))="Pre-Passed"</formula>
    </cfRule>
    <cfRule type="beginsWith" dxfId="1162" priority="1712" stopIfTrue="1" operator="beginsWith" text="Completed">
      <formula>LEFT(F20,LEN("Completed"))="Completed"</formula>
    </cfRule>
    <cfRule type="beginsWith" dxfId="1161" priority="1713" stopIfTrue="1" operator="beginsWith" text="Partial">
      <formula>LEFT(F20,LEN("Partial"))="Partial"</formula>
    </cfRule>
    <cfRule type="beginsWith" dxfId="1160" priority="1714" stopIfTrue="1" operator="beginsWith" text="Missing">
      <formula>LEFT(F20,LEN("Missing"))="Missing"</formula>
    </cfRule>
    <cfRule type="beginsWith" dxfId="1159" priority="1715" stopIfTrue="1" operator="beginsWith" text="Untested">
      <formula>LEFT(F20,LEN("Untested"))="Untested"</formula>
    </cfRule>
    <cfRule type="notContainsBlanks" dxfId="1158" priority="1716" stopIfTrue="1">
      <formula>LEN(TRIM(F20))&gt;0</formula>
    </cfRule>
  </conditionalFormatting>
  <conditionalFormatting sqref="E19:F19">
    <cfRule type="beginsWith" dxfId="1157" priority="1701" stopIfTrue="1" operator="beginsWith" text="Not Applicable">
      <formula>LEFT(E19,LEN("Not Applicable"))="Not Applicable"</formula>
    </cfRule>
    <cfRule type="beginsWith" dxfId="1156" priority="1702" stopIfTrue="1" operator="beginsWith" text="Waived">
      <formula>LEFT(E19,LEN("Waived"))="Waived"</formula>
    </cfRule>
    <cfRule type="beginsWith" dxfId="1155" priority="1703" stopIfTrue="1" operator="beginsWith" text="Pre-Passed">
      <formula>LEFT(E19,LEN("Pre-Passed"))="Pre-Passed"</formula>
    </cfRule>
    <cfRule type="beginsWith" dxfId="1154" priority="1704" stopIfTrue="1" operator="beginsWith" text="Completed">
      <formula>LEFT(E19,LEN("Completed"))="Completed"</formula>
    </cfRule>
    <cfRule type="beginsWith" dxfId="1153" priority="1705" stopIfTrue="1" operator="beginsWith" text="Partial">
      <formula>LEFT(E19,LEN("Partial"))="Partial"</formula>
    </cfRule>
    <cfRule type="beginsWith" dxfId="1152" priority="1706" stopIfTrue="1" operator="beginsWith" text="Missing">
      <formula>LEFT(E19,LEN("Missing"))="Missing"</formula>
    </cfRule>
    <cfRule type="beginsWith" dxfId="1151" priority="1707" stopIfTrue="1" operator="beginsWith" text="Untested">
      <formula>LEFT(E19,LEN("Untested"))="Untested"</formula>
    </cfRule>
    <cfRule type="notContainsBlanks" dxfId="1150" priority="1708" stopIfTrue="1">
      <formula>LEN(TRIM(E19))&gt;0</formula>
    </cfRule>
  </conditionalFormatting>
  <conditionalFormatting sqref="E27">
    <cfRule type="beginsWith" dxfId="1149" priority="1693" stopIfTrue="1" operator="beginsWith" text="Not Applicable">
      <formula>LEFT(E27,LEN("Not Applicable"))="Not Applicable"</formula>
    </cfRule>
    <cfRule type="beginsWith" dxfId="1148" priority="1694" stopIfTrue="1" operator="beginsWith" text="Waived">
      <formula>LEFT(E27,LEN("Waived"))="Waived"</formula>
    </cfRule>
    <cfRule type="beginsWith" dxfId="1147" priority="1695" stopIfTrue="1" operator="beginsWith" text="Pre-Passed">
      <formula>LEFT(E27,LEN("Pre-Passed"))="Pre-Passed"</formula>
    </cfRule>
    <cfRule type="beginsWith" dxfId="1146" priority="1696" stopIfTrue="1" operator="beginsWith" text="Completed">
      <formula>LEFT(E27,LEN("Completed"))="Completed"</formula>
    </cfRule>
    <cfRule type="beginsWith" dxfId="1145" priority="1697" stopIfTrue="1" operator="beginsWith" text="Partial">
      <formula>LEFT(E27,LEN("Partial"))="Partial"</formula>
    </cfRule>
    <cfRule type="beginsWith" dxfId="1144" priority="1698" stopIfTrue="1" operator="beginsWith" text="Missing">
      <formula>LEFT(E27,LEN("Missing"))="Missing"</formula>
    </cfRule>
    <cfRule type="beginsWith" dxfId="1143" priority="1699" stopIfTrue="1" operator="beginsWith" text="Untested">
      <formula>LEFT(E27,LEN("Untested"))="Untested"</formula>
    </cfRule>
    <cfRule type="notContainsBlanks" dxfId="1142" priority="1700" stopIfTrue="1">
      <formula>LEN(TRIM(E27))&gt;0</formula>
    </cfRule>
  </conditionalFormatting>
  <conditionalFormatting sqref="F27">
    <cfRule type="beginsWith" dxfId="1141" priority="1685" stopIfTrue="1" operator="beginsWith" text="Not Applicable">
      <formula>LEFT(F27,LEN("Not Applicable"))="Not Applicable"</formula>
    </cfRule>
    <cfRule type="beginsWith" dxfId="1140" priority="1686" stopIfTrue="1" operator="beginsWith" text="Waived">
      <formula>LEFT(F27,LEN("Waived"))="Waived"</formula>
    </cfRule>
    <cfRule type="beginsWith" dxfId="1139" priority="1687" stopIfTrue="1" operator="beginsWith" text="Pre-Passed">
      <formula>LEFT(F27,LEN("Pre-Passed"))="Pre-Passed"</formula>
    </cfRule>
    <cfRule type="beginsWith" dxfId="1138" priority="1688" stopIfTrue="1" operator="beginsWith" text="Completed">
      <formula>LEFT(F27,LEN("Completed"))="Completed"</formula>
    </cfRule>
    <cfRule type="beginsWith" dxfId="1137" priority="1689" stopIfTrue="1" operator="beginsWith" text="Partial">
      <formula>LEFT(F27,LEN("Partial"))="Partial"</formula>
    </cfRule>
    <cfRule type="beginsWith" dxfId="1136" priority="1690" stopIfTrue="1" operator="beginsWith" text="Missing">
      <formula>LEFT(F27,LEN("Missing"))="Missing"</formula>
    </cfRule>
    <cfRule type="beginsWith" dxfId="1135" priority="1691" stopIfTrue="1" operator="beginsWith" text="Untested">
      <formula>LEFT(F27,LEN("Untested"))="Untested"</formula>
    </cfRule>
    <cfRule type="notContainsBlanks" dxfId="1134" priority="1692" stopIfTrue="1">
      <formula>LEN(TRIM(F27))&gt;0</formula>
    </cfRule>
  </conditionalFormatting>
  <conditionalFormatting sqref="E28:F28">
    <cfRule type="beginsWith" dxfId="1133" priority="1677" stopIfTrue="1" operator="beginsWith" text="Not Applicable">
      <formula>LEFT(E28,LEN("Not Applicable"))="Not Applicable"</formula>
    </cfRule>
    <cfRule type="beginsWith" dxfId="1132" priority="1678" stopIfTrue="1" operator="beginsWith" text="Waived">
      <formula>LEFT(E28,LEN("Waived"))="Waived"</formula>
    </cfRule>
    <cfRule type="beginsWith" dxfId="1131" priority="1679" stopIfTrue="1" operator="beginsWith" text="Pre-Passed">
      <formula>LEFT(E28,LEN("Pre-Passed"))="Pre-Passed"</formula>
    </cfRule>
    <cfRule type="beginsWith" dxfId="1130" priority="1680" stopIfTrue="1" operator="beginsWith" text="Completed">
      <formula>LEFT(E28,LEN("Completed"))="Completed"</formula>
    </cfRule>
    <cfRule type="beginsWith" dxfId="1129" priority="1681" stopIfTrue="1" operator="beginsWith" text="Partial">
      <formula>LEFT(E28,LEN("Partial"))="Partial"</formula>
    </cfRule>
    <cfRule type="beginsWith" dxfId="1128" priority="1682" stopIfTrue="1" operator="beginsWith" text="Missing">
      <formula>LEFT(E28,LEN("Missing"))="Missing"</formula>
    </cfRule>
    <cfRule type="beginsWith" dxfId="1127" priority="1683" stopIfTrue="1" operator="beginsWith" text="Untested">
      <formula>LEFT(E28,LEN("Untested"))="Untested"</formula>
    </cfRule>
    <cfRule type="notContainsBlanks" dxfId="1126" priority="1684" stopIfTrue="1">
      <formula>LEN(TRIM(E28))&gt;0</formula>
    </cfRule>
  </conditionalFormatting>
  <conditionalFormatting sqref="E33:F34">
    <cfRule type="beginsWith" dxfId="1125" priority="1645" stopIfTrue="1" operator="beginsWith" text="Not Applicable">
      <formula>LEFT(E33,LEN("Not Applicable"))="Not Applicable"</formula>
    </cfRule>
    <cfRule type="beginsWith" dxfId="1124" priority="1646" stopIfTrue="1" operator="beginsWith" text="Waived">
      <formula>LEFT(E33,LEN("Waived"))="Waived"</formula>
    </cfRule>
    <cfRule type="beginsWith" dxfId="1123" priority="1647" stopIfTrue="1" operator="beginsWith" text="Pre-Passed">
      <formula>LEFT(E33,LEN("Pre-Passed"))="Pre-Passed"</formula>
    </cfRule>
    <cfRule type="beginsWith" dxfId="1122" priority="1648" stopIfTrue="1" operator="beginsWith" text="Completed">
      <formula>LEFT(E33,LEN("Completed"))="Completed"</formula>
    </cfRule>
    <cfRule type="beginsWith" dxfId="1121" priority="1649" stopIfTrue="1" operator="beginsWith" text="Partial">
      <formula>LEFT(E33,LEN("Partial"))="Partial"</formula>
    </cfRule>
    <cfRule type="beginsWith" dxfId="1120" priority="1650" stopIfTrue="1" operator="beginsWith" text="Missing">
      <formula>LEFT(E33,LEN("Missing"))="Missing"</formula>
    </cfRule>
    <cfRule type="beginsWith" dxfId="1119" priority="1651" stopIfTrue="1" operator="beginsWith" text="Untested">
      <formula>LEFT(E33,LEN("Untested"))="Untested"</formula>
    </cfRule>
    <cfRule type="notContainsBlanks" dxfId="1118" priority="1652" stopIfTrue="1">
      <formula>LEN(TRIM(E33))&gt;0</formula>
    </cfRule>
  </conditionalFormatting>
  <conditionalFormatting sqref="E35">
    <cfRule type="beginsWith" dxfId="1117" priority="1637" stopIfTrue="1" operator="beginsWith" text="Not Applicable">
      <formula>LEFT(E35,LEN("Not Applicable"))="Not Applicable"</formula>
    </cfRule>
    <cfRule type="beginsWith" dxfId="1116" priority="1638" stopIfTrue="1" operator="beginsWith" text="Waived">
      <formula>LEFT(E35,LEN("Waived"))="Waived"</formula>
    </cfRule>
    <cfRule type="beginsWith" dxfId="1115" priority="1639" stopIfTrue="1" operator="beginsWith" text="Pre-Passed">
      <formula>LEFT(E35,LEN("Pre-Passed"))="Pre-Passed"</formula>
    </cfRule>
    <cfRule type="beginsWith" dxfId="1114" priority="1640" stopIfTrue="1" operator="beginsWith" text="Completed">
      <formula>LEFT(E35,LEN("Completed"))="Completed"</formula>
    </cfRule>
    <cfRule type="beginsWith" dxfId="1113" priority="1641" stopIfTrue="1" operator="beginsWith" text="Partial">
      <formula>LEFT(E35,LEN("Partial"))="Partial"</formula>
    </cfRule>
    <cfRule type="beginsWith" dxfId="1112" priority="1642" stopIfTrue="1" operator="beginsWith" text="Missing">
      <formula>LEFT(E35,LEN("Missing"))="Missing"</formula>
    </cfRule>
    <cfRule type="beginsWith" dxfId="1111" priority="1643" stopIfTrue="1" operator="beginsWith" text="Untested">
      <formula>LEFT(E35,LEN("Untested"))="Untested"</formula>
    </cfRule>
    <cfRule type="notContainsBlanks" dxfId="1110" priority="1644" stopIfTrue="1">
      <formula>LEN(TRIM(E35))&gt;0</formula>
    </cfRule>
  </conditionalFormatting>
  <conditionalFormatting sqref="F35">
    <cfRule type="beginsWith" dxfId="1109" priority="1629" stopIfTrue="1" operator="beginsWith" text="Not Applicable">
      <formula>LEFT(F35,LEN("Not Applicable"))="Not Applicable"</formula>
    </cfRule>
    <cfRule type="beginsWith" dxfId="1108" priority="1630" stopIfTrue="1" operator="beginsWith" text="Waived">
      <formula>LEFT(F35,LEN("Waived"))="Waived"</formula>
    </cfRule>
    <cfRule type="beginsWith" dxfId="1107" priority="1631" stopIfTrue="1" operator="beginsWith" text="Pre-Passed">
      <formula>LEFT(F35,LEN("Pre-Passed"))="Pre-Passed"</formula>
    </cfRule>
    <cfRule type="beginsWith" dxfId="1106" priority="1632" stopIfTrue="1" operator="beginsWith" text="Completed">
      <formula>LEFT(F35,LEN("Completed"))="Completed"</formula>
    </cfRule>
    <cfRule type="beginsWith" dxfId="1105" priority="1633" stopIfTrue="1" operator="beginsWith" text="Partial">
      <formula>LEFT(F35,LEN("Partial"))="Partial"</formula>
    </cfRule>
    <cfRule type="beginsWith" dxfId="1104" priority="1634" stopIfTrue="1" operator="beginsWith" text="Missing">
      <formula>LEFT(F35,LEN("Missing"))="Missing"</formula>
    </cfRule>
    <cfRule type="beginsWith" dxfId="1103" priority="1635" stopIfTrue="1" operator="beginsWith" text="Untested">
      <formula>LEFT(F35,LEN("Untested"))="Untested"</formula>
    </cfRule>
    <cfRule type="notContainsBlanks" dxfId="1102" priority="1636" stopIfTrue="1">
      <formula>LEN(TRIM(F35))&gt;0</formula>
    </cfRule>
  </conditionalFormatting>
  <conditionalFormatting sqref="E33:F34">
    <cfRule type="beginsWith" dxfId="1101" priority="1621" stopIfTrue="1" operator="beginsWith" text="Not Applicable">
      <formula>LEFT(E33,LEN("Not Applicable"))="Not Applicable"</formula>
    </cfRule>
    <cfRule type="beginsWith" dxfId="1100" priority="1622" stopIfTrue="1" operator="beginsWith" text="Waived">
      <formula>LEFT(E33,LEN("Waived"))="Waived"</formula>
    </cfRule>
    <cfRule type="beginsWith" dxfId="1099" priority="1623" stopIfTrue="1" operator="beginsWith" text="Pre-Passed">
      <formula>LEFT(E33,LEN("Pre-Passed"))="Pre-Passed"</formula>
    </cfRule>
    <cfRule type="beginsWith" dxfId="1098" priority="1624" stopIfTrue="1" operator="beginsWith" text="Completed">
      <formula>LEFT(E33,LEN("Completed"))="Completed"</formula>
    </cfRule>
    <cfRule type="beginsWith" dxfId="1097" priority="1625" stopIfTrue="1" operator="beginsWith" text="Partial">
      <formula>LEFT(E33,LEN("Partial"))="Partial"</formula>
    </cfRule>
    <cfRule type="beginsWith" dxfId="1096" priority="1626" stopIfTrue="1" operator="beginsWith" text="Missing">
      <formula>LEFT(E33,LEN("Missing"))="Missing"</formula>
    </cfRule>
    <cfRule type="beginsWith" dxfId="1095" priority="1627" stopIfTrue="1" operator="beginsWith" text="Untested">
      <formula>LEFT(E33,LEN("Untested"))="Untested"</formula>
    </cfRule>
    <cfRule type="notContainsBlanks" dxfId="1094" priority="1628" stopIfTrue="1">
      <formula>LEN(TRIM(E33))&gt;0</formula>
    </cfRule>
  </conditionalFormatting>
  <conditionalFormatting sqref="E34">
    <cfRule type="beginsWith" dxfId="1093" priority="1613" stopIfTrue="1" operator="beginsWith" text="Not Applicable">
      <formula>LEFT(E34,LEN("Not Applicable"))="Not Applicable"</formula>
    </cfRule>
    <cfRule type="beginsWith" dxfId="1092" priority="1614" stopIfTrue="1" operator="beginsWith" text="Waived">
      <formula>LEFT(E34,LEN("Waived"))="Waived"</formula>
    </cfRule>
    <cfRule type="beginsWith" dxfId="1091" priority="1615" stopIfTrue="1" operator="beginsWith" text="Pre-Passed">
      <formula>LEFT(E34,LEN("Pre-Passed"))="Pre-Passed"</formula>
    </cfRule>
    <cfRule type="beginsWith" dxfId="1090" priority="1616" stopIfTrue="1" operator="beginsWith" text="Completed">
      <formula>LEFT(E34,LEN("Completed"))="Completed"</formula>
    </cfRule>
    <cfRule type="beginsWith" dxfId="1089" priority="1617" stopIfTrue="1" operator="beginsWith" text="Partial">
      <formula>LEFT(E34,LEN("Partial"))="Partial"</formula>
    </cfRule>
    <cfRule type="beginsWith" dxfId="1088" priority="1618" stopIfTrue="1" operator="beginsWith" text="Missing">
      <formula>LEFT(E34,LEN("Missing"))="Missing"</formula>
    </cfRule>
    <cfRule type="beginsWith" dxfId="1087" priority="1619" stopIfTrue="1" operator="beginsWith" text="Untested">
      <formula>LEFT(E34,LEN("Untested"))="Untested"</formula>
    </cfRule>
    <cfRule type="notContainsBlanks" dxfId="1086" priority="1620" stopIfTrue="1">
      <formula>LEN(TRIM(E34))&gt;0</formula>
    </cfRule>
  </conditionalFormatting>
  <conditionalFormatting sqref="F34">
    <cfRule type="beginsWith" dxfId="1085" priority="1605" stopIfTrue="1" operator="beginsWith" text="Not Applicable">
      <formula>LEFT(F34,LEN("Not Applicable"))="Not Applicable"</formula>
    </cfRule>
    <cfRule type="beginsWith" dxfId="1084" priority="1606" stopIfTrue="1" operator="beginsWith" text="Waived">
      <formula>LEFT(F34,LEN("Waived"))="Waived"</formula>
    </cfRule>
    <cfRule type="beginsWith" dxfId="1083" priority="1607" stopIfTrue="1" operator="beginsWith" text="Pre-Passed">
      <formula>LEFT(F34,LEN("Pre-Passed"))="Pre-Passed"</formula>
    </cfRule>
    <cfRule type="beginsWith" dxfId="1082" priority="1608" stopIfTrue="1" operator="beginsWith" text="Completed">
      <formula>LEFT(F34,LEN("Completed"))="Completed"</formula>
    </cfRule>
    <cfRule type="beginsWith" dxfId="1081" priority="1609" stopIfTrue="1" operator="beginsWith" text="Partial">
      <formula>LEFT(F34,LEN("Partial"))="Partial"</formula>
    </cfRule>
    <cfRule type="beginsWith" dxfId="1080" priority="1610" stopIfTrue="1" operator="beginsWith" text="Missing">
      <formula>LEFT(F34,LEN("Missing"))="Missing"</formula>
    </cfRule>
    <cfRule type="beginsWith" dxfId="1079" priority="1611" stopIfTrue="1" operator="beginsWith" text="Untested">
      <formula>LEFT(F34,LEN("Untested"))="Untested"</formula>
    </cfRule>
    <cfRule type="notContainsBlanks" dxfId="1078" priority="1612" stopIfTrue="1">
      <formula>LEN(TRIM(F34))&gt;0</formula>
    </cfRule>
  </conditionalFormatting>
  <conditionalFormatting sqref="E35:F35">
    <cfRule type="beginsWith" dxfId="1077" priority="1597" stopIfTrue="1" operator="beginsWith" text="Not Applicable">
      <formula>LEFT(E35,LEN("Not Applicable"))="Not Applicable"</formula>
    </cfRule>
    <cfRule type="beginsWith" dxfId="1076" priority="1598" stopIfTrue="1" operator="beginsWith" text="Waived">
      <formula>LEFT(E35,LEN("Waived"))="Waived"</formula>
    </cfRule>
    <cfRule type="beginsWith" dxfId="1075" priority="1599" stopIfTrue="1" operator="beginsWith" text="Pre-Passed">
      <formula>LEFT(E35,LEN("Pre-Passed"))="Pre-Passed"</formula>
    </cfRule>
    <cfRule type="beginsWith" dxfId="1074" priority="1600" stopIfTrue="1" operator="beginsWith" text="Completed">
      <formula>LEFT(E35,LEN("Completed"))="Completed"</formula>
    </cfRule>
    <cfRule type="beginsWith" dxfId="1073" priority="1601" stopIfTrue="1" operator="beginsWith" text="Partial">
      <formula>LEFT(E35,LEN("Partial"))="Partial"</formula>
    </cfRule>
    <cfRule type="beginsWith" dxfId="1072" priority="1602" stopIfTrue="1" operator="beginsWith" text="Missing">
      <formula>LEFT(E35,LEN("Missing"))="Missing"</formula>
    </cfRule>
    <cfRule type="beginsWith" dxfId="1071" priority="1603" stopIfTrue="1" operator="beginsWith" text="Untested">
      <formula>LEFT(E35,LEN("Untested"))="Untested"</formula>
    </cfRule>
    <cfRule type="notContainsBlanks" dxfId="1070" priority="1604" stopIfTrue="1">
      <formula>LEN(TRIM(E35))&gt;0</formula>
    </cfRule>
  </conditionalFormatting>
  <conditionalFormatting sqref="E36:F36">
    <cfRule type="beginsWith" dxfId="1069" priority="1589" stopIfTrue="1" operator="beginsWith" text="Not Applicable">
      <formula>LEFT(E36,LEN("Not Applicable"))="Not Applicable"</formula>
    </cfRule>
    <cfRule type="beginsWith" dxfId="1068" priority="1590" stopIfTrue="1" operator="beginsWith" text="Waived">
      <formula>LEFT(E36,LEN("Waived"))="Waived"</formula>
    </cfRule>
    <cfRule type="beginsWith" dxfId="1067" priority="1591" stopIfTrue="1" operator="beginsWith" text="Pre-Passed">
      <formula>LEFT(E36,LEN("Pre-Passed"))="Pre-Passed"</formula>
    </cfRule>
    <cfRule type="beginsWith" dxfId="1066" priority="1592" stopIfTrue="1" operator="beginsWith" text="Completed">
      <formula>LEFT(E36,LEN("Completed"))="Completed"</formula>
    </cfRule>
    <cfRule type="beginsWith" dxfId="1065" priority="1593" stopIfTrue="1" operator="beginsWith" text="Partial">
      <formula>LEFT(E36,LEN("Partial"))="Partial"</formula>
    </cfRule>
    <cfRule type="beginsWith" dxfId="1064" priority="1594" stopIfTrue="1" operator="beginsWith" text="Missing">
      <formula>LEFT(E36,LEN("Missing"))="Missing"</formula>
    </cfRule>
    <cfRule type="beginsWith" dxfId="1063" priority="1595" stopIfTrue="1" operator="beginsWith" text="Untested">
      <formula>LEFT(E36,LEN("Untested"))="Untested"</formula>
    </cfRule>
    <cfRule type="notContainsBlanks" dxfId="1062" priority="1596" stopIfTrue="1">
      <formula>LEN(TRIM(E36))&gt;0</formula>
    </cfRule>
  </conditionalFormatting>
  <conditionalFormatting sqref="E36:F36">
    <cfRule type="beginsWith" dxfId="1061" priority="1565" stopIfTrue="1" operator="beginsWith" text="Not Applicable">
      <formula>LEFT(E36,LEN("Not Applicable"))="Not Applicable"</formula>
    </cfRule>
    <cfRule type="beginsWith" dxfId="1060" priority="1566" stopIfTrue="1" operator="beginsWith" text="Waived">
      <formula>LEFT(E36,LEN("Waived"))="Waived"</formula>
    </cfRule>
    <cfRule type="beginsWith" dxfId="1059" priority="1567" stopIfTrue="1" operator="beginsWith" text="Pre-Passed">
      <formula>LEFT(E36,LEN("Pre-Passed"))="Pre-Passed"</formula>
    </cfRule>
    <cfRule type="beginsWith" dxfId="1058" priority="1568" stopIfTrue="1" operator="beginsWith" text="Completed">
      <formula>LEFT(E36,LEN("Completed"))="Completed"</formula>
    </cfRule>
    <cfRule type="beginsWith" dxfId="1057" priority="1569" stopIfTrue="1" operator="beginsWith" text="Partial">
      <formula>LEFT(E36,LEN("Partial"))="Partial"</formula>
    </cfRule>
    <cfRule type="beginsWith" dxfId="1056" priority="1570" stopIfTrue="1" operator="beginsWith" text="Missing">
      <formula>LEFT(E36,LEN("Missing"))="Missing"</formula>
    </cfRule>
    <cfRule type="beginsWith" dxfId="1055" priority="1571" stopIfTrue="1" operator="beginsWith" text="Untested">
      <formula>LEFT(E36,LEN("Untested"))="Untested"</formula>
    </cfRule>
    <cfRule type="notContainsBlanks" dxfId="1054" priority="1572" stopIfTrue="1">
      <formula>LEN(TRIM(E36))&gt;0</formula>
    </cfRule>
  </conditionalFormatting>
  <conditionalFormatting sqref="A12">
    <cfRule type="beginsWith" dxfId="1053" priority="1278" stopIfTrue="1" operator="beginsWith" text="Exceptional">
      <formula>LEFT(A12,LEN("Exceptional"))="Exceptional"</formula>
    </cfRule>
    <cfRule type="beginsWith" dxfId="1052" priority="1279" stopIfTrue="1" operator="beginsWith" text="Professional">
      <formula>LEFT(A12,LEN("Professional"))="Professional"</formula>
    </cfRule>
    <cfRule type="beginsWith" dxfId="1051" priority="1280" stopIfTrue="1" operator="beginsWith" text="Advanced">
      <formula>LEFT(A12,LEN("Advanced"))="Advanced"</formula>
    </cfRule>
    <cfRule type="beginsWith" dxfId="1050" priority="1281" stopIfTrue="1" operator="beginsWith" text="Intermediate">
      <formula>LEFT(A12,LEN("Intermediate"))="Intermediate"</formula>
    </cfRule>
    <cfRule type="beginsWith" dxfId="1049" priority="1282" stopIfTrue="1" operator="beginsWith" text="Basic">
      <formula>LEFT(A12,LEN("Basic"))="Basic"</formula>
    </cfRule>
    <cfRule type="beginsWith" dxfId="1048" priority="1283" stopIfTrue="1" operator="beginsWith" text="Required">
      <formula>LEFT(A12,LEN("Required"))="Required"</formula>
    </cfRule>
    <cfRule type="notContainsBlanks" dxfId="1047" priority="1284" stopIfTrue="1">
      <formula>LEN(TRIM(A12))&gt;0</formula>
    </cfRule>
  </conditionalFormatting>
  <conditionalFormatting sqref="E20">
    <cfRule type="beginsWith" dxfId="1046" priority="1270" stopIfTrue="1" operator="beginsWith" text="Not Applicable">
      <formula>LEFT(E20,LEN("Not Applicable"))="Not Applicable"</formula>
    </cfRule>
    <cfRule type="beginsWith" dxfId="1045" priority="1271" stopIfTrue="1" operator="beginsWith" text="Waived">
      <formula>LEFT(E20,LEN("Waived"))="Waived"</formula>
    </cfRule>
    <cfRule type="beginsWith" dxfId="1044" priority="1272" stopIfTrue="1" operator="beginsWith" text="Pre-Passed">
      <formula>LEFT(E20,LEN("Pre-Passed"))="Pre-Passed"</formula>
    </cfRule>
    <cfRule type="beginsWith" dxfId="1043" priority="1273" stopIfTrue="1" operator="beginsWith" text="Completed">
      <formula>LEFT(E20,LEN("Completed"))="Completed"</formula>
    </cfRule>
    <cfRule type="beginsWith" dxfId="1042" priority="1274" stopIfTrue="1" operator="beginsWith" text="Partial">
      <formula>LEFT(E20,LEN("Partial"))="Partial"</formula>
    </cfRule>
    <cfRule type="beginsWith" dxfId="1041" priority="1275" stopIfTrue="1" operator="beginsWith" text="Missing">
      <formula>LEFT(E20,LEN("Missing"))="Missing"</formula>
    </cfRule>
    <cfRule type="beginsWith" dxfId="1040" priority="1276" stopIfTrue="1" operator="beginsWith" text="Untested">
      <formula>LEFT(E20,LEN("Untested"))="Untested"</formula>
    </cfRule>
    <cfRule type="notContainsBlanks" dxfId="1039" priority="1277" stopIfTrue="1">
      <formula>LEN(TRIM(E20))&gt;0</formula>
    </cfRule>
  </conditionalFormatting>
  <conditionalFormatting sqref="F20">
    <cfRule type="beginsWith" dxfId="1038" priority="1262" stopIfTrue="1" operator="beginsWith" text="Not Applicable">
      <formula>LEFT(F20,LEN("Not Applicable"))="Not Applicable"</formula>
    </cfRule>
    <cfRule type="beginsWith" dxfId="1037" priority="1263" stopIfTrue="1" operator="beginsWith" text="Waived">
      <formula>LEFT(F20,LEN("Waived"))="Waived"</formula>
    </cfRule>
    <cfRule type="beginsWith" dxfId="1036" priority="1264" stopIfTrue="1" operator="beginsWith" text="Pre-Passed">
      <formula>LEFT(F20,LEN("Pre-Passed"))="Pre-Passed"</formula>
    </cfRule>
    <cfRule type="beginsWith" dxfId="1035" priority="1265" stopIfTrue="1" operator="beginsWith" text="Completed">
      <formula>LEFT(F20,LEN("Completed"))="Completed"</formula>
    </cfRule>
    <cfRule type="beginsWith" dxfId="1034" priority="1266" stopIfTrue="1" operator="beginsWith" text="Partial">
      <formula>LEFT(F20,LEN("Partial"))="Partial"</formula>
    </cfRule>
    <cfRule type="beginsWith" dxfId="1033" priority="1267" stopIfTrue="1" operator="beginsWith" text="Missing">
      <formula>LEFT(F20,LEN("Missing"))="Missing"</formula>
    </cfRule>
    <cfRule type="beginsWith" dxfId="1032" priority="1268" stopIfTrue="1" operator="beginsWith" text="Untested">
      <formula>LEFT(F20,LEN("Untested"))="Untested"</formula>
    </cfRule>
    <cfRule type="notContainsBlanks" dxfId="1031" priority="1269" stopIfTrue="1">
      <formula>LEN(TRIM(F20))&gt;0</formula>
    </cfRule>
  </conditionalFormatting>
  <conditionalFormatting sqref="E20">
    <cfRule type="beginsWith" dxfId="1030" priority="1254" stopIfTrue="1" operator="beginsWith" text="Not Applicable">
      <formula>LEFT(E20,LEN("Not Applicable"))="Not Applicable"</formula>
    </cfRule>
    <cfRule type="beginsWith" dxfId="1029" priority="1255" stopIfTrue="1" operator="beginsWith" text="Waived">
      <formula>LEFT(E20,LEN("Waived"))="Waived"</formula>
    </cfRule>
    <cfRule type="beginsWith" dxfId="1028" priority="1256" stopIfTrue="1" operator="beginsWith" text="Pre-Passed">
      <formula>LEFT(E20,LEN("Pre-Passed"))="Pre-Passed"</formula>
    </cfRule>
    <cfRule type="beginsWith" dxfId="1027" priority="1257" stopIfTrue="1" operator="beginsWith" text="Completed">
      <formula>LEFT(E20,LEN("Completed"))="Completed"</formula>
    </cfRule>
    <cfRule type="beginsWith" dxfId="1026" priority="1258" stopIfTrue="1" operator="beginsWith" text="Partial">
      <formula>LEFT(E20,LEN("Partial"))="Partial"</formula>
    </cfRule>
    <cfRule type="beginsWith" dxfId="1025" priority="1259" stopIfTrue="1" operator="beginsWith" text="Missing">
      <formula>LEFT(E20,LEN("Missing"))="Missing"</formula>
    </cfRule>
    <cfRule type="beginsWith" dxfId="1024" priority="1260" stopIfTrue="1" operator="beginsWith" text="Untested">
      <formula>LEFT(E20,LEN("Untested"))="Untested"</formula>
    </cfRule>
    <cfRule type="notContainsBlanks" dxfId="1023" priority="1261" stopIfTrue="1">
      <formula>LEN(TRIM(E20))&gt;0</formula>
    </cfRule>
  </conditionalFormatting>
  <conditionalFormatting sqref="F20">
    <cfRule type="beginsWith" dxfId="1022" priority="1246" stopIfTrue="1" operator="beginsWith" text="Not Applicable">
      <formula>LEFT(F20,LEN("Not Applicable"))="Not Applicable"</formula>
    </cfRule>
    <cfRule type="beginsWith" dxfId="1021" priority="1247" stopIfTrue="1" operator="beginsWith" text="Waived">
      <formula>LEFT(F20,LEN("Waived"))="Waived"</formula>
    </cfRule>
    <cfRule type="beginsWith" dxfId="1020" priority="1248" stopIfTrue="1" operator="beginsWith" text="Pre-Passed">
      <formula>LEFT(F20,LEN("Pre-Passed"))="Pre-Passed"</formula>
    </cfRule>
    <cfRule type="beginsWith" dxfId="1019" priority="1249" stopIfTrue="1" operator="beginsWith" text="Completed">
      <formula>LEFT(F20,LEN("Completed"))="Completed"</formula>
    </cfRule>
    <cfRule type="beginsWith" dxfId="1018" priority="1250" stopIfTrue="1" operator="beginsWith" text="Partial">
      <formula>LEFT(F20,LEN("Partial"))="Partial"</formula>
    </cfRule>
    <cfRule type="beginsWith" dxfId="1017" priority="1251" stopIfTrue="1" operator="beginsWith" text="Missing">
      <formula>LEFT(F20,LEN("Missing"))="Missing"</formula>
    </cfRule>
    <cfRule type="beginsWith" dxfId="1016" priority="1252" stopIfTrue="1" operator="beginsWith" text="Untested">
      <formula>LEFT(F20,LEN("Untested"))="Untested"</formula>
    </cfRule>
    <cfRule type="notContainsBlanks" dxfId="1015" priority="1253" stopIfTrue="1">
      <formula>LEN(TRIM(F20))&gt;0</formula>
    </cfRule>
  </conditionalFormatting>
  <conditionalFormatting sqref="E21">
    <cfRule type="beginsWith" dxfId="1014" priority="1238" stopIfTrue="1" operator="beginsWith" text="Not Applicable">
      <formula>LEFT(E21,LEN("Not Applicable"))="Not Applicable"</formula>
    </cfRule>
    <cfRule type="beginsWith" dxfId="1013" priority="1239" stopIfTrue="1" operator="beginsWith" text="Waived">
      <formula>LEFT(E21,LEN("Waived"))="Waived"</formula>
    </cfRule>
    <cfRule type="beginsWith" dxfId="1012" priority="1240" stopIfTrue="1" operator="beginsWith" text="Pre-Passed">
      <formula>LEFT(E21,LEN("Pre-Passed"))="Pre-Passed"</formula>
    </cfRule>
    <cfRule type="beginsWith" dxfId="1011" priority="1241" stopIfTrue="1" operator="beginsWith" text="Completed">
      <formula>LEFT(E21,LEN("Completed"))="Completed"</formula>
    </cfRule>
    <cfRule type="beginsWith" dxfId="1010" priority="1242" stopIfTrue="1" operator="beginsWith" text="Partial">
      <formula>LEFT(E21,LEN("Partial"))="Partial"</formula>
    </cfRule>
    <cfRule type="beginsWith" dxfId="1009" priority="1243" stopIfTrue="1" operator="beginsWith" text="Missing">
      <formula>LEFT(E21,LEN("Missing"))="Missing"</formula>
    </cfRule>
    <cfRule type="beginsWith" dxfId="1008" priority="1244" stopIfTrue="1" operator="beginsWith" text="Untested">
      <formula>LEFT(E21,LEN("Untested"))="Untested"</formula>
    </cfRule>
    <cfRule type="notContainsBlanks" dxfId="1007" priority="1245" stopIfTrue="1">
      <formula>LEN(TRIM(E21))&gt;0</formula>
    </cfRule>
  </conditionalFormatting>
  <conditionalFormatting sqref="F21">
    <cfRule type="beginsWith" dxfId="1006" priority="1230" stopIfTrue="1" operator="beginsWith" text="Not Applicable">
      <formula>LEFT(F21,LEN("Not Applicable"))="Not Applicable"</formula>
    </cfRule>
    <cfRule type="beginsWith" dxfId="1005" priority="1231" stopIfTrue="1" operator="beginsWith" text="Waived">
      <formula>LEFT(F21,LEN("Waived"))="Waived"</formula>
    </cfRule>
    <cfRule type="beginsWith" dxfId="1004" priority="1232" stopIfTrue="1" operator="beginsWith" text="Pre-Passed">
      <formula>LEFT(F21,LEN("Pre-Passed"))="Pre-Passed"</formula>
    </cfRule>
    <cfRule type="beginsWith" dxfId="1003" priority="1233" stopIfTrue="1" operator="beginsWith" text="Completed">
      <formula>LEFT(F21,LEN("Completed"))="Completed"</formula>
    </cfRule>
    <cfRule type="beginsWith" dxfId="1002" priority="1234" stopIfTrue="1" operator="beginsWith" text="Partial">
      <formula>LEFT(F21,LEN("Partial"))="Partial"</formula>
    </cfRule>
    <cfRule type="beginsWith" dxfId="1001" priority="1235" stopIfTrue="1" operator="beginsWith" text="Missing">
      <formula>LEFT(F21,LEN("Missing"))="Missing"</formula>
    </cfRule>
    <cfRule type="beginsWith" dxfId="1000" priority="1236" stopIfTrue="1" operator="beginsWith" text="Untested">
      <formula>LEFT(F21,LEN("Untested"))="Untested"</formula>
    </cfRule>
    <cfRule type="notContainsBlanks" dxfId="999" priority="1237" stopIfTrue="1">
      <formula>LEN(TRIM(F21))&gt;0</formula>
    </cfRule>
  </conditionalFormatting>
  <conditionalFormatting sqref="E20:F20">
    <cfRule type="beginsWith" dxfId="998" priority="1222" stopIfTrue="1" operator="beginsWith" text="Not Applicable">
      <formula>LEFT(E20,LEN("Not Applicable"))="Not Applicable"</formula>
    </cfRule>
    <cfRule type="beginsWith" dxfId="997" priority="1223" stopIfTrue="1" operator="beginsWith" text="Waived">
      <formula>LEFT(E20,LEN("Waived"))="Waived"</formula>
    </cfRule>
    <cfRule type="beginsWith" dxfId="996" priority="1224" stopIfTrue="1" operator="beginsWith" text="Pre-Passed">
      <formula>LEFT(E20,LEN("Pre-Passed"))="Pre-Passed"</formula>
    </cfRule>
    <cfRule type="beginsWith" dxfId="995" priority="1225" stopIfTrue="1" operator="beginsWith" text="Completed">
      <formula>LEFT(E20,LEN("Completed"))="Completed"</formula>
    </cfRule>
    <cfRule type="beginsWith" dxfId="994" priority="1226" stopIfTrue="1" operator="beginsWith" text="Partial">
      <formula>LEFT(E20,LEN("Partial"))="Partial"</formula>
    </cfRule>
    <cfRule type="beginsWith" dxfId="993" priority="1227" stopIfTrue="1" operator="beginsWith" text="Missing">
      <formula>LEFT(E20,LEN("Missing"))="Missing"</formula>
    </cfRule>
    <cfRule type="beginsWith" dxfId="992" priority="1228" stopIfTrue="1" operator="beginsWith" text="Untested">
      <formula>LEFT(E20,LEN("Untested"))="Untested"</formula>
    </cfRule>
    <cfRule type="notContainsBlanks" dxfId="991" priority="1229" stopIfTrue="1">
      <formula>LEN(TRIM(E20))&gt;0</formula>
    </cfRule>
  </conditionalFormatting>
  <conditionalFormatting sqref="E26:F26">
    <cfRule type="beginsWith" dxfId="990" priority="1214" stopIfTrue="1" operator="beginsWith" text="Not Applicable">
      <formula>LEFT(E26,LEN("Not Applicable"))="Not Applicable"</formula>
    </cfRule>
    <cfRule type="beginsWith" dxfId="989" priority="1215" stopIfTrue="1" operator="beginsWith" text="Waived">
      <formula>LEFT(E26,LEN("Waived"))="Waived"</formula>
    </cfRule>
    <cfRule type="beginsWith" dxfId="988" priority="1216" stopIfTrue="1" operator="beginsWith" text="Pre-Passed">
      <formula>LEFT(E26,LEN("Pre-Passed"))="Pre-Passed"</formula>
    </cfRule>
    <cfRule type="beginsWith" dxfId="987" priority="1217" stopIfTrue="1" operator="beginsWith" text="Completed">
      <formula>LEFT(E26,LEN("Completed"))="Completed"</formula>
    </cfRule>
    <cfRule type="beginsWith" dxfId="986" priority="1218" stopIfTrue="1" operator="beginsWith" text="Partial">
      <formula>LEFT(E26,LEN("Partial"))="Partial"</formula>
    </cfRule>
    <cfRule type="beginsWith" dxfId="985" priority="1219" stopIfTrue="1" operator="beginsWith" text="Missing">
      <formula>LEFT(E26,LEN("Missing"))="Missing"</formula>
    </cfRule>
    <cfRule type="beginsWith" dxfId="984" priority="1220" stopIfTrue="1" operator="beginsWith" text="Untested">
      <formula>LEFT(E26,LEN("Untested"))="Untested"</formula>
    </cfRule>
    <cfRule type="notContainsBlanks" dxfId="983" priority="1221" stopIfTrue="1">
      <formula>LEN(TRIM(E26))&gt;0</formula>
    </cfRule>
  </conditionalFormatting>
  <conditionalFormatting sqref="E27:F27">
    <cfRule type="beginsWith" dxfId="982" priority="1206" stopIfTrue="1" operator="beginsWith" text="Not Applicable">
      <formula>LEFT(E27,LEN("Not Applicable"))="Not Applicable"</formula>
    </cfRule>
    <cfRule type="beginsWith" dxfId="981" priority="1207" stopIfTrue="1" operator="beginsWith" text="Waived">
      <formula>LEFT(E27,LEN("Waived"))="Waived"</formula>
    </cfRule>
    <cfRule type="beginsWith" dxfId="980" priority="1208" stopIfTrue="1" operator="beginsWith" text="Pre-Passed">
      <formula>LEFT(E27,LEN("Pre-Passed"))="Pre-Passed"</formula>
    </cfRule>
    <cfRule type="beginsWith" dxfId="979" priority="1209" stopIfTrue="1" operator="beginsWith" text="Completed">
      <formula>LEFT(E27,LEN("Completed"))="Completed"</formula>
    </cfRule>
    <cfRule type="beginsWith" dxfId="978" priority="1210" stopIfTrue="1" operator="beginsWith" text="Partial">
      <formula>LEFT(E27,LEN("Partial"))="Partial"</formula>
    </cfRule>
    <cfRule type="beginsWith" dxfId="977" priority="1211" stopIfTrue="1" operator="beginsWith" text="Missing">
      <formula>LEFT(E27,LEN("Missing"))="Missing"</formula>
    </cfRule>
    <cfRule type="beginsWith" dxfId="976" priority="1212" stopIfTrue="1" operator="beginsWith" text="Untested">
      <formula>LEFT(E27,LEN("Untested"))="Untested"</formula>
    </cfRule>
    <cfRule type="notContainsBlanks" dxfId="975" priority="1213" stopIfTrue="1">
      <formula>LEN(TRIM(E27))&gt;0</formula>
    </cfRule>
  </conditionalFormatting>
  <conditionalFormatting sqref="E29">
    <cfRule type="beginsWith" dxfId="974" priority="1094" stopIfTrue="1" operator="beginsWith" text="Not Applicable">
      <formula>LEFT(E29,LEN("Not Applicable"))="Not Applicable"</formula>
    </cfRule>
    <cfRule type="beginsWith" dxfId="973" priority="1095" stopIfTrue="1" operator="beginsWith" text="Waived">
      <formula>LEFT(E29,LEN("Waived"))="Waived"</formula>
    </cfRule>
    <cfRule type="beginsWith" dxfId="972" priority="1096" stopIfTrue="1" operator="beginsWith" text="Pre-Passed">
      <formula>LEFT(E29,LEN("Pre-Passed"))="Pre-Passed"</formula>
    </cfRule>
    <cfRule type="beginsWith" dxfId="971" priority="1097" stopIfTrue="1" operator="beginsWith" text="Completed">
      <formula>LEFT(E29,LEN("Completed"))="Completed"</formula>
    </cfRule>
    <cfRule type="beginsWith" dxfId="970" priority="1098" stopIfTrue="1" operator="beginsWith" text="Partial">
      <formula>LEFT(E29,LEN("Partial"))="Partial"</formula>
    </cfRule>
    <cfRule type="beginsWith" dxfId="969" priority="1099" stopIfTrue="1" operator="beginsWith" text="Missing">
      <formula>LEFT(E29,LEN("Missing"))="Missing"</formula>
    </cfRule>
    <cfRule type="beginsWith" dxfId="968" priority="1100" stopIfTrue="1" operator="beginsWith" text="Untested">
      <formula>LEFT(E29,LEN("Untested"))="Untested"</formula>
    </cfRule>
    <cfRule type="notContainsBlanks" dxfId="967" priority="1101" stopIfTrue="1">
      <formula>LEN(TRIM(E29))&gt;0</formula>
    </cfRule>
  </conditionalFormatting>
  <conditionalFormatting sqref="F29">
    <cfRule type="beginsWith" dxfId="966" priority="1086" stopIfTrue="1" operator="beginsWith" text="Not Applicable">
      <formula>LEFT(F29,LEN("Not Applicable"))="Not Applicable"</formula>
    </cfRule>
    <cfRule type="beginsWith" dxfId="965" priority="1087" stopIfTrue="1" operator="beginsWith" text="Waived">
      <formula>LEFT(F29,LEN("Waived"))="Waived"</formula>
    </cfRule>
    <cfRule type="beginsWith" dxfId="964" priority="1088" stopIfTrue="1" operator="beginsWith" text="Pre-Passed">
      <formula>LEFT(F29,LEN("Pre-Passed"))="Pre-Passed"</formula>
    </cfRule>
    <cfRule type="beginsWith" dxfId="963" priority="1089" stopIfTrue="1" operator="beginsWith" text="Completed">
      <formula>LEFT(F29,LEN("Completed"))="Completed"</formula>
    </cfRule>
    <cfRule type="beginsWith" dxfId="962" priority="1090" stopIfTrue="1" operator="beginsWith" text="Partial">
      <formula>LEFT(F29,LEN("Partial"))="Partial"</formula>
    </cfRule>
    <cfRule type="beginsWith" dxfId="961" priority="1091" stopIfTrue="1" operator="beginsWith" text="Missing">
      <formula>LEFT(F29,LEN("Missing"))="Missing"</formula>
    </cfRule>
    <cfRule type="beginsWith" dxfId="960" priority="1092" stopIfTrue="1" operator="beginsWith" text="Untested">
      <formula>LEFT(F29,LEN("Untested"))="Untested"</formula>
    </cfRule>
    <cfRule type="notContainsBlanks" dxfId="959" priority="1093" stopIfTrue="1">
      <formula>LEN(TRIM(F29))&gt;0</formula>
    </cfRule>
  </conditionalFormatting>
  <conditionalFormatting sqref="E29">
    <cfRule type="beginsWith" dxfId="958" priority="1078" stopIfTrue="1" operator="beginsWith" text="Not Applicable">
      <formula>LEFT(E29,LEN("Not Applicable"))="Not Applicable"</formula>
    </cfRule>
    <cfRule type="beginsWith" dxfId="957" priority="1079" stopIfTrue="1" operator="beginsWith" text="Waived">
      <formula>LEFT(E29,LEN("Waived"))="Waived"</formula>
    </cfRule>
    <cfRule type="beginsWith" dxfId="956" priority="1080" stopIfTrue="1" operator="beginsWith" text="Pre-Passed">
      <formula>LEFT(E29,LEN("Pre-Passed"))="Pre-Passed"</formula>
    </cfRule>
    <cfRule type="beginsWith" dxfId="955" priority="1081" stopIfTrue="1" operator="beginsWith" text="Completed">
      <formula>LEFT(E29,LEN("Completed"))="Completed"</formula>
    </cfRule>
    <cfRule type="beginsWith" dxfId="954" priority="1082" stopIfTrue="1" operator="beginsWith" text="Partial">
      <formula>LEFT(E29,LEN("Partial"))="Partial"</formula>
    </cfRule>
    <cfRule type="beginsWith" dxfId="953" priority="1083" stopIfTrue="1" operator="beginsWith" text="Missing">
      <formula>LEFT(E29,LEN("Missing"))="Missing"</formula>
    </cfRule>
    <cfRule type="beginsWith" dxfId="952" priority="1084" stopIfTrue="1" operator="beginsWith" text="Untested">
      <formula>LEFT(E29,LEN("Untested"))="Untested"</formula>
    </cfRule>
    <cfRule type="notContainsBlanks" dxfId="951" priority="1085" stopIfTrue="1">
      <formula>LEN(TRIM(E29))&gt;0</formula>
    </cfRule>
  </conditionalFormatting>
  <conditionalFormatting sqref="F29">
    <cfRule type="beginsWith" dxfId="950" priority="1070" stopIfTrue="1" operator="beginsWith" text="Not Applicable">
      <formula>LEFT(F29,LEN("Not Applicable"))="Not Applicable"</formula>
    </cfRule>
    <cfRule type="beginsWith" dxfId="949" priority="1071" stopIfTrue="1" operator="beginsWith" text="Waived">
      <formula>LEFT(F29,LEN("Waived"))="Waived"</formula>
    </cfRule>
    <cfRule type="beginsWith" dxfId="948" priority="1072" stopIfTrue="1" operator="beginsWith" text="Pre-Passed">
      <formula>LEFT(F29,LEN("Pre-Passed"))="Pre-Passed"</formula>
    </cfRule>
    <cfRule type="beginsWith" dxfId="947" priority="1073" stopIfTrue="1" operator="beginsWith" text="Completed">
      <formula>LEFT(F29,LEN("Completed"))="Completed"</formula>
    </cfRule>
    <cfRule type="beginsWith" dxfId="946" priority="1074" stopIfTrue="1" operator="beginsWith" text="Partial">
      <formula>LEFT(F29,LEN("Partial"))="Partial"</formula>
    </cfRule>
    <cfRule type="beginsWith" dxfId="945" priority="1075" stopIfTrue="1" operator="beginsWith" text="Missing">
      <formula>LEFT(F29,LEN("Missing"))="Missing"</formula>
    </cfRule>
    <cfRule type="beginsWith" dxfId="944" priority="1076" stopIfTrue="1" operator="beginsWith" text="Untested">
      <formula>LEFT(F29,LEN("Untested"))="Untested"</formula>
    </cfRule>
    <cfRule type="notContainsBlanks" dxfId="943" priority="1077" stopIfTrue="1">
      <formula>LEN(TRIM(F29))&gt;0</formula>
    </cfRule>
  </conditionalFormatting>
  <conditionalFormatting sqref="E29:F29">
    <cfRule type="beginsWith" dxfId="942" priority="1038" stopIfTrue="1" operator="beginsWith" text="Not Applicable">
      <formula>LEFT(E29,LEN("Not Applicable"))="Not Applicable"</formula>
    </cfRule>
    <cfRule type="beginsWith" dxfId="941" priority="1039" stopIfTrue="1" operator="beginsWith" text="Waived">
      <formula>LEFT(E29,LEN("Waived"))="Waived"</formula>
    </cfRule>
    <cfRule type="beginsWith" dxfId="940" priority="1040" stopIfTrue="1" operator="beginsWith" text="Pre-Passed">
      <formula>LEFT(E29,LEN("Pre-Passed"))="Pre-Passed"</formula>
    </cfRule>
    <cfRule type="beginsWith" dxfId="939" priority="1041" stopIfTrue="1" operator="beginsWith" text="Completed">
      <formula>LEFT(E29,LEN("Completed"))="Completed"</formula>
    </cfRule>
    <cfRule type="beginsWith" dxfId="938" priority="1042" stopIfTrue="1" operator="beginsWith" text="Partial">
      <formula>LEFT(E29,LEN("Partial"))="Partial"</formula>
    </cfRule>
    <cfRule type="beginsWith" dxfId="937" priority="1043" stopIfTrue="1" operator="beginsWith" text="Missing">
      <formula>LEFT(E29,LEN("Missing"))="Missing"</formula>
    </cfRule>
    <cfRule type="beginsWith" dxfId="936" priority="1044" stopIfTrue="1" operator="beginsWith" text="Untested">
      <formula>LEFT(E29,LEN("Untested"))="Untested"</formula>
    </cfRule>
    <cfRule type="notContainsBlanks" dxfId="935" priority="1045" stopIfTrue="1">
      <formula>LEN(TRIM(E29))&gt;0</formula>
    </cfRule>
  </conditionalFormatting>
  <conditionalFormatting sqref="E29">
    <cfRule type="beginsWith" dxfId="934" priority="1030" stopIfTrue="1" operator="beginsWith" text="Not Applicable">
      <formula>LEFT(E29,LEN("Not Applicable"))="Not Applicable"</formula>
    </cfRule>
    <cfRule type="beginsWith" dxfId="933" priority="1031" stopIfTrue="1" operator="beginsWith" text="Waived">
      <formula>LEFT(E29,LEN("Waived"))="Waived"</formula>
    </cfRule>
    <cfRule type="beginsWith" dxfId="932" priority="1032" stopIfTrue="1" operator="beginsWith" text="Pre-Passed">
      <formula>LEFT(E29,LEN("Pre-Passed"))="Pre-Passed"</formula>
    </cfRule>
    <cfRule type="beginsWith" dxfId="931" priority="1033" stopIfTrue="1" operator="beginsWith" text="Completed">
      <formula>LEFT(E29,LEN("Completed"))="Completed"</formula>
    </cfRule>
    <cfRule type="beginsWith" dxfId="930" priority="1034" stopIfTrue="1" operator="beginsWith" text="Partial">
      <formula>LEFT(E29,LEN("Partial"))="Partial"</formula>
    </cfRule>
    <cfRule type="beginsWith" dxfId="929" priority="1035" stopIfTrue="1" operator="beginsWith" text="Missing">
      <formula>LEFT(E29,LEN("Missing"))="Missing"</formula>
    </cfRule>
    <cfRule type="beginsWith" dxfId="928" priority="1036" stopIfTrue="1" operator="beginsWith" text="Untested">
      <formula>LEFT(E29,LEN("Untested"))="Untested"</formula>
    </cfRule>
    <cfRule type="notContainsBlanks" dxfId="927" priority="1037" stopIfTrue="1">
      <formula>LEN(TRIM(E29))&gt;0</formula>
    </cfRule>
  </conditionalFormatting>
  <conditionalFormatting sqref="F29">
    <cfRule type="beginsWith" dxfId="926" priority="1022" stopIfTrue="1" operator="beginsWith" text="Not Applicable">
      <formula>LEFT(F29,LEN("Not Applicable"))="Not Applicable"</formula>
    </cfRule>
    <cfRule type="beginsWith" dxfId="925" priority="1023" stopIfTrue="1" operator="beginsWith" text="Waived">
      <formula>LEFT(F29,LEN("Waived"))="Waived"</formula>
    </cfRule>
    <cfRule type="beginsWith" dxfId="924" priority="1024" stopIfTrue="1" operator="beginsWith" text="Pre-Passed">
      <formula>LEFT(F29,LEN("Pre-Passed"))="Pre-Passed"</formula>
    </cfRule>
    <cfRule type="beginsWith" dxfId="923" priority="1025" stopIfTrue="1" operator="beginsWith" text="Completed">
      <formula>LEFT(F29,LEN("Completed"))="Completed"</formula>
    </cfRule>
    <cfRule type="beginsWith" dxfId="922" priority="1026" stopIfTrue="1" operator="beginsWith" text="Partial">
      <formula>LEFT(F29,LEN("Partial"))="Partial"</formula>
    </cfRule>
    <cfRule type="beginsWith" dxfId="921" priority="1027" stopIfTrue="1" operator="beginsWith" text="Missing">
      <formula>LEFT(F29,LEN("Missing"))="Missing"</formula>
    </cfRule>
    <cfRule type="beginsWith" dxfId="920" priority="1028" stopIfTrue="1" operator="beginsWith" text="Untested">
      <formula>LEFT(F29,LEN("Untested"))="Untested"</formula>
    </cfRule>
    <cfRule type="notContainsBlanks" dxfId="919" priority="1029" stopIfTrue="1">
      <formula>LEN(TRIM(F29))&gt;0</formula>
    </cfRule>
  </conditionalFormatting>
  <conditionalFormatting sqref="E35:F35">
    <cfRule type="beginsWith" dxfId="918" priority="1014" stopIfTrue="1" operator="beginsWith" text="Not Applicable">
      <formula>LEFT(E35,LEN("Not Applicable"))="Not Applicable"</formula>
    </cfRule>
    <cfRule type="beginsWith" dxfId="917" priority="1015" stopIfTrue="1" operator="beginsWith" text="Waived">
      <formula>LEFT(E35,LEN("Waived"))="Waived"</formula>
    </cfRule>
    <cfRule type="beginsWith" dxfId="916" priority="1016" stopIfTrue="1" operator="beginsWith" text="Pre-Passed">
      <formula>LEFT(E35,LEN("Pre-Passed"))="Pre-Passed"</formula>
    </cfRule>
    <cfRule type="beginsWith" dxfId="915" priority="1017" stopIfTrue="1" operator="beginsWith" text="Completed">
      <formula>LEFT(E35,LEN("Completed"))="Completed"</formula>
    </cfRule>
    <cfRule type="beginsWith" dxfId="914" priority="1018" stopIfTrue="1" operator="beginsWith" text="Partial">
      <formula>LEFT(E35,LEN("Partial"))="Partial"</formula>
    </cfRule>
    <cfRule type="beginsWith" dxfId="913" priority="1019" stopIfTrue="1" operator="beginsWith" text="Missing">
      <formula>LEFT(E35,LEN("Missing"))="Missing"</formula>
    </cfRule>
    <cfRule type="beginsWith" dxfId="912" priority="1020" stopIfTrue="1" operator="beginsWith" text="Untested">
      <formula>LEFT(E35,LEN("Untested"))="Untested"</formula>
    </cfRule>
    <cfRule type="notContainsBlanks" dxfId="911" priority="1021" stopIfTrue="1">
      <formula>LEN(TRIM(E35))&gt;0</formula>
    </cfRule>
  </conditionalFormatting>
  <conditionalFormatting sqref="E34:F34">
    <cfRule type="beginsWith" dxfId="910" priority="998" stopIfTrue="1" operator="beginsWith" text="Not Applicable">
      <formula>LEFT(E34,LEN("Not Applicable"))="Not Applicable"</formula>
    </cfRule>
    <cfRule type="beginsWith" dxfId="909" priority="999" stopIfTrue="1" operator="beginsWith" text="Waived">
      <formula>LEFT(E34,LEN("Waived"))="Waived"</formula>
    </cfRule>
    <cfRule type="beginsWith" dxfId="908" priority="1000" stopIfTrue="1" operator="beginsWith" text="Pre-Passed">
      <formula>LEFT(E34,LEN("Pre-Passed"))="Pre-Passed"</formula>
    </cfRule>
    <cfRule type="beginsWith" dxfId="907" priority="1001" stopIfTrue="1" operator="beginsWith" text="Completed">
      <formula>LEFT(E34,LEN("Completed"))="Completed"</formula>
    </cfRule>
    <cfRule type="beginsWith" dxfId="906" priority="1002" stopIfTrue="1" operator="beginsWith" text="Partial">
      <formula>LEFT(E34,LEN("Partial"))="Partial"</formula>
    </cfRule>
    <cfRule type="beginsWith" dxfId="905" priority="1003" stopIfTrue="1" operator="beginsWith" text="Missing">
      <formula>LEFT(E34,LEN("Missing"))="Missing"</formula>
    </cfRule>
    <cfRule type="beginsWith" dxfId="904" priority="1004" stopIfTrue="1" operator="beginsWith" text="Untested">
      <formula>LEFT(E34,LEN("Untested"))="Untested"</formula>
    </cfRule>
    <cfRule type="notContainsBlanks" dxfId="903" priority="1005" stopIfTrue="1">
      <formula>LEN(TRIM(E34))&gt;0</formula>
    </cfRule>
  </conditionalFormatting>
  <conditionalFormatting sqref="E36">
    <cfRule type="beginsWith" dxfId="902" priority="974" stopIfTrue="1" operator="beginsWith" text="Not Applicable">
      <formula>LEFT(E36,LEN("Not Applicable"))="Not Applicable"</formula>
    </cfRule>
    <cfRule type="beginsWith" dxfId="901" priority="975" stopIfTrue="1" operator="beginsWith" text="Waived">
      <formula>LEFT(E36,LEN("Waived"))="Waived"</formula>
    </cfRule>
    <cfRule type="beginsWith" dxfId="900" priority="976" stopIfTrue="1" operator="beginsWith" text="Pre-Passed">
      <formula>LEFT(E36,LEN("Pre-Passed"))="Pre-Passed"</formula>
    </cfRule>
    <cfRule type="beginsWith" dxfId="899" priority="977" stopIfTrue="1" operator="beginsWith" text="Completed">
      <formula>LEFT(E36,LEN("Completed"))="Completed"</formula>
    </cfRule>
    <cfRule type="beginsWith" dxfId="898" priority="978" stopIfTrue="1" operator="beginsWith" text="Partial">
      <formula>LEFT(E36,LEN("Partial"))="Partial"</formula>
    </cfRule>
    <cfRule type="beginsWith" dxfId="897" priority="979" stopIfTrue="1" operator="beginsWith" text="Missing">
      <formula>LEFT(E36,LEN("Missing"))="Missing"</formula>
    </cfRule>
    <cfRule type="beginsWith" dxfId="896" priority="980" stopIfTrue="1" operator="beginsWith" text="Untested">
      <formula>LEFT(E36,LEN("Untested"))="Untested"</formula>
    </cfRule>
    <cfRule type="notContainsBlanks" dxfId="895" priority="981" stopIfTrue="1">
      <formula>LEN(TRIM(E36))&gt;0</formula>
    </cfRule>
  </conditionalFormatting>
  <conditionalFormatting sqref="F36">
    <cfRule type="beginsWith" dxfId="894" priority="966" stopIfTrue="1" operator="beginsWith" text="Not Applicable">
      <formula>LEFT(F36,LEN("Not Applicable"))="Not Applicable"</formula>
    </cfRule>
    <cfRule type="beginsWith" dxfId="893" priority="967" stopIfTrue="1" operator="beginsWith" text="Waived">
      <formula>LEFT(F36,LEN("Waived"))="Waived"</formula>
    </cfRule>
    <cfRule type="beginsWith" dxfId="892" priority="968" stopIfTrue="1" operator="beginsWith" text="Pre-Passed">
      <formula>LEFT(F36,LEN("Pre-Passed"))="Pre-Passed"</formula>
    </cfRule>
    <cfRule type="beginsWith" dxfId="891" priority="969" stopIfTrue="1" operator="beginsWith" text="Completed">
      <formula>LEFT(F36,LEN("Completed"))="Completed"</formula>
    </cfRule>
    <cfRule type="beginsWith" dxfId="890" priority="970" stopIfTrue="1" operator="beginsWith" text="Partial">
      <formula>LEFT(F36,LEN("Partial"))="Partial"</formula>
    </cfRule>
    <cfRule type="beginsWith" dxfId="889" priority="971" stopIfTrue="1" operator="beginsWith" text="Missing">
      <formula>LEFT(F36,LEN("Missing"))="Missing"</formula>
    </cfRule>
    <cfRule type="beginsWith" dxfId="888" priority="972" stopIfTrue="1" operator="beginsWith" text="Untested">
      <formula>LEFT(F36,LEN("Untested"))="Untested"</formula>
    </cfRule>
    <cfRule type="notContainsBlanks" dxfId="887" priority="973" stopIfTrue="1">
      <formula>LEN(TRIM(F36))&gt;0</formula>
    </cfRule>
  </conditionalFormatting>
  <conditionalFormatting sqref="E37:F37">
    <cfRule type="beginsWith" dxfId="886" priority="958" stopIfTrue="1" operator="beginsWith" text="Not Applicable">
      <formula>LEFT(E37,LEN("Not Applicable"))="Not Applicable"</formula>
    </cfRule>
    <cfRule type="beginsWith" dxfId="885" priority="959" stopIfTrue="1" operator="beginsWith" text="Waived">
      <formula>LEFT(E37,LEN("Waived"))="Waived"</formula>
    </cfRule>
    <cfRule type="beginsWith" dxfId="884" priority="960" stopIfTrue="1" operator="beginsWith" text="Pre-Passed">
      <formula>LEFT(E37,LEN("Pre-Passed"))="Pre-Passed"</formula>
    </cfRule>
    <cfRule type="beginsWith" dxfId="883" priority="961" stopIfTrue="1" operator="beginsWith" text="Completed">
      <formula>LEFT(E37,LEN("Completed"))="Completed"</formula>
    </cfRule>
    <cfRule type="beginsWith" dxfId="882" priority="962" stopIfTrue="1" operator="beginsWith" text="Partial">
      <formula>LEFT(E37,LEN("Partial"))="Partial"</formula>
    </cfRule>
    <cfRule type="beginsWith" dxfId="881" priority="963" stopIfTrue="1" operator="beginsWith" text="Missing">
      <formula>LEFT(E37,LEN("Missing"))="Missing"</formula>
    </cfRule>
    <cfRule type="beginsWith" dxfId="880" priority="964" stopIfTrue="1" operator="beginsWith" text="Untested">
      <formula>LEFT(E37,LEN("Untested"))="Untested"</formula>
    </cfRule>
    <cfRule type="notContainsBlanks" dxfId="879" priority="965" stopIfTrue="1">
      <formula>LEN(TRIM(E37))&gt;0</formula>
    </cfRule>
  </conditionalFormatting>
  <conditionalFormatting sqref="E38:F38">
    <cfRule type="beginsWith" dxfId="878" priority="950" stopIfTrue="1" operator="beginsWith" text="Not Applicable">
      <formula>LEFT(E38,LEN("Not Applicable"))="Not Applicable"</formula>
    </cfRule>
    <cfRule type="beginsWith" dxfId="877" priority="951" stopIfTrue="1" operator="beginsWith" text="Waived">
      <formula>LEFT(E38,LEN("Waived"))="Waived"</formula>
    </cfRule>
    <cfRule type="beginsWith" dxfId="876" priority="952" stopIfTrue="1" operator="beginsWith" text="Pre-Passed">
      <formula>LEFT(E38,LEN("Pre-Passed"))="Pre-Passed"</formula>
    </cfRule>
    <cfRule type="beginsWith" dxfId="875" priority="953" stopIfTrue="1" operator="beginsWith" text="Completed">
      <formula>LEFT(E38,LEN("Completed"))="Completed"</formula>
    </cfRule>
    <cfRule type="beginsWith" dxfId="874" priority="954" stopIfTrue="1" operator="beginsWith" text="Partial">
      <formula>LEFT(E38,LEN("Partial"))="Partial"</formula>
    </cfRule>
    <cfRule type="beginsWith" dxfId="873" priority="955" stopIfTrue="1" operator="beginsWith" text="Missing">
      <formula>LEFT(E38,LEN("Missing"))="Missing"</formula>
    </cfRule>
    <cfRule type="beginsWith" dxfId="872" priority="956" stopIfTrue="1" operator="beginsWith" text="Untested">
      <formula>LEFT(E38,LEN("Untested"))="Untested"</formula>
    </cfRule>
    <cfRule type="notContainsBlanks" dxfId="871" priority="957" stopIfTrue="1">
      <formula>LEN(TRIM(E38))&gt;0</formula>
    </cfRule>
  </conditionalFormatting>
  <conditionalFormatting sqref="E38:F38">
    <cfRule type="beginsWith" dxfId="870" priority="942" stopIfTrue="1" operator="beginsWith" text="Not Applicable">
      <formula>LEFT(E38,LEN("Not Applicable"))="Not Applicable"</formula>
    </cfRule>
    <cfRule type="beginsWith" dxfId="869" priority="943" stopIfTrue="1" operator="beginsWith" text="Waived">
      <formula>LEFT(E38,LEN("Waived"))="Waived"</formula>
    </cfRule>
    <cfRule type="beginsWith" dxfId="868" priority="944" stopIfTrue="1" operator="beginsWith" text="Pre-Passed">
      <formula>LEFT(E38,LEN("Pre-Passed"))="Pre-Passed"</formula>
    </cfRule>
    <cfRule type="beginsWith" dxfId="867" priority="945" stopIfTrue="1" operator="beginsWith" text="Completed">
      <formula>LEFT(E38,LEN("Completed"))="Completed"</formula>
    </cfRule>
    <cfRule type="beginsWith" dxfId="866" priority="946" stopIfTrue="1" operator="beginsWith" text="Partial">
      <formula>LEFT(E38,LEN("Partial"))="Partial"</formula>
    </cfRule>
    <cfRule type="beginsWith" dxfId="865" priority="947" stopIfTrue="1" operator="beginsWith" text="Missing">
      <formula>LEFT(E38,LEN("Missing"))="Missing"</formula>
    </cfRule>
    <cfRule type="beginsWith" dxfId="864" priority="948" stopIfTrue="1" operator="beginsWith" text="Untested">
      <formula>LEFT(E38,LEN("Untested"))="Untested"</formula>
    </cfRule>
    <cfRule type="notContainsBlanks" dxfId="863" priority="949" stopIfTrue="1">
      <formula>LEN(TRIM(E38))&gt;0</formula>
    </cfRule>
  </conditionalFormatting>
  <conditionalFormatting sqref="E37:F38">
    <cfRule type="beginsWith" dxfId="862" priority="934" stopIfTrue="1" operator="beginsWith" text="Not Applicable">
      <formula>LEFT(E37,LEN("Not Applicable"))="Not Applicable"</formula>
    </cfRule>
    <cfRule type="beginsWith" dxfId="861" priority="935" stopIfTrue="1" operator="beginsWith" text="Waived">
      <formula>LEFT(E37,LEN("Waived"))="Waived"</formula>
    </cfRule>
    <cfRule type="beginsWith" dxfId="860" priority="936" stopIfTrue="1" operator="beginsWith" text="Pre-Passed">
      <formula>LEFT(E37,LEN("Pre-Passed"))="Pre-Passed"</formula>
    </cfRule>
    <cfRule type="beginsWith" dxfId="859" priority="937" stopIfTrue="1" operator="beginsWith" text="Completed">
      <formula>LEFT(E37,LEN("Completed"))="Completed"</formula>
    </cfRule>
    <cfRule type="beginsWith" dxfId="858" priority="938" stopIfTrue="1" operator="beginsWith" text="Partial">
      <formula>LEFT(E37,LEN("Partial"))="Partial"</formula>
    </cfRule>
    <cfRule type="beginsWith" dxfId="857" priority="939" stopIfTrue="1" operator="beginsWith" text="Missing">
      <formula>LEFT(E37,LEN("Missing"))="Missing"</formula>
    </cfRule>
    <cfRule type="beginsWith" dxfId="856" priority="940" stopIfTrue="1" operator="beginsWith" text="Untested">
      <formula>LEFT(E37,LEN("Untested"))="Untested"</formula>
    </cfRule>
    <cfRule type="notContainsBlanks" dxfId="855" priority="941" stopIfTrue="1">
      <formula>LEN(TRIM(E37))&gt;0</formula>
    </cfRule>
  </conditionalFormatting>
  <conditionalFormatting sqref="E37:F38">
    <cfRule type="beginsWith" dxfId="854" priority="926" stopIfTrue="1" operator="beginsWith" text="Not Applicable">
      <formula>LEFT(E37,LEN("Not Applicable"))="Not Applicable"</formula>
    </cfRule>
    <cfRule type="beginsWith" dxfId="853" priority="927" stopIfTrue="1" operator="beginsWith" text="Waived">
      <formula>LEFT(E37,LEN("Waived"))="Waived"</formula>
    </cfRule>
    <cfRule type="beginsWith" dxfId="852" priority="928" stopIfTrue="1" operator="beginsWith" text="Pre-Passed">
      <formula>LEFT(E37,LEN("Pre-Passed"))="Pre-Passed"</formula>
    </cfRule>
    <cfRule type="beginsWith" dxfId="851" priority="929" stopIfTrue="1" operator="beginsWith" text="Completed">
      <formula>LEFT(E37,LEN("Completed"))="Completed"</formula>
    </cfRule>
    <cfRule type="beginsWith" dxfId="850" priority="930" stopIfTrue="1" operator="beginsWith" text="Partial">
      <formula>LEFT(E37,LEN("Partial"))="Partial"</formula>
    </cfRule>
    <cfRule type="beginsWith" dxfId="849" priority="931" stopIfTrue="1" operator="beginsWith" text="Missing">
      <formula>LEFT(E37,LEN("Missing"))="Missing"</formula>
    </cfRule>
    <cfRule type="beginsWith" dxfId="848" priority="932" stopIfTrue="1" operator="beginsWith" text="Untested">
      <formula>LEFT(E37,LEN("Untested"))="Untested"</formula>
    </cfRule>
    <cfRule type="notContainsBlanks" dxfId="847" priority="933" stopIfTrue="1">
      <formula>LEN(TRIM(E37))&gt;0</formula>
    </cfRule>
  </conditionalFormatting>
  <conditionalFormatting sqref="E38">
    <cfRule type="beginsWith" dxfId="846" priority="918" stopIfTrue="1" operator="beginsWith" text="Not Applicable">
      <formula>LEFT(E38,LEN("Not Applicable"))="Not Applicable"</formula>
    </cfRule>
    <cfRule type="beginsWith" dxfId="845" priority="919" stopIfTrue="1" operator="beginsWith" text="Waived">
      <formula>LEFT(E38,LEN("Waived"))="Waived"</formula>
    </cfRule>
    <cfRule type="beginsWith" dxfId="844" priority="920" stopIfTrue="1" operator="beginsWith" text="Pre-Passed">
      <formula>LEFT(E38,LEN("Pre-Passed"))="Pre-Passed"</formula>
    </cfRule>
    <cfRule type="beginsWith" dxfId="843" priority="921" stopIfTrue="1" operator="beginsWith" text="Completed">
      <formula>LEFT(E38,LEN("Completed"))="Completed"</formula>
    </cfRule>
    <cfRule type="beginsWith" dxfId="842" priority="922" stopIfTrue="1" operator="beginsWith" text="Partial">
      <formula>LEFT(E38,LEN("Partial"))="Partial"</formula>
    </cfRule>
    <cfRule type="beginsWith" dxfId="841" priority="923" stopIfTrue="1" operator="beginsWith" text="Missing">
      <formula>LEFT(E38,LEN("Missing"))="Missing"</formula>
    </cfRule>
    <cfRule type="beginsWith" dxfId="840" priority="924" stopIfTrue="1" operator="beginsWith" text="Untested">
      <formula>LEFT(E38,LEN("Untested"))="Untested"</formula>
    </cfRule>
    <cfRule type="notContainsBlanks" dxfId="839" priority="925" stopIfTrue="1">
      <formula>LEN(TRIM(E38))&gt;0</formula>
    </cfRule>
  </conditionalFormatting>
  <conditionalFormatting sqref="F38">
    <cfRule type="beginsWith" dxfId="838" priority="910" stopIfTrue="1" operator="beginsWith" text="Not Applicable">
      <formula>LEFT(F38,LEN("Not Applicable"))="Not Applicable"</formula>
    </cfRule>
    <cfRule type="beginsWith" dxfId="837" priority="911" stopIfTrue="1" operator="beginsWith" text="Waived">
      <formula>LEFT(F38,LEN("Waived"))="Waived"</formula>
    </cfRule>
    <cfRule type="beginsWith" dxfId="836" priority="912" stopIfTrue="1" operator="beginsWith" text="Pre-Passed">
      <formula>LEFT(F38,LEN("Pre-Passed"))="Pre-Passed"</formula>
    </cfRule>
    <cfRule type="beginsWith" dxfId="835" priority="913" stopIfTrue="1" operator="beginsWith" text="Completed">
      <formula>LEFT(F38,LEN("Completed"))="Completed"</formula>
    </cfRule>
    <cfRule type="beginsWith" dxfId="834" priority="914" stopIfTrue="1" operator="beginsWith" text="Partial">
      <formula>LEFT(F38,LEN("Partial"))="Partial"</formula>
    </cfRule>
    <cfRule type="beginsWith" dxfId="833" priority="915" stopIfTrue="1" operator="beginsWith" text="Missing">
      <formula>LEFT(F38,LEN("Missing"))="Missing"</formula>
    </cfRule>
    <cfRule type="beginsWith" dxfId="832" priority="916" stopIfTrue="1" operator="beginsWith" text="Untested">
      <formula>LEFT(F38,LEN("Untested"))="Untested"</formula>
    </cfRule>
    <cfRule type="notContainsBlanks" dxfId="831" priority="917" stopIfTrue="1">
      <formula>LEN(TRIM(F38))&gt;0</formula>
    </cfRule>
  </conditionalFormatting>
  <conditionalFormatting sqref="E45:F45">
    <cfRule type="beginsWith" dxfId="830" priority="902" stopIfTrue="1" operator="beginsWith" text="Not Applicable">
      <formula>LEFT(E45,LEN("Not Applicable"))="Not Applicable"</formula>
    </cfRule>
    <cfRule type="beginsWith" dxfId="829" priority="903" stopIfTrue="1" operator="beginsWith" text="Waived">
      <formula>LEFT(E45,LEN("Waived"))="Waived"</formula>
    </cfRule>
    <cfRule type="beginsWith" dxfId="828" priority="904" stopIfTrue="1" operator="beginsWith" text="Pre-Passed">
      <formula>LEFT(E45,LEN("Pre-Passed"))="Pre-Passed"</formula>
    </cfRule>
    <cfRule type="beginsWith" dxfId="827" priority="905" stopIfTrue="1" operator="beginsWith" text="Completed">
      <formula>LEFT(E45,LEN("Completed"))="Completed"</formula>
    </cfRule>
    <cfRule type="beginsWith" dxfId="826" priority="906" stopIfTrue="1" operator="beginsWith" text="Partial">
      <formula>LEFT(E45,LEN("Partial"))="Partial"</formula>
    </cfRule>
    <cfRule type="beginsWith" dxfId="825" priority="907" stopIfTrue="1" operator="beginsWith" text="Missing">
      <formula>LEFT(E45,LEN("Missing"))="Missing"</formula>
    </cfRule>
    <cfRule type="beginsWith" dxfId="824" priority="908" stopIfTrue="1" operator="beginsWith" text="Untested">
      <formula>LEFT(E45,LEN("Untested"))="Untested"</formula>
    </cfRule>
    <cfRule type="notContainsBlanks" dxfId="823" priority="909" stopIfTrue="1">
      <formula>LEN(TRIM(E45))&gt;0</formula>
    </cfRule>
  </conditionalFormatting>
  <conditionalFormatting sqref="E45:F45">
    <cfRule type="beginsWith" dxfId="822" priority="878" stopIfTrue="1" operator="beginsWith" text="Not Applicable">
      <formula>LEFT(E45,LEN("Not Applicable"))="Not Applicable"</formula>
    </cfRule>
    <cfRule type="beginsWith" dxfId="821" priority="879" stopIfTrue="1" operator="beginsWith" text="Waived">
      <formula>LEFT(E45,LEN("Waived"))="Waived"</formula>
    </cfRule>
    <cfRule type="beginsWith" dxfId="820" priority="880" stopIfTrue="1" operator="beginsWith" text="Pre-Passed">
      <formula>LEFT(E45,LEN("Pre-Passed"))="Pre-Passed"</formula>
    </cfRule>
    <cfRule type="beginsWith" dxfId="819" priority="881" stopIfTrue="1" operator="beginsWith" text="Completed">
      <formula>LEFT(E45,LEN("Completed"))="Completed"</formula>
    </cfRule>
    <cfRule type="beginsWith" dxfId="818" priority="882" stopIfTrue="1" operator="beginsWith" text="Partial">
      <formula>LEFT(E45,LEN("Partial"))="Partial"</formula>
    </cfRule>
    <cfRule type="beginsWith" dxfId="817" priority="883" stopIfTrue="1" operator="beginsWith" text="Missing">
      <formula>LEFT(E45,LEN("Missing"))="Missing"</formula>
    </cfRule>
    <cfRule type="beginsWith" dxfId="816" priority="884" stopIfTrue="1" operator="beginsWith" text="Untested">
      <formula>LEFT(E45,LEN("Untested"))="Untested"</formula>
    </cfRule>
    <cfRule type="notContainsBlanks" dxfId="815" priority="885" stopIfTrue="1">
      <formula>LEN(TRIM(E45))&gt;0</formula>
    </cfRule>
  </conditionalFormatting>
  <conditionalFormatting sqref="E18:F18">
    <cfRule type="beginsWith" dxfId="814" priority="822" stopIfTrue="1" operator="beginsWith" text="Not Applicable">
      <formula>LEFT(E18,LEN("Not Applicable"))="Not Applicable"</formula>
    </cfRule>
    <cfRule type="beginsWith" dxfId="813" priority="823" stopIfTrue="1" operator="beginsWith" text="Waived">
      <formula>LEFT(E18,LEN("Waived"))="Waived"</formula>
    </cfRule>
    <cfRule type="beginsWith" dxfId="812" priority="824" stopIfTrue="1" operator="beginsWith" text="Pre-Passed">
      <formula>LEFT(E18,LEN("Pre-Passed"))="Pre-Passed"</formula>
    </cfRule>
    <cfRule type="beginsWith" dxfId="811" priority="825" stopIfTrue="1" operator="beginsWith" text="Completed">
      <formula>LEFT(E18,LEN("Completed"))="Completed"</formula>
    </cfRule>
    <cfRule type="beginsWith" dxfId="810" priority="826" stopIfTrue="1" operator="beginsWith" text="Partial">
      <formula>LEFT(E18,LEN("Partial"))="Partial"</formula>
    </cfRule>
    <cfRule type="beginsWith" dxfId="809" priority="827" stopIfTrue="1" operator="beginsWith" text="Missing">
      <formula>LEFT(E18,LEN("Missing"))="Missing"</formula>
    </cfRule>
    <cfRule type="beginsWith" dxfId="808" priority="828" stopIfTrue="1" operator="beginsWith" text="Untested">
      <formula>LEFT(E18,LEN("Untested"))="Untested"</formula>
    </cfRule>
    <cfRule type="notContainsBlanks" dxfId="807" priority="829" stopIfTrue="1">
      <formula>LEN(TRIM(E18))&gt;0</formula>
    </cfRule>
  </conditionalFormatting>
  <conditionalFormatting sqref="E18">
    <cfRule type="beginsWith" dxfId="806" priority="814" stopIfTrue="1" operator="beginsWith" text="Not Applicable">
      <formula>LEFT(E18,LEN("Not Applicable"))="Not Applicable"</formula>
    </cfRule>
    <cfRule type="beginsWith" dxfId="805" priority="815" stopIfTrue="1" operator="beginsWith" text="Waived">
      <formula>LEFT(E18,LEN("Waived"))="Waived"</formula>
    </cfRule>
    <cfRule type="beginsWith" dxfId="804" priority="816" stopIfTrue="1" operator="beginsWith" text="Pre-Passed">
      <formula>LEFT(E18,LEN("Pre-Passed"))="Pre-Passed"</formula>
    </cfRule>
    <cfRule type="beginsWith" dxfId="803" priority="817" stopIfTrue="1" operator="beginsWith" text="Completed">
      <formula>LEFT(E18,LEN("Completed"))="Completed"</formula>
    </cfRule>
    <cfRule type="beginsWith" dxfId="802" priority="818" stopIfTrue="1" operator="beginsWith" text="Partial">
      <formula>LEFT(E18,LEN("Partial"))="Partial"</formula>
    </cfRule>
    <cfRule type="beginsWith" dxfId="801" priority="819" stopIfTrue="1" operator="beginsWith" text="Missing">
      <formula>LEFT(E18,LEN("Missing"))="Missing"</formula>
    </cfRule>
    <cfRule type="beginsWith" dxfId="800" priority="820" stopIfTrue="1" operator="beginsWith" text="Untested">
      <formula>LEFT(E18,LEN("Untested"))="Untested"</formula>
    </cfRule>
    <cfRule type="notContainsBlanks" dxfId="799" priority="821" stopIfTrue="1">
      <formula>LEN(TRIM(E18))&gt;0</formula>
    </cfRule>
  </conditionalFormatting>
  <conditionalFormatting sqref="F18">
    <cfRule type="beginsWith" dxfId="798" priority="806" stopIfTrue="1" operator="beginsWith" text="Not Applicable">
      <formula>LEFT(F18,LEN("Not Applicable"))="Not Applicable"</formula>
    </cfRule>
    <cfRule type="beginsWith" dxfId="797" priority="807" stopIfTrue="1" operator="beginsWith" text="Waived">
      <formula>LEFT(F18,LEN("Waived"))="Waived"</formula>
    </cfRule>
    <cfRule type="beginsWith" dxfId="796" priority="808" stopIfTrue="1" operator="beginsWith" text="Pre-Passed">
      <formula>LEFT(F18,LEN("Pre-Passed"))="Pre-Passed"</formula>
    </cfRule>
    <cfRule type="beginsWith" dxfId="795" priority="809" stopIfTrue="1" operator="beginsWith" text="Completed">
      <formula>LEFT(F18,LEN("Completed"))="Completed"</formula>
    </cfRule>
    <cfRule type="beginsWith" dxfId="794" priority="810" stopIfTrue="1" operator="beginsWith" text="Partial">
      <formula>LEFT(F18,LEN("Partial"))="Partial"</formula>
    </cfRule>
    <cfRule type="beginsWith" dxfId="793" priority="811" stopIfTrue="1" operator="beginsWith" text="Missing">
      <formula>LEFT(F18,LEN("Missing"))="Missing"</formula>
    </cfRule>
    <cfRule type="beginsWith" dxfId="792" priority="812" stopIfTrue="1" operator="beginsWith" text="Untested">
      <formula>LEFT(F18,LEN("Untested"))="Untested"</formula>
    </cfRule>
    <cfRule type="notContainsBlanks" dxfId="791" priority="813" stopIfTrue="1">
      <formula>LEN(TRIM(F18))&gt;0</formula>
    </cfRule>
  </conditionalFormatting>
  <conditionalFormatting sqref="E18">
    <cfRule type="beginsWith" dxfId="790" priority="798" stopIfTrue="1" operator="beginsWith" text="Not Applicable">
      <formula>LEFT(E18,LEN("Not Applicable"))="Not Applicable"</formula>
    </cfRule>
    <cfRule type="beginsWith" dxfId="789" priority="799" stopIfTrue="1" operator="beginsWith" text="Waived">
      <formula>LEFT(E18,LEN("Waived"))="Waived"</formula>
    </cfRule>
    <cfRule type="beginsWith" dxfId="788" priority="800" stopIfTrue="1" operator="beginsWith" text="Pre-Passed">
      <formula>LEFT(E18,LEN("Pre-Passed"))="Pre-Passed"</formula>
    </cfRule>
    <cfRule type="beginsWith" dxfId="787" priority="801" stopIfTrue="1" operator="beginsWith" text="Completed">
      <formula>LEFT(E18,LEN("Completed"))="Completed"</formula>
    </cfRule>
    <cfRule type="beginsWith" dxfId="786" priority="802" stopIfTrue="1" operator="beginsWith" text="Partial">
      <formula>LEFT(E18,LEN("Partial"))="Partial"</formula>
    </cfRule>
    <cfRule type="beginsWith" dxfId="785" priority="803" stopIfTrue="1" operator="beginsWith" text="Missing">
      <formula>LEFT(E18,LEN("Missing"))="Missing"</formula>
    </cfRule>
    <cfRule type="beginsWith" dxfId="784" priority="804" stopIfTrue="1" operator="beginsWith" text="Untested">
      <formula>LEFT(E18,LEN("Untested"))="Untested"</formula>
    </cfRule>
    <cfRule type="notContainsBlanks" dxfId="783" priority="805" stopIfTrue="1">
      <formula>LEN(TRIM(E18))&gt;0</formula>
    </cfRule>
  </conditionalFormatting>
  <conditionalFormatting sqref="F18">
    <cfRule type="beginsWith" dxfId="782" priority="790" stopIfTrue="1" operator="beginsWith" text="Not Applicable">
      <formula>LEFT(F18,LEN("Not Applicable"))="Not Applicable"</formula>
    </cfRule>
    <cfRule type="beginsWith" dxfId="781" priority="791" stopIfTrue="1" operator="beginsWith" text="Waived">
      <formula>LEFT(F18,LEN("Waived"))="Waived"</formula>
    </cfRule>
    <cfRule type="beginsWith" dxfId="780" priority="792" stopIfTrue="1" operator="beginsWith" text="Pre-Passed">
      <formula>LEFT(F18,LEN("Pre-Passed"))="Pre-Passed"</formula>
    </cfRule>
    <cfRule type="beginsWith" dxfId="779" priority="793" stopIfTrue="1" operator="beginsWith" text="Completed">
      <formula>LEFT(F18,LEN("Completed"))="Completed"</formula>
    </cfRule>
    <cfRule type="beginsWith" dxfId="778" priority="794" stopIfTrue="1" operator="beginsWith" text="Partial">
      <formula>LEFT(F18,LEN("Partial"))="Partial"</formula>
    </cfRule>
    <cfRule type="beginsWith" dxfId="777" priority="795" stopIfTrue="1" operator="beginsWith" text="Missing">
      <formula>LEFT(F18,LEN("Missing"))="Missing"</formula>
    </cfRule>
    <cfRule type="beginsWith" dxfId="776" priority="796" stopIfTrue="1" operator="beginsWith" text="Untested">
      <formula>LEFT(F18,LEN("Untested"))="Untested"</formula>
    </cfRule>
    <cfRule type="notContainsBlanks" dxfId="775" priority="797" stopIfTrue="1">
      <formula>LEN(TRIM(F18))&gt;0</formula>
    </cfRule>
  </conditionalFormatting>
  <conditionalFormatting sqref="E18:F18">
    <cfRule type="beginsWith" dxfId="774" priority="782" stopIfTrue="1" operator="beginsWith" text="Not Applicable">
      <formula>LEFT(E18,LEN("Not Applicable"))="Not Applicable"</formula>
    </cfRule>
    <cfRule type="beginsWith" dxfId="773" priority="783" stopIfTrue="1" operator="beginsWith" text="Waived">
      <formula>LEFT(E18,LEN("Waived"))="Waived"</formula>
    </cfRule>
    <cfRule type="beginsWith" dxfId="772" priority="784" stopIfTrue="1" operator="beginsWith" text="Pre-Passed">
      <formula>LEFT(E18,LEN("Pre-Passed"))="Pre-Passed"</formula>
    </cfRule>
    <cfRule type="beginsWith" dxfId="771" priority="785" stopIfTrue="1" operator="beginsWith" text="Completed">
      <formula>LEFT(E18,LEN("Completed"))="Completed"</formula>
    </cfRule>
    <cfRule type="beginsWith" dxfId="770" priority="786" stopIfTrue="1" operator="beginsWith" text="Partial">
      <formula>LEFT(E18,LEN("Partial"))="Partial"</formula>
    </cfRule>
    <cfRule type="beginsWith" dxfId="769" priority="787" stopIfTrue="1" operator="beginsWith" text="Missing">
      <formula>LEFT(E18,LEN("Missing"))="Missing"</formula>
    </cfRule>
    <cfRule type="beginsWith" dxfId="768" priority="788" stopIfTrue="1" operator="beginsWith" text="Untested">
      <formula>LEFT(E18,LEN("Untested"))="Untested"</formula>
    </cfRule>
    <cfRule type="notContainsBlanks" dxfId="767" priority="789" stopIfTrue="1">
      <formula>LEN(TRIM(E18))&gt;0</formula>
    </cfRule>
  </conditionalFormatting>
  <conditionalFormatting sqref="A20">
    <cfRule type="beginsWith" dxfId="766" priority="768" stopIfTrue="1" operator="beginsWith" text="Exceptional">
      <formula>LEFT(A20,LEN("Exceptional"))="Exceptional"</formula>
    </cfRule>
    <cfRule type="beginsWith" dxfId="765" priority="769" stopIfTrue="1" operator="beginsWith" text="Professional">
      <formula>LEFT(A20,LEN("Professional"))="Professional"</formula>
    </cfRule>
    <cfRule type="beginsWith" dxfId="764" priority="770" stopIfTrue="1" operator="beginsWith" text="Advanced">
      <formula>LEFT(A20,LEN("Advanced"))="Advanced"</formula>
    </cfRule>
    <cfRule type="beginsWith" dxfId="763" priority="771" stopIfTrue="1" operator="beginsWith" text="Intermediate">
      <formula>LEFT(A20,LEN("Intermediate"))="Intermediate"</formula>
    </cfRule>
    <cfRule type="beginsWith" dxfId="762" priority="772" stopIfTrue="1" operator="beginsWith" text="Basic">
      <formula>LEFT(A20,LEN("Basic"))="Basic"</formula>
    </cfRule>
    <cfRule type="beginsWith" dxfId="761" priority="773" stopIfTrue="1" operator="beginsWith" text="Required">
      <formula>LEFT(A20,LEN("Required"))="Required"</formula>
    </cfRule>
    <cfRule type="notContainsBlanks" dxfId="760" priority="774" stopIfTrue="1">
      <formula>LEN(TRIM(A20))&gt;0</formula>
    </cfRule>
  </conditionalFormatting>
  <conditionalFormatting sqref="A19">
    <cfRule type="beginsWith" dxfId="759" priority="775" stopIfTrue="1" operator="beginsWith" text="Exceptional">
      <formula>LEFT(A19,LEN("Exceptional"))="Exceptional"</formula>
    </cfRule>
    <cfRule type="beginsWith" dxfId="758" priority="776" stopIfTrue="1" operator="beginsWith" text="Professional">
      <formula>LEFT(A19,LEN("Professional"))="Professional"</formula>
    </cfRule>
    <cfRule type="beginsWith" dxfId="757" priority="777" stopIfTrue="1" operator="beginsWith" text="Advanced">
      <formula>LEFT(A19,LEN("Advanced"))="Advanced"</formula>
    </cfRule>
    <cfRule type="beginsWith" dxfId="756" priority="778" stopIfTrue="1" operator="beginsWith" text="Intermediate">
      <formula>LEFT(A19,LEN("Intermediate"))="Intermediate"</formula>
    </cfRule>
    <cfRule type="beginsWith" dxfId="755" priority="779" stopIfTrue="1" operator="beginsWith" text="Basic">
      <formula>LEFT(A19,LEN("Basic"))="Basic"</formula>
    </cfRule>
    <cfRule type="beginsWith" dxfId="754" priority="780" stopIfTrue="1" operator="beginsWith" text="Required">
      <formula>LEFT(A19,LEN("Required"))="Required"</formula>
    </cfRule>
    <cfRule type="notContainsBlanks" dxfId="753" priority="781" stopIfTrue="1">
      <formula>LEN(TRIM(A19))&gt;0</formula>
    </cfRule>
  </conditionalFormatting>
  <conditionalFormatting sqref="E69:F70 E91:F92">
    <cfRule type="beginsWith" dxfId="752" priority="746" stopIfTrue="1" operator="beginsWith" text="Not Applicable">
      <formula>LEFT(E69,LEN("Not Applicable"))="Not Applicable"</formula>
    </cfRule>
    <cfRule type="beginsWith" dxfId="751" priority="747" stopIfTrue="1" operator="beginsWith" text="Waived">
      <formula>LEFT(E69,LEN("Waived"))="Waived"</formula>
    </cfRule>
    <cfRule type="beginsWith" dxfId="750" priority="748" stopIfTrue="1" operator="beginsWith" text="Pre-Passed">
      <formula>LEFT(E69,LEN("Pre-Passed"))="Pre-Passed"</formula>
    </cfRule>
    <cfRule type="beginsWith" dxfId="749" priority="749" stopIfTrue="1" operator="beginsWith" text="Completed">
      <formula>LEFT(E69,LEN("Completed"))="Completed"</formula>
    </cfRule>
    <cfRule type="beginsWith" dxfId="748" priority="750" stopIfTrue="1" operator="beginsWith" text="Partial">
      <formula>LEFT(E69,LEN("Partial"))="Partial"</formula>
    </cfRule>
    <cfRule type="beginsWith" dxfId="747" priority="751" stopIfTrue="1" operator="beginsWith" text="Missing">
      <formula>LEFT(E69,LEN("Missing"))="Missing"</formula>
    </cfRule>
    <cfRule type="beginsWith" dxfId="746" priority="752" stopIfTrue="1" operator="beginsWith" text="Untested">
      <formula>LEFT(E69,LEN("Untested"))="Untested"</formula>
    </cfRule>
    <cfRule type="notContainsBlanks" dxfId="745" priority="753" stopIfTrue="1">
      <formula>LEN(TRIM(E69))&gt;0</formula>
    </cfRule>
  </conditionalFormatting>
  <conditionalFormatting sqref="E58:F58">
    <cfRule type="beginsWith" dxfId="744" priority="634" stopIfTrue="1" operator="beginsWith" text="Not Applicable">
      <formula>LEFT(E58,LEN("Not Applicable"))="Not Applicable"</formula>
    </cfRule>
    <cfRule type="beginsWith" dxfId="743" priority="635" stopIfTrue="1" operator="beginsWith" text="Waived">
      <formula>LEFT(E58,LEN("Waived"))="Waived"</formula>
    </cfRule>
    <cfRule type="beginsWith" dxfId="742" priority="636" stopIfTrue="1" operator="beginsWith" text="Pre-Passed">
      <formula>LEFT(E58,LEN("Pre-Passed"))="Pre-Passed"</formula>
    </cfRule>
    <cfRule type="beginsWith" dxfId="741" priority="637" stopIfTrue="1" operator="beginsWith" text="Completed">
      <formula>LEFT(E58,LEN("Completed"))="Completed"</formula>
    </cfRule>
    <cfRule type="beginsWith" dxfId="740" priority="638" stopIfTrue="1" operator="beginsWith" text="Partial">
      <formula>LEFT(E58,LEN("Partial"))="Partial"</formula>
    </cfRule>
    <cfRule type="beginsWith" dxfId="739" priority="639" stopIfTrue="1" operator="beginsWith" text="Missing">
      <formula>LEFT(E58,LEN("Missing"))="Missing"</formula>
    </cfRule>
    <cfRule type="beginsWith" dxfId="738" priority="640" stopIfTrue="1" operator="beginsWith" text="Untested">
      <formula>LEFT(E58,LEN("Untested"))="Untested"</formula>
    </cfRule>
    <cfRule type="notContainsBlanks" dxfId="737" priority="641" stopIfTrue="1">
      <formula>LEN(TRIM(E58))&gt;0</formula>
    </cfRule>
  </conditionalFormatting>
  <conditionalFormatting sqref="E66:F68">
    <cfRule type="beginsWith" dxfId="736" priority="738" stopIfTrue="1" operator="beginsWith" text="Not Applicable">
      <formula>LEFT(E66,LEN("Not Applicable"))="Not Applicable"</formula>
    </cfRule>
    <cfRule type="beginsWith" dxfId="735" priority="739" stopIfTrue="1" operator="beginsWith" text="Waived">
      <formula>LEFT(E66,LEN("Waived"))="Waived"</formula>
    </cfRule>
    <cfRule type="beginsWith" dxfId="734" priority="740" stopIfTrue="1" operator="beginsWith" text="Pre-Passed">
      <formula>LEFT(E66,LEN("Pre-Passed"))="Pre-Passed"</formula>
    </cfRule>
    <cfRule type="beginsWith" dxfId="733" priority="741" stopIfTrue="1" operator="beginsWith" text="Completed">
      <formula>LEFT(E66,LEN("Completed"))="Completed"</formula>
    </cfRule>
    <cfRule type="beginsWith" dxfId="732" priority="742" stopIfTrue="1" operator="beginsWith" text="Partial">
      <formula>LEFT(E66,LEN("Partial"))="Partial"</formula>
    </cfRule>
    <cfRule type="beginsWith" dxfId="731" priority="743" stopIfTrue="1" operator="beginsWith" text="Missing">
      <formula>LEFT(E66,LEN("Missing"))="Missing"</formula>
    </cfRule>
    <cfRule type="beginsWith" dxfId="730" priority="744" stopIfTrue="1" operator="beginsWith" text="Untested">
      <formula>LEFT(E66,LEN("Untested"))="Untested"</formula>
    </cfRule>
    <cfRule type="notContainsBlanks" dxfId="729" priority="745" stopIfTrue="1">
      <formula>LEN(TRIM(E66))&gt;0</formula>
    </cfRule>
  </conditionalFormatting>
  <conditionalFormatting sqref="A100">
    <cfRule type="beginsWith" dxfId="728" priority="471" stopIfTrue="1" operator="beginsWith" text="Exceptional">
      <formula>LEFT(A100,LEN("Exceptional"))="Exceptional"</formula>
    </cfRule>
    <cfRule type="beginsWith" dxfId="727" priority="472" stopIfTrue="1" operator="beginsWith" text="Professional">
      <formula>LEFT(A100,LEN("Professional"))="Professional"</formula>
    </cfRule>
    <cfRule type="beginsWith" dxfId="726" priority="473" stopIfTrue="1" operator="beginsWith" text="Advanced">
      <formula>LEFT(A100,LEN("Advanced"))="Advanced"</formula>
    </cfRule>
    <cfRule type="beginsWith" dxfId="725" priority="474" stopIfTrue="1" operator="beginsWith" text="Intermediate">
      <formula>LEFT(A100,LEN("Intermediate"))="Intermediate"</formula>
    </cfRule>
    <cfRule type="beginsWith" dxfId="724" priority="475" stopIfTrue="1" operator="beginsWith" text="Basic">
      <formula>LEFT(A100,LEN("Basic"))="Basic"</formula>
    </cfRule>
    <cfRule type="beginsWith" dxfId="723" priority="476" stopIfTrue="1" operator="beginsWith" text="Required">
      <formula>LEFT(A100,LEN("Required"))="Required"</formula>
    </cfRule>
    <cfRule type="notContainsBlanks" dxfId="722" priority="477" stopIfTrue="1">
      <formula>LEN(TRIM(A100))&gt;0</formula>
    </cfRule>
  </conditionalFormatting>
  <conditionalFormatting sqref="E55:F55">
    <cfRule type="beginsWith" dxfId="721" priority="730" stopIfTrue="1" operator="beginsWith" text="Not Applicable">
      <formula>LEFT(E55,LEN("Not Applicable"))="Not Applicable"</formula>
    </cfRule>
    <cfRule type="beginsWith" dxfId="720" priority="731" stopIfTrue="1" operator="beginsWith" text="Waived">
      <formula>LEFT(E55,LEN("Waived"))="Waived"</formula>
    </cfRule>
    <cfRule type="beginsWith" dxfId="719" priority="732" stopIfTrue="1" operator="beginsWith" text="Pre-Passed">
      <formula>LEFT(E55,LEN("Pre-Passed"))="Pre-Passed"</formula>
    </cfRule>
    <cfRule type="beginsWith" dxfId="718" priority="733" stopIfTrue="1" operator="beginsWith" text="Completed">
      <formula>LEFT(E55,LEN("Completed"))="Completed"</formula>
    </cfRule>
    <cfRule type="beginsWith" dxfId="717" priority="734" stopIfTrue="1" operator="beginsWith" text="Partial">
      <formula>LEFT(E55,LEN("Partial"))="Partial"</formula>
    </cfRule>
    <cfRule type="beginsWith" dxfId="716" priority="735" stopIfTrue="1" operator="beginsWith" text="Missing">
      <formula>LEFT(E55,LEN("Missing"))="Missing"</formula>
    </cfRule>
    <cfRule type="beginsWith" dxfId="715" priority="736" stopIfTrue="1" operator="beginsWith" text="Untested">
      <formula>LEFT(E55,LEN("Untested"))="Untested"</formula>
    </cfRule>
    <cfRule type="notContainsBlanks" dxfId="714" priority="737" stopIfTrue="1">
      <formula>LEN(TRIM(E55))&gt;0</formula>
    </cfRule>
  </conditionalFormatting>
  <conditionalFormatting sqref="E53:F53">
    <cfRule type="beginsWith" dxfId="713" priority="722" stopIfTrue="1" operator="beginsWith" text="Not Applicable">
      <formula>LEFT(E53,LEN("Not Applicable"))="Not Applicable"</formula>
    </cfRule>
    <cfRule type="beginsWith" dxfId="712" priority="723" stopIfTrue="1" operator="beginsWith" text="Waived">
      <formula>LEFT(E53,LEN("Waived"))="Waived"</formula>
    </cfRule>
    <cfRule type="beginsWith" dxfId="711" priority="724" stopIfTrue="1" operator="beginsWith" text="Pre-Passed">
      <formula>LEFT(E53,LEN("Pre-Passed"))="Pre-Passed"</formula>
    </cfRule>
    <cfRule type="beginsWith" dxfId="710" priority="725" stopIfTrue="1" operator="beginsWith" text="Completed">
      <formula>LEFT(E53,LEN("Completed"))="Completed"</formula>
    </cfRule>
    <cfRule type="beginsWith" dxfId="709" priority="726" stopIfTrue="1" operator="beginsWith" text="Partial">
      <formula>LEFT(E53,LEN("Partial"))="Partial"</formula>
    </cfRule>
    <cfRule type="beginsWith" dxfId="708" priority="727" stopIfTrue="1" operator="beginsWith" text="Missing">
      <formula>LEFT(E53,LEN("Missing"))="Missing"</formula>
    </cfRule>
    <cfRule type="beginsWith" dxfId="707" priority="728" stopIfTrue="1" operator="beginsWith" text="Untested">
      <formula>LEFT(E53,LEN("Untested"))="Untested"</formula>
    </cfRule>
    <cfRule type="notContainsBlanks" dxfId="706" priority="729" stopIfTrue="1">
      <formula>LEN(TRIM(E53))&gt;0</formula>
    </cfRule>
  </conditionalFormatting>
  <conditionalFormatting sqref="E56:F56">
    <cfRule type="beginsWith" dxfId="705" priority="714" stopIfTrue="1" operator="beginsWith" text="Not Applicable">
      <formula>LEFT(E56,LEN("Not Applicable"))="Not Applicable"</formula>
    </cfRule>
    <cfRule type="beginsWith" dxfId="704" priority="715" stopIfTrue="1" operator="beginsWith" text="Waived">
      <formula>LEFT(E56,LEN("Waived"))="Waived"</formula>
    </cfRule>
    <cfRule type="beginsWith" dxfId="703" priority="716" stopIfTrue="1" operator="beginsWith" text="Pre-Passed">
      <formula>LEFT(E56,LEN("Pre-Passed"))="Pre-Passed"</formula>
    </cfRule>
    <cfRule type="beginsWith" dxfId="702" priority="717" stopIfTrue="1" operator="beginsWith" text="Completed">
      <formula>LEFT(E56,LEN("Completed"))="Completed"</formula>
    </cfRule>
    <cfRule type="beginsWith" dxfId="701" priority="718" stopIfTrue="1" operator="beginsWith" text="Partial">
      <formula>LEFT(E56,LEN("Partial"))="Partial"</formula>
    </cfRule>
    <cfRule type="beginsWith" dxfId="700" priority="719" stopIfTrue="1" operator="beginsWith" text="Missing">
      <formula>LEFT(E56,LEN("Missing"))="Missing"</formula>
    </cfRule>
    <cfRule type="beginsWith" dxfId="699" priority="720" stopIfTrue="1" operator="beginsWith" text="Untested">
      <formula>LEFT(E56,LEN("Untested"))="Untested"</formula>
    </cfRule>
    <cfRule type="notContainsBlanks" dxfId="698" priority="721" stopIfTrue="1">
      <formula>LEN(TRIM(E56))&gt;0</formula>
    </cfRule>
  </conditionalFormatting>
  <conditionalFormatting sqref="E49:F49">
    <cfRule type="beginsWith" dxfId="697" priority="690" stopIfTrue="1" operator="beginsWith" text="Not Applicable">
      <formula>LEFT(E49,LEN("Not Applicable"))="Not Applicable"</formula>
    </cfRule>
    <cfRule type="beginsWith" dxfId="696" priority="691" stopIfTrue="1" operator="beginsWith" text="Waived">
      <formula>LEFT(E49,LEN("Waived"))="Waived"</formula>
    </cfRule>
    <cfRule type="beginsWith" dxfId="695" priority="692" stopIfTrue="1" operator="beginsWith" text="Pre-Passed">
      <formula>LEFT(E49,LEN("Pre-Passed"))="Pre-Passed"</formula>
    </cfRule>
    <cfRule type="beginsWith" dxfId="694" priority="693" stopIfTrue="1" operator="beginsWith" text="Completed">
      <formula>LEFT(E49,LEN("Completed"))="Completed"</formula>
    </cfRule>
    <cfRule type="beginsWith" dxfId="693" priority="694" stopIfTrue="1" operator="beginsWith" text="Partial">
      <formula>LEFT(E49,LEN("Partial"))="Partial"</formula>
    </cfRule>
    <cfRule type="beginsWith" dxfId="692" priority="695" stopIfTrue="1" operator="beginsWith" text="Missing">
      <formula>LEFT(E49,LEN("Missing"))="Missing"</formula>
    </cfRule>
    <cfRule type="beginsWith" dxfId="691" priority="696" stopIfTrue="1" operator="beginsWith" text="Untested">
      <formula>LEFT(E49,LEN("Untested"))="Untested"</formula>
    </cfRule>
    <cfRule type="notContainsBlanks" dxfId="690" priority="697" stopIfTrue="1">
      <formula>LEN(TRIM(E49))&gt;0</formula>
    </cfRule>
  </conditionalFormatting>
  <conditionalFormatting sqref="E57:F57">
    <cfRule type="beginsWith" dxfId="689" priority="706" stopIfTrue="1" operator="beginsWith" text="Not Applicable">
      <formula>LEFT(E57,LEN("Not Applicable"))="Not Applicable"</formula>
    </cfRule>
    <cfRule type="beginsWith" dxfId="688" priority="707" stopIfTrue="1" operator="beginsWith" text="Waived">
      <formula>LEFT(E57,LEN("Waived"))="Waived"</formula>
    </cfRule>
    <cfRule type="beginsWith" dxfId="687" priority="708" stopIfTrue="1" operator="beginsWith" text="Pre-Passed">
      <formula>LEFT(E57,LEN("Pre-Passed"))="Pre-Passed"</formula>
    </cfRule>
    <cfRule type="beginsWith" dxfId="686" priority="709" stopIfTrue="1" operator="beginsWith" text="Completed">
      <formula>LEFT(E57,LEN("Completed"))="Completed"</formula>
    </cfRule>
    <cfRule type="beginsWith" dxfId="685" priority="710" stopIfTrue="1" operator="beginsWith" text="Partial">
      <formula>LEFT(E57,LEN("Partial"))="Partial"</formula>
    </cfRule>
    <cfRule type="beginsWith" dxfId="684" priority="711" stopIfTrue="1" operator="beginsWith" text="Missing">
      <formula>LEFT(E57,LEN("Missing"))="Missing"</formula>
    </cfRule>
    <cfRule type="beginsWith" dxfId="683" priority="712" stopIfTrue="1" operator="beginsWith" text="Untested">
      <formula>LEFT(E57,LEN("Untested"))="Untested"</formula>
    </cfRule>
    <cfRule type="notContainsBlanks" dxfId="682" priority="713" stopIfTrue="1">
      <formula>LEN(TRIM(E57))&gt;0</formula>
    </cfRule>
  </conditionalFormatting>
  <conditionalFormatting sqref="E54:F54">
    <cfRule type="beginsWith" dxfId="681" priority="698" stopIfTrue="1" operator="beginsWith" text="Not Applicable">
      <formula>LEFT(E54,LEN("Not Applicable"))="Not Applicable"</formula>
    </cfRule>
    <cfRule type="beginsWith" dxfId="680" priority="699" stopIfTrue="1" operator="beginsWith" text="Waived">
      <formula>LEFT(E54,LEN("Waived"))="Waived"</formula>
    </cfRule>
    <cfRule type="beginsWith" dxfId="679" priority="700" stopIfTrue="1" operator="beginsWith" text="Pre-Passed">
      <formula>LEFT(E54,LEN("Pre-Passed"))="Pre-Passed"</formula>
    </cfRule>
    <cfRule type="beginsWith" dxfId="678" priority="701" stopIfTrue="1" operator="beginsWith" text="Completed">
      <formula>LEFT(E54,LEN("Completed"))="Completed"</formula>
    </cfRule>
    <cfRule type="beginsWith" dxfId="677" priority="702" stopIfTrue="1" operator="beginsWith" text="Partial">
      <formula>LEFT(E54,LEN("Partial"))="Partial"</formula>
    </cfRule>
    <cfRule type="beginsWith" dxfId="676" priority="703" stopIfTrue="1" operator="beginsWith" text="Missing">
      <formula>LEFT(E54,LEN("Missing"))="Missing"</formula>
    </cfRule>
    <cfRule type="beginsWith" dxfId="675" priority="704" stopIfTrue="1" operator="beginsWith" text="Untested">
      <formula>LEFT(E54,LEN("Untested"))="Untested"</formula>
    </cfRule>
    <cfRule type="notContainsBlanks" dxfId="674" priority="705" stopIfTrue="1">
      <formula>LEN(TRIM(E54))&gt;0</formula>
    </cfRule>
  </conditionalFormatting>
  <conditionalFormatting sqref="E48:F48">
    <cfRule type="beginsWith" dxfId="673" priority="682" stopIfTrue="1" operator="beginsWith" text="Not Applicable">
      <formula>LEFT(E48,LEN("Not Applicable"))="Not Applicable"</formula>
    </cfRule>
    <cfRule type="beginsWith" dxfId="672" priority="683" stopIfTrue="1" operator="beginsWith" text="Waived">
      <formula>LEFT(E48,LEN("Waived"))="Waived"</formula>
    </cfRule>
    <cfRule type="beginsWith" dxfId="671" priority="684" stopIfTrue="1" operator="beginsWith" text="Pre-Passed">
      <formula>LEFT(E48,LEN("Pre-Passed"))="Pre-Passed"</formula>
    </cfRule>
    <cfRule type="beginsWith" dxfId="670" priority="685" stopIfTrue="1" operator="beginsWith" text="Completed">
      <formula>LEFT(E48,LEN("Completed"))="Completed"</formula>
    </cfRule>
    <cfRule type="beginsWith" dxfId="669" priority="686" stopIfTrue="1" operator="beginsWith" text="Partial">
      <formula>LEFT(E48,LEN("Partial"))="Partial"</formula>
    </cfRule>
    <cfRule type="beginsWith" dxfId="668" priority="687" stopIfTrue="1" operator="beginsWith" text="Missing">
      <formula>LEFT(E48,LEN("Missing"))="Missing"</formula>
    </cfRule>
    <cfRule type="beginsWith" dxfId="667" priority="688" stopIfTrue="1" operator="beginsWith" text="Untested">
      <formula>LEFT(E48,LEN("Untested"))="Untested"</formula>
    </cfRule>
    <cfRule type="notContainsBlanks" dxfId="666" priority="689" stopIfTrue="1">
      <formula>LEN(TRIM(E48))&gt;0</formula>
    </cfRule>
  </conditionalFormatting>
  <conditionalFormatting sqref="E60:F61">
    <cfRule type="beginsWith" dxfId="665" priority="674" stopIfTrue="1" operator="beginsWith" text="Not Applicable">
      <formula>LEFT(E60,LEN("Not Applicable"))="Not Applicable"</formula>
    </cfRule>
    <cfRule type="beginsWith" dxfId="664" priority="675" stopIfTrue="1" operator="beginsWith" text="Waived">
      <formula>LEFT(E60,LEN("Waived"))="Waived"</formula>
    </cfRule>
    <cfRule type="beginsWith" dxfId="663" priority="676" stopIfTrue="1" operator="beginsWith" text="Pre-Passed">
      <formula>LEFT(E60,LEN("Pre-Passed"))="Pre-Passed"</formula>
    </cfRule>
    <cfRule type="beginsWith" dxfId="662" priority="677" stopIfTrue="1" operator="beginsWith" text="Completed">
      <formula>LEFT(E60,LEN("Completed"))="Completed"</formula>
    </cfRule>
    <cfRule type="beginsWith" dxfId="661" priority="678" stopIfTrue="1" operator="beginsWith" text="Partial">
      <formula>LEFT(E60,LEN("Partial"))="Partial"</formula>
    </cfRule>
    <cfRule type="beginsWith" dxfId="660" priority="679" stopIfTrue="1" operator="beginsWith" text="Missing">
      <formula>LEFT(E60,LEN("Missing"))="Missing"</formula>
    </cfRule>
    <cfRule type="beginsWith" dxfId="659" priority="680" stopIfTrue="1" operator="beginsWith" text="Untested">
      <formula>LEFT(E60,LEN("Untested"))="Untested"</formula>
    </cfRule>
    <cfRule type="notContainsBlanks" dxfId="658" priority="681" stopIfTrue="1">
      <formula>LEN(TRIM(E60))&gt;0</formula>
    </cfRule>
  </conditionalFormatting>
  <conditionalFormatting sqref="E59">
    <cfRule type="beginsWith" dxfId="657" priority="666" stopIfTrue="1" operator="beginsWith" text="Not Applicable">
      <formula>LEFT(E59,LEN("Not Applicable"))="Not Applicable"</formula>
    </cfRule>
    <cfRule type="beginsWith" dxfId="656" priority="667" stopIfTrue="1" operator="beginsWith" text="Waived">
      <formula>LEFT(E59,LEN("Waived"))="Waived"</formula>
    </cfRule>
    <cfRule type="beginsWith" dxfId="655" priority="668" stopIfTrue="1" operator="beginsWith" text="Pre-Passed">
      <formula>LEFT(E59,LEN("Pre-Passed"))="Pre-Passed"</formula>
    </cfRule>
    <cfRule type="beginsWith" dxfId="654" priority="669" stopIfTrue="1" operator="beginsWith" text="Completed">
      <formula>LEFT(E59,LEN("Completed"))="Completed"</formula>
    </cfRule>
    <cfRule type="beginsWith" dxfId="653" priority="670" stopIfTrue="1" operator="beginsWith" text="Partial">
      <formula>LEFT(E59,LEN("Partial"))="Partial"</formula>
    </cfRule>
    <cfRule type="beginsWith" dxfId="652" priority="671" stopIfTrue="1" operator="beginsWith" text="Missing">
      <formula>LEFT(E59,LEN("Missing"))="Missing"</formula>
    </cfRule>
    <cfRule type="beginsWith" dxfId="651" priority="672" stopIfTrue="1" operator="beginsWith" text="Untested">
      <formula>LEFT(E59,LEN("Untested"))="Untested"</formula>
    </cfRule>
    <cfRule type="notContainsBlanks" dxfId="650" priority="673" stopIfTrue="1">
      <formula>LEN(TRIM(E59))&gt;0</formula>
    </cfRule>
  </conditionalFormatting>
  <conditionalFormatting sqref="E77:F77">
    <cfRule type="beginsWith" dxfId="649" priority="658" stopIfTrue="1" operator="beginsWith" text="Not Applicable">
      <formula>LEFT(E77,LEN("Not Applicable"))="Not Applicable"</formula>
    </cfRule>
    <cfRule type="beginsWith" dxfId="648" priority="659" stopIfTrue="1" operator="beginsWith" text="Waived">
      <formula>LEFT(E77,LEN("Waived"))="Waived"</formula>
    </cfRule>
    <cfRule type="beginsWith" dxfId="647" priority="660" stopIfTrue="1" operator="beginsWith" text="Pre-Passed">
      <formula>LEFT(E77,LEN("Pre-Passed"))="Pre-Passed"</formula>
    </cfRule>
    <cfRule type="beginsWith" dxfId="646" priority="661" stopIfTrue="1" operator="beginsWith" text="Completed">
      <formula>LEFT(E77,LEN("Completed"))="Completed"</formula>
    </cfRule>
    <cfRule type="beginsWith" dxfId="645" priority="662" stopIfTrue="1" operator="beginsWith" text="Partial">
      <formula>LEFT(E77,LEN("Partial"))="Partial"</formula>
    </cfRule>
    <cfRule type="beginsWith" dxfId="644" priority="663" stopIfTrue="1" operator="beginsWith" text="Missing">
      <formula>LEFT(E77,LEN("Missing"))="Missing"</formula>
    </cfRule>
    <cfRule type="beginsWith" dxfId="643" priority="664" stopIfTrue="1" operator="beginsWith" text="Untested">
      <formula>LEFT(E77,LEN("Untested"))="Untested"</formula>
    </cfRule>
    <cfRule type="notContainsBlanks" dxfId="642" priority="665" stopIfTrue="1">
      <formula>LEN(TRIM(E77))&gt;0</formula>
    </cfRule>
  </conditionalFormatting>
  <conditionalFormatting sqref="E72:F72 E74:F76">
    <cfRule type="beginsWith" dxfId="641" priority="650" stopIfTrue="1" operator="beginsWith" text="Not Applicable">
      <formula>LEFT(E72,LEN("Not Applicable"))="Not Applicable"</formula>
    </cfRule>
    <cfRule type="beginsWith" dxfId="640" priority="651" stopIfTrue="1" operator="beginsWith" text="Waived">
      <formula>LEFT(E72,LEN("Waived"))="Waived"</formula>
    </cfRule>
    <cfRule type="beginsWith" dxfId="639" priority="652" stopIfTrue="1" operator="beginsWith" text="Pre-Passed">
      <formula>LEFT(E72,LEN("Pre-Passed"))="Pre-Passed"</formula>
    </cfRule>
    <cfRule type="beginsWith" dxfId="638" priority="653" stopIfTrue="1" operator="beginsWith" text="Completed">
      <formula>LEFT(E72,LEN("Completed"))="Completed"</formula>
    </cfRule>
    <cfRule type="beginsWith" dxfId="637" priority="654" stopIfTrue="1" operator="beginsWith" text="Partial">
      <formula>LEFT(E72,LEN("Partial"))="Partial"</formula>
    </cfRule>
    <cfRule type="beginsWith" dxfId="636" priority="655" stopIfTrue="1" operator="beginsWith" text="Missing">
      <formula>LEFT(E72,LEN("Missing"))="Missing"</formula>
    </cfRule>
    <cfRule type="beginsWith" dxfId="635" priority="656" stopIfTrue="1" operator="beginsWith" text="Untested">
      <formula>LEFT(E72,LEN("Untested"))="Untested"</formula>
    </cfRule>
    <cfRule type="notContainsBlanks" dxfId="634" priority="657" stopIfTrue="1">
      <formula>LEN(TRIM(E72))&gt;0</formula>
    </cfRule>
  </conditionalFormatting>
  <conditionalFormatting sqref="E79:F80">
    <cfRule type="beginsWith" dxfId="633" priority="642" stopIfTrue="1" operator="beginsWith" text="Not Applicable">
      <formula>LEFT(E79,LEN("Not Applicable"))="Not Applicable"</formula>
    </cfRule>
    <cfRule type="beginsWith" dxfId="632" priority="643" stopIfTrue="1" operator="beginsWith" text="Waived">
      <formula>LEFT(E79,LEN("Waived"))="Waived"</formula>
    </cfRule>
    <cfRule type="beginsWith" dxfId="631" priority="644" stopIfTrue="1" operator="beginsWith" text="Pre-Passed">
      <formula>LEFT(E79,LEN("Pre-Passed"))="Pre-Passed"</formula>
    </cfRule>
    <cfRule type="beginsWith" dxfId="630" priority="645" stopIfTrue="1" operator="beginsWith" text="Completed">
      <formula>LEFT(E79,LEN("Completed"))="Completed"</formula>
    </cfRule>
    <cfRule type="beginsWith" dxfId="629" priority="646" stopIfTrue="1" operator="beginsWith" text="Partial">
      <formula>LEFT(E79,LEN("Partial"))="Partial"</formula>
    </cfRule>
    <cfRule type="beginsWith" dxfId="628" priority="647" stopIfTrue="1" operator="beginsWith" text="Missing">
      <formula>LEFT(E79,LEN("Missing"))="Missing"</formula>
    </cfRule>
    <cfRule type="beginsWith" dxfId="627" priority="648" stopIfTrue="1" operator="beginsWith" text="Untested">
      <formula>LEFT(E79,LEN("Untested"))="Untested"</formula>
    </cfRule>
    <cfRule type="notContainsBlanks" dxfId="626" priority="649" stopIfTrue="1">
      <formula>LEN(TRIM(E79))&gt;0</formula>
    </cfRule>
  </conditionalFormatting>
  <conditionalFormatting sqref="F59">
    <cfRule type="beginsWith" dxfId="625" priority="626" stopIfTrue="1" operator="beginsWith" text="Not Applicable">
      <formula>LEFT(F59,LEN("Not Applicable"))="Not Applicable"</formula>
    </cfRule>
    <cfRule type="beginsWith" dxfId="624" priority="627" stopIfTrue="1" operator="beginsWith" text="Waived">
      <formula>LEFT(F59,LEN("Waived"))="Waived"</formula>
    </cfRule>
    <cfRule type="beginsWith" dxfId="623" priority="628" stopIfTrue="1" operator="beginsWith" text="Pre-Passed">
      <formula>LEFT(F59,LEN("Pre-Passed"))="Pre-Passed"</formula>
    </cfRule>
    <cfRule type="beginsWith" dxfId="622" priority="629" stopIfTrue="1" operator="beginsWith" text="Completed">
      <formula>LEFT(F59,LEN("Completed"))="Completed"</formula>
    </cfRule>
    <cfRule type="beginsWith" dxfId="621" priority="630" stopIfTrue="1" operator="beginsWith" text="Partial">
      <formula>LEFT(F59,LEN("Partial"))="Partial"</formula>
    </cfRule>
    <cfRule type="beginsWith" dxfId="620" priority="631" stopIfTrue="1" operator="beginsWith" text="Missing">
      <formula>LEFT(F59,LEN("Missing"))="Missing"</formula>
    </cfRule>
    <cfRule type="beginsWith" dxfId="619" priority="632" stopIfTrue="1" operator="beginsWith" text="Untested">
      <formula>LEFT(F59,LEN("Untested"))="Untested"</formula>
    </cfRule>
    <cfRule type="notContainsBlanks" dxfId="618" priority="633" stopIfTrue="1">
      <formula>LEN(TRIM(F59))&gt;0</formula>
    </cfRule>
  </conditionalFormatting>
  <conditionalFormatting sqref="E73:F73">
    <cfRule type="beginsWith" dxfId="617" priority="618" stopIfTrue="1" operator="beginsWith" text="Not Applicable">
      <formula>LEFT(E73,LEN("Not Applicable"))="Not Applicable"</formula>
    </cfRule>
    <cfRule type="beginsWith" dxfId="616" priority="619" stopIfTrue="1" operator="beginsWith" text="Waived">
      <formula>LEFT(E73,LEN("Waived"))="Waived"</formula>
    </cfRule>
    <cfRule type="beginsWith" dxfId="615" priority="620" stopIfTrue="1" operator="beginsWith" text="Pre-Passed">
      <formula>LEFT(E73,LEN("Pre-Passed"))="Pre-Passed"</formula>
    </cfRule>
    <cfRule type="beginsWith" dxfId="614" priority="621" stopIfTrue="1" operator="beginsWith" text="Completed">
      <formula>LEFT(E73,LEN("Completed"))="Completed"</formula>
    </cfRule>
    <cfRule type="beginsWith" dxfId="613" priority="622" stopIfTrue="1" operator="beginsWith" text="Partial">
      <formula>LEFT(E73,LEN("Partial"))="Partial"</formula>
    </cfRule>
    <cfRule type="beginsWith" dxfId="612" priority="623" stopIfTrue="1" operator="beginsWith" text="Missing">
      <formula>LEFT(E73,LEN("Missing"))="Missing"</formula>
    </cfRule>
    <cfRule type="beginsWith" dxfId="611" priority="624" stopIfTrue="1" operator="beginsWith" text="Untested">
      <formula>LEFT(E73,LEN("Untested"))="Untested"</formula>
    </cfRule>
    <cfRule type="notContainsBlanks" dxfId="610" priority="625" stopIfTrue="1">
      <formula>LEN(TRIM(E73))&gt;0</formula>
    </cfRule>
  </conditionalFormatting>
  <conditionalFormatting sqref="A46:A48 A71 A73 A77 A50:A51 A82:A97 A54:A55 A57:A60 A101">
    <cfRule type="beginsWith" dxfId="609" priority="611" stopIfTrue="1" operator="beginsWith" text="Exceptional">
      <formula>LEFT(A46,LEN("Exceptional"))="Exceptional"</formula>
    </cfRule>
    <cfRule type="beginsWith" dxfId="608" priority="612" stopIfTrue="1" operator="beginsWith" text="Professional">
      <formula>LEFT(A46,LEN("Professional"))="Professional"</formula>
    </cfRule>
    <cfRule type="beginsWith" dxfId="607" priority="613" stopIfTrue="1" operator="beginsWith" text="Advanced">
      <formula>LEFT(A46,LEN("Advanced"))="Advanced"</formula>
    </cfRule>
    <cfRule type="beginsWith" dxfId="606" priority="614" stopIfTrue="1" operator="beginsWith" text="Intermediate">
      <formula>LEFT(A46,LEN("Intermediate"))="Intermediate"</formula>
    </cfRule>
    <cfRule type="beginsWith" dxfId="605" priority="615" stopIfTrue="1" operator="beginsWith" text="Basic">
      <formula>LEFT(A46,LEN("Basic"))="Basic"</formula>
    </cfRule>
    <cfRule type="beginsWith" dxfId="604" priority="616" stopIfTrue="1" operator="beginsWith" text="Required">
      <formula>LEFT(A46,LEN("Required"))="Required"</formula>
    </cfRule>
    <cfRule type="notContainsBlanks" dxfId="603" priority="617" stopIfTrue="1">
      <formula>LEN(TRIM(A46))&gt;0</formula>
    </cfRule>
  </conditionalFormatting>
  <conditionalFormatting sqref="A63 A65:A66 A68:A69 A81">
    <cfRule type="beginsWith" dxfId="602" priority="604" stopIfTrue="1" operator="beginsWith" text="Exceptional">
      <formula>LEFT(A63,LEN("Exceptional"))="Exceptional"</formula>
    </cfRule>
    <cfRule type="beginsWith" dxfId="601" priority="605" stopIfTrue="1" operator="beginsWith" text="Professional">
      <formula>LEFT(A63,LEN("Professional"))="Professional"</formula>
    </cfRule>
    <cfRule type="beginsWith" dxfId="600" priority="606" stopIfTrue="1" operator="beginsWith" text="Advanced">
      <formula>LEFT(A63,LEN("Advanced"))="Advanced"</formula>
    </cfRule>
    <cfRule type="beginsWith" dxfId="599" priority="607" stopIfTrue="1" operator="beginsWith" text="Intermediate">
      <formula>LEFT(A63,LEN("Intermediate"))="Intermediate"</formula>
    </cfRule>
    <cfRule type="beginsWith" dxfId="598" priority="608" stopIfTrue="1" operator="beginsWith" text="Basic">
      <formula>LEFT(A63,LEN("Basic"))="Basic"</formula>
    </cfRule>
    <cfRule type="beginsWith" dxfId="597" priority="609" stopIfTrue="1" operator="beginsWith" text="Required">
      <formula>LEFT(A63,LEN("Required"))="Required"</formula>
    </cfRule>
    <cfRule type="notContainsBlanks" dxfId="596" priority="610" stopIfTrue="1">
      <formula>LEN(TRIM(A63))&gt;0</formula>
    </cfRule>
  </conditionalFormatting>
  <conditionalFormatting sqref="A49">
    <cfRule type="beginsWith" dxfId="595" priority="597" stopIfTrue="1" operator="beginsWith" text="Exceptional">
      <formula>LEFT(A49,LEN("Exceptional"))="Exceptional"</formula>
    </cfRule>
    <cfRule type="beginsWith" dxfId="594" priority="598" stopIfTrue="1" operator="beginsWith" text="Professional">
      <formula>LEFT(A49,LEN("Professional"))="Professional"</formula>
    </cfRule>
    <cfRule type="beginsWith" dxfId="593" priority="599" stopIfTrue="1" operator="beginsWith" text="Advanced">
      <formula>LEFT(A49,LEN("Advanced"))="Advanced"</formula>
    </cfRule>
    <cfRule type="beginsWith" dxfId="592" priority="600" stopIfTrue="1" operator="beginsWith" text="Intermediate">
      <formula>LEFT(A49,LEN("Intermediate"))="Intermediate"</formula>
    </cfRule>
    <cfRule type="beginsWith" dxfId="591" priority="601" stopIfTrue="1" operator="beginsWith" text="Basic">
      <formula>LEFT(A49,LEN("Basic"))="Basic"</formula>
    </cfRule>
    <cfRule type="beginsWith" dxfId="590" priority="602" stopIfTrue="1" operator="beginsWith" text="Required">
      <formula>LEFT(A49,LEN("Required"))="Required"</formula>
    </cfRule>
    <cfRule type="notContainsBlanks" dxfId="589" priority="603" stopIfTrue="1">
      <formula>LEN(TRIM(A49))&gt;0</formula>
    </cfRule>
  </conditionalFormatting>
  <conditionalFormatting sqref="A52">
    <cfRule type="beginsWith" dxfId="588" priority="590" stopIfTrue="1" operator="beginsWith" text="Exceptional">
      <formula>LEFT(A52,LEN("Exceptional"))="Exceptional"</formula>
    </cfRule>
    <cfRule type="beginsWith" dxfId="587" priority="591" stopIfTrue="1" operator="beginsWith" text="Professional">
      <formula>LEFT(A52,LEN("Professional"))="Professional"</formula>
    </cfRule>
    <cfRule type="beginsWith" dxfId="586" priority="592" stopIfTrue="1" operator="beginsWith" text="Advanced">
      <formula>LEFT(A52,LEN("Advanced"))="Advanced"</formula>
    </cfRule>
    <cfRule type="beginsWith" dxfId="585" priority="593" stopIfTrue="1" operator="beginsWith" text="Intermediate">
      <formula>LEFT(A52,LEN("Intermediate"))="Intermediate"</formula>
    </cfRule>
    <cfRule type="beginsWith" dxfId="584" priority="594" stopIfTrue="1" operator="beginsWith" text="Basic">
      <formula>LEFT(A52,LEN("Basic"))="Basic"</formula>
    </cfRule>
    <cfRule type="beginsWith" dxfId="583" priority="595" stopIfTrue="1" operator="beginsWith" text="Required">
      <formula>LEFT(A52,LEN("Required"))="Required"</formula>
    </cfRule>
    <cfRule type="notContainsBlanks" dxfId="582" priority="596" stopIfTrue="1">
      <formula>LEN(TRIM(A52))&gt;0</formula>
    </cfRule>
  </conditionalFormatting>
  <conditionalFormatting sqref="A64">
    <cfRule type="beginsWith" dxfId="581" priority="583" stopIfTrue="1" operator="beginsWith" text="Exceptional">
      <formula>LEFT(A64,LEN("Exceptional"))="Exceptional"</formula>
    </cfRule>
    <cfRule type="beginsWith" dxfId="580" priority="584" stopIfTrue="1" operator="beginsWith" text="Professional">
      <formula>LEFT(A64,LEN("Professional"))="Professional"</formula>
    </cfRule>
    <cfRule type="beginsWith" dxfId="579" priority="585" stopIfTrue="1" operator="beginsWith" text="Advanced">
      <formula>LEFT(A64,LEN("Advanced"))="Advanced"</formula>
    </cfRule>
    <cfRule type="beginsWith" dxfId="578" priority="586" stopIfTrue="1" operator="beginsWith" text="Intermediate">
      <formula>LEFT(A64,LEN("Intermediate"))="Intermediate"</formula>
    </cfRule>
    <cfRule type="beginsWith" dxfId="577" priority="587" stopIfTrue="1" operator="beginsWith" text="Basic">
      <formula>LEFT(A64,LEN("Basic"))="Basic"</formula>
    </cfRule>
    <cfRule type="beginsWith" dxfId="576" priority="588" stopIfTrue="1" operator="beginsWith" text="Required">
      <formula>LEFT(A64,LEN("Required"))="Required"</formula>
    </cfRule>
    <cfRule type="notContainsBlanks" dxfId="575" priority="589" stopIfTrue="1">
      <formula>LEN(TRIM(A64))&gt;0</formula>
    </cfRule>
  </conditionalFormatting>
  <conditionalFormatting sqref="A53">
    <cfRule type="beginsWith" dxfId="574" priority="576" stopIfTrue="1" operator="beginsWith" text="Exceptional">
      <formula>LEFT(A53,LEN("Exceptional"))="Exceptional"</formula>
    </cfRule>
    <cfRule type="beginsWith" dxfId="573" priority="577" stopIfTrue="1" operator="beginsWith" text="Professional">
      <formula>LEFT(A53,LEN("Professional"))="Professional"</formula>
    </cfRule>
    <cfRule type="beginsWith" dxfId="572" priority="578" stopIfTrue="1" operator="beginsWith" text="Advanced">
      <formula>LEFT(A53,LEN("Advanced"))="Advanced"</formula>
    </cfRule>
    <cfRule type="beginsWith" dxfId="571" priority="579" stopIfTrue="1" operator="beginsWith" text="Intermediate">
      <formula>LEFT(A53,LEN("Intermediate"))="Intermediate"</formula>
    </cfRule>
    <cfRule type="beginsWith" dxfId="570" priority="580" stopIfTrue="1" operator="beginsWith" text="Basic">
      <formula>LEFT(A53,LEN("Basic"))="Basic"</formula>
    </cfRule>
    <cfRule type="beginsWith" dxfId="569" priority="581" stopIfTrue="1" operator="beginsWith" text="Required">
      <formula>LEFT(A53,LEN("Required"))="Required"</formula>
    </cfRule>
    <cfRule type="notContainsBlanks" dxfId="568" priority="582" stopIfTrue="1">
      <formula>LEN(TRIM(A53))&gt;0</formula>
    </cfRule>
  </conditionalFormatting>
  <conditionalFormatting sqref="A70">
    <cfRule type="beginsWith" dxfId="567" priority="569" stopIfTrue="1" operator="beginsWith" text="Exceptional">
      <formula>LEFT(A70,LEN("Exceptional"))="Exceptional"</formula>
    </cfRule>
    <cfRule type="beginsWith" dxfId="566" priority="570" stopIfTrue="1" operator="beginsWith" text="Professional">
      <formula>LEFT(A70,LEN("Professional"))="Professional"</formula>
    </cfRule>
    <cfRule type="beginsWith" dxfId="565" priority="571" stopIfTrue="1" operator="beginsWith" text="Advanced">
      <formula>LEFT(A70,LEN("Advanced"))="Advanced"</formula>
    </cfRule>
    <cfRule type="beginsWith" dxfId="564" priority="572" stopIfTrue="1" operator="beginsWith" text="Intermediate">
      <formula>LEFT(A70,LEN("Intermediate"))="Intermediate"</formula>
    </cfRule>
    <cfRule type="beginsWith" dxfId="563" priority="573" stopIfTrue="1" operator="beginsWith" text="Basic">
      <formula>LEFT(A70,LEN("Basic"))="Basic"</formula>
    </cfRule>
    <cfRule type="beginsWith" dxfId="562" priority="574" stopIfTrue="1" operator="beginsWith" text="Required">
      <formula>LEFT(A70,LEN("Required"))="Required"</formula>
    </cfRule>
    <cfRule type="notContainsBlanks" dxfId="561" priority="575" stopIfTrue="1">
      <formula>LEN(TRIM(A70))&gt;0</formula>
    </cfRule>
  </conditionalFormatting>
  <conditionalFormatting sqref="A67">
    <cfRule type="beginsWith" dxfId="560" priority="562" stopIfTrue="1" operator="beginsWith" text="Exceptional">
      <formula>LEFT(A67,LEN("Exceptional"))="Exceptional"</formula>
    </cfRule>
    <cfRule type="beginsWith" dxfId="559" priority="563" stopIfTrue="1" operator="beginsWith" text="Professional">
      <formula>LEFT(A67,LEN("Professional"))="Professional"</formula>
    </cfRule>
    <cfRule type="beginsWith" dxfId="558" priority="564" stopIfTrue="1" operator="beginsWith" text="Advanced">
      <formula>LEFT(A67,LEN("Advanced"))="Advanced"</formula>
    </cfRule>
    <cfRule type="beginsWith" dxfId="557" priority="565" stopIfTrue="1" operator="beginsWith" text="Intermediate">
      <formula>LEFT(A67,LEN("Intermediate"))="Intermediate"</formula>
    </cfRule>
    <cfRule type="beginsWith" dxfId="556" priority="566" stopIfTrue="1" operator="beginsWith" text="Basic">
      <formula>LEFT(A67,LEN("Basic"))="Basic"</formula>
    </cfRule>
    <cfRule type="beginsWith" dxfId="555" priority="567" stopIfTrue="1" operator="beginsWith" text="Required">
      <formula>LEFT(A67,LEN("Required"))="Required"</formula>
    </cfRule>
    <cfRule type="notContainsBlanks" dxfId="554" priority="568" stopIfTrue="1">
      <formula>LEN(TRIM(A67))&gt;0</formula>
    </cfRule>
  </conditionalFormatting>
  <conditionalFormatting sqref="A78">
    <cfRule type="beginsWith" dxfId="553" priority="555" stopIfTrue="1" operator="beginsWith" text="Exceptional">
      <formula>LEFT(A78,LEN("Exceptional"))="Exceptional"</formula>
    </cfRule>
    <cfRule type="beginsWith" dxfId="552" priority="556" stopIfTrue="1" operator="beginsWith" text="Professional">
      <formula>LEFT(A78,LEN("Professional"))="Professional"</formula>
    </cfRule>
    <cfRule type="beginsWith" dxfId="551" priority="557" stopIfTrue="1" operator="beginsWith" text="Advanced">
      <formula>LEFT(A78,LEN("Advanced"))="Advanced"</formula>
    </cfRule>
    <cfRule type="beginsWith" dxfId="550" priority="558" stopIfTrue="1" operator="beginsWith" text="Intermediate">
      <formula>LEFT(A78,LEN("Intermediate"))="Intermediate"</formula>
    </cfRule>
    <cfRule type="beginsWith" dxfId="549" priority="559" stopIfTrue="1" operator="beginsWith" text="Basic">
      <formula>LEFT(A78,LEN("Basic"))="Basic"</formula>
    </cfRule>
    <cfRule type="beginsWith" dxfId="548" priority="560" stopIfTrue="1" operator="beginsWith" text="Required">
      <formula>LEFT(A78,LEN("Required"))="Required"</formula>
    </cfRule>
    <cfRule type="notContainsBlanks" dxfId="547" priority="561" stopIfTrue="1">
      <formula>LEN(TRIM(A78))&gt;0</formula>
    </cfRule>
  </conditionalFormatting>
  <conditionalFormatting sqref="A79">
    <cfRule type="beginsWith" dxfId="546" priority="548" stopIfTrue="1" operator="beginsWith" text="Exceptional">
      <formula>LEFT(A79,LEN("Exceptional"))="Exceptional"</formula>
    </cfRule>
    <cfRule type="beginsWith" dxfId="545" priority="549" stopIfTrue="1" operator="beginsWith" text="Professional">
      <formula>LEFT(A79,LEN("Professional"))="Professional"</formula>
    </cfRule>
    <cfRule type="beginsWith" dxfId="544" priority="550" stopIfTrue="1" operator="beginsWith" text="Advanced">
      <formula>LEFT(A79,LEN("Advanced"))="Advanced"</formula>
    </cfRule>
    <cfRule type="beginsWith" dxfId="543" priority="551" stopIfTrue="1" operator="beginsWith" text="Intermediate">
      <formula>LEFT(A79,LEN("Intermediate"))="Intermediate"</formula>
    </cfRule>
    <cfRule type="beginsWith" dxfId="542" priority="552" stopIfTrue="1" operator="beginsWith" text="Basic">
      <formula>LEFT(A79,LEN("Basic"))="Basic"</formula>
    </cfRule>
    <cfRule type="beginsWith" dxfId="541" priority="553" stopIfTrue="1" operator="beginsWith" text="Required">
      <formula>LEFT(A79,LEN("Required"))="Required"</formula>
    </cfRule>
    <cfRule type="notContainsBlanks" dxfId="540" priority="554" stopIfTrue="1">
      <formula>LEN(TRIM(A79))&gt;0</formula>
    </cfRule>
  </conditionalFormatting>
  <conditionalFormatting sqref="A80">
    <cfRule type="beginsWith" dxfId="539" priority="541" stopIfTrue="1" operator="beginsWith" text="Exceptional">
      <formula>LEFT(A80,LEN("Exceptional"))="Exceptional"</formula>
    </cfRule>
    <cfRule type="beginsWith" dxfId="538" priority="542" stopIfTrue="1" operator="beginsWith" text="Professional">
      <formula>LEFT(A80,LEN("Professional"))="Professional"</formula>
    </cfRule>
    <cfRule type="beginsWith" dxfId="537" priority="543" stopIfTrue="1" operator="beginsWith" text="Advanced">
      <formula>LEFT(A80,LEN("Advanced"))="Advanced"</formula>
    </cfRule>
    <cfRule type="beginsWith" dxfId="536" priority="544" stopIfTrue="1" operator="beginsWith" text="Intermediate">
      <formula>LEFT(A80,LEN("Intermediate"))="Intermediate"</formula>
    </cfRule>
    <cfRule type="beginsWith" dxfId="535" priority="545" stopIfTrue="1" operator="beginsWith" text="Basic">
      <formula>LEFT(A80,LEN("Basic"))="Basic"</formula>
    </cfRule>
    <cfRule type="beginsWith" dxfId="534" priority="546" stopIfTrue="1" operator="beginsWith" text="Required">
      <formula>LEFT(A80,LEN("Required"))="Required"</formula>
    </cfRule>
    <cfRule type="notContainsBlanks" dxfId="533" priority="547" stopIfTrue="1">
      <formula>LEN(TRIM(A80))&gt;0</formula>
    </cfRule>
  </conditionalFormatting>
  <conditionalFormatting sqref="A75">
    <cfRule type="beginsWith" dxfId="532" priority="534" stopIfTrue="1" operator="beginsWith" text="Exceptional">
      <formula>LEFT(A75,LEN("Exceptional"))="Exceptional"</formula>
    </cfRule>
    <cfRule type="beginsWith" dxfId="531" priority="535" stopIfTrue="1" operator="beginsWith" text="Professional">
      <formula>LEFT(A75,LEN("Professional"))="Professional"</formula>
    </cfRule>
    <cfRule type="beginsWith" dxfId="530" priority="536" stopIfTrue="1" operator="beginsWith" text="Advanced">
      <formula>LEFT(A75,LEN("Advanced"))="Advanced"</formula>
    </cfRule>
    <cfRule type="beginsWith" dxfId="529" priority="537" stopIfTrue="1" operator="beginsWith" text="Intermediate">
      <formula>LEFT(A75,LEN("Intermediate"))="Intermediate"</formula>
    </cfRule>
    <cfRule type="beginsWith" dxfId="528" priority="538" stopIfTrue="1" operator="beginsWith" text="Basic">
      <formula>LEFT(A75,LEN("Basic"))="Basic"</formula>
    </cfRule>
    <cfRule type="beginsWith" dxfId="527" priority="539" stopIfTrue="1" operator="beginsWith" text="Required">
      <formula>LEFT(A75,LEN("Required"))="Required"</formula>
    </cfRule>
    <cfRule type="notContainsBlanks" dxfId="526" priority="540" stopIfTrue="1">
      <formula>LEN(TRIM(A75))&gt;0</formula>
    </cfRule>
  </conditionalFormatting>
  <conditionalFormatting sqref="A72">
    <cfRule type="beginsWith" dxfId="525" priority="527" stopIfTrue="1" operator="beginsWith" text="Exceptional">
      <formula>LEFT(A72,LEN("Exceptional"))="Exceptional"</formula>
    </cfRule>
    <cfRule type="beginsWith" dxfId="524" priority="528" stopIfTrue="1" operator="beginsWith" text="Professional">
      <formula>LEFT(A72,LEN("Professional"))="Professional"</formula>
    </cfRule>
    <cfRule type="beginsWith" dxfId="523" priority="529" stopIfTrue="1" operator="beginsWith" text="Advanced">
      <formula>LEFT(A72,LEN("Advanced"))="Advanced"</formula>
    </cfRule>
    <cfRule type="beginsWith" dxfId="522" priority="530" stopIfTrue="1" operator="beginsWith" text="Intermediate">
      <formula>LEFT(A72,LEN("Intermediate"))="Intermediate"</formula>
    </cfRule>
    <cfRule type="beginsWith" dxfId="521" priority="531" stopIfTrue="1" operator="beginsWith" text="Basic">
      <formula>LEFT(A72,LEN("Basic"))="Basic"</formula>
    </cfRule>
    <cfRule type="beginsWith" dxfId="520" priority="532" stopIfTrue="1" operator="beginsWith" text="Required">
      <formula>LEFT(A72,LEN("Required"))="Required"</formula>
    </cfRule>
    <cfRule type="notContainsBlanks" dxfId="519" priority="533" stopIfTrue="1">
      <formula>LEN(TRIM(A72))&gt;0</formula>
    </cfRule>
  </conditionalFormatting>
  <conditionalFormatting sqref="A74">
    <cfRule type="beginsWith" dxfId="518" priority="520" stopIfTrue="1" operator="beginsWith" text="Exceptional">
      <formula>LEFT(A74,LEN("Exceptional"))="Exceptional"</formula>
    </cfRule>
    <cfRule type="beginsWith" dxfId="517" priority="521" stopIfTrue="1" operator="beginsWith" text="Professional">
      <formula>LEFT(A74,LEN("Professional"))="Professional"</formula>
    </cfRule>
    <cfRule type="beginsWith" dxfId="516" priority="522" stopIfTrue="1" operator="beginsWith" text="Advanced">
      <formula>LEFT(A74,LEN("Advanced"))="Advanced"</formula>
    </cfRule>
    <cfRule type="beginsWith" dxfId="515" priority="523" stopIfTrue="1" operator="beginsWith" text="Intermediate">
      <formula>LEFT(A74,LEN("Intermediate"))="Intermediate"</formula>
    </cfRule>
    <cfRule type="beginsWith" dxfId="514" priority="524" stopIfTrue="1" operator="beginsWith" text="Basic">
      <formula>LEFT(A74,LEN("Basic"))="Basic"</formula>
    </cfRule>
    <cfRule type="beginsWith" dxfId="513" priority="525" stopIfTrue="1" operator="beginsWith" text="Required">
      <formula>LEFT(A74,LEN("Required"))="Required"</formula>
    </cfRule>
    <cfRule type="notContainsBlanks" dxfId="512" priority="526" stopIfTrue="1">
      <formula>LEN(TRIM(A74))&gt;0</formula>
    </cfRule>
  </conditionalFormatting>
  <conditionalFormatting sqref="A56">
    <cfRule type="beginsWith" dxfId="511" priority="513" stopIfTrue="1" operator="beginsWith" text="Exceptional">
      <formula>LEFT(A56,LEN("Exceptional"))="Exceptional"</formula>
    </cfRule>
    <cfRule type="beginsWith" dxfId="510" priority="514" stopIfTrue="1" operator="beginsWith" text="Professional">
      <formula>LEFT(A56,LEN("Professional"))="Professional"</formula>
    </cfRule>
    <cfRule type="beginsWith" dxfId="509" priority="515" stopIfTrue="1" operator="beginsWith" text="Advanced">
      <formula>LEFT(A56,LEN("Advanced"))="Advanced"</formula>
    </cfRule>
    <cfRule type="beginsWith" dxfId="508" priority="516" stopIfTrue="1" operator="beginsWith" text="Intermediate">
      <formula>LEFT(A56,LEN("Intermediate"))="Intermediate"</formula>
    </cfRule>
    <cfRule type="beginsWith" dxfId="507" priority="517" stopIfTrue="1" operator="beginsWith" text="Basic">
      <formula>LEFT(A56,LEN("Basic"))="Basic"</formula>
    </cfRule>
    <cfRule type="beginsWith" dxfId="506" priority="518" stopIfTrue="1" operator="beginsWith" text="Required">
      <formula>LEFT(A56,LEN("Required"))="Required"</formula>
    </cfRule>
    <cfRule type="notContainsBlanks" dxfId="505" priority="519" stopIfTrue="1">
      <formula>LEN(TRIM(A56))&gt;0</formula>
    </cfRule>
  </conditionalFormatting>
  <conditionalFormatting sqref="A76">
    <cfRule type="beginsWith" dxfId="504" priority="506" stopIfTrue="1" operator="beginsWith" text="Exceptional">
      <formula>LEFT(A76,LEN("Exceptional"))="Exceptional"</formula>
    </cfRule>
    <cfRule type="beginsWith" dxfId="503" priority="507" stopIfTrue="1" operator="beginsWith" text="Professional">
      <formula>LEFT(A76,LEN("Professional"))="Professional"</formula>
    </cfRule>
    <cfRule type="beginsWith" dxfId="502" priority="508" stopIfTrue="1" operator="beginsWith" text="Advanced">
      <formula>LEFT(A76,LEN("Advanced"))="Advanced"</formula>
    </cfRule>
    <cfRule type="beginsWith" dxfId="501" priority="509" stopIfTrue="1" operator="beginsWith" text="Intermediate">
      <formula>LEFT(A76,LEN("Intermediate"))="Intermediate"</formula>
    </cfRule>
    <cfRule type="beginsWith" dxfId="500" priority="510" stopIfTrue="1" operator="beginsWith" text="Basic">
      <formula>LEFT(A76,LEN("Basic"))="Basic"</formula>
    </cfRule>
    <cfRule type="beginsWith" dxfId="499" priority="511" stopIfTrue="1" operator="beginsWith" text="Required">
      <formula>LEFT(A76,LEN("Required"))="Required"</formula>
    </cfRule>
    <cfRule type="notContainsBlanks" dxfId="498" priority="512" stopIfTrue="1">
      <formula>LEN(TRIM(A76))&gt;0</formula>
    </cfRule>
  </conditionalFormatting>
  <conditionalFormatting sqref="A61">
    <cfRule type="beginsWith" dxfId="497" priority="499" stopIfTrue="1" operator="beginsWith" text="Exceptional">
      <formula>LEFT(A61,LEN("Exceptional"))="Exceptional"</formula>
    </cfRule>
    <cfRule type="beginsWith" dxfId="496" priority="500" stopIfTrue="1" operator="beginsWith" text="Professional">
      <formula>LEFT(A61,LEN("Professional"))="Professional"</formula>
    </cfRule>
    <cfRule type="beginsWith" dxfId="495" priority="501" stopIfTrue="1" operator="beginsWith" text="Advanced">
      <formula>LEFT(A61,LEN("Advanced"))="Advanced"</formula>
    </cfRule>
    <cfRule type="beginsWith" dxfId="494" priority="502" stopIfTrue="1" operator="beginsWith" text="Intermediate">
      <formula>LEFT(A61,LEN("Intermediate"))="Intermediate"</formula>
    </cfRule>
    <cfRule type="beginsWith" dxfId="493" priority="503" stopIfTrue="1" operator="beginsWith" text="Basic">
      <formula>LEFT(A61,LEN("Basic"))="Basic"</formula>
    </cfRule>
    <cfRule type="beginsWith" dxfId="492" priority="504" stopIfTrue="1" operator="beginsWith" text="Required">
      <formula>LEFT(A61,LEN("Required"))="Required"</formula>
    </cfRule>
    <cfRule type="notContainsBlanks" dxfId="491" priority="505" stopIfTrue="1">
      <formula>LEN(TRIM(A61))&gt;0</formula>
    </cfRule>
  </conditionalFormatting>
  <conditionalFormatting sqref="A62">
    <cfRule type="beginsWith" dxfId="490" priority="492" stopIfTrue="1" operator="beginsWith" text="Exceptional">
      <formula>LEFT(A62,LEN("Exceptional"))="Exceptional"</formula>
    </cfRule>
    <cfRule type="beginsWith" dxfId="489" priority="493" stopIfTrue="1" operator="beginsWith" text="Professional">
      <formula>LEFT(A62,LEN("Professional"))="Professional"</formula>
    </cfRule>
    <cfRule type="beginsWith" dxfId="488" priority="494" stopIfTrue="1" operator="beginsWith" text="Advanced">
      <formula>LEFT(A62,LEN("Advanced"))="Advanced"</formula>
    </cfRule>
    <cfRule type="beginsWith" dxfId="487" priority="495" stopIfTrue="1" operator="beginsWith" text="Intermediate">
      <formula>LEFT(A62,LEN("Intermediate"))="Intermediate"</formula>
    </cfRule>
    <cfRule type="beginsWith" dxfId="486" priority="496" stopIfTrue="1" operator="beginsWith" text="Basic">
      <formula>LEFT(A62,LEN("Basic"))="Basic"</formula>
    </cfRule>
    <cfRule type="beginsWith" dxfId="485" priority="497" stopIfTrue="1" operator="beginsWith" text="Required">
      <formula>LEFT(A62,LEN("Required"))="Required"</formula>
    </cfRule>
    <cfRule type="notContainsBlanks" dxfId="484" priority="498" stopIfTrue="1">
      <formula>LEN(TRIM(A62))&gt;0</formula>
    </cfRule>
  </conditionalFormatting>
  <conditionalFormatting sqref="A98">
    <cfRule type="beginsWith" dxfId="483" priority="485" stopIfTrue="1" operator="beginsWith" text="Exceptional">
      <formula>LEFT(A98,LEN("Exceptional"))="Exceptional"</formula>
    </cfRule>
    <cfRule type="beginsWith" dxfId="482" priority="486" stopIfTrue="1" operator="beginsWith" text="Professional">
      <formula>LEFT(A98,LEN("Professional"))="Professional"</formula>
    </cfRule>
    <cfRule type="beginsWith" dxfId="481" priority="487" stopIfTrue="1" operator="beginsWith" text="Advanced">
      <formula>LEFT(A98,LEN("Advanced"))="Advanced"</formula>
    </cfRule>
    <cfRule type="beginsWith" dxfId="480" priority="488" stopIfTrue="1" operator="beginsWith" text="Intermediate">
      <formula>LEFT(A98,LEN("Intermediate"))="Intermediate"</formula>
    </cfRule>
    <cfRule type="beginsWith" dxfId="479" priority="489" stopIfTrue="1" operator="beginsWith" text="Basic">
      <formula>LEFT(A98,LEN("Basic"))="Basic"</formula>
    </cfRule>
    <cfRule type="beginsWith" dxfId="478" priority="490" stopIfTrue="1" operator="beginsWith" text="Required">
      <formula>LEFT(A98,LEN("Required"))="Required"</formula>
    </cfRule>
    <cfRule type="notContainsBlanks" dxfId="477" priority="491" stopIfTrue="1">
      <formula>LEN(TRIM(A98))&gt;0</formula>
    </cfRule>
  </conditionalFormatting>
  <conditionalFormatting sqref="A99">
    <cfRule type="beginsWith" dxfId="476" priority="478" stopIfTrue="1" operator="beginsWith" text="Exceptional">
      <formula>LEFT(A99,LEN("Exceptional"))="Exceptional"</formula>
    </cfRule>
    <cfRule type="beginsWith" dxfId="475" priority="479" stopIfTrue="1" operator="beginsWith" text="Professional">
      <formula>LEFT(A99,LEN("Professional"))="Professional"</formula>
    </cfRule>
    <cfRule type="beginsWith" dxfId="474" priority="480" stopIfTrue="1" operator="beginsWith" text="Advanced">
      <formula>LEFT(A99,LEN("Advanced"))="Advanced"</formula>
    </cfRule>
    <cfRule type="beginsWith" dxfId="473" priority="481" stopIfTrue="1" operator="beginsWith" text="Intermediate">
      <formula>LEFT(A99,LEN("Intermediate"))="Intermediate"</formula>
    </cfRule>
    <cfRule type="beginsWith" dxfId="472" priority="482" stopIfTrue="1" operator="beginsWith" text="Basic">
      <formula>LEFT(A99,LEN("Basic"))="Basic"</formula>
    </cfRule>
    <cfRule type="beginsWith" dxfId="471" priority="483" stopIfTrue="1" operator="beginsWith" text="Required">
      <formula>LEFT(A99,LEN("Required"))="Required"</formula>
    </cfRule>
    <cfRule type="notContainsBlanks" dxfId="470" priority="484" stopIfTrue="1">
      <formula>LEN(TRIM(A99))&gt;0</formula>
    </cfRule>
  </conditionalFormatting>
  <conditionalFormatting sqref="E46:F46">
    <cfRule type="beginsWith" dxfId="469" priority="463" stopIfTrue="1" operator="beginsWith" text="Not Applicable">
      <formula>LEFT(E46,LEN("Not Applicable"))="Not Applicable"</formula>
    </cfRule>
    <cfRule type="beginsWith" dxfId="468" priority="464" stopIfTrue="1" operator="beginsWith" text="Waived">
      <formula>LEFT(E46,LEN("Waived"))="Waived"</formula>
    </cfRule>
    <cfRule type="beginsWith" dxfId="467" priority="465" stopIfTrue="1" operator="beginsWith" text="Pre-Passed">
      <formula>LEFT(E46,LEN("Pre-Passed"))="Pre-Passed"</formula>
    </cfRule>
    <cfRule type="beginsWith" dxfId="466" priority="466" stopIfTrue="1" operator="beginsWith" text="Completed">
      <formula>LEFT(E46,LEN("Completed"))="Completed"</formula>
    </cfRule>
    <cfRule type="beginsWith" dxfId="465" priority="467" stopIfTrue="1" operator="beginsWith" text="Partial">
      <formula>LEFT(E46,LEN("Partial"))="Partial"</formula>
    </cfRule>
    <cfRule type="beginsWith" dxfId="464" priority="468" stopIfTrue="1" operator="beginsWith" text="Missing">
      <formula>LEFT(E46,LEN("Missing"))="Missing"</formula>
    </cfRule>
    <cfRule type="beginsWith" dxfId="463" priority="469" stopIfTrue="1" operator="beginsWith" text="Untested">
      <formula>LEFT(E46,LEN("Untested"))="Untested"</formula>
    </cfRule>
    <cfRule type="notContainsBlanks" dxfId="462" priority="470" stopIfTrue="1">
      <formula>LEN(TRIM(E46))&gt;0</formula>
    </cfRule>
  </conditionalFormatting>
  <conditionalFormatting sqref="E47">
    <cfRule type="beginsWith" dxfId="461" priority="455" stopIfTrue="1" operator="beginsWith" text="Not Applicable">
      <formula>LEFT(E47,LEN("Not Applicable"))="Not Applicable"</formula>
    </cfRule>
    <cfRule type="beginsWith" dxfId="460" priority="456" stopIfTrue="1" operator="beginsWith" text="Waived">
      <formula>LEFT(E47,LEN("Waived"))="Waived"</formula>
    </cfRule>
    <cfRule type="beginsWith" dxfId="459" priority="457" stopIfTrue="1" operator="beginsWith" text="Pre-Passed">
      <formula>LEFT(E47,LEN("Pre-Passed"))="Pre-Passed"</formula>
    </cfRule>
    <cfRule type="beginsWith" dxfId="458" priority="458" stopIfTrue="1" operator="beginsWith" text="Completed">
      <formula>LEFT(E47,LEN("Completed"))="Completed"</formula>
    </cfRule>
    <cfRule type="beginsWith" dxfId="457" priority="459" stopIfTrue="1" operator="beginsWith" text="Partial">
      <formula>LEFT(E47,LEN("Partial"))="Partial"</formula>
    </cfRule>
    <cfRule type="beginsWith" dxfId="456" priority="460" stopIfTrue="1" operator="beginsWith" text="Missing">
      <formula>LEFT(E47,LEN("Missing"))="Missing"</formula>
    </cfRule>
    <cfRule type="beginsWith" dxfId="455" priority="461" stopIfTrue="1" operator="beginsWith" text="Untested">
      <formula>LEFT(E47,LEN("Untested"))="Untested"</formula>
    </cfRule>
    <cfRule type="notContainsBlanks" dxfId="454" priority="462" stopIfTrue="1">
      <formula>LEN(TRIM(E47))&gt;0</formula>
    </cfRule>
  </conditionalFormatting>
  <conditionalFormatting sqref="F47">
    <cfRule type="beginsWith" dxfId="453" priority="447" stopIfTrue="1" operator="beginsWith" text="Not Applicable">
      <formula>LEFT(F47,LEN("Not Applicable"))="Not Applicable"</formula>
    </cfRule>
    <cfRule type="beginsWith" dxfId="452" priority="448" stopIfTrue="1" operator="beginsWith" text="Waived">
      <formula>LEFT(F47,LEN("Waived"))="Waived"</formula>
    </cfRule>
    <cfRule type="beginsWith" dxfId="451" priority="449" stopIfTrue="1" operator="beginsWith" text="Pre-Passed">
      <formula>LEFT(F47,LEN("Pre-Passed"))="Pre-Passed"</formula>
    </cfRule>
    <cfRule type="beginsWith" dxfId="450" priority="450" stopIfTrue="1" operator="beginsWith" text="Completed">
      <formula>LEFT(F47,LEN("Completed"))="Completed"</formula>
    </cfRule>
    <cfRule type="beginsWith" dxfId="449" priority="451" stopIfTrue="1" operator="beginsWith" text="Partial">
      <formula>LEFT(F47,LEN("Partial"))="Partial"</formula>
    </cfRule>
    <cfRule type="beginsWith" dxfId="448" priority="452" stopIfTrue="1" operator="beginsWith" text="Missing">
      <formula>LEFT(F47,LEN("Missing"))="Missing"</formula>
    </cfRule>
    <cfRule type="beginsWith" dxfId="447" priority="453" stopIfTrue="1" operator="beginsWith" text="Untested">
      <formula>LEFT(F47,LEN("Untested"))="Untested"</formula>
    </cfRule>
    <cfRule type="notContainsBlanks" dxfId="446" priority="454" stopIfTrue="1">
      <formula>LEN(TRIM(F47))&gt;0</formula>
    </cfRule>
  </conditionalFormatting>
  <conditionalFormatting sqref="E46">
    <cfRule type="beginsWith" dxfId="445" priority="439" stopIfTrue="1" operator="beginsWith" text="Not Applicable">
      <formula>LEFT(E46,LEN("Not Applicable"))="Not Applicable"</formula>
    </cfRule>
    <cfRule type="beginsWith" dxfId="444" priority="440" stopIfTrue="1" operator="beginsWith" text="Waived">
      <formula>LEFT(E46,LEN("Waived"))="Waived"</formula>
    </cfRule>
    <cfRule type="beginsWith" dxfId="443" priority="441" stopIfTrue="1" operator="beginsWith" text="Pre-Passed">
      <formula>LEFT(E46,LEN("Pre-Passed"))="Pre-Passed"</formula>
    </cfRule>
    <cfRule type="beginsWith" dxfId="442" priority="442" stopIfTrue="1" operator="beginsWith" text="Completed">
      <formula>LEFT(E46,LEN("Completed"))="Completed"</formula>
    </cfRule>
    <cfRule type="beginsWith" dxfId="441" priority="443" stopIfTrue="1" operator="beginsWith" text="Partial">
      <formula>LEFT(E46,LEN("Partial"))="Partial"</formula>
    </cfRule>
    <cfRule type="beginsWith" dxfId="440" priority="444" stopIfTrue="1" operator="beginsWith" text="Missing">
      <formula>LEFT(E46,LEN("Missing"))="Missing"</formula>
    </cfRule>
    <cfRule type="beginsWith" dxfId="439" priority="445" stopIfTrue="1" operator="beginsWith" text="Untested">
      <formula>LEFT(E46,LEN("Untested"))="Untested"</formula>
    </cfRule>
    <cfRule type="notContainsBlanks" dxfId="438" priority="446" stopIfTrue="1">
      <formula>LEN(TRIM(E46))&gt;0</formula>
    </cfRule>
  </conditionalFormatting>
  <conditionalFormatting sqref="F46">
    <cfRule type="beginsWith" dxfId="437" priority="431" stopIfTrue="1" operator="beginsWith" text="Not Applicable">
      <formula>LEFT(F46,LEN("Not Applicable"))="Not Applicable"</formula>
    </cfRule>
    <cfRule type="beginsWith" dxfId="436" priority="432" stopIfTrue="1" operator="beginsWith" text="Waived">
      <formula>LEFT(F46,LEN("Waived"))="Waived"</formula>
    </cfRule>
    <cfRule type="beginsWith" dxfId="435" priority="433" stopIfTrue="1" operator="beginsWith" text="Pre-Passed">
      <formula>LEFT(F46,LEN("Pre-Passed"))="Pre-Passed"</formula>
    </cfRule>
    <cfRule type="beginsWith" dxfId="434" priority="434" stopIfTrue="1" operator="beginsWith" text="Completed">
      <formula>LEFT(F46,LEN("Completed"))="Completed"</formula>
    </cfRule>
    <cfRule type="beginsWith" dxfId="433" priority="435" stopIfTrue="1" operator="beginsWith" text="Partial">
      <formula>LEFT(F46,LEN("Partial"))="Partial"</formula>
    </cfRule>
    <cfRule type="beginsWith" dxfId="432" priority="436" stopIfTrue="1" operator="beginsWith" text="Missing">
      <formula>LEFT(F46,LEN("Missing"))="Missing"</formula>
    </cfRule>
    <cfRule type="beginsWith" dxfId="431" priority="437" stopIfTrue="1" operator="beginsWith" text="Untested">
      <formula>LEFT(F46,LEN("Untested"))="Untested"</formula>
    </cfRule>
    <cfRule type="notContainsBlanks" dxfId="430" priority="438" stopIfTrue="1">
      <formula>LEN(TRIM(F46))&gt;0</formula>
    </cfRule>
  </conditionalFormatting>
  <conditionalFormatting sqref="E47:F47">
    <cfRule type="beginsWith" dxfId="429" priority="423" stopIfTrue="1" operator="beginsWith" text="Not Applicable">
      <formula>LEFT(E47,LEN("Not Applicable"))="Not Applicable"</formula>
    </cfRule>
    <cfRule type="beginsWith" dxfId="428" priority="424" stopIfTrue="1" operator="beginsWith" text="Waived">
      <formula>LEFT(E47,LEN("Waived"))="Waived"</formula>
    </cfRule>
    <cfRule type="beginsWith" dxfId="427" priority="425" stopIfTrue="1" operator="beginsWith" text="Pre-Passed">
      <formula>LEFT(E47,LEN("Pre-Passed"))="Pre-Passed"</formula>
    </cfRule>
    <cfRule type="beginsWith" dxfId="426" priority="426" stopIfTrue="1" operator="beginsWith" text="Completed">
      <formula>LEFT(E47,LEN("Completed"))="Completed"</formula>
    </cfRule>
    <cfRule type="beginsWith" dxfId="425" priority="427" stopIfTrue="1" operator="beginsWith" text="Partial">
      <formula>LEFT(E47,LEN("Partial"))="Partial"</formula>
    </cfRule>
    <cfRule type="beginsWith" dxfId="424" priority="428" stopIfTrue="1" operator="beginsWith" text="Missing">
      <formula>LEFT(E47,LEN("Missing"))="Missing"</formula>
    </cfRule>
    <cfRule type="beginsWith" dxfId="423" priority="429" stopIfTrue="1" operator="beginsWith" text="Untested">
      <formula>LEFT(E47,LEN("Untested"))="Untested"</formula>
    </cfRule>
    <cfRule type="notContainsBlanks" dxfId="422" priority="430" stopIfTrue="1">
      <formula>LEN(TRIM(E47))&gt;0</formula>
    </cfRule>
  </conditionalFormatting>
  <conditionalFormatting sqref="E51:F51">
    <cfRule type="beginsWith" dxfId="421" priority="415" stopIfTrue="1" operator="beginsWith" text="Not Applicable">
      <formula>LEFT(E51,LEN("Not Applicable"))="Not Applicable"</formula>
    </cfRule>
    <cfRule type="beginsWith" dxfId="420" priority="416" stopIfTrue="1" operator="beginsWith" text="Waived">
      <formula>LEFT(E51,LEN("Waived"))="Waived"</formula>
    </cfRule>
    <cfRule type="beginsWith" dxfId="419" priority="417" stopIfTrue="1" operator="beginsWith" text="Pre-Passed">
      <formula>LEFT(E51,LEN("Pre-Passed"))="Pre-Passed"</formula>
    </cfRule>
    <cfRule type="beginsWith" dxfId="418" priority="418" stopIfTrue="1" operator="beginsWith" text="Completed">
      <formula>LEFT(E51,LEN("Completed"))="Completed"</formula>
    </cfRule>
    <cfRule type="beginsWith" dxfId="417" priority="419" stopIfTrue="1" operator="beginsWith" text="Partial">
      <formula>LEFT(E51,LEN("Partial"))="Partial"</formula>
    </cfRule>
    <cfRule type="beginsWith" dxfId="416" priority="420" stopIfTrue="1" operator="beginsWith" text="Missing">
      <formula>LEFT(E51,LEN("Missing"))="Missing"</formula>
    </cfRule>
    <cfRule type="beginsWith" dxfId="415" priority="421" stopIfTrue="1" operator="beginsWith" text="Untested">
      <formula>LEFT(E51,LEN("Untested"))="Untested"</formula>
    </cfRule>
    <cfRule type="notContainsBlanks" dxfId="414" priority="422" stopIfTrue="1">
      <formula>LEN(TRIM(E51))&gt;0</formula>
    </cfRule>
  </conditionalFormatting>
  <conditionalFormatting sqref="E52">
    <cfRule type="beginsWith" dxfId="413" priority="407" stopIfTrue="1" operator="beginsWith" text="Not Applicable">
      <formula>LEFT(E52,LEN("Not Applicable"))="Not Applicable"</formula>
    </cfRule>
    <cfRule type="beginsWith" dxfId="412" priority="408" stopIfTrue="1" operator="beginsWith" text="Waived">
      <formula>LEFT(E52,LEN("Waived"))="Waived"</formula>
    </cfRule>
    <cfRule type="beginsWith" dxfId="411" priority="409" stopIfTrue="1" operator="beginsWith" text="Pre-Passed">
      <formula>LEFT(E52,LEN("Pre-Passed"))="Pre-Passed"</formula>
    </cfRule>
    <cfRule type="beginsWith" dxfId="410" priority="410" stopIfTrue="1" operator="beginsWith" text="Completed">
      <formula>LEFT(E52,LEN("Completed"))="Completed"</formula>
    </cfRule>
    <cfRule type="beginsWith" dxfId="409" priority="411" stopIfTrue="1" operator="beginsWith" text="Partial">
      <formula>LEFT(E52,LEN("Partial"))="Partial"</formula>
    </cfRule>
    <cfRule type="beginsWith" dxfId="408" priority="412" stopIfTrue="1" operator="beginsWith" text="Missing">
      <formula>LEFT(E52,LEN("Missing"))="Missing"</formula>
    </cfRule>
    <cfRule type="beginsWith" dxfId="407" priority="413" stopIfTrue="1" operator="beginsWith" text="Untested">
      <formula>LEFT(E52,LEN("Untested"))="Untested"</formula>
    </cfRule>
    <cfRule type="notContainsBlanks" dxfId="406" priority="414" stopIfTrue="1">
      <formula>LEN(TRIM(E52))&gt;0</formula>
    </cfRule>
  </conditionalFormatting>
  <conditionalFormatting sqref="F52">
    <cfRule type="beginsWith" dxfId="405" priority="399" stopIfTrue="1" operator="beginsWith" text="Not Applicable">
      <formula>LEFT(F52,LEN("Not Applicable"))="Not Applicable"</formula>
    </cfRule>
    <cfRule type="beginsWith" dxfId="404" priority="400" stopIfTrue="1" operator="beginsWith" text="Waived">
      <formula>LEFT(F52,LEN("Waived"))="Waived"</formula>
    </cfRule>
    <cfRule type="beginsWith" dxfId="403" priority="401" stopIfTrue="1" operator="beginsWith" text="Pre-Passed">
      <formula>LEFT(F52,LEN("Pre-Passed"))="Pre-Passed"</formula>
    </cfRule>
    <cfRule type="beginsWith" dxfId="402" priority="402" stopIfTrue="1" operator="beginsWith" text="Completed">
      <formula>LEFT(F52,LEN("Completed"))="Completed"</formula>
    </cfRule>
    <cfRule type="beginsWith" dxfId="401" priority="403" stopIfTrue="1" operator="beginsWith" text="Partial">
      <formula>LEFT(F52,LEN("Partial"))="Partial"</formula>
    </cfRule>
    <cfRule type="beginsWith" dxfId="400" priority="404" stopIfTrue="1" operator="beginsWith" text="Missing">
      <formula>LEFT(F52,LEN("Missing"))="Missing"</formula>
    </cfRule>
    <cfRule type="beginsWith" dxfId="399" priority="405" stopIfTrue="1" operator="beginsWith" text="Untested">
      <formula>LEFT(F52,LEN("Untested"))="Untested"</formula>
    </cfRule>
    <cfRule type="notContainsBlanks" dxfId="398" priority="406" stopIfTrue="1">
      <formula>LEN(TRIM(F52))&gt;0</formula>
    </cfRule>
  </conditionalFormatting>
  <conditionalFormatting sqref="E50:F50">
    <cfRule type="beginsWith" dxfId="397" priority="391" stopIfTrue="1" operator="beginsWith" text="Not Applicable">
      <formula>LEFT(E50,LEN("Not Applicable"))="Not Applicable"</formula>
    </cfRule>
    <cfRule type="beginsWith" dxfId="396" priority="392" stopIfTrue="1" operator="beginsWith" text="Waived">
      <formula>LEFT(E50,LEN("Waived"))="Waived"</formula>
    </cfRule>
    <cfRule type="beginsWith" dxfId="395" priority="393" stopIfTrue="1" operator="beginsWith" text="Pre-Passed">
      <formula>LEFT(E50,LEN("Pre-Passed"))="Pre-Passed"</formula>
    </cfRule>
    <cfRule type="beginsWith" dxfId="394" priority="394" stopIfTrue="1" operator="beginsWith" text="Completed">
      <formula>LEFT(E50,LEN("Completed"))="Completed"</formula>
    </cfRule>
    <cfRule type="beginsWith" dxfId="393" priority="395" stopIfTrue="1" operator="beginsWith" text="Partial">
      <formula>LEFT(E50,LEN("Partial"))="Partial"</formula>
    </cfRule>
    <cfRule type="beginsWith" dxfId="392" priority="396" stopIfTrue="1" operator="beginsWith" text="Missing">
      <formula>LEFT(E50,LEN("Missing"))="Missing"</formula>
    </cfRule>
    <cfRule type="beginsWith" dxfId="391" priority="397" stopIfTrue="1" operator="beginsWith" text="Untested">
      <formula>LEFT(E50,LEN("Untested"))="Untested"</formula>
    </cfRule>
    <cfRule type="notContainsBlanks" dxfId="390" priority="398" stopIfTrue="1">
      <formula>LEN(TRIM(E50))&gt;0</formula>
    </cfRule>
  </conditionalFormatting>
  <conditionalFormatting sqref="E50:F50">
    <cfRule type="beginsWith" dxfId="389" priority="383" stopIfTrue="1" operator="beginsWith" text="Not Applicable">
      <formula>LEFT(E50,LEN("Not Applicable"))="Not Applicable"</formula>
    </cfRule>
    <cfRule type="beginsWith" dxfId="388" priority="384" stopIfTrue="1" operator="beginsWith" text="Waived">
      <formula>LEFT(E50,LEN("Waived"))="Waived"</formula>
    </cfRule>
    <cfRule type="beginsWith" dxfId="387" priority="385" stopIfTrue="1" operator="beginsWith" text="Pre-Passed">
      <formula>LEFT(E50,LEN("Pre-Passed"))="Pre-Passed"</formula>
    </cfRule>
    <cfRule type="beginsWith" dxfId="386" priority="386" stopIfTrue="1" operator="beginsWith" text="Completed">
      <formula>LEFT(E50,LEN("Completed"))="Completed"</formula>
    </cfRule>
    <cfRule type="beginsWith" dxfId="385" priority="387" stopIfTrue="1" operator="beginsWith" text="Partial">
      <formula>LEFT(E50,LEN("Partial"))="Partial"</formula>
    </cfRule>
    <cfRule type="beginsWith" dxfId="384" priority="388" stopIfTrue="1" operator="beginsWith" text="Missing">
      <formula>LEFT(E50,LEN("Missing"))="Missing"</formula>
    </cfRule>
    <cfRule type="beginsWith" dxfId="383" priority="389" stopIfTrue="1" operator="beginsWith" text="Untested">
      <formula>LEFT(E50,LEN("Untested"))="Untested"</formula>
    </cfRule>
    <cfRule type="notContainsBlanks" dxfId="382" priority="390" stopIfTrue="1">
      <formula>LEN(TRIM(E50))&gt;0</formula>
    </cfRule>
  </conditionalFormatting>
  <conditionalFormatting sqref="E51">
    <cfRule type="beginsWith" dxfId="381" priority="375" stopIfTrue="1" operator="beginsWith" text="Not Applicable">
      <formula>LEFT(E51,LEN("Not Applicable"))="Not Applicable"</formula>
    </cfRule>
    <cfRule type="beginsWith" dxfId="380" priority="376" stopIfTrue="1" operator="beginsWith" text="Waived">
      <formula>LEFT(E51,LEN("Waived"))="Waived"</formula>
    </cfRule>
    <cfRule type="beginsWith" dxfId="379" priority="377" stopIfTrue="1" operator="beginsWith" text="Pre-Passed">
      <formula>LEFT(E51,LEN("Pre-Passed"))="Pre-Passed"</formula>
    </cfRule>
    <cfRule type="beginsWith" dxfId="378" priority="378" stopIfTrue="1" operator="beginsWith" text="Completed">
      <formula>LEFT(E51,LEN("Completed"))="Completed"</formula>
    </cfRule>
    <cfRule type="beginsWith" dxfId="377" priority="379" stopIfTrue="1" operator="beginsWith" text="Partial">
      <formula>LEFT(E51,LEN("Partial"))="Partial"</formula>
    </cfRule>
    <cfRule type="beginsWith" dxfId="376" priority="380" stopIfTrue="1" operator="beginsWith" text="Missing">
      <formula>LEFT(E51,LEN("Missing"))="Missing"</formula>
    </cfRule>
    <cfRule type="beginsWith" dxfId="375" priority="381" stopIfTrue="1" operator="beginsWith" text="Untested">
      <formula>LEFT(E51,LEN("Untested"))="Untested"</formula>
    </cfRule>
    <cfRule type="notContainsBlanks" dxfId="374" priority="382" stopIfTrue="1">
      <formula>LEN(TRIM(E51))&gt;0</formula>
    </cfRule>
  </conditionalFormatting>
  <conditionalFormatting sqref="F51">
    <cfRule type="beginsWith" dxfId="373" priority="367" stopIfTrue="1" operator="beginsWith" text="Not Applicable">
      <formula>LEFT(F51,LEN("Not Applicable"))="Not Applicable"</formula>
    </cfRule>
    <cfRule type="beginsWith" dxfId="372" priority="368" stopIfTrue="1" operator="beginsWith" text="Waived">
      <formula>LEFT(F51,LEN("Waived"))="Waived"</formula>
    </cfRule>
    <cfRule type="beginsWith" dxfId="371" priority="369" stopIfTrue="1" operator="beginsWith" text="Pre-Passed">
      <formula>LEFT(F51,LEN("Pre-Passed"))="Pre-Passed"</formula>
    </cfRule>
    <cfRule type="beginsWith" dxfId="370" priority="370" stopIfTrue="1" operator="beginsWith" text="Completed">
      <formula>LEFT(F51,LEN("Completed"))="Completed"</formula>
    </cfRule>
    <cfRule type="beginsWith" dxfId="369" priority="371" stopIfTrue="1" operator="beginsWith" text="Partial">
      <formula>LEFT(F51,LEN("Partial"))="Partial"</formula>
    </cfRule>
    <cfRule type="beginsWith" dxfId="368" priority="372" stopIfTrue="1" operator="beginsWith" text="Missing">
      <formula>LEFT(F51,LEN("Missing"))="Missing"</formula>
    </cfRule>
    <cfRule type="beginsWith" dxfId="367" priority="373" stopIfTrue="1" operator="beginsWith" text="Untested">
      <formula>LEFT(F51,LEN("Untested"))="Untested"</formula>
    </cfRule>
    <cfRule type="notContainsBlanks" dxfId="366" priority="374" stopIfTrue="1">
      <formula>LEN(TRIM(F51))&gt;0</formula>
    </cfRule>
  </conditionalFormatting>
  <conditionalFormatting sqref="E52:F52">
    <cfRule type="beginsWith" dxfId="365" priority="359" stopIfTrue="1" operator="beginsWith" text="Not Applicable">
      <formula>LEFT(E52,LEN("Not Applicable"))="Not Applicable"</formula>
    </cfRule>
    <cfRule type="beginsWith" dxfId="364" priority="360" stopIfTrue="1" operator="beginsWith" text="Waived">
      <formula>LEFT(E52,LEN("Waived"))="Waived"</formula>
    </cfRule>
    <cfRule type="beginsWith" dxfId="363" priority="361" stopIfTrue="1" operator="beginsWith" text="Pre-Passed">
      <formula>LEFT(E52,LEN("Pre-Passed"))="Pre-Passed"</formula>
    </cfRule>
    <cfRule type="beginsWith" dxfId="362" priority="362" stopIfTrue="1" operator="beginsWith" text="Completed">
      <formula>LEFT(E52,LEN("Completed"))="Completed"</formula>
    </cfRule>
    <cfRule type="beginsWith" dxfId="361" priority="363" stopIfTrue="1" operator="beginsWith" text="Partial">
      <formula>LEFT(E52,LEN("Partial"))="Partial"</formula>
    </cfRule>
    <cfRule type="beginsWith" dxfId="360" priority="364" stopIfTrue="1" operator="beginsWith" text="Missing">
      <formula>LEFT(E52,LEN("Missing"))="Missing"</formula>
    </cfRule>
    <cfRule type="beginsWith" dxfId="359" priority="365" stopIfTrue="1" operator="beginsWith" text="Untested">
      <formula>LEFT(E52,LEN("Untested"))="Untested"</formula>
    </cfRule>
    <cfRule type="notContainsBlanks" dxfId="358" priority="366" stopIfTrue="1">
      <formula>LEN(TRIM(E52))&gt;0</formula>
    </cfRule>
  </conditionalFormatting>
  <conditionalFormatting sqref="E63:F63">
    <cfRule type="beginsWith" dxfId="357" priority="351" stopIfTrue="1" operator="beginsWith" text="Not Applicable">
      <formula>LEFT(E63,LEN("Not Applicable"))="Not Applicable"</formula>
    </cfRule>
    <cfRule type="beginsWith" dxfId="356" priority="352" stopIfTrue="1" operator="beginsWith" text="Waived">
      <formula>LEFT(E63,LEN("Waived"))="Waived"</formula>
    </cfRule>
    <cfRule type="beginsWith" dxfId="355" priority="353" stopIfTrue="1" operator="beginsWith" text="Pre-Passed">
      <formula>LEFT(E63,LEN("Pre-Passed"))="Pre-Passed"</formula>
    </cfRule>
    <cfRule type="beginsWith" dxfId="354" priority="354" stopIfTrue="1" operator="beginsWith" text="Completed">
      <formula>LEFT(E63,LEN("Completed"))="Completed"</formula>
    </cfRule>
    <cfRule type="beginsWith" dxfId="353" priority="355" stopIfTrue="1" operator="beginsWith" text="Partial">
      <formula>LEFT(E63,LEN("Partial"))="Partial"</formula>
    </cfRule>
    <cfRule type="beginsWith" dxfId="352" priority="356" stopIfTrue="1" operator="beginsWith" text="Missing">
      <formula>LEFT(E63,LEN("Missing"))="Missing"</formula>
    </cfRule>
    <cfRule type="beginsWith" dxfId="351" priority="357" stopIfTrue="1" operator="beginsWith" text="Untested">
      <formula>LEFT(E63,LEN("Untested"))="Untested"</formula>
    </cfRule>
    <cfRule type="notContainsBlanks" dxfId="350" priority="358" stopIfTrue="1">
      <formula>LEN(TRIM(E63))&gt;0</formula>
    </cfRule>
  </conditionalFormatting>
  <conditionalFormatting sqref="E64">
    <cfRule type="beginsWith" dxfId="349" priority="343" stopIfTrue="1" operator="beginsWith" text="Not Applicable">
      <formula>LEFT(E64,LEN("Not Applicable"))="Not Applicable"</formula>
    </cfRule>
    <cfRule type="beginsWith" dxfId="348" priority="344" stopIfTrue="1" operator="beginsWith" text="Waived">
      <formula>LEFT(E64,LEN("Waived"))="Waived"</formula>
    </cfRule>
    <cfRule type="beginsWith" dxfId="347" priority="345" stopIfTrue="1" operator="beginsWith" text="Pre-Passed">
      <formula>LEFT(E64,LEN("Pre-Passed"))="Pre-Passed"</formula>
    </cfRule>
    <cfRule type="beginsWith" dxfId="346" priority="346" stopIfTrue="1" operator="beginsWith" text="Completed">
      <formula>LEFT(E64,LEN("Completed"))="Completed"</formula>
    </cfRule>
    <cfRule type="beginsWith" dxfId="345" priority="347" stopIfTrue="1" operator="beginsWith" text="Partial">
      <formula>LEFT(E64,LEN("Partial"))="Partial"</formula>
    </cfRule>
    <cfRule type="beginsWith" dxfId="344" priority="348" stopIfTrue="1" operator="beginsWith" text="Missing">
      <formula>LEFT(E64,LEN("Missing"))="Missing"</formula>
    </cfRule>
    <cfRule type="beginsWith" dxfId="343" priority="349" stopIfTrue="1" operator="beginsWith" text="Untested">
      <formula>LEFT(E64,LEN("Untested"))="Untested"</formula>
    </cfRule>
    <cfRule type="notContainsBlanks" dxfId="342" priority="350" stopIfTrue="1">
      <formula>LEN(TRIM(E64))&gt;0</formula>
    </cfRule>
  </conditionalFormatting>
  <conditionalFormatting sqref="F64">
    <cfRule type="beginsWith" dxfId="341" priority="335" stopIfTrue="1" operator="beginsWith" text="Not Applicable">
      <formula>LEFT(F64,LEN("Not Applicable"))="Not Applicable"</formula>
    </cfRule>
    <cfRule type="beginsWith" dxfId="340" priority="336" stopIfTrue="1" operator="beginsWith" text="Waived">
      <formula>LEFT(F64,LEN("Waived"))="Waived"</formula>
    </cfRule>
    <cfRule type="beginsWith" dxfId="339" priority="337" stopIfTrue="1" operator="beginsWith" text="Pre-Passed">
      <formula>LEFT(F64,LEN("Pre-Passed"))="Pre-Passed"</formula>
    </cfRule>
    <cfRule type="beginsWith" dxfId="338" priority="338" stopIfTrue="1" operator="beginsWith" text="Completed">
      <formula>LEFT(F64,LEN("Completed"))="Completed"</formula>
    </cfRule>
    <cfRule type="beginsWith" dxfId="337" priority="339" stopIfTrue="1" operator="beginsWith" text="Partial">
      <formula>LEFT(F64,LEN("Partial"))="Partial"</formula>
    </cfRule>
    <cfRule type="beginsWith" dxfId="336" priority="340" stopIfTrue="1" operator="beginsWith" text="Missing">
      <formula>LEFT(F64,LEN("Missing"))="Missing"</formula>
    </cfRule>
    <cfRule type="beginsWith" dxfId="335" priority="341" stopIfTrue="1" operator="beginsWith" text="Untested">
      <formula>LEFT(F64,LEN("Untested"))="Untested"</formula>
    </cfRule>
    <cfRule type="notContainsBlanks" dxfId="334" priority="342" stopIfTrue="1">
      <formula>LEN(TRIM(F64))&gt;0</formula>
    </cfRule>
  </conditionalFormatting>
  <conditionalFormatting sqref="E62:F62">
    <cfRule type="beginsWith" dxfId="333" priority="327" stopIfTrue="1" operator="beginsWith" text="Not Applicable">
      <formula>LEFT(E62,LEN("Not Applicable"))="Not Applicable"</formula>
    </cfRule>
    <cfRule type="beginsWith" dxfId="332" priority="328" stopIfTrue="1" operator="beginsWith" text="Waived">
      <formula>LEFT(E62,LEN("Waived"))="Waived"</formula>
    </cfRule>
    <cfRule type="beginsWith" dxfId="331" priority="329" stopIfTrue="1" operator="beginsWith" text="Pre-Passed">
      <formula>LEFT(E62,LEN("Pre-Passed"))="Pre-Passed"</formula>
    </cfRule>
    <cfRule type="beginsWith" dxfId="330" priority="330" stopIfTrue="1" operator="beginsWith" text="Completed">
      <formula>LEFT(E62,LEN("Completed"))="Completed"</formula>
    </cfRule>
    <cfRule type="beginsWith" dxfId="329" priority="331" stopIfTrue="1" operator="beginsWith" text="Partial">
      <formula>LEFT(E62,LEN("Partial"))="Partial"</formula>
    </cfRule>
    <cfRule type="beginsWith" dxfId="328" priority="332" stopIfTrue="1" operator="beginsWith" text="Missing">
      <formula>LEFT(E62,LEN("Missing"))="Missing"</formula>
    </cfRule>
    <cfRule type="beginsWith" dxfId="327" priority="333" stopIfTrue="1" operator="beginsWith" text="Untested">
      <formula>LEFT(E62,LEN("Untested"))="Untested"</formula>
    </cfRule>
    <cfRule type="notContainsBlanks" dxfId="326" priority="334" stopIfTrue="1">
      <formula>LEN(TRIM(E62))&gt;0</formula>
    </cfRule>
  </conditionalFormatting>
  <conditionalFormatting sqref="E62:F62">
    <cfRule type="beginsWith" dxfId="325" priority="319" stopIfTrue="1" operator="beginsWith" text="Not Applicable">
      <formula>LEFT(E62,LEN("Not Applicable"))="Not Applicable"</formula>
    </cfRule>
    <cfRule type="beginsWith" dxfId="324" priority="320" stopIfTrue="1" operator="beginsWith" text="Waived">
      <formula>LEFT(E62,LEN("Waived"))="Waived"</formula>
    </cfRule>
    <cfRule type="beginsWith" dxfId="323" priority="321" stopIfTrue="1" operator="beginsWith" text="Pre-Passed">
      <formula>LEFT(E62,LEN("Pre-Passed"))="Pre-Passed"</formula>
    </cfRule>
    <cfRule type="beginsWith" dxfId="322" priority="322" stopIfTrue="1" operator="beginsWith" text="Completed">
      <formula>LEFT(E62,LEN("Completed"))="Completed"</formula>
    </cfRule>
    <cfRule type="beginsWith" dxfId="321" priority="323" stopIfTrue="1" operator="beginsWith" text="Partial">
      <formula>LEFT(E62,LEN("Partial"))="Partial"</formula>
    </cfRule>
    <cfRule type="beginsWith" dxfId="320" priority="324" stopIfTrue="1" operator="beginsWith" text="Missing">
      <formula>LEFT(E62,LEN("Missing"))="Missing"</formula>
    </cfRule>
    <cfRule type="beginsWith" dxfId="319" priority="325" stopIfTrue="1" operator="beginsWith" text="Untested">
      <formula>LEFT(E62,LEN("Untested"))="Untested"</formula>
    </cfRule>
    <cfRule type="notContainsBlanks" dxfId="318" priority="326" stopIfTrue="1">
      <formula>LEN(TRIM(E62))&gt;0</formula>
    </cfRule>
  </conditionalFormatting>
  <conditionalFormatting sqref="E63">
    <cfRule type="beginsWith" dxfId="317" priority="311" stopIfTrue="1" operator="beginsWith" text="Not Applicable">
      <formula>LEFT(E63,LEN("Not Applicable"))="Not Applicable"</formula>
    </cfRule>
    <cfRule type="beginsWith" dxfId="316" priority="312" stopIfTrue="1" operator="beginsWith" text="Waived">
      <formula>LEFT(E63,LEN("Waived"))="Waived"</formula>
    </cfRule>
    <cfRule type="beginsWith" dxfId="315" priority="313" stopIfTrue="1" operator="beginsWith" text="Pre-Passed">
      <formula>LEFT(E63,LEN("Pre-Passed"))="Pre-Passed"</formula>
    </cfRule>
    <cfRule type="beginsWith" dxfId="314" priority="314" stopIfTrue="1" operator="beginsWith" text="Completed">
      <formula>LEFT(E63,LEN("Completed"))="Completed"</formula>
    </cfRule>
    <cfRule type="beginsWith" dxfId="313" priority="315" stopIfTrue="1" operator="beginsWith" text="Partial">
      <formula>LEFT(E63,LEN("Partial"))="Partial"</formula>
    </cfRule>
    <cfRule type="beginsWith" dxfId="312" priority="316" stopIfTrue="1" operator="beginsWith" text="Missing">
      <formula>LEFT(E63,LEN("Missing"))="Missing"</formula>
    </cfRule>
    <cfRule type="beginsWith" dxfId="311" priority="317" stopIfTrue="1" operator="beginsWith" text="Untested">
      <formula>LEFT(E63,LEN("Untested"))="Untested"</formula>
    </cfRule>
    <cfRule type="notContainsBlanks" dxfId="310" priority="318" stopIfTrue="1">
      <formula>LEN(TRIM(E63))&gt;0</formula>
    </cfRule>
  </conditionalFormatting>
  <conditionalFormatting sqref="F63">
    <cfRule type="beginsWith" dxfId="309" priority="303" stopIfTrue="1" operator="beginsWith" text="Not Applicable">
      <formula>LEFT(F63,LEN("Not Applicable"))="Not Applicable"</formula>
    </cfRule>
    <cfRule type="beginsWith" dxfId="308" priority="304" stopIfTrue="1" operator="beginsWith" text="Waived">
      <formula>LEFT(F63,LEN("Waived"))="Waived"</formula>
    </cfRule>
    <cfRule type="beginsWith" dxfId="307" priority="305" stopIfTrue="1" operator="beginsWith" text="Pre-Passed">
      <formula>LEFT(F63,LEN("Pre-Passed"))="Pre-Passed"</formula>
    </cfRule>
    <cfRule type="beginsWith" dxfId="306" priority="306" stopIfTrue="1" operator="beginsWith" text="Completed">
      <formula>LEFT(F63,LEN("Completed"))="Completed"</formula>
    </cfRule>
    <cfRule type="beginsWith" dxfId="305" priority="307" stopIfTrue="1" operator="beginsWith" text="Partial">
      <formula>LEFT(F63,LEN("Partial"))="Partial"</formula>
    </cfRule>
    <cfRule type="beginsWith" dxfId="304" priority="308" stopIfTrue="1" operator="beginsWith" text="Missing">
      <formula>LEFT(F63,LEN("Missing"))="Missing"</formula>
    </cfRule>
    <cfRule type="beginsWith" dxfId="303" priority="309" stopIfTrue="1" operator="beginsWith" text="Untested">
      <formula>LEFT(F63,LEN("Untested"))="Untested"</formula>
    </cfRule>
    <cfRule type="notContainsBlanks" dxfId="302" priority="310" stopIfTrue="1">
      <formula>LEN(TRIM(F63))&gt;0</formula>
    </cfRule>
  </conditionalFormatting>
  <conditionalFormatting sqref="E64:F64">
    <cfRule type="beginsWith" dxfId="301" priority="295" stopIfTrue="1" operator="beginsWith" text="Not Applicable">
      <formula>LEFT(E64,LEN("Not Applicable"))="Not Applicable"</formula>
    </cfRule>
    <cfRule type="beginsWith" dxfId="300" priority="296" stopIfTrue="1" operator="beginsWith" text="Waived">
      <formula>LEFT(E64,LEN("Waived"))="Waived"</formula>
    </cfRule>
    <cfRule type="beginsWith" dxfId="299" priority="297" stopIfTrue="1" operator="beginsWith" text="Pre-Passed">
      <formula>LEFT(E64,LEN("Pre-Passed"))="Pre-Passed"</formula>
    </cfRule>
    <cfRule type="beginsWith" dxfId="298" priority="298" stopIfTrue="1" operator="beginsWith" text="Completed">
      <formula>LEFT(E64,LEN("Completed"))="Completed"</formula>
    </cfRule>
    <cfRule type="beginsWith" dxfId="297" priority="299" stopIfTrue="1" operator="beginsWith" text="Partial">
      <formula>LEFT(E64,LEN("Partial"))="Partial"</formula>
    </cfRule>
    <cfRule type="beginsWith" dxfId="296" priority="300" stopIfTrue="1" operator="beginsWith" text="Missing">
      <formula>LEFT(E64,LEN("Missing"))="Missing"</formula>
    </cfRule>
    <cfRule type="beginsWith" dxfId="295" priority="301" stopIfTrue="1" operator="beginsWith" text="Untested">
      <formula>LEFT(E64,LEN("Untested"))="Untested"</formula>
    </cfRule>
    <cfRule type="notContainsBlanks" dxfId="294" priority="302" stopIfTrue="1">
      <formula>LEN(TRIM(E64))&gt;0</formula>
    </cfRule>
  </conditionalFormatting>
  <conditionalFormatting sqref="E59:F59">
    <cfRule type="beginsWith" dxfId="293" priority="279" stopIfTrue="1" operator="beginsWith" text="Not Applicable">
      <formula>LEFT(E59,LEN("Not Applicable"))="Not Applicable"</formula>
    </cfRule>
    <cfRule type="beginsWith" dxfId="292" priority="280" stopIfTrue="1" operator="beginsWith" text="Waived">
      <formula>LEFT(E59,LEN("Waived"))="Waived"</formula>
    </cfRule>
    <cfRule type="beginsWith" dxfId="291" priority="281" stopIfTrue="1" operator="beginsWith" text="Pre-Passed">
      <formula>LEFT(E59,LEN("Pre-Passed"))="Pre-Passed"</formula>
    </cfRule>
    <cfRule type="beginsWith" dxfId="290" priority="282" stopIfTrue="1" operator="beginsWith" text="Completed">
      <formula>LEFT(E59,LEN("Completed"))="Completed"</formula>
    </cfRule>
    <cfRule type="beginsWith" dxfId="289" priority="283" stopIfTrue="1" operator="beginsWith" text="Partial">
      <formula>LEFT(E59,LEN("Partial"))="Partial"</formula>
    </cfRule>
    <cfRule type="beginsWith" dxfId="288" priority="284" stopIfTrue="1" operator="beginsWith" text="Missing">
      <formula>LEFT(E59,LEN("Missing"))="Missing"</formula>
    </cfRule>
    <cfRule type="beginsWith" dxfId="287" priority="285" stopIfTrue="1" operator="beginsWith" text="Untested">
      <formula>LEFT(E59,LEN("Untested"))="Untested"</formula>
    </cfRule>
    <cfRule type="notContainsBlanks" dxfId="286" priority="286" stopIfTrue="1">
      <formula>LEN(TRIM(E59))&gt;0</formula>
    </cfRule>
  </conditionalFormatting>
  <conditionalFormatting sqref="E58:F58">
    <cfRule type="beginsWith" dxfId="285" priority="287" stopIfTrue="1" operator="beginsWith" text="Not Applicable">
      <formula>LEFT(E58,LEN("Not Applicable"))="Not Applicable"</formula>
    </cfRule>
    <cfRule type="beginsWith" dxfId="284" priority="288" stopIfTrue="1" operator="beginsWith" text="Waived">
      <formula>LEFT(E58,LEN("Waived"))="Waived"</formula>
    </cfRule>
    <cfRule type="beginsWith" dxfId="283" priority="289" stopIfTrue="1" operator="beginsWith" text="Pre-Passed">
      <formula>LEFT(E58,LEN("Pre-Passed"))="Pre-Passed"</formula>
    </cfRule>
    <cfRule type="beginsWith" dxfId="282" priority="290" stopIfTrue="1" operator="beginsWith" text="Completed">
      <formula>LEFT(E58,LEN("Completed"))="Completed"</formula>
    </cfRule>
    <cfRule type="beginsWith" dxfId="281" priority="291" stopIfTrue="1" operator="beginsWith" text="Partial">
      <formula>LEFT(E58,LEN("Partial"))="Partial"</formula>
    </cfRule>
    <cfRule type="beginsWith" dxfId="280" priority="292" stopIfTrue="1" operator="beginsWith" text="Missing">
      <formula>LEFT(E58,LEN("Missing"))="Missing"</formula>
    </cfRule>
    <cfRule type="beginsWith" dxfId="279" priority="293" stopIfTrue="1" operator="beginsWith" text="Untested">
      <formula>LEFT(E58,LEN("Untested"))="Untested"</formula>
    </cfRule>
    <cfRule type="notContainsBlanks" dxfId="278" priority="294" stopIfTrue="1">
      <formula>LEN(TRIM(E58))&gt;0</formula>
    </cfRule>
  </conditionalFormatting>
  <conditionalFormatting sqref="E65:F65">
    <cfRule type="beginsWith" dxfId="277" priority="271" stopIfTrue="1" operator="beginsWith" text="Not Applicable">
      <formula>LEFT(E65,LEN("Not Applicable"))="Not Applicable"</formula>
    </cfRule>
    <cfRule type="beginsWith" dxfId="276" priority="272" stopIfTrue="1" operator="beginsWith" text="Waived">
      <formula>LEFT(E65,LEN("Waived"))="Waived"</formula>
    </cfRule>
    <cfRule type="beginsWith" dxfId="275" priority="273" stopIfTrue="1" operator="beginsWith" text="Pre-Passed">
      <formula>LEFT(E65,LEN("Pre-Passed"))="Pre-Passed"</formula>
    </cfRule>
    <cfRule type="beginsWith" dxfId="274" priority="274" stopIfTrue="1" operator="beginsWith" text="Completed">
      <formula>LEFT(E65,LEN("Completed"))="Completed"</formula>
    </cfRule>
    <cfRule type="beginsWith" dxfId="273" priority="275" stopIfTrue="1" operator="beginsWith" text="Partial">
      <formula>LEFT(E65,LEN("Partial"))="Partial"</formula>
    </cfRule>
    <cfRule type="beginsWith" dxfId="272" priority="276" stopIfTrue="1" operator="beginsWith" text="Missing">
      <formula>LEFT(E65,LEN("Missing"))="Missing"</formula>
    </cfRule>
    <cfRule type="beginsWith" dxfId="271" priority="277" stopIfTrue="1" operator="beginsWith" text="Untested">
      <formula>LEFT(E65,LEN("Untested"))="Untested"</formula>
    </cfRule>
    <cfRule type="notContainsBlanks" dxfId="270" priority="278" stopIfTrue="1">
      <formula>LEN(TRIM(E65))&gt;0</formula>
    </cfRule>
  </conditionalFormatting>
  <conditionalFormatting sqref="E71:F71">
    <cfRule type="beginsWith" dxfId="269" priority="263" stopIfTrue="1" operator="beginsWith" text="Not Applicable">
      <formula>LEFT(E71,LEN("Not Applicable"))="Not Applicable"</formula>
    </cfRule>
    <cfRule type="beginsWith" dxfId="268" priority="264" stopIfTrue="1" operator="beginsWith" text="Waived">
      <formula>LEFT(E71,LEN("Waived"))="Waived"</formula>
    </cfRule>
    <cfRule type="beginsWith" dxfId="267" priority="265" stopIfTrue="1" operator="beginsWith" text="Pre-Passed">
      <formula>LEFT(E71,LEN("Pre-Passed"))="Pre-Passed"</formula>
    </cfRule>
    <cfRule type="beginsWith" dxfId="266" priority="266" stopIfTrue="1" operator="beginsWith" text="Completed">
      <formula>LEFT(E71,LEN("Completed"))="Completed"</formula>
    </cfRule>
    <cfRule type="beginsWith" dxfId="265" priority="267" stopIfTrue="1" operator="beginsWith" text="Partial">
      <formula>LEFT(E71,LEN("Partial"))="Partial"</formula>
    </cfRule>
    <cfRule type="beginsWith" dxfId="264" priority="268" stopIfTrue="1" operator="beginsWith" text="Missing">
      <formula>LEFT(E71,LEN("Missing"))="Missing"</formula>
    </cfRule>
    <cfRule type="beginsWith" dxfId="263" priority="269" stopIfTrue="1" operator="beginsWith" text="Untested">
      <formula>LEFT(E71,LEN("Untested"))="Untested"</formula>
    </cfRule>
    <cfRule type="notContainsBlanks" dxfId="262" priority="270" stopIfTrue="1">
      <formula>LEN(TRIM(E71))&gt;0</formula>
    </cfRule>
  </conditionalFormatting>
  <conditionalFormatting sqref="E78:F78">
    <cfRule type="beginsWith" dxfId="261" priority="255" stopIfTrue="1" operator="beginsWith" text="Not Applicable">
      <formula>LEFT(E78,LEN("Not Applicable"))="Not Applicable"</formula>
    </cfRule>
    <cfRule type="beginsWith" dxfId="260" priority="256" stopIfTrue="1" operator="beginsWith" text="Waived">
      <formula>LEFT(E78,LEN("Waived"))="Waived"</formula>
    </cfRule>
    <cfRule type="beginsWith" dxfId="259" priority="257" stopIfTrue="1" operator="beginsWith" text="Pre-Passed">
      <formula>LEFT(E78,LEN("Pre-Passed"))="Pre-Passed"</formula>
    </cfRule>
    <cfRule type="beginsWith" dxfId="258" priority="258" stopIfTrue="1" operator="beginsWith" text="Completed">
      <formula>LEFT(E78,LEN("Completed"))="Completed"</formula>
    </cfRule>
    <cfRule type="beginsWith" dxfId="257" priority="259" stopIfTrue="1" operator="beginsWith" text="Partial">
      <formula>LEFT(E78,LEN("Partial"))="Partial"</formula>
    </cfRule>
    <cfRule type="beginsWith" dxfId="256" priority="260" stopIfTrue="1" operator="beginsWith" text="Missing">
      <formula>LEFT(E78,LEN("Missing"))="Missing"</formula>
    </cfRule>
    <cfRule type="beginsWith" dxfId="255" priority="261" stopIfTrue="1" operator="beginsWith" text="Untested">
      <formula>LEFT(E78,LEN("Untested"))="Untested"</formula>
    </cfRule>
    <cfRule type="notContainsBlanks" dxfId="254" priority="262" stopIfTrue="1">
      <formula>LEN(TRIM(E78))&gt;0</formula>
    </cfRule>
  </conditionalFormatting>
  <conditionalFormatting sqref="E85:F86">
    <cfRule type="beginsWith" dxfId="253" priority="247" stopIfTrue="1" operator="beginsWith" text="Not Applicable">
      <formula>LEFT(E85,LEN("Not Applicable"))="Not Applicable"</formula>
    </cfRule>
    <cfRule type="beginsWith" dxfId="252" priority="248" stopIfTrue="1" operator="beginsWith" text="Waived">
      <formula>LEFT(E85,LEN("Waived"))="Waived"</formula>
    </cfRule>
    <cfRule type="beginsWith" dxfId="251" priority="249" stopIfTrue="1" operator="beginsWith" text="Pre-Passed">
      <formula>LEFT(E85,LEN("Pre-Passed"))="Pre-Passed"</formula>
    </cfRule>
    <cfRule type="beginsWith" dxfId="250" priority="250" stopIfTrue="1" operator="beginsWith" text="Completed">
      <formula>LEFT(E85,LEN("Completed"))="Completed"</formula>
    </cfRule>
    <cfRule type="beginsWith" dxfId="249" priority="251" stopIfTrue="1" operator="beginsWith" text="Partial">
      <formula>LEFT(E85,LEN("Partial"))="Partial"</formula>
    </cfRule>
    <cfRule type="beginsWith" dxfId="248" priority="252" stopIfTrue="1" operator="beginsWith" text="Missing">
      <formula>LEFT(E85,LEN("Missing"))="Missing"</formula>
    </cfRule>
    <cfRule type="beginsWith" dxfId="247" priority="253" stopIfTrue="1" operator="beginsWith" text="Untested">
      <formula>LEFT(E85,LEN("Untested"))="Untested"</formula>
    </cfRule>
    <cfRule type="notContainsBlanks" dxfId="246" priority="254" stopIfTrue="1">
      <formula>LEN(TRIM(E85))&gt;0</formula>
    </cfRule>
  </conditionalFormatting>
  <conditionalFormatting sqref="E90:F90">
    <cfRule type="beginsWith" dxfId="245" priority="95" stopIfTrue="1" operator="beginsWith" text="Not Applicable">
      <formula>LEFT(E90,LEN("Not Applicable"))="Not Applicable"</formula>
    </cfRule>
    <cfRule type="beginsWith" dxfId="244" priority="96" stopIfTrue="1" operator="beginsWith" text="Waived">
      <formula>LEFT(E90,LEN("Waived"))="Waived"</formula>
    </cfRule>
    <cfRule type="beginsWith" dxfId="243" priority="97" stopIfTrue="1" operator="beginsWith" text="Pre-Passed">
      <formula>LEFT(E90,LEN("Pre-Passed"))="Pre-Passed"</formula>
    </cfRule>
    <cfRule type="beginsWith" dxfId="242" priority="98" stopIfTrue="1" operator="beginsWith" text="Completed">
      <formula>LEFT(E90,LEN("Completed"))="Completed"</formula>
    </cfRule>
    <cfRule type="beginsWith" dxfId="241" priority="99" stopIfTrue="1" operator="beginsWith" text="Partial">
      <formula>LEFT(E90,LEN("Partial"))="Partial"</formula>
    </cfRule>
    <cfRule type="beginsWith" dxfId="240" priority="100" stopIfTrue="1" operator="beginsWith" text="Missing">
      <formula>LEFT(E90,LEN("Missing"))="Missing"</formula>
    </cfRule>
    <cfRule type="beginsWith" dxfId="239" priority="101" stopIfTrue="1" operator="beginsWith" text="Untested">
      <formula>LEFT(E90,LEN("Untested"))="Untested"</formula>
    </cfRule>
    <cfRule type="notContainsBlanks" dxfId="238" priority="102" stopIfTrue="1">
      <formula>LEN(TRIM(E90))&gt;0</formula>
    </cfRule>
  </conditionalFormatting>
  <conditionalFormatting sqref="E82:F82">
    <cfRule type="beginsWith" dxfId="237" priority="239" stopIfTrue="1" operator="beginsWith" text="Not Applicable">
      <formula>LEFT(E82,LEN("Not Applicable"))="Not Applicable"</formula>
    </cfRule>
    <cfRule type="beginsWith" dxfId="236" priority="240" stopIfTrue="1" operator="beginsWith" text="Waived">
      <formula>LEFT(E82,LEN("Waived"))="Waived"</formula>
    </cfRule>
    <cfRule type="beginsWith" dxfId="235" priority="241" stopIfTrue="1" operator="beginsWith" text="Pre-Passed">
      <formula>LEFT(E82,LEN("Pre-Passed"))="Pre-Passed"</formula>
    </cfRule>
    <cfRule type="beginsWith" dxfId="234" priority="242" stopIfTrue="1" operator="beginsWith" text="Completed">
      <formula>LEFT(E82,LEN("Completed"))="Completed"</formula>
    </cfRule>
    <cfRule type="beginsWith" dxfId="233" priority="243" stopIfTrue="1" operator="beginsWith" text="Partial">
      <formula>LEFT(E82,LEN("Partial"))="Partial"</formula>
    </cfRule>
    <cfRule type="beginsWith" dxfId="232" priority="244" stopIfTrue="1" operator="beginsWith" text="Missing">
      <formula>LEFT(E82,LEN("Missing"))="Missing"</formula>
    </cfRule>
    <cfRule type="beginsWith" dxfId="231" priority="245" stopIfTrue="1" operator="beginsWith" text="Untested">
      <formula>LEFT(E82,LEN("Untested"))="Untested"</formula>
    </cfRule>
    <cfRule type="notContainsBlanks" dxfId="230" priority="246" stopIfTrue="1">
      <formula>LEN(TRIM(E82))&gt;0</formula>
    </cfRule>
  </conditionalFormatting>
  <conditionalFormatting sqref="E83">
    <cfRule type="beginsWith" dxfId="229" priority="231" stopIfTrue="1" operator="beginsWith" text="Not Applicable">
      <formula>LEFT(E83,LEN("Not Applicable"))="Not Applicable"</formula>
    </cfRule>
    <cfRule type="beginsWith" dxfId="228" priority="232" stopIfTrue="1" operator="beginsWith" text="Waived">
      <formula>LEFT(E83,LEN("Waived"))="Waived"</formula>
    </cfRule>
    <cfRule type="beginsWith" dxfId="227" priority="233" stopIfTrue="1" operator="beginsWith" text="Pre-Passed">
      <formula>LEFT(E83,LEN("Pre-Passed"))="Pre-Passed"</formula>
    </cfRule>
    <cfRule type="beginsWith" dxfId="226" priority="234" stopIfTrue="1" operator="beginsWith" text="Completed">
      <formula>LEFT(E83,LEN("Completed"))="Completed"</formula>
    </cfRule>
    <cfRule type="beginsWith" dxfId="225" priority="235" stopIfTrue="1" operator="beginsWith" text="Partial">
      <formula>LEFT(E83,LEN("Partial"))="Partial"</formula>
    </cfRule>
    <cfRule type="beginsWith" dxfId="224" priority="236" stopIfTrue="1" operator="beginsWith" text="Missing">
      <formula>LEFT(E83,LEN("Missing"))="Missing"</formula>
    </cfRule>
    <cfRule type="beginsWith" dxfId="223" priority="237" stopIfTrue="1" operator="beginsWith" text="Untested">
      <formula>LEFT(E83,LEN("Untested"))="Untested"</formula>
    </cfRule>
    <cfRule type="notContainsBlanks" dxfId="222" priority="238" stopIfTrue="1">
      <formula>LEN(TRIM(E83))&gt;0</formula>
    </cfRule>
  </conditionalFormatting>
  <conditionalFormatting sqref="F83">
    <cfRule type="beginsWith" dxfId="221" priority="223" stopIfTrue="1" operator="beginsWith" text="Not Applicable">
      <formula>LEFT(F83,LEN("Not Applicable"))="Not Applicable"</formula>
    </cfRule>
    <cfRule type="beginsWith" dxfId="220" priority="224" stopIfTrue="1" operator="beginsWith" text="Waived">
      <formula>LEFT(F83,LEN("Waived"))="Waived"</formula>
    </cfRule>
    <cfRule type="beginsWith" dxfId="219" priority="225" stopIfTrue="1" operator="beginsWith" text="Pre-Passed">
      <formula>LEFT(F83,LEN("Pre-Passed"))="Pre-Passed"</formula>
    </cfRule>
    <cfRule type="beginsWith" dxfId="218" priority="226" stopIfTrue="1" operator="beginsWith" text="Completed">
      <formula>LEFT(F83,LEN("Completed"))="Completed"</formula>
    </cfRule>
    <cfRule type="beginsWith" dxfId="217" priority="227" stopIfTrue="1" operator="beginsWith" text="Partial">
      <formula>LEFT(F83,LEN("Partial"))="Partial"</formula>
    </cfRule>
    <cfRule type="beginsWith" dxfId="216" priority="228" stopIfTrue="1" operator="beginsWith" text="Missing">
      <formula>LEFT(F83,LEN("Missing"))="Missing"</formula>
    </cfRule>
    <cfRule type="beginsWith" dxfId="215" priority="229" stopIfTrue="1" operator="beginsWith" text="Untested">
      <formula>LEFT(F83,LEN("Untested"))="Untested"</formula>
    </cfRule>
    <cfRule type="notContainsBlanks" dxfId="214" priority="230" stopIfTrue="1">
      <formula>LEN(TRIM(F83))&gt;0</formula>
    </cfRule>
  </conditionalFormatting>
  <conditionalFormatting sqref="E81:F81">
    <cfRule type="beginsWith" dxfId="213" priority="215" stopIfTrue="1" operator="beginsWith" text="Not Applicable">
      <formula>LEFT(E81,LEN("Not Applicable"))="Not Applicable"</formula>
    </cfRule>
    <cfRule type="beginsWith" dxfId="212" priority="216" stopIfTrue="1" operator="beginsWith" text="Waived">
      <formula>LEFT(E81,LEN("Waived"))="Waived"</formula>
    </cfRule>
    <cfRule type="beginsWith" dxfId="211" priority="217" stopIfTrue="1" operator="beginsWith" text="Pre-Passed">
      <formula>LEFT(E81,LEN("Pre-Passed"))="Pre-Passed"</formula>
    </cfRule>
    <cfRule type="beginsWith" dxfId="210" priority="218" stopIfTrue="1" operator="beginsWith" text="Completed">
      <formula>LEFT(E81,LEN("Completed"))="Completed"</formula>
    </cfRule>
    <cfRule type="beginsWith" dxfId="209" priority="219" stopIfTrue="1" operator="beginsWith" text="Partial">
      <formula>LEFT(E81,LEN("Partial"))="Partial"</formula>
    </cfRule>
    <cfRule type="beginsWith" dxfId="208" priority="220" stopIfTrue="1" operator="beginsWith" text="Missing">
      <formula>LEFT(E81,LEN("Missing"))="Missing"</formula>
    </cfRule>
    <cfRule type="beginsWith" dxfId="207" priority="221" stopIfTrue="1" operator="beginsWith" text="Untested">
      <formula>LEFT(E81,LEN("Untested"))="Untested"</formula>
    </cfRule>
    <cfRule type="notContainsBlanks" dxfId="206" priority="222" stopIfTrue="1">
      <formula>LEN(TRIM(E81))&gt;0</formula>
    </cfRule>
  </conditionalFormatting>
  <conditionalFormatting sqref="E81:F81">
    <cfRule type="beginsWith" dxfId="205" priority="207" stopIfTrue="1" operator="beginsWith" text="Not Applicable">
      <formula>LEFT(E81,LEN("Not Applicable"))="Not Applicable"</formula>
    </cfRule>
    <cfRule type="beginsWith" dxfId="204" priority="208" stopIfTrue="1" operator="beginsWith" text="Waived">
      <formula>LEFT(E81,LEN("Waived"))="Waived"</formula>
    </cfRule>
    <cfRule type="beginsWith" dxfId="203" priority="209" stopIfTrue="1" operator="beginsWith" text="Pre-Passed">
      <formula>LEFT(E81,LEN("Pre-Passed"))="Pre-Passed"</formula>
    </cfRule>
    <cfRule type="beginsWith" dxfId="202" priority="210" stopIfTrue="1" operator="beginsWith" text="Completed">
      <formula>LEFT(E81,LEN("Completed"))="Completed"</formula>
    </cfRule>
    <cfRule type="beginsWith" dxfId="201" priority="211" stopIfTrue="1" operator="beginsWith" text="Partial">
      <formula>LEFT(E81,LEN("Partial"))="Partial"</formula>
    </cfRule>
    <cfRule type="beginsWith" dxfId="200" priority="212" stopIfTrue="1" operator="beginsWith" text="Missing">
      <formula>LEFT(E81,LEN("Missing"))="Missing"</formula>
    </cfRule>
    <cfRule type="beginsWith" dxfId="199" priority="213" stopIfTrue="1" operator="beginsWith" text="Untested">
      <formula>LEFT(E81,LEN("Untested"))="Untested"</formula>
    </cfRule>
    <cfRule type="notContainsBlanks" dxfId="198" priority="214" stopIfTrue="1">
      <formula>LEN(TRIM(E81))&gt;0</formula>
    </cfRule>
  </conditionalFormatting>
  <conditionalFormatting sqref="E82">
    <cfRule type="beginsWith" dxfId="197" priority="199" stopIfTrue="1" operator="beginsWith" text="Not Applicable">
      <formula>LEFT(E82,LEN("Not Applicable"))="Not Applicable"</formula>
    </cfRule>
    <cfRule type="beginsWith" dxfId="196" priority="200" stopIfTrue="1" operator="beginsWith" text="Waived">
      <formula>LEFT(E82,LEN("Waived"))="Waived"</formula>
    </cfRule>
    <cfRule type="beginsWith" dxfId="195" priority="201" stopIfTrue="1" operator="beginsWith" text="Pre-Passed">
      <formula>LEFT(E82,LEN("Pre-Passed"))="Pre-Passed"</formula>
    </cfRule>
    <cfRule type="beginsWith" dxfId="194" priority="202" stopIfTrue="1" operator="beginsWith" text="Completed">
      <formula>LEFT(E82,LEN("Completed"))="Completed"</formula>
    </cfRule>
    <cfRule type="beginsWith" dxfId="193" priority="203" stopIfTrue="1" operator="beginsWith" text="Partial">
      <formula>LEFT(E82,LEN("Partial"))="Partial"</formula>
    </cfRule>
    <cfRule type="beginsWith" dxfId="192" priority="204" stopIfTrue="1" operator="beginsWith" text="Missing">
      <formula>LEFT(E82,LEN("Missing"))="Missing"</formula>
    </cfRule>
    <cfRule type="beginsWith" dxfId="191" priority="205" stopIfTrue="1" operator="beginsWith" text="Untested">
      <formula>LEFT(E82,LEN("Untested"))="Untested"</formula>
    </cfRule>
    <cfRule type="notContainsBlanks" dxfId="190" priority="206" stopIfTrue="1">
      <formula>LEN(TRIM(E82))&gt;0</formula>
    </cfRule>
  </conditionalFormatting>
  <conditionalFormatting sqref="F82">
    <cfRule type="beginsWith" dxfId="189" priority="191" stopIfTrue="1" operator="beginsWith" text="Not Applicable">
      <formula>LEFT(F82,LEN("Not Applicable"))="Not Applicable"</formula>
    </cfRule>
    <cfRule type="beginsWith" dxfId="188" priority="192" stopIfTrue="1" operator="beginsWith" text="Waived">
      <formula>LEFT(F82,LEN("Waived"))="Waived"</formula>
    </cfRule>
    <cfRule type="beginsWith" dxfId="187" priority="193" stopIfTrue="1" operator="beginsWith" text="Pre-Passed">
      <formula>LEFT(F82,LEN("Pre-Passed"))="Pre-Passed"</formula>
    </cfRule>
    <cfRule type="beginsWith" dxfId="186" priority="194" stopIfTrue="1" operator="beginsWith" text="Completed">
      <formula>LEFT(F82,LEN("Completed"))="Completed"</formula>
    </cfRule>
    <cfRule type="beginsWith" dxfId="185" priority="195" stopIfTrue="1" operator="beginsWith" text="Partial">
      <formula>LEFT(F82,LEN("Partial"))="Partial"</formula>
    </cfRule>
    <cfRule type="beginsWith" dxfId="184" priority="196" stopIfTrue="1" operator="beginsWith" text="Missing">
      <formula>LEFT(F82,LEN("Missing"))="Missing"</formula>
    </cfRule>
    <cfRule type="beginsWith" dxfId="183" priority="197" stopIfTrue="1" operator="beginsWith" text="Untested">
      <formula>LEFT(F82,LEN("Untested"))="Untested"</formula>
    </cfRule>
    <cfRule type="notContainsBlanks" dxfId="182" priority="198" stopIfTrue="1">
      <formula>LEN(TRIM(F82))&gt;0</formula>
    </cfRule>
  </conditionalFormatting>
  <conditionalFormatting sqref="E83:F83">
    <cfRule type="beginsWith" dxfId="181" priority="183" stopIfTrue="1" operator="beginsWith" text="Not Applicable">
      <formula>LEFT(E83,LEN("Not Applicable"))="Not Applicable"</formula>
    </cfRule>
    <cfRule type="beginsWith" dxfId="180" priority="184" stopIfTrue="1" operator="beginsWith" text="Waived">
      <formula>LEFT(E83,LEN("Waived"))="Waived"</formula>
    </cfRule>
    <cfRule type="beginsWith" dxfId="179" priority="185" stopIfTrue="1" operator="beginsWith" text="Pre-Passed">
      <formula>LEFT(E83,LEN("Pre-Passed"))="Pre-Passed"</formula>
    </cfRule>
    <cfRule type="beginsWith" dxfId="178" priority="186" stopIfTrue="1" operator="beginsWith" text="Completed">
      <formula>LEFT(E83,LEN("Completed"))="Completed"</formula>
    </cfRule>
    <cfRule type="beginsWith" dxfId="177" priority="187" stopIfTrue="1" operator="beginsWith" text="Partial">
      <formula>LEFT(E83,LEN("Partial"))="Partial"</formula>
    </cfRule>
    <cfRule type="beginsWith" dxfId="176" priority="188" stopIfTrue="1" operator="beginsWith" text="Missing">
      <formula>LEFT(E83,LEN("Missing"))="Missing"</formula>
    </cfRule>
    <cfRule type="beginsWith" dxfId="175" priority="189" stopIfTrue="1" operator="beginsWith" text="Untested">
      <formula>LEFT(E83,LEN("Untested"))="Untested"</formula>
    </cfRule>
    <cfRule type="notContainsBlanks" dxfId="174" priority="190" stopIfTrue="1">
      <formula>LEN(TRIM(E83))&gt;0</formula>
    </cfRule>
  </conditionalFormatting>
  <conditionalFormatting sqref="E84:F84">
    <cfRule type="beginsWith" dxfId="173" priority="175" stopIfTrue="1" operator="beginsWith" text="Not Applicable">
      <formula>LEFT(E84,LEN("Not Applicable"))="Not Applicable"</formula>
    </cfRule>
    <cfRule type="beginsWith" dxfId="172" priority="176" stopIfTrue="1" operator="beginsWith" text="Waived">
      <formula>LEFT(E84,LEN("Waived"))="Waived"</formula>
    </cfRule>
    <cfRule type="beginsWith" dxfId="171" priority="177" stopIfTrue="1" operator="beginsWith" text="Pre-Passed">
      <formula>LEFT(E84,LEN("Pre-Passed"))="Pre-Passed"</formula>
    </cfRule>
    <cfRule type="beginsWith" dxfId="170" priority="178" stopIfTrue="1" operator="beginsWith" text="Completed">
      <formula>LEFT(E84,LEN("Completed"))="Completed"</formula>
    </cfRule>
    <cfRule type="beginsWith" dxfId="169" priority="179" stopIfTrue="1" operator="beginsWith" text="Partial">
      <formula>LEFT(E84,LEN("Partial"))="Partial"</formula>
    </cfRule>
    <cfRule type="beginsWith" dxfId="168" priority="180" stopIfTrue="1" operator="beginsWith" text="Missing">
      <formula>LEFT(E84,LEN("Missing"))="Missing"</formula>
    </cfRule>
    <cfRule type="beginsWith" dxfId="167" priority="181" stopIfTrue="1" operator="beginsWith" text="Untested">
      <formula>LEFT(E84,LEN("Untested"))="Untested"</formula>
    </cfRule>
    <cfRule type="notContainsBlanks" dxfId="166" priority="182" stopIfTrue="1">
      <formula>LEN(TRIM(E84))&gt;0</formula>
    </cfRule>
  </conditionalFormatting>
  <conditionalFormatting sqref="E98:F98">
    <cfRule type="beginsWith" dxfId="165" priority="15" stopIfTrue="1" operator="beginsWith" text="Not Applicable">
      <formula>LEFT(E98,LEN("Not Applicable"))="Not Applicable"</formula>
    </cfRule>
    <cfRule type="beginsWith" dxfId="164" priority="16" stopIfTrue="1" operator="beginsWith" text="Waived">
      <formula>LEFT(E98,LEN("Waived"))="Waived"</formula>
    </cfRule>
    <cfRule type="beginsWith" dxfId="163" priority="17" stopIfTrue="1" operator="beginsWith" text="Pre-Passed">
      <formula>LEFT(E98,LEN("Pre-Passed"))="Pre-Passed"</formula>
    </cfRule>
    <cfRule type="beginsWith" dxfId="162" priority="18" stopIfTrue="1" operator="beginsWith" text="Completed">
      <formula>LEFT(E98,LEN("Completed"))="Completed"</formula>
    </cfRule>
    <cfRule type="beginsWith" dxfId="161" priority="19" stopIfTrue="1" operator="beginsWith" text="Partial">
      <formula>LEFT(E98,LEN("Partial"))="Partial"</formula>
    </cfRule>
    <cfRule type="beginsWith" dxfId="160" priority="20" stopIfTrue="1" operator="beginsWith" text="Missing">
      <formula>LEFT(E98,LEN("Missing"))="Missing"</formula>
    </cfRule>
    <cfRule type="beginsWith" dxfId="159" priority="21" stopIfTrue="1" operator="beginsWith" text="Untested">
      <formula>LEFT(E98,LEN("Untested"))="Untested"</formula>
    </cfRule>
    <cfRule type="notContainsBlanks" dxfId="158" priority="22" stopIfTrue="1">
      <formula>LEN(TRIM(E98))&gt;0</formula>
    </cfRule>
  </conditionalFormatting>
  <conditionalFormatting sqref="E93:F94">
    <cfRule type="beginsWith" dxfId="157" priority="167" stopIfTrue="1" operator="beginsWith" text="Not Applicable">
      <formula>LEFT(E93,LEN("Not Applicable"))="Not Applicable"</formula>
    </cfRule>
    <cfRule type="beginsWith" dxfId="156" priority="168" stopIfTrue="1" operator="beginsWith" text="Waived">
      <formula>LEFT(E93,LEN("Waived"))="Waived"</formula>
    </cfRule>
    <cfRule type="beginsWith" dxfId="155" priority="169" stopIfTrue="1" operator="beginsWith" text="Pre-Passed">
      <formula>LEFT(E93,LEN("Pre-Passed"))="Pre-Passed"</formula>
    </cfRule>
    <cfRule type="beginsWith" dxfId="154" priority="170" stopIfTrue="1" operator="beginsWith" text="Completed">
      <formula>LEFT(E93,LEN("Completed"))="Completed"</formula>
    </cfRule>
    <cfRule type="beginsWith" dxfId="153" priority="171" stopIfTrue="1" operator="beginsWith" text="Partial">
      <formula>LEFT(E93,LEN("Partial"))="Partial"</formula>
    </cfRule>
    <cfRule type="beginsWith" dxfId="152" priority="172" stopIfTrue="1" operator="beginsWith" text="Missing">
      <formula>LEFT(E93,LEN("Missing"))="Missing"</formula>
    </cfRule>
    <cfRule type="beginsWith" dxfId="151" priority="173" stopIfTrue="1" operator="beginsWith" text="Untested">
      <formula>LEFT(E93,LEN("Untested"))="Untested"</formula>
    </cfRule>
    <cfRule type="notContainsBlanks" dxfId="150" priority="174" stopIfTrue="1">
      <formula>LEN(TRIM(E93))&gt;0</formula>
    </cfRule>
  </conditionalFormatting>
  <conditionalFormatting sqref="E88:F88">
    <cfRule type="beginsWith" dxfId="149" priority="159" stopIfTrue="1" operator="beginsWith" text="Not Applicable">
      <formula>LEFT(E88,LEN("Not Applicable"))="Not Applicable"</formula>
    </cfRule>
    <cfRule type="beginsWith" dxfId="148" priority="160" stopIfTrue="1" operator="beginsWith" text="Waived">
      <formula>LEFT(E88,LEN("Waived"))="Waived"</formula>
    </cfRule>
    <cfRule type="beginsWith" dxfId="147" priority="161" stopIfTrue="1" operator="beginsWith" text="Pre-Passed">
      <formula>LEFT(E88,LEN("Pre-Passed"))="Pre-Passed"</formula>
    </cfRule>
    <cfRule type="beginsWith" dxfId="146" priority="162" stopIfTrue="1" operator="beginsWith" text="Completed">
      <formula>LEFT(E88,LEN("Completed"))="Completed"</formula>
    </cfRule>
    <cfRule type="beginsWith" dxfId="145" priority="163" stopIfTrue="1" operator="beginsWith" text="Partial">
      <formula>LEFT(E88,LEN("Partial"))="Partial"</formula>
    </cfRule>
    <cfRule type="beginsWith" dxfId="144" priority="164" stopIfTrue="1" operator="beginsWith" text="Missing">
      <formula>LEFT(E88,LEN("Missing"))="Missing"</formula>
    </cfRule>
    <cfRule type="beginsWith" dxfId="143" priority="165" stopIfTrue="1" operator="beginsWith" text="Untested">
      <formula>LEFT(E88,LEN("Untested"))="Untested"</formula>
    </cfRule>
    <cfRule type="notContainsBlanks" dxfId="142" priority="166" stopIfTrue="1">
      <formula>LEN(TRIM(E88))&gt;0</formula>
    </cfRule>
  </conditionalFormatting>
  <conditionalFormatting sqref="E89">
    <cfRule type="beginsWith" dxfId="141" priority="151" stopIfTrue="1" operator="beginsWith" text="Not Applicable">
      <formula>LEFT(E89,LEN("Not Applicable"))="Not Applicable"</formula>
    </cfRule>
    <cfRule type="beginsWith" dxfId="140" priority="152" stopIfTrue="1" operator="beginsWith" text="Waived">
      <formula>LEFT(E89,LEN("Waived"))="Waived"</formula>
    </cfRule>
    <cfRule type="beginsWith" dxfId="139" priority="153" stopIfTrue="1" operator="beginsWith" text="Pre-Passed">
      <formula>LEFT(E89,LEN("Pre-Passed"))="Pre-Passed"</formula>
    </cfRule>
    <cfRule type="beginsWith" dxfId="138" priority="154" stopIfTrue="1" operator="beginsWith" text="Completed">
      <formula>LEFT(E89,LEN("Completed"))="Completed"</formula>
    </cfRule>
    <cfRule type="beginsWith" dxfId="137" priority="155" stopIfTrue="1" operator="beginsWith" text="Partial">
      <formula>LEFT(E89,LEN("Partial"))="Partial"</formula>
    </cfRule>
    <cfRule type="beginsWith" dxfId="136" priority="156" stopIfTrue="1" operator="beginsWith" text="Missing">
      <formula>LEFT(E89,LEN("Missing"))="Missing"</formula>
    </cfRule>
    <cfRule type="beginsWith" dxfId="135" priority="157" stopIfTrue="1" operator="beginsWith" text="Untested">
      <formula>LEFT(E89,LEN("Untested"))="Untested"</formula>
    </cfRule>
    <cfRule type="notContainsBlanks" dxfId="134" priority="158" stopIfTrue="1">
      <formula>LEN(TRIM(E89))&gt;0</formula>
    </cfRule>
  </conditionalFormatting>
  <conditionalFormatting sqref="F89">
    <cfRule type="beginsWith" dxfId="133" priority="143" stopIfTrue="1" operator="beginsWith" text="Not Applicable">
      <formula>LEFT(F89,LEN("Not Applicable"))="Not Applicable"</formula>
    </cfRule>
    <cfRule type="beginsWith" dxfId="132" priority="144" stopIfTrue="1" operator="beginsWith" text="Waived">
      <formula>LEFT(F89,LEN("Waived"))="Waived"</formula>
    </cfRule>
    <cfRule type="beginsWith" dxfId="131" priority="145" stopIfTrue="1" operator="beginsWith" text="Pre-Passed">
      <formula>LEFT(F89,LEN("Pre-Passed"))="Pre-Passed"</formula>
    </cfRule>
    <cfRule type="beginsWith" dxfId="130" priority="146" stopIfTrue="1" operator="beginsWith" text="Completed">
      <formula>LEFT(F89,LEN("Completed"))="Completed"</formula>
    </cfRule>
    <cfRule type="beginsWith" dxfId="129" priority="147" stopIfTrue="1" operator="beginsWith" text="Partial">
      <formula>LEFT(F89,LEN("Partial"))="Partial"</formula>
    </cfRule>
    <cfRule type="beginsWith" dxfId="128" priority="148" stopIfTrue="1" operator="beginsWith" text="Missing">
      <formula>LEFT(F89,LEN("Missing"))="Missing"</formula>
    </cfRule>
    <cfRule type="beginsWith" dxfId="127" priority="149" stopIfTrue="1" operator="beginsWith" text="Untested">
      <formula>LEFT(F89,LEN("Untested"))="Untested"</formula>
    </cfRule>
    <cfRule type="notContainsBlanks" dxfId="126" priority="150" stopIfTrue="1">
      <formula>LEN(TRIM(F89))&gt;0</formula>
    </cfRule>
  </conditionalFormatting>
  <conditionalFormatting sqref="E87:F87">
    <cfRule type="beginsWith" dxfId="125" priority="135" stopIfTrue="1" operator="beginsWith" text="Not Applicable">
      <formula>LEFT(E87,LEN("Not Applicable"))="Not Applicable"</formula>
    </cfRule>
    <cfRule type="beginsWith" dxfId="124" priority="136" stopIfTrue="1" operator="beginsWith" text="Waived">
      <formula>LEFT(E87,LEN("Waived"))="Waived"</formula>
    </cfRule>
    <cfRule type="beginsWith" dxfId="123" priority="137" stopIfTrue="1" operator="beginsWith" text="Pre-Passed">
      <formula>LEFT(E87,LEN("Pre-Passed"))="Pre-Passed"</formula>
    </cfRule>
    <cfRule type="beginsWith" dxfId="122" priority="138" stopIfTrue="1" operator="beginsWith" text="Completed">
      <formula>LEFT(E87,LEN("Completed"))="Completed"</formula>
    </cfRule>
    <cfRule type="beginsWith" dxfId="121" priority="139" stopIfTrue="1" operator="beginsWith" text="Partial">
      <formula>LEFT(E87,LEN("Partial"))="Partial"</formula>
    </cfRule>
    <cfRule type="beginsWith" dxfId="120" priority="140" stopIfTrue="1" operator="beginsWith" text="Missing">
      <formula>LEFT(E87,LEN("Missing"))="Missing"</formula>
    </cfRule>
    <cfRule type="beginsWith" dxfId="119" priority="141" stopIfTrue="1" operator="beginsWith" text="Untested">
      <formula>LEFT(E87,LEN("Untested"))="Untested"</formula>
    </cfRule>
    <cfRule type="notContainsBlanks" dxfId="118" priority="142" stopIfTrue="1">
      <formula>LEN(TRIM(E87))&gt;0</formula>
    </cfRule>
  </conditionalFormatting>
  <conditionalFormatting sqref="E87:F87">
    <cfRule type="beginsWith" dxfId="117" priority="127" stopIfTrue="1" operator="beginsWith" text="Not Applicable">
      <formula>LEFT(E87,LEN("Not Applicable"))="Not Applicable"</formula>
    </cfRule>
    <cfRule type="beginsWith" dxfId="116" priority="128" stopIfTrue="1" operator="beginsWith" text="Waived">
      <formula>LEFT(E87,LEN("Waived"))="Waived"</formula>
    </cfRule>
    <cfRule type="beginsWith" dxfId="115" priority="129" stopIfTrue="1" operator="beginsWith" text="Pre-Passed">
      <formula>LEFT(E87,LEN("Pre-Passed"))="Pre-Passed"</formula>
    </cfRule>
    <cfRule type="beginsWith" dxfId="114" priority="130" stopIfTrue="1" operator="beginsWith" text="Completed">
      <formula>LEFT(E87,LEN("Completed"))="Completed"</formula>
    </cfRule>
    <cfRule type="beginsWith" dxfId="113" priority="131" stopIfTrue="1" operator="beginsWith" text="Partial">
      <formula>LEFT(E87,LEN("Partial"))="Partial"</formula>
    </cfRule>
    <cfRule type="beginsWith" dxfId="112" priority="132" stopIfTrue="1" operator="beginsWith" text="Missing">
      <formula>LEFT(E87,LEN("Missing"))="Missing"</formula>
    </cfRule>
    <cfRule type="beginsWith" dxfId="111" priority="133" stopIfTrue="1" operator="beginsWith" text="Untested">
      <formula>LEFT(E87,LEN("Untested"))="Untested"</formula>
    </cfRule>
    <cfRule type="notContainsBlanks" dxfId="110" priority="134" stopIfTrue="1">
      <formula>LEN(TRIM(E87))&gt;0</formula>
    </cfRule>
  </conditionalFormatting>
  <conditionalFormatting sqref="E88">
    <cfRule type="beginsWith" dxfId="109" priority="119" stopIfTrue="1" operator="beginsWith" text="Not Applicable">
      <formula>LEFT(E88,LEN("Not Applicable"))="Not Applicable"</formula>
    </cfRule>
    <cfRule type="beginsWith" dxfId="108" priority="120" stopIfTrue="1" operator="beginsWith" text="Waived">
      <formula>LEFT(E88,LEN("Waived"))="Waived"</formula>
    </cfRule>
    <cfRule type="beginsWith" dxfId="107" priority="121" stopIfTrue="1" operator="beginsWith" text="Pre-Passed">
      <formula>LEFT(E88,LEN("Pre-Passed"))="Pre-Passed"</formula>
    </cfRule>
    <cfRule type="beginsWith" dxfId="106" priority="122" stopIfTrue="1" operator="beginsWith" text="Completed">
      <formula>LEFT(E88,LEN("Completed"))="Completed"</formula>
    </cfRule>
    <cfRule type="beginsWith" dxfId="105" priority="123" stopIfTrue="1" operator="beginsWith" text="Partial">
      <formula>LEFT(E88,LEN("Partial"))="Partial"</formula>
    </cfRule>
    <cfRule type="beginsWith" dxfId="104" priority="124" stopIfTrue="1" operator="beginsWith" text="Missing">
      <formula>LEFT(E88,LEN("Missing"))="Missing"</formula>
    </cfRule>
    <cfRule type="beginsWith" dxfId="103" priority="125" stopIfTrue="1" operator="beginsWith" text="Untested">
      <formula>LEFT(E88,LEN("Untested"))="Untested"</formula>
    </cfRule>
    <cfRule type="notContainsBlanks" dxfId="102" priority="126" stopIfTrue="1">
      <formula>LEN(TRIM(E88))&gt;0</formula>
    </cfRule>
  </conditionalFormatting>
  <conditionalFormatting sqref="F88">
    <cfRule type="beginsWith" dxfId="101" priority="111" stopIfTrue="1" operator="beginsWith" text="Not Applicable">
      <formula>LEFT(F88,LEN("Not Applicable"))="Not Applicable"</formula>
    </cfRule>
    <cfRule type="beginsWith" dxfId="100" priority="112" stopIfTrue="1" operator="beginsWith" text="Waived">
      <formula>LEFT(F88,LEN("Waived"))="Waived"</formula>
    </cfRule>
    <cfRule type="beginsWith" dxfId="99" priority="113" stopIfTrue="1" operator="beginsWith" text="Pre-Passed">
      <formula>LEFT(F88,LEN("Pre-Passed"))="Pre-Passed"</formula>
    </cfRule>
    <cfRule type="beginsWith" dxfId="98" priority="114" stopIfTrue="1" operator="beginsWith" text="Completed">
      <formula>LEFT(F88,LEN("Completed"))="Completed"</formula>
    </cfRule>
    <cfRule type="beginsWith" dxfId="97" priority="115" stopIfTrue="1" operator="beginsWith" text="Partial">
      <formula>LEFT(F88,LEN("Partial"))="Partial"</formula>
    </cfRule>
    <cfRule type="beginsWith" dxfId="96" priority="116" stopIfTrue="1" operator="beginsWith" text="Missing">
      <formula>LEFT(F88,LEN("Missing"))="Missing"</formula>
    </cfRule>
    <cfRule type="beginsWith" dxfId="95" priority="117" stopIfTrue="1" operator="beginsWith" text="Untested">
      <formula>LEFT(F88,LEN("Untested"))="Untested"</formula>
    </cfRule>
    <cfRule type="notContainsBlanks" dxfId="94" priority="118" stopIfTrue="1">
      <formula>LEN(TRIM(F88))&gt;0</formula>
    </cfRule>
  </conditionalFormatting>
  <conditionalFormatting sqref="E89:F89">
    <cfRule type="beginsWith" dxfId="93" priority="103" stopIfTrue="1" operator="beginsWith" text="Not Applicable">
      <formula>LEFT(E89,LEN("Not Applicable"))="Not Applicable"</formula>
    </cfRule>
    <cfRule type="beginsWith" dxfId="92" priority="104" stopIfTrue="1" operator="beginsWith" text="Waived">
      <formula>LEFT(E89,LEN("Waived"))="Waived"</formula>
    </cfRule>
    <cfRule type="beginsWith" dxfId="91" priority="105" stopIfTrue="1" operator="beginsWith" text="Pre-Passed">
      <formula>LEFT(E89,LEN("Pre-Passed"))="Pre-Passed"</formula>
    </cfRule>
    <cfRule type="beginsWith" dxfId="90" priority="106" stopIfTrue="1" operator="beginsWith" text="Completed">
      <formula>LEFT(E89,LEN("Completed"))="Completed"</formula>
    </cfRule>
    <cfRule type="beginsWith" dxfId="89" priority="107" stopIfTrue="1" operator="beginsWith" text="Partial">
      <formula>LEFT(E89,LEN("Partial"))="Partial"</formula>
    </cfRule>
    <cfRule type="beginsWith" dxfId="88" priority="108" stopIfTrue="1" operator="beginsWith" text="Missing">
      <formula>LEFT(E89,LEN("Missing"))="Missing"</formula>
    </cfRule>
    <cfRule type="beginsWith" dxfId="87" priority="109" stopIfTrue="1" operator="beginsWith" text="Untested">
      <formula>LEFT(E89,LEN("Untested"))="Untested"</formula>
    </cfRule>
    <cfRule type="notContainsBlanks" dxfId="86" priority="110" stopIfTrue="1">
      <formula>LEN(TRIM(E89))&gt;0</formula>
    </cfRule>
  </conditionalFormatting>
  <conditionalFormatting sqref="E99:F101">
    <cfRule type="beginsWith" dxfId="85" priority="87" stopIfTrue="1" operator="beginsWith" text="Not Applicable">
      <formula>LEFT(E99,LEN("Not Applicable"))="Not Applicable"</formula>
    </cfRule>
    <cfRule type="beginsWith" dxfId="84" priority="88" stopIfTrue="1" operator="beginsWith" text="Waived">
      <formula>LEFT(E99,LEN("Waived"))="Waived"</formula>
    </cfRule>
    <cfRule type="beginsWith" dxfId="83" priority="89" stopIfTrue="1" operator="beginsWith" text="Pre-Passed">
      <formula>LEFT(E99,LEN("Pre-Passed"))="Pre-Passed"</formula>
    </cfRule>
    <cfRule type="beginsWith" dxfId="82" priority="90" stopIfTrue="1" operator="beginsWith" text="Completed">
      <formula>LEFT(E99,LEN("Completed"))="Completed"</formula>
    </cfRule>
    <cfRule type="beginsWith" dxfId="81" priority="91" stopIfTrue="1" operator="beginsWith" text="Partial">
      <formula>LEFT(E99,LEN("Partial"))="Partial"</formula>
    </cfRule>
    <cfRule type="beginsWith" dxfId="80" priority="92" stopIfTrue="1" operator="beginsWith" text="Missing">
      <formula>LEFT(E99,LEN("Missing"))="Missing"</formula>
    </cfRule>
    <cfRule type="beginsWith" dxfId="79" priority="93" stopIfTrue="1" operator="beginsWith" text="Untested">
      <formula>LEFT(E99,LEN("Untested"))="Untested"</formula>
    </cfRule>
    <cfRule type="notContainsBlanks" dxfId="78" priority="94" stopIfTrue="1">
      <formula>LEN(TRIM(E99))&gt;0</formula>
    </cfRule>
  </conditionalFormatting>
  <conditionalFormatting sqref="E96:F96">
    <cfRule type="beginsWith" dxfId="77" priority="79" stopIfTrue="1" operator="beginsWith" text="Not Applicable">
      <formula>LEFT(E96,LEN("Not Applicable"))="Not Applicable"</formula>
    </cfRule>
    <cfRule type="beginsWith" dxfId="76" priority="80" stopIfTrue="1" operator="beginsWith" text="Waived">
      <formula>LEFT(E96,LEN("Waived"))="Waived"</formula>
    </cfRule>
    <cfRule type="beginsWith" dxfId="75" priority="81" stopIfTrue="1" operator="beginsWith" text="Pre-Passed">
      <formula>LEFT(E96,LEN("Pre-Passed"))="Pre-Passed"</formula>
    </cfRule>
    <cfRule type="beginsWith" dxfId="74" priority="82" stopIfTrue="1" operator="beginsWith" text="Completed">
      <formula>LEFT(E96,LEN("Completed"))="Completed"</formula>
    </cfRule>
    <cfRule type="beginsWith" dxfId="73" priority="83" stopIfTrue="1" operator="beginsWith" text="Partial">
      <formula>LEFT(E96,LEN("Partial"))="Partial"</formula>
    </cfRule>
    <cfRule type="beginsWith" dxfId="72" priority="84" stopIfTrue="1" operator="beginsWith" text="Missing">
      <formula>LEFT(E96,LEN("Missing"))="Missing"</formula>
    </cfRule>
    <cfRule type="beginsWith" dxfId="71" priority="85" stopIfTrue="1" operator="beginsWith" text="Untested">
      <formula>LEFT(E96,LEN("Untested"))="Untested"</formula>
    </cfRule>
    <cfRule type="notContainsBlanks" dxfId="70" priority="86" stopIfTrue="1">
      <formula>LEN(TRIM(E96))&gt;0</formula>
    </cfRule>
  </conditionalFormatting>
  <conditionalFormatting sqref="E97">
    <cfRule type="beginsWith" dxfId="69" priority="71" stopIfTrue="1" operator="beginsWith" text="Not Applicable">
      <formula>LEFT(E97,LEN("Not Applicable"))="Not Applicable"</formula>
    </cfRule>
    <cfRule type="beginsWith" dxfId="68" priority="72" stopIfTrue="1" operator="beginsWith" text="Waived">
      <formula>LEFT(E97,LEN("Waived"))="Waived"</formula>
    </cfRule>
    <cfRule type="beginsWith" dxfId="67" priority="73" stopIfTrue="1" operator="beginsWith" text="Pre-Passed">
      <formula>LEFT(E97,LEN("Pre-Passed"))="Pre-Passed"</formula>
    </cfRule>
    <cfRule type="beginsWith" dxfId="66" priority="74" stopIfTrue="1" operator="beginsWith" text="Completed">
      <formula>LEFT(E97,LEN("Completed"))="Completed"</formula>
    </cfRule>
    <cfRule type="beginsWith" dxfId="65" priority="75" stopIfTrue="1" operator="beginsWith" text="Partial">
      <formula>LEFT(E97,LEN("Partial"))="Partial"</formula>
    </cfRule>
    <cfRule type="beginsWith" dxfId="64" priority="76" stopIfTrue="1" operator="beginsWith" text="Missing">
      <formula>LEFT(E97,LEN("Missing"))="Missing"</formula>
    </cfRule>
    <cfRule type="beginsWith" dxfId="63" priority="77" stopIfTrue="1" operator="beginsWith" text="Untested">
      <formula>LEFT(E97,LEN("Untested"))="Untested"</formula>
    </cfRule>
    <cfRule type="notContainsBlanks" dxfId="62" priority="78" stopIfTrue="1">
      <formula>LEN(TRIM(E97))&gt;0</formula>
    </cfRule>
  </conditionalFormatting>
  <conditionalFormatting sqref="F97">
    <cfRule type="beginsWith" dxfId="61" priority="63" stopIfTrue="1" operator="beginsWith" text="Not Applicable">
      <formula>LEFT(F97,LEN("Not Applicable"))="Not Applicable"</formula>
    </cfRule>
    <cfRule type="beginsWith" dxfId="60" priority="64" stopIfTrue="1" operator="beginsWith" text="Waived">
      <formula>LEFT(F97,LEN("Waived"))="Waived"</formula>
    </cfRule>
    <cfRule type="beginsWith" dxfId="59" priority="65" stopIfTrue="1" operator="beginsWith" text="Pre-Passed">
      <formula>LEFT(F97,LEN("Pre-Passed"))="Pre-Passed"</formula>
    </cfRule>
    <cfRule type="beginsWith" dxfId="58" priority="66" stopIfTrue="1" operator="beginsWith" text="Completed">
      <formula>LEFT(F97,LEN("Completed"))="Completed"</formula>
    </cfRule>
    <cfRule type="beginsWith" dxfId="57" priority="67" stopIfTrue="1" operator="beginsWith" text="Partial">
      <formula>LEFT(F97,LEN("Partial"))="Partial"</formula>
    </cfRule>
    <cfRule type="beginsWith" dxfId="56" priority="68" stopIfTrue="1" operator="beginsWith" text="Missing">
      <formula>LEFT(F97,LEN("Missing"))="Missing"</formula>
    </cfRule>
    <cfRule type="beginsWith" dxfId="55" priority="69" stopIfTrue="1" operator="beginsWith" text="Untested">
      <formula>LEFT(F97,LEN("Untested"))="Untested"</formula>
    </cfRule>
    <cfRule type="notContainsBlanks" dxfId="54" priority="70" stopIfTrue="1">
      <formula>LEN(TRIM(F97))&gt;0</formula>
    </cfRule>
  </conditionalFormatting>
  <conditionalFormatting sqref="E95:F95">
    <cfRule type="beginsWith" dxfId="53" priority="55" stopIfTrue="1" operator="beginsWith" text="Not Applicable">
      <formula>LEFT(E95,LEN("Not Applicable"))="Not Applicable"</formula>
    </cfRule>
    <cfRule type="beginsWith" dxfId="52" priority="56" stopIfTrue="1" operator="beginsWith" text="Waived">
      <formula>LEFT(E95,LEN("Waived"))="Waived"</formula>
    </cfRule>
    <cfRule type="beginsWith" dxfId="51" priority="57" stopIfTrue="1" operator="beginsWith" text="Pre-Passed">
      <formula>LEFT(E95,LEN("Pre-Passed"))="Pre-Passed"</formula>
    </cfRule>
    <cfRule type="beginsWith" dxfId="50" priority="58" stopIfTrue="1" operator="beginsWith" text="Completed">
      <formula>LEFT(E95,LEN("Completed"))="Completed"</formula>
    </cfRule>
    <cfRule type="beginsWith" dxfId="49" priority="59" stopIfTrue="1" operator="beginsWith" text="Partial">
      <formula>LEFT(E95,LEN("Partial"))="Partial"</formula>
    </cfRule>
    <cfRule type="beginsWith" dxfId="48" priority="60" stopIfTrue="1" operator="beginsWith" text="Missing">
      <formula>LEFT(E95,LEN("Missing"))="Missing"</formula>
    </cfRule>
    <cfRule type="beginsWith" dxfId="47" priority="61" stopIfTrue="1" operator="beginsWith" text="Untested">
      <formula>LEFT(E95,LEN("Untested"))="Untested"</formula>
    </cfRule>
    <cfRule type="notContainsBlanks" dxfId="46" priority="62" stopIfTrue="1">
      <formula>LEN(TRIM(E95))&gt;0</formula>
    </cfRule>
  </conditionalFormatting>
  <conditionalFormatting sqref="E95:F95">
    <cfRule type="beginsWith" dxfId="45" priority="47" stopIfTrue="1" operator="beginsWith" text="Not Applicable">
      <formula>LEFT(E95,LEN("Not Applicable"))="Not Applicable"</formula>
    </cfRule>
    <cfRule type="beginsWith" dxfId="44" priority="48" stopIfTrue="1" operator="beginsWith" text="Waived">
      <formula>LEFT(E95,LEN("Waived"))="Waived"</formula>
    </cfRule>
    <cfRule type="beginsWith" dxfId="43" priority="49" stopIfTrue="1" operator="beginsWith" text="Pre-Passed">
      <formula>LEFT(E95,LEN("Pre-Passed"))="Pre-Passed"</formula>
    </cfRule>
    <cfRule type="beginsWith" dxfId="42" priority="50" stopIfTrue="1" operator="beginsWith" text="Completed">
      <formula>LEFT(E95,LEN("Completed"))="Completed"</formula>
    </cfRule>
    <cfRule type="beginsWith" dxfId="41" priority="51" stopIfTrue="1" operator="beginsWith" text="Partial">
      <formula>LEFT(E95,LEN("Partial"))="Partial"</formula>
    </cfRule>
    <cfRule type="beginsWith" dxfId="40" priority="52" stopIfTrue="1" operator="beginsWith" text="Missing">
      <formula>LEFT(E95,LEN("Missing"))="Missing"</formula>
    </cfRule>
    <cfRule type="beginsWith" dxfId="39" priority="53" stopIfTrue="1" operator="beginsWith" text="Untested">
      <formula>LEFT(E95,LEN("Untested"))="Untested"</formula>
    </cfRule>
    <cfRule type="notContainsBlanks" dxfId="38" priority="54" stopIfTrue="1">
      <formula>LEN(TRIM(E95))&gt;0</formula>
    </cfRule>
  </conditionalFormatting>
  <conditionalFormatting sqref="E96">
    <cfRule type="beginsWith" dxfId="37" priority="39" stopIfTrue="1" operator="beginsWith" text="Not Applicable">
      <formula>LEFT(E96,LEN("Not Applicable"))="Not Applicable"</formula>
    </cfRule>
    <cfRule type="beginsWith" dxfId="36" priority="40" stopIfTrue="1" operator="beginsWith" text="Waived">
      <formula>LEFT(E96,LEN("Waived"))="Waived"</formula>
    </cfRule>
    <cfRule type="beginsWith" dxfId="35" priority="41" stopIfTrue="1" operator="beginsWith" text="Pre-Passed">
      <formula>LEFT(E96,LEN("Pre-Passed"))="Pre-Passed"</formula>
    </cfRule>
    <cfRule type="beginsWith" dxfId="34" priority="42" stopIfTrue="1" operator="beginsWith" text="Completed">
      <formula>LEFT(E96,LEN("Completed"))="Completed"</formula>
    </cfRule>
    <cfRule type="beginsWith" dxfId="33" priority="43" stopIfTrue="1" operator="beginsWith" text="Partial">
      <formula>LEFT(E96,LEN("Partial"))="Partial"</formula>
    </cfRule>
    <cfRule type="beginsWith" dxfId="32" priority="44" stopIfTrue="1" operator="beginsWith" text="Missing">
      <formula>LEFT(E96,LEN("Missing"))="Missing"</formula>
    </cfRule>
    <cfRule type="beginsWith" dxfId="31" priority="45" stopIfTrue="1" operator="beginsWith" text="Untested">
      <formula>LEFT(E96,LEN("Untested"))="Untested"</formula>
    </cfRule>
    <cfRule type="notContainsBlanks" dxfId="30" priority="46" stopIfTrue="1">
      <formula>LEN(TRIM(E96))&gt;0</formula>
    </cfRule>
  </conditionalFormatting>
  <conditionalFormatting sqref="F96">
    <cfRule type="beginsWith" dxfId="29" priority="31" stopIfTrue="1" operator="beginsWith" text="Not Applicable">
      <formula>LEFT(F96,LEN("Not Applicable"))="Not Applicable"</formula>
    </cfRule>
    <cfRule type="beginsWith" dxfId="28" priority="32" stopIfTrue="1" operator="beginsWith" text="Waived">
      <formula>LEFT(F96,LEN("Waived"))="Waived"</formula>
    </cfRule>
    <cfRule type="beginsWith" dxfId="27" priority="33" stopIfTrue="1" operator="beginsWith" text="Pre-Passed">
      <formula>LEFT(F96,LEN("Pre-Passed"))="Pre-Passed"</formula>
    </cfRule>
    <cfRule type="beginsWith" dxfId="26" priority="34" stopIfTrue="1" operator="beginsWith" text="Completed">
      <formula>LEFT(F96,LEN("Completed"))="Completed"</formula>
    </cfRule>
    <cfRule type="beginsWith" dxfId="25" priority="35" stopIfTrue="1" operator="beginsWith" text="Partial">
      <formula>LEFT(F96,LEN("Partial"))="Partial"</formula>
    </cfRule>
    <cfRule type="beginsWith" dxfId="24" priority="36" stopIfTrue="1" operator="beginsWith" text="Missing">
      <formula>LEFT(F96,LEN("Missing"))="Missing"</formula>
    </cfRule>
    <cfRule type="beginsWith" dxfId="23" priority="37" stopIfTrue="1" operator="beginsWith" text="Untested">
      <formula>LEFT(F96,LEN("Untested"))="Untested"</formula>
    </cfRule>
    <cfRule type="notContainsBlanks" dxfId="22" priority="38" stopIfTrue="1">
      <formula>LEN(TRIM(F96))&gt;0</formula>
    </cfRule>
  </conditionalFormatting>
  <conditionalFormatting sqref="E97:F97">
    <cfRule type="beginsWith" dxfId="21" priority="23" stopIfTrue="1" operator="beginsWith" text="Not Applicable">
      <formula>LEFT(E97,LEN("Not Applicable"))="Not Applicable"</formula>
    </cfRule>
    <cfRule type="beginsWith" dxfId="20" priority="24" stopIfTrue="1" operator="beginsWith" text="Waived">
      <formula>LEFT(E97,LEN("Waived"))="Waived"</formula>
    </cfRule>
    <cfRule type="beginsWith" dxfId="19" priority="25" stopIfTrue="1" operator="beginsWith" text="Pre-Passed">
      <formula>LEFT(E97,LEN("Pre-Passed"))="Pre-Passed"</formula>
    </cfRule>
    <cfRule type="beginsWith" dxfId="18" priority="26" stopIfTrue="1" operator="beginsWith" text="Completed">
      <formula>LEFT(E97,LEN("Completed"))="Completed"</formula>
    </cfRule>
    <cfRule type="beginsWith" dxfId="17" priority="27" stopIfTrue="1" operator="beginsWith" text="Partial">
      <formula>LEFT(E97,LEN("Partial"))="Partial"</formula>
    </cfRule>
    <cfRule type="beginsWith" dxfId="16" priority="28" stopIfTrue="1" operator="beginsWith" text="Missing">
      <formula>LEFT(E97,LEN("Missing"))="Missing"</formula>
    </cfRule>
    <cfRule type="beginsWith" dxfId="15" priority="29" stopIfTrue="1" operator="beginsWith" text="Untested">
      <formula>LEFT(E97,LEN("Untested"))="Untested"</formula>
    </cfRule>
    <cfRule type="notContainsBlanks" dxfId="14" priority="30" stopIfTrue="1">
      <formula>LEN(TRIM(E97))&gt;0</formula>
    </cfRule>
  </conditionalFormatting>
  <conditionalFormatting sqref="A45">
    <cfRule type="beginsWith" dxfId="13" priority="8" stopIfTrue="1" operator="beginsWith" text="Exceptional">
      <formula>LEFT(A45,LEN("Exceptional"))="Exceptional"</formula>
    </cfRule>
    <cfRule type="beginsWith" dxfId="12" priority="9" stopIfTrue="1" operator="beginsWith" text="Professional">
      <formula>LEFT(A45,LEN("Professional"))="Professional"</formula>
    </cfRule>
    <cfRule type="beginsWith" dxfId="11" priority="10" stopIfTrue="1" operator="beginsWith" text="Advanced">
      <formula>LEFT(A45,LEN("Advanced"))="Advanced"</formula>
    </cfRule>
    <cfRule type="beginsWith" dxfId="10" priority="11" stopIfTrue="1" operator="beginsWith" text="Intermediate">
      <formula>LEFT(A45,LEN("Intermediate"))="Intermediate"</formula>
    </cfRule>
    <cfRule type="beginsWith" dxfId="9" priority="12" stopIfTrue="1" operator="beginsWith" text="Basic">
      <formula>LEFT(A45,LEN("Basic"))="Basic"</formula>
    </cfRule>
    <cfRule type="beginsWith" dxfId="8" priority="13" stopIfTrue="1" operator="beginsWith" text="Required">
      <formula>LEFT(A45,LEN("Required"))="Required"</formula>
    </cfRule>
    <cfRule type="notContainsBlanks" dxfId="7" priority="14" stopIfTrue="1">
      <formula>LEN(TRIM(A45))&gt;0</formula>
    </cfRule>
  </conditionalFormatting>
  <conditionalFormatting sqref="A44">
    <cfRule type="beginsWith" dxfId="6" priority="1" stopIfTrue="1" operator="beginsWith" text="Exceptional">
      <formula>LEFT(A44,LEN("Exceptional"))="Exceptional"</formula>
    </cfRule>
    <cfRule type="beginsWith" dxfId="5" priority="2" stopIfTrue="1" operator="beginsWith" text="Professional">
      <formula>LEFT(A44,LEN("Professional"))="Professional"</formula>
    </cfRule>
    <cfRule type="beginsWith" dxfId="4" priority="3" stopIfTrue="1" operator="beginsWith" text="Advanced">
      <formula>LEFT(A44,LEN("Advanced"))="Advanced"</formula>
    </cfRule>
    <cfRule type="beginsWith" dxfId="3" priority="4" stopIfTrue="1" operator="beginsWith" text="Intermediate">
      <formula>LEFT(A44,LEN("Intermediate"))="Intermediate"</formula>
    </cfRule>
    <cfRule type="beginsWith" dxfId="2" priority="5" stopIfTrue="1" operator="beginsWith" text="Basic">
      <formula>LEFT(A44,LEN("Basic"))="Basic"</formula>
    </cfRule>
    <cfRule type="beginsWith" dxfId="1" priority="6" stopIfTrue="1" operator="beginsWith" text="Required">
      <formula>LEFT(A44,LEN("Required"))="Required"</formula>
    </cfRule>
    <cfRule type="notContainsBlanks" dxfId="0" priority="7" stopIfTrue="1">
      <formula>LEN(TRIM(A44))&gt;0</formula>
    </cfRule>
  </conditionalFormatting>
  <dataValidations count="1">
    <dataValidation type="list" showInputMessage="1" showErrorMessage="1" sqref="E127:F129 E136:F143 E131:F134 E105:F125 E37:F37 E22:F28 E39:F45 E30:F35 E13:F20 E97:F103 E52:F62 E47:F50 E83:F87 E64:F81 E89:F95">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5"/>
  <sheetViews>
    <sheetView workbookViewId="0">
      <selection activeCell="B10" sqref="B10:G10"/>
    </sheetView>
  </sheetViews>
  <sheetFormatPr defaultColWidth="10.796875" defaultRowHeight="13.95" customHeight="1"/>
  <cols>
    <col min="1" max="1" width="22" style="52" customWidth="1"/>
    <col min="2" max="2" width="9.69921875" style="52" customWidth="1"/>
    <col min="3" max="3" width="4.19921875" style="52" customWidth="1"/>
    <col min="4" max="4" width="6.19921875" style="52" customWidth="1"/>
    <col min="5" max="5" width="5.69921875" style="52" customWidth="1"/>
    <col min="6" max="6" width="41" style="52" customWidth="1"/>
    <col min="7" max="7" width="87.796875" style="52" customWidth="1"/>
    <col min="8" max="16384" width="10.796875" style="52"/>
  </cols>
  <sheetData>
    <row r="1" spans="1:7" ht="13.95" customHeight="1" thickBot="1">
      <c r="A1" s="246" t="s">
        <v>19</v>
      </c>
      <c r="B1" s="258"/>
      <c r="C1" s="258"/>
      <c r="D1" s="258"/>
      <c r="E1" s="258"/>
      <c r="F1" s="258"/>
      <c r="G1" s="247"/>
    </row>
    <row r="2" spans="1:7" ht="31.95" customHeight="1" thickBot="1">
      <c r="A2" s="255" t="s">
        <v>23</v>
      </c>
      <c r="B2" s="256"/>
      <c r="C2" s="256"/>
      <c r="D2" s="256"/>
      <c r="E2" s="256"/>
      <c r="F2" s="256"/>
      <c r="G2" s="257"/>
    </row>
    <row r="3" spans="1:7" ht="31.95" customHeight="1" thickBot="1">
      <c r="A3" s="248" t="s">
        <v>598</v>
      </c>
      <c r="B3" s="259"/>
      <c r="C3" s="259"/>
      <c r="D3" s="259"/>
      <c r="E3" s="259"/>
      <c r="F3" s="259"/>
      <c r="G3" s="249"/>
    </row>
    <row r="4" spans="1:7" ht="16.2" thickBot="1">
      <c r="A4" s="255" t="s">
        <v>425</v>
      </c>
      <c r="B4" s="256"/>
      <c r="C4" s="256"/>
      <c r="D4" s="256"/>
      <c r="E4" s="256"/>
      <c r="F4" s="256"/>
      <c r="G4" s="257"/>
    </row>
    <row r="5" spans="1:7" ht="16.2" thickBot="1">
      <c r="A5" s="260" t="s">
        <v>597</v>
      </c>
      <c r="B5" s="261"/>
      <c r="C5" s="261"/>
      <c r="D5" s="261"/>
      <c r="E5" s="261"/>
      <c r="F5" s="261"/>
      <c r="G5" s="262"/>
    </row>
    <row r="6" spans="1:7" ht="13.95" customHeight="1" thickBot="1">
      <c r="A6" s="2"/>
      <c r="B6" s="2"/>
      <c r="C6" s="2"/>
      <c r="D6" s="2"/>
      <c r="E6" s="2"/>
      <c r="F6" s="2"/>
      <c r="G6" s="2"/>
    </row>
    <row r="7" spans="1:7" ht="13.95" customHeight="1" thickBot="1">
      <c r="A7" s="4" t="s">
        <v>21</v>
      </c>
      <c r="B7" s="246" t="s">
        <v>22</v>
      </c>
      <c r="C7" s="258"/>
      <c r="D7" s="258"/>
      <c r="E7" s="258"/>
      <c r="F7" s="258"/>
      <c r="G7" s="247"/>
    </row>
    <row r="8" spans="1:7" ht="45" customHeight="1" thickBot="1">
      <c r="A8" s="10" t="s">
        <v>229</v>
      </c>
      <c r="B8" s="255" t="s">
        <v>325</v>
      </c>
      <c r="C8" s="256"/>
      <c r="D8" s="256"/>
      <c r="E8" s="256"/>
      <c r="F8" s="256"/>
      <c r="G8" s="257"/>
    </row>
    <row r="9" spans="1:7" ht="16.2" thickBot="1">
      <c r="A9" s="10" t="s">
        <v>25</v>
      </c>
      <c r="B9" s="255" t="s">
        <v>426</v>
      </c>
      <c r="C9" s="256"/>
      <c r="D9" s="256"/>
      <c r="E9" s="256"/>
      <c r="F9" s="256"/>
      <c r="G9" s="257"/>
    </row>
    <row r="10" spans="1:7" ht="58.95" customHeight="1" thickBot="1">
      <c r="A10" s="10" t="s">
        <v>24</v>
      </c>
      <c r="B10" s="255" t="s">
        <v>427</v>
      </c>
      <c r="C10" s="256"/>
      <c r="D10" s="256"/>
      <c r="E10" s="256"/>
      <c r="F10" s="256"/>
      <c r="G10" s="257"/>
    </row>
    <row r="11" spans="1:7" ht="31.95" customHeight="1">
      <c r="A11" s="64" t="s">
        <v>295</v>
      </c>
      <c r="B11" s="248" t="s">
        <v>312</v>
      </c>
      <c r="C11" s="259"/>
      <c r="D11" s="259"/>
      <c r="E11" s="259"/>
      <c r="F11" s="259"/>
      <c r="G11" s="249"/>
    </row>
    <row r="12" spans="1:7" ht="15.6">
      <c r="A12" s="65"/>
      <c r="B12" s="266" t="s">
        <v>296</v>
      </c>
      <c r="C12" s="267"/>
      <c r="D12" s="270" t="s">
        <v>297</v>
      </c>
      <c r="E12" s="270"/>
      <c r="F12" s="270"/>
      <c r="G12" s="271"/>
    </row>
    <row r="13" spans="1:7" ht="15.6">
      <c r="A13" s="65"/>
      <c r="B13" s="266" t="s">
        <v>298</v>
      </c>
      <c r="C13" s="267"/>
      <c r="D13" s="270" t="s">
        <v>299</v>
      </c>
      <c r="E13" s="270"/>
      <c r="F13" s="270"/>
      <c r="G13" s="271"/>
    </row>
    <row r="14" spans="1:7" ht="15.6">
      <c r="A14" s="65"/>
      <c r="B14" s="266" t="s">
        <v>300</v>
      </c>
      <c r="C14" s="267"/>
      <c r="D14" s="270" t="s">
        <v>301</v>
      </c>
      <c r="E14" s="270"/>
      <c r="F14" s="270"/>
      <c r="G14" s="271"/>
    </row>
    <row r="15" spans="1:7" ht="15.6">
      <c r="A15" s="65"/>
      <c r="B15" s="266" t="s">
        <v>302</v>
      </c>
      <c r="C15" s="267"/>
      <c r="D15" s="268" t="s">
        <v>303</v>
      </c>
      <c r="E15" s="268"/>
      <c r="F15" s="268"/>
      <c r="G15" s="269"/>
    </row>
    <row r="16" spans="1:7" ht="15.6">
      <c r="A16" s="65"/>
      <c r="B16" s="266" t="s">
        <v>304</v>
      </c>
      <c r="C16" s="267"/>
      <c r="D16" s="270" t="s">
        <v>305</v>
      </c>
      <c r="E16" s="270"/>
      <c r="F16" s="270"/>
      <c r="G16" s="271"/>
    </row>
    <row r="17" spans="1:7" ht="15.6">
      <c r="A17" s="65"/>
      <c r="B17" s="266" t="s">
        <v>306</v>
      </c>
      <c r="C17" s="267"/>
      <c r="D17" s="268" t="s">
        <v>307</v>
      </c>
      <c r="E17" s="268"/>
      <c r="F17" s="268"/>
      <c r="G17" s="269"/>
    </row>
    <row r="18" spans="1:7" ht="15.6">
      <c r="A18" s="65"/>
      <c r="B18" s="266" t="s">
        <v>310</v>
      </c>
      <c r="C18" s="267"/>
      <c r="D18" s="270" t="s">
        <v>311</v>
      </c>
      <c r="E18" s="270"/>
      <c r="F18" s="270"/>
      <c r="G18" s="271"/>
    </row>
    <row r="19" spans="1:7" ht="15.6">
      <c r="A19" s="65"/>
      <c r="B19" s="266" t="s">
        <v>308</v>
      </c>
      <c r="C19" s="267"/>
      <c r="D19" s="268" t="s">
        <v>309</v>
      </c>
      <c r="E19" s="268"/>
      <c r="F19" s="268"/>
      <c r="G19" s="269"/>
    </row>
    <row r="20" spans="1:7" ht="16.2" thickBot="1">
      <c r="A20" s="65"/>
      <c r="B20" s="266" t="s">
        <v>323</v>
      </c>
      <c r="C20" s="267"/>
      <c r="D20" s="268" t="s">
        <v>324</v>
      </c>
      <c r="E20" s="268"/>
      <c r="F20" s="268"/>
      <c r="G20" s="269"/>
    </row>
    <row r="21" spans="1:7" ht="15.6">
      <c r="A21" s="64" t="s">
        <v>313</v>
      </c>
      <c r="B21" s="248" t="s">
        <v>314</v>
      </c>
      <c r="C21" s="259"/>
      <c r="D21" s="259"/>
      <c r="E21" s="259"/>
      <c r="F21" s="259"/>
      <c r="G21" s="249"/>
    </row>
    <row r="22" spans="1:7" ht="15.6">
      <c r="A22" s="65"/>
      <c r="B22" s="266" t="s">
        <v>315</v>
      </c>
      <c r="C22" s="267"/>
      <c r="D22" s="270" t="s">
        <v>320</v>
      </c>
      <c r="E22" s="270"/>
      <c r="F22" s="270"/>
      <c r="G22" s="271"/>
    </row>
    <row r="23" spans="1:7" ht="15.6">
      <c r="A23" s="65"/>
      <c r="B23" s="266" t="s">
        <v>316</v>
      </c>
      <c r="C23" s="267"/>
      <c r="D23" s="270" t="s">
        <v>321</v>
      </c>
      <c r="E23" s="270"/>
      <c r="F23" s="270"/>
      <c r="G23" s="271"/>
    </row>
    <row r="24" spans="1:7" ht="16.2" thickBot="1">
      <c r="A24" s="65"/>
      <c r="B24" s="266" t="s">
        <v>317</v>
      </c>
      <c r="C24" s="267"/>
      <c r="D24" s="270" t="s">
        <v>322</v>
      </c>
      <c r="E24" s="270"/>
      <c r="F24" s="270"/>
      <c r="G24" s="271"/>
    </row>
    <row r="25" spans="1:7" ht="31.95" customHeight="1" thickBot="1">
      <c r="A25" s="125" t="s">
        <v>318</v>
      </c>
      <c r="B25" s="263" t="s">
        <v>319</v>
      </c>
      <c r="C25" s="264"/>
      <c r="D25" s="264"/>
      <c r="E25" s="264"/>
      <c r="F25" s="264"/>
      <c r="G25" s="265"/>
    </row>
  </sheetData>
  <mergeCells count="36">
    <mergeCell ref="B14:C14"/>
    <mergeCell ref="D14:G14"/>
    <mergeCell ref="B15:C15"/>
    <mergeCell ref="D15:G15"/>
    <mergeCell ref="B16:C16"/>
    <mergeCell ref="D16:G16"/>
    <mergeCell ref="B11:G11"/>
    <mergeCell ref="B12:C12"/>
    <mergeCell ref="D12:G12"/>
    <mergeCell ref="B13:C13"/>
    <mergeCell ref="D13:G13"/>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0:G10"/>
    <mergeCell ref="B9:G9"/>
    <mergeCell ref="A1:G1"/>
    <mergeCell ref="A2:G2"/>
    <mergeCell ref="A4:G4"/>
    <mergeCell ref="A3:G3"/>
    <mergeCell ref="A5:G5"/>
    <mergeCell ref="B7:G7"/>
    <mergeCell ref="B8:G8"/>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2016-12-01T02:03:41Z</dcterms:modified>
</cp:coreProperties>
</file>