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E:\awalokana_penilai_pemeriksa\backend\"/>
    </mc:Choice>
  </mc:AlternateContent>
  <xr:revisionPtr revIDLastSave="0" documentId="13_ncr:1_{B0965296-C606-4CB3-A086-A97715D14B0C}" xr6:coauthVersionLast="47" xr6:coauthVersionMax="47" xr10:uidLastSave="{00000000-0000-0000-0000-000000000000}"/>
  <bookViews>
    <workbookView xWindow="-120" yWindow="-120" windowWidth="29040" windowHeight="15720" tabRatio="601" activeTab="2" xr2:uid="{BC189E2B-F187-43D9-9614-18704A6CB784}"/>
  </bookViews>
  <sheets>
    <sheet name="nama" sheetId="48" r:id="rId1"/>
    <sheet name="users" sheetId="49" r:id="rId2"/>
    <sheet name="asn" sheetId="50" r:id="rId3"/>
  </sheets>
  <definedNames>
    <definedName name="_xlnm._FilterDatabase" localSheetId="2" hidden="1">asn!$A$1:$Q$301</definedName>
    <definedName name="_xlnm._FilterDatabase" localSheetId="0" hidden="1">nama!$A$1:$Q$333</definedName>
    <definedName name="_xlnm._FilterDatabase" localSheetId="1" hidden="1">users!$A$1:$I$105</definedName>
    <definedName name="a">#REF!</definedName>
    <definedName name="ab">#REF!</definedName>
    <definedName name="asdf">#REF!</definedName>
    <definedName name="b">#REF!</definedName>
    <definedName name="Banpapol">#REF!</definedName>
    <definedName name="d">#REF!</definedName>
    <definedName name="dr">#REF!</definedName>
    <definedName name="j">#REF!</definedName>
    <definedName name="kk">#REF!</definedName>
    <definedName name="rapat2">#REF!</definedName>
    <definedName name="s">#REF!</definedName>
    <definedName name="satuan">#REF!</definedName>
    <definedName name="Z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50" l="1"/>
  <c r="W4" i="50"/>
  <c r="V4" i="50"/>
  <c r="R4" i="50"/>
  <c r="X300" i="50"/>
  <c r="W300" i="50"/>
  <c r="V300" i="50"/>
  <c r="R300" i="50"/>
  <c r="X232" i="50"/>
  <c r="W232" i="50"/>
  <c r="V232" i="50"/>
  <c r="R232" i="50"/>
  <c r="X231" i="50"/>
  <c r="W231" i="50"/>
  <c r="V231" i="50"/>
  <c r="R231" i="50"/>
  <c r="X230" i="50"/>
  <c r="W230" i="50"/>
  <c r="V230" i="50"/>
  <c r="R230" i="50"/>
  <c r="X229" i="50"/>
  <c r="W229" i="50"/>
  <c r="V229" i="50"/>
  <c r="R229" i="50"/>
  <c r="X233" i="50"/>
  <c r="W233" i="50"/>
  <c r="V233" i="50"/>
  <c r="R233" i="50"/>
  <c r="X228" i="50"/>
  <c r="W228" i="50"/>
  <c r="V228" i="50"/>
  <c r="R228" i="50"/>
  <c r="X226" i="50"/>
  <c r="W226" i="50"/>
  <c r="V226" i="50"/>
  <c r="R226" i="50"/>
  <c r="X225" i="50"/>
  <c r="W225" i="50"/>
  <c r="V225" i="50"/>
  <c r="R225" i="50"/>
  <c r="X224" i="50"/>
  <c r="W224" i="50"/>
  <c r="V224" i="50"/>
  <c r="R224" i="50"/>
  <c r="X222" i="50"/>
  <c r="W222" i="50"/>
  <c r="V222" i="50"/>
  <c r="R222" i="50"/>
  <c r="X221" i="50"/>
  <c r="W221" i="50"/>
  <c r="V221" i="50"/>
  <c r="R221" i="50"/>
  <c r="X218" i="50"/>
  <c r="W218" i="50"/>
  <c r="V218" i="50"/>
  <c r="R218" i="50"/>
  <c r="X220" i="50"/>
  <c r="W220" i="50"/>
  <c r="V220" i="50"/>
  <c r="R220" i="50"/>
  <c r="X211" i="50"/>
  <c r="W211" i="50"/>
  <c r="V211" i="50"/>
  <c r="R211" i="50"/>
  <c r="X216" i="50"/>
  <c r="W216" i="50"/>
  <c r="V216" i="50"/>
  <c r="R216" i="50"/>
  <c r="X208" i="50"/>
  <c r="W208" i="50"/>
  <c r="V208" i="50"/>
  <c r="R208" i="50"/>
  <c r="X214" i="50"/>
  <c r="W214" i="50"/>
  <c r="V214" i="50"/>
  <c r="R214" i="50"/>
  <c r="X207" i="50"/>
  <c r="W207" i="50"/>
  <c r="V207" i="50"/>
  <c r="R207" i="50"/>
  <c r="X203" i="50"/>
  <c r="W203" i="50"/>
  <c r="V203" i="50"/>
  <c r="R203" i="50"/>
  <c r="X206" i="50"/>
  <c r="W206" i="50"/>
  <c r="V206" i="50"/>
  <c r="R206" i="50"/>
  <c r="X204" i="50"/>
  <c r="W204" i="50"/>
  <c r="V204" i="50"/>
  <c r="R204" i="50"/>
  <c r="X192" i="50"/>
  <c r="W192" i="50"/>
  <c r="V192" i="50"/>
  <c r="R192" i="50"/>
  <c r="X177" i="50"/>
  <c r="W177" i="50"/>
  <c r="V177" i="50"/>
  <c r="R177" i="50"/>
  <c r="X178" i="50"/>
  <c r="W178" i="50"/>
  <c r="V178" i="50"/>
  <c r="R178" i="50"/>
  <c r="X185" i="50"/>
  <c r="W185" i="50"/>
  <c r="V185" i="50"/>
  <c r="R185" i="50"/>
  <c r="X181" i="50"/>
  <c r="W181" i="50"/>
  <c r="V181" i="50"/>
  <c r="R181" i="50"/>
  <c r="X193" i="50"/>
  <c r="W193" i="50"/>
  <c r="V193" i="50"/>
  <c r="R193" i="50"/>
  <c r="X186" i="50"/>
  <c r="W186" i="50"/>
  <c r="V186" i="50"/>
  <c r="R186" i="50"/>
  <c r="X200" i="50"/>
  <c r="W200" i="50"/>
  <c r="V200" i="50"/>
  <c r="R200" i="50"/>
  <c r="X182" i="50"/>
  <c r="W182" i="50"/>
  <c r="V182" i="50"/>
  <c r="R182" i="50"/>
  <c r="X188" i="50"/>
  <c r="W188" i="50"/>
  <c r="V188" i="50"/>
  <c r="R188" i="50"/>
  <c r="X197" i="50"/>
  <c r="W197" i="50"/>
  <c r="V197" i="50"/>
  <c r="R197" i="50"/>
  <c r="X189" i="50"/>
  <c r="W189" i="50"/>
  <c r="V189" i="50"/>
  <c r="R189" i="50"/>
  <c r="X195" i="50"/>
  <c r="W195" i="50"/>
  <c r="V195" i="50"/>
  <c r="R195" i="50"/>
  <c r="X196" i="50"/>
  <c r="W196" i="50"/>
  <c r="V196" i="50"/>
  <c r="R196" i="50"/>
  <c r="X179" i="50"/>
  <c r="W179" i="50"/>
  <c r="V179" i="50"/>
  <c r="R179" i="50"/>
  <c r="X190" i="50"/>
  <c r="W190" i="50"/>
  <c r="V190" i="50"/>
  <c r="R190" i="50"/>
  <c r="X194" i="50"/>
  <c r="W194" i="50"/>
  <c r="V194" i="50"/>
  <c r="R194" i="50"/>
  <c r="X165" i="50"/>
  <c r="W165" i="50"/>
  <c r="V165" i="50"/>
  <c r="R165" i="50"/>
  <c r="X163" i="50"/>
  <c r="W163" i="50"/>
  <c r="V163" i="50"/>
  <c r="R163" i="50"/>
  <c r="X167" i="50"/>
  <c r="W167" i="50"/>
  <c r="V167" i="50"/>
  <c r="R167" i="50"/>
  <c r="X168" i="50"/>
  <c r="W168" i="50"/>
  <c r="V168" i="50"/>
  <c r="R168" i="50"/>
  <c r="X171" i="50"/>
  <c r="W171" i="50"/>
  <c r="V171" i="50"/>
  <c r="R171" i="50"/>
  <c r="X172" i="50"/>
  <c r="W172" i="50"/>
  <c r="V172" i="50"/>
  <c r="R172" i="50"/>
  <c r="X157" i="50"/>
  <c r="W157" i="50"/>
  <c r="V157" i="50"/>
  <c r="R157" i="50"/>
  <c r="X166" i="50"/>
  <c r="W166" i="50"/>
  <c r="V166" i="50"/>
  <c r="R166" i="50"/>
  <c r="X173" i="50"/>
  <c r="W173" i="50"/>
  <c r="V173" i="50"/>
  <c r="R173" i="50"/>
  <c r="X150" i="50"/>
  <c r="W150" i="50"/>
  <c r="V150" i="50"/>
  <c r="R150" i="50"/>
  <c r="X154" i="50"/>
  <c r="W154" i="50"/>
  <c r="V154" i="50"/>
  <c r="R154" i="50"/>
  <c r="X144" i="50"/>
  <c r="W144" i="50"/>
  <c r="V144" i="50"/>
  <c r="R144" i="50"/>
  <c r="X145" i="50"/>
  <c r="W145" i="50"/>
  <c r="V145" i="50"/>
  <c r="R145" i="50"/>
  <c r="X128" i="50"/>
  <c r="W128" i="50"/>
  <c r="V128" i="50"/>
  <c r="R128" i="50"/>
  <c r="X143" i="50"/>
  <c r="W143" i="50"/>
  <c r="V143" i="50"/>
  <c r="R143" i="50"/>
  <c r="X127" i="50"/>
  <c r="W127" i="50"/>
  <c r="V127" i="50"/>
  <c r="R127" i="50"/>
  <c r="X153" i="50"/>
  <c r="W153" i="50"/>
  <c r="V153" i="50"/>
  <c r="R153" i="50"/>
  <c r="X126" i="50"/>
  <c r="W126" i="50"/>
  <c r="V126" i="50"/>
  <c r="R126" i="50"/>
  <c r="X130" i="50"/>
  <c r="W130" i="50"/>
  <c r="V130" i="50"/>
  <c r="R130" i="50"/>
  <c r="X142" i="50"/>
  <c r="W142" i="50"/>
  <c r="V142" i="50"/>
  <c r="R142" i="50"/>
  <c r="X149" i="50"/>
  <c r="W149" i="50"/>
  <c r="V149" i="50"/>
  <c r="R149" i="50"/>
  <c r="X139" i="50"/>
  <c r="W139" i="50"/>
  <c r="V139" i="50"/>
  <c r="R139" i="50"/>
  <c r="X155" i="50"/>
  <c r="W155" i="50"/>
  <c r="V155" i="50"/>
  <c r="R155" i="50"/>
  <c r="X137" i="50"/>
  <c r="W137" i="50"/>
  <c r="V137" i="50"/>
  <c r="R137" i="50"/>
  <c r="X134" i="50"/>
  <c r="W134" i="50"/>
  <c r="V134" i="50"/>
  <c r="R134" i="50"/>
  <c r="X148" i="50"/>
  <c r="W148" i="50"/>
  <c r="V148" i="50"/>
  <c r="R148" i="50"/>
  <c r="X147" i="50"/>
  <c r="W147" i="50"/>
  <c r="V147" i="50"/>
  <c r="R147" i="50"/>
  <c r="X152" i="50"/>
  <c r="W152" i="50"/>
  <c r="V152" i="50"/>
  <c r="R152" i="50"/>
  <c r="X129" i="50"/>
  <c r="W129" i="50"/>
  <c r="V129" i="50"/>
  <c r="R129" i="50"/>
  <c r="X98" i="50"/>
  <c r="W98" i="50"/>
  <c r="V98" i="50"/>
  <c r="R98" i="50"/>
  <c r="X97" i="50"/>
  <c r="W97" i="50"/>
  <c r="V97" i="50"/>
  <c r="R97" i="50"/>
  <c r="X114" i="50"/>
  <c r="W114" i="50"/>
  <c r="V114" i="50"/>
  <c r="R114" i="50"/>
  <c r="X120" i="50"/>
  <c r="W120" i="50"/>
  <c r="V120" i="50"/>
  <c r="R120" i="50"/>
  <c r="X101" i="50"/>
  <c r="W101" i="50"/>
  <c r="V101" i="50"/>
  <c r="R101" i="50"/>
  <c r="X116" i="50"/>
  <c r="W116" i="50"/>
  <c r="V116" i="50"/>
  <c r="R116" i="50"/>
  <c r="X117" i="50"/>
  <c r="W117" i="50"/>
  <c r="V117" i="50"/>
  <c r="R117" i="50"/>
  <c r="X109" i="50"/>
  <c r="W109" i="50"/>
  <c r="V109" i="50"/>
  <c r="R109" i="50"/>
  <c r="X119" i="50"/>
  <c r="W119" i="50"/>
  <c r="V119" i="50"/>
  <c r="R119" i="50"/>
  <c r="X111" i="50"/>
  <c r="W111" i="50"/>
  <c r="V111" i="50"/>
  <c r="R111" i="50"/>
  <c r="X113" i="50"/>
  <c r="W113" i="50"/>
  <c r="V113" i="50"/>
  <c r="R113" i="50"/>
  <c r="X121" i="50"/>
  <c r="W121" i="50"/>
  <c r="V121" i="50"/>
  <c r="R121" i="50"/>
  <c r="X104" i="50"/>
  <c r="W104" i="50"/>
  <c r="V104" i="50"/>
  <c r="R104" i="50"/>
  <c r="X103" i="50"/>
  <c r="W103" i="50"/>
  <c r="V103" i="50"/>
  <c r="R103" i="50"/>
  <c r="X99" i="50"/>
  <c r="W99" i="50"/>
  <c r="V99" i="50"/>
  <c r="R99" i="50"/>
  <c r="X118" i="50"/>
  <c r="W118" i="50"/>
  <c r="V118" i="50"/>
  <c r="R118" i="50"/>
  <c r="X112" i="50"/>
  <c r="W112" i="50"/>
  <c r="V112" i="50"/>
  <c r="R112" i="50"/>
  <c r="X115" i="50"/>
  <c r="W115" i="50"/>
  <c r="V115" i="50"/>
  <c r="R115" i="50"/>
  <c r="X102" i="50"/>
  <c r="W102" i="50"/>
  <c r="V102" i="50"/>
  <c r="R102" i="50"/>
  <c r="X105" i="50"/>
  <c r="W105" i="50"/>
  <c r="V105" i="50"/>
  <c r="R105" i="50"/>
  <c r="X107" i="50"/>
  <c r="W107" i="50"/>
  <c r="V107" i="50"/>
  <c r="R107" i="50"/>
  <c r="X100" i="50"/>
  <c r="W100" i="50"/>
  <c r="V100" i="50"/>
  <c r="R100" i="50"/>
  <c r="X92" i="50"/>
  <c r="W92" i="50"/>
  <c r="V92" i="50"/>
  <c r="R92" i="50"/>
  <c r="X93" i="50"/>
  <c r="W93" i="50"/>
  <c r="V93" i="50"/>
  <c r="R93" i="50"/>
  <c r="X94" i="50"/>
  <c r="W94" i="50"/>
  <c r="V94" i="50"/>
  <c r="R94" i="50"/>
  <c r="X96" i="50"/>
  <c r="W96" i="50"/>
  <c r="V96" i="50"/>
  <c r="R96" i="50"/>
  <c r="X91" i="50"/>
  <c r="W91" i="50"/>
  <c r="V91" i="50"/>
  <c r="R91" i="50"/>
  <c r="X87" i="50"/>
  <c r="W87" i="50"/>
  <c r="V87" i="50"/>
  <c r="R87" i="50"/>
  <c r="X90" i="50"/>
  <c r="W90" i="50"/>
  <c r="V90" i="50"/>
  <c r="R90" i="50"/>
  <c r="X88" i="50"/>
  <c r="W88" i="50"/>
  <c r="V88" i="50"/>
  <c r="R88" i="50"/>
  <c r="X86" i="50"/>
  <c r="W86" i="50"/>
  <c r="V86" i="50"/>
  <c r="R86" i="50"/>
  <c r="X89" i="50"/>
  <c r="W89" i="50"/>
  <c r="V89" i="50"/>
  <c r="R89" i="50"/>
  <c r="X81" i="50"/>
  <c r="W81" i="50"/>
  <c r="V81" i="50"/>
  <c r="R81" i="50"/>
  <c r="X84" i="50"/>
  <c r="W84" i="50"/>
  <c r="V84" i="50"/>
  <c r="R84" i="50"/>
  <c r="X82" i="50"/>
  <c r="W82" i="50"/>
  <c r="V82" i="50"/>
  <c r="R82" i="50"/>
  <c r="X75" i="50"/>
  <c r="W75" i="50"/>
  <c r="V75" i="50"/>
  <c r="R75" i="50"/>
  <c r="X80" i="50"/>
  <c r="W80" i="50"/>
  <c r="V80" i="50"/>
  <c r="R80" i="50"/>
  <c r="X77" i="50"/>
  <c r="W77" i="50"/>
  <c r="V77" i="50"/>
  <c r="R77" i="50"/>
  <c r="X73" i="50"/>
  <c r="W73" i="50"/>
  <c r="V73" i="50"/>
  <c r="R73" i="50"/>
  <c r="X79" i="50"/>
  <c r="W79" i="50"/>
  <c r="V79" i="50"/>
  <c r="R79" i="50"/>
  <c r="X76" i="50"/>
  <c r="W76" i="50"/>
  <c r="V76" i="50"/>
  <c r="R76" i="50"/>
  <c r="X72" i="50"/>
  <c r="W72" i="50"/>
  <c r="V72" i="50"/>
  <c r="R72" i="50"/>
  <c r="X68" i="50"/>
  <c r="W68" i="50"/>
  <c r="V68" i="50"/>
  <c r="R68" i="50"/>
  <c r="X67" i="50"/>
  <c r="W67" i="50"/>
  <c r="V67" i="50"/>
  <c r="R67" i="50"/>
  <c r="X69" i="50"/>
  <c r="W69" i="50"/>
  <c r="V69" i="50"/>
  <c r="R69" i="50"/>
  <c r="X66" i="50"/>
  <c r="W66" i="50"/>
  <c r="V66" i="50"/>
  <c r="R66" i="50"/>
  <c r="X70" i="50"/>
  <c r="W70" i="50"/>
  <c r="V70" i="50"/>
  <c r="R70" i="50"/>
  <c r="X57" i="50"/>
  <c r="W57" i="50"/>
  <c r="V57" i="50"/>
  <c r="R57" i="50"/>
  <c r="X64" i="50"/>
  <c r="W64" i="50"/>
  <c r="V64" i="50"/>
  <c r="R64" i="50"/>
  <c r="X62" i="50"/>
  <c r="W62" i="50"/>
  <c r="V62" i="50"/>
  <c r="R62" i="50"/>
  <c r="X59" i="50"/>
  <c r="W59" i="50"/>
  <c r="V59" i="50"/>
  <c r="R59" i="50"/>
  <c r="X56" i="50"/>
  <c r="W56" i="50"/>
  <c r="V56" i="50"/>
  <c r="R56" i="50"/>
  <c r="X51" i="50"/>
  <c r="W51" i="50"/>
  <c r="V51" i="50"/>
  <c r="R51" i="50"/>
  <c r="X60" i="50"/>
  <c r="W60" i="50"/>
  <c r="V60" i="50"/>
  <c r="R60" i="50"/>
  <c r="X35" i="50"/>
  <c r="W35" i="50"/>
  <c r="V35" i="50"/>
  <c r="R35" i="50"/>
  <c r="X38" i="50"/>
  <c r="W38" i="50"/>
  <c r="V38" i="50"/>
  <c r="R38" i="50"/>
  <c r="X46" i="50"/>
  <c r="W46" i="50"/>
  <c r="V46" i="50"/>
  <c r="R46" i="50"/>
  <c r="X31" i="50"/>
  <c r="W31" i="50"/>
  <c r="V31" i="50"/>
  <c r="R31" i="50"/>
  <c r="X37" i="50"/>
  <c r="W37" i="50"/>
  <c r="V37" i="50"/>
  <c r="R37" i="50"/>
  <c r="X47" i="50"/>
  <c r="W47" i="50"/>
  <c r="V47" i="50"/>
  <c r="R47" i="50"/>
  <c r="X45" i="50"/>
  <c r="W45" i="50"/>
  <c r="V45" i="50"/>
  <c r="R45" i="50"/>
  <c r="X42" i="50"/>
  <c r="W42" i="50"/>
  <c r="V42" i="50"/>
  <c r="R42" i="50"/>
  <c r="X30" i="50"/>
  <c r="W30" i="50"/>
  <c r="V30" i="50"/>
  <c r="R30" i="50"/>
  <c r="X26" i="50"/>
  <c r="W26" i="50"/>
  <c r="V26" i="50"/>
  <c r="R26" i="50"/>
  <c r="X27" i="50"/>
  <c r="W27" i="50"/>
  <c r="V27" i="50"/>
  <c r="R27" i="50"/>
  <c r="X29" i="50"/>
  <c r="W29" i="50"/>
  <c r="V29" i="50"/>
  <c r="R29" i="50"/>
  <c r="X28" i="50"/>
  <c r="W28" i="50"/>
  <c r="V28" i="50"/>
  <c r="R28" i="50"/>
  <c r="X25" i="50"/>
  <c r="W25" i="50"/>
  <c r="V25" i="50"/>
  <c r="R25" i="50"/>
  <c r="X22" i="50"/>
  <c r="W22" i="50"/>
  <c r="V22" i="50"/>
  <c r="R22" i="50"/>
  <c r="X23" i="50"/>
  <c r="W23" i="50"/>
  <c r="V23" i="50"/>
  <c r="R23" i="50"/>
  <c r="X24" i="50"/>
  <c r="W24" i="50"/>
  <c r="V24" i="50"/>
  <c r="R24" i="50"/>
  <c r="X21" i="50"/>
  <c r="W21" i="50"/>
  <c r="V21" i="50"/>
  <c r="R21" i="50"/>
  <c r="X2" i="50"/>
  <c r="W2" i="50"/>
  <c r="V2" i="50"/>
  <c r="R2" i="50"/>
  <c r="X3" i="50"/>
  <c r="W3" i="50"/>
  <c r="V3" i="50"/>
  <c r="R3" i="50"/>
  <c r="X18" i="50"/>
  <c r="W18" i="50"/>
  <c r="V18" i="50"/>
  <c r="R18" i="50"/>
  <c r="X19" i="50"/>
  <c r="W19" i="50"/>
  <c r="V19" i="50"/>
  <c r="R19" i="50"/>
  <c r="X17" i="50"/>
  <c r="W17" i="50"/>
  <c r="V17" i="50"/>
  <c r="R17" i="50"/>
  <c r="X16" i="50"/>
  <c r="W16" i="50"/>
  <c r="V16" i="50"/>
  <c r="R16" i="50"/>
  <c r="X14" i="50"/>
  <c r="W14" i="50"/>
  <c r="V14" i="50"/>
  <c r="R14" i="50"/>
  <c r="X12" i="50"/>
  <c r="W12" i="50"/>
  <c r="V12" i="50"/>
  <c r="R12" i="50"/>
  <c r="X15" i="50"/>
  <c r="W15" i="50"/>
  <c r="V15" i="50"/>
  <c r="R15" i="50"/>
  <c r="X13" i="50"/>
  <c r="W13" i="50"/>
  <c r="V13" i="50"/>
  <c r="R13" i="50"/>
  <c r="X11" i="50"/>
  <c r="W11" i="50"/>
  <c r="V11" i="50"/>
  <c r="R11" i="50"/>
  <c r="X10" i="50"/>
  <c r="W10" i="50"/>
  <c r="V10" i="50"/>
  <c r="R10" i="50"/>
  <c r="X9" i="50"/>
  <c r="W9" i="50"/>
  <c r="V9" i="50"/>
  <c r="R9" i="50"/>
  <c r="X6" i="50"/>
  <c r="W6" i="50"/>
  <c r="V6" i="50"/>
  <c r="R6" i="50"/>
  <c r="X7" i="50"/>
  <c r="W7" i="50"/>
  <c r="V7" i="50"/>
  <c r="R7" i="50"/>
  <c r="X8" i="50"/>
  <c r="W8" i="50"/>
  <c r="V8" i="50"/>
  <c r="R8" i="50"/>
  <c r="X5" i="50"/>
  <c r="W5" i="50"/>
  <c r="V5" i="50"/>
  <c r="R5" i="50"/>
  <c r="X183" i="50"/>
  <c r="W183" i="50"/>
  <c r="V183" i="50"/>
  <c r="R183" i="50"/>
  <c r="X174" i="50"/>
  <c r="W174" i="50"/>
  <c r="V174" i="50"/>
  <c r="R174" i="50"/>
  <c r="X71" i="50"/>
  <c r="W71" i="50"/>
  <c r="V71" i="50"/>
  <c r="R71" i="50"/>
  <c r="X58" i="50"/>
  <c r="W58" i="50"/>
  <c r="V58" i="50"/>
  <c r="R58" i="50"/>
  <c r="X33" i="50"/>
  <c r="W33" i="50"/>
  <c r="V33" i="50"/>
  <c r="R33" i="50"/>
  <c r="X49" i="50"/>
  <c r="W49" i="50"/>
  <c r="V49" i="50"/>
  <c r="R49" i="50"/>
  <c r="X54" i="50"/>
  <c r="W54" i="50"/>
  <c r="V54" i="50"/>
  <c r="R54" i="50"/>
  <c r="X299" i="50"/>
  <c r="W299" i="50"/>
  <c r="V299" i="50"/>
  <c r="R299" i="50"/>
  <c r="X259" i="50"/>
  <c r="W259" i="50"/>
  <c r="V259" i="50"/>
  <c r="R259" i="50"/>
  <c r="X234" i="50"/>
  <c r="W234" i="50"/>
  <c r="V234" i="50"/>
  <c r="R234" i="50"/>
  <c r="X219" i="50"/>
  <c r="W219" i="50"/>
  <c r="V219" i="50"/>
  <c r="R219" i="50"/>
  <c r="X202" i="50"/>
  <c r="W202" i="50"/>
  <c r="V202" i="50"/>
  <c r="R202" i="50"/>
  <c r="X199" i="50"/>
  <c r="W199" i="50"/>
  <c r="V199" i="50"/>
  <c r="R199" i="50"/>
  <c r="X176" i="50"/>
  <c r="W176" i="50"/>
  <c r="V176" i="50"/>
  <c r="R176" i="50"/>
  <c r="X175" i="50"/>
  <c r="W175" i="50"/>
  <c r="V175" i="50"/>
  <c r="R175" i="50"/>
  <c r="X124" i="50"/>
  <c r="W124" i="50"/>
  <c r="V124" i="50"/>
  <c r="R124" i="50"/>
  <c r="X85" i="50"/>
  <c r="W85" i="50"/>
  <c r="V85" i="50"/>
  <c r="R85" i="50"/>
  <c r="X247" i="50"/>
  <c r="W247" i="50"/>
  <c r="V247" i="50"/>
  <c r="R247" i="50"/>
  <c r="X215" i="50"/>
  <c r="W215" i="50"/>
  <c r="V215" i="50"/>
  <c r="R215" i="50"/>
  <c r="X201" i="50"/>
  <c r="W201" i="50"/>
  <c r="V201" i="50"/>
  <c r="R201" i="50"/>
  <c r="X198" i="50"/>
  <c r="W198" i="50"/>
  <c r="V198" i="50"/>
  <c r="R198" i="50"/>
  <c r="X184" i="50"/>
  <c r="W184" i="50"/>
  <c r="V184" i="50"/>
  <c r="R184" i="50"/>
  <c r="X191" i="50"/>
  <c r="W191" i="50"/>
  <c r="V191" i="50"/>
  <c r="R191" i="50"/>
  <c r="X162" i="50"/>
  <c r="W162" i="50"/>
  <c r="V162" i="50"/>
  <c r="R162" i="50"/>
  <c r="X160" i="50"/>
  <c r="W160" i="50"/>
  <c r="V160" i="50"/>
  <c r="R160" i="50"/>
  <c r="X123" i="50"/>
  <c r="W123" i="50"/>
  <c r="V123" i="50"/>
  <c r="R123" i="50"/>
  <c r="X213" i="50"/>
  <c r="W213" i="50"/>
  <c r="V213" i="50"/>
  <c r="R213" i="50"/>
  <c r="X187" i="50"/>
  <c r="W187" i="50"/>
  <c r="V187" i="50"/>
  <c r="R187" i="50"/>
  <c r="X122" i="50"/>
  <c r="W122" i="50"/>
  <c r="V122" i="50"/>
  <c r="R122" i="50"/>
  <c r="X43" i="50"/>
  <c r="W43" i="50"/>
  <c r="V43" i="50"/>
  <c r="R43" i="50"/>
  <c r="X297" i="50"/>
  <c r="W297" i="50"/>
  <c r="V297" i="50"/>
  <c r="R297" i="50"/>
  <c r="X212" i="50"/>
  <c r="W212" i="50"/>
  <c r="V212" i="50"/>
  <c r="R212" i="50"/>
  <c r="X125" i="50"/>
  <c r="W125" i="50"/>
  <c r="V125" i="50"/>
  <c r="R125" i="50"/>
  <c r="X140" i="50"/>
  <c r="W140" i="50"/>
  <c r="V140" i="50"/>
  <c r="R140" i="50"/>
  <c r="X298" i="50"/>
  <c r="W298" i="50"/>
  <c r="V298" i="50"/>
  <c r="R298" i="50"/>
  <c r="X292" i="50"/>
  <c r="W292" i="50"/>
  <c r="V292" i="50"/>
  <c r="R292" i="50"/>
  <c r="X267" i="50"/>
  <c r="W267" i="50"/>
  <c r="V267" i="50"/>
  <c r="R267" i="50"/>
  <c r="X273" i="50"/>
  <c r="W273" i="50"/>
  <c r="V273" i="50"/>
  <c r="R273" i="50"/>
  <c r="X271" i="50"/>
  <c r="W271" i="50"/>
  <c r="V271" i="50"/>
  <c r="R271" i="50"/>
  <c r="X277" i="50"/>
  <c r="W277" i="50"/>
  <c r="V277" i="50"/>
  <c r="R277" i="50"/>
  <c r="X295" i="50"/>
  <c r="W295" i="50"/>
  <c r="V295" i="50"/>
  <c r="R295" i="50"/>
  <c r="X291" i="50"/>
  <c r="W291" i="50"/>
  <c r="V291" i="50"/>
  <c r="R291" i="50"/>
  <c r="X281" i="50"/>
  <c r="W281" i="50"/>
  <c r="V281" i="50"/>
  <c r="R281" i="50"/>
  <c r="X276" i="50"/>
  <c r="W276" i="50"/>
  <c r="V276" i="50"/>
  <c r="R276" i="50"/>
  <c r="X270" i="50"/>
  <c r="W270" i="50"/>
  <c r="V270" i="50"/>
  <c r="R270" i="50"/>
  <c r="X260" i="50"/>
  <c r="W260" i="50"/>
  <c r="V260" i="50"/>
  <c r="R260" i="50"/>
  <c r="X288" i="50"/>
  <c r="W288" i="50"/>
  <c r="V288" i="50"/>
  <c r="R288" i="50"/>
  <c r="X282" i="50"/>
  <c r="W282" i="50"/>
  <c r="V282" i="50"/>
  <c r="R282" i="50"/>
  <c r="X266" i="50"/>
  <c r="W266" i="50"/>
  <c r="V266" i="50"/>
  <c r="R266" i="50"/>
  <c r="X285" i="50"/>
  <c r="W285" i="50"/>
  <c r="V285" i="50"/>
  <c r="R285" i="50"/>
  <c r="X274" i="50"/>
  <c r="W274" i="50"/>
  <c r="V274" i="50"/>
  <c r="R274" i="50"/>
  <c r="X290" i="50"/>
  <c r="W290" i="50"/>
  <c r="V290" i="50"/>
  <c r="R290" i="50"/>
  <c r="X272" i="50"/>
  <c r="W272" i="50"/>
  <c r="V272" i="50"/>
  <c r="R272" i="50"/>
  <c r="X275" i="50"/>
  <c r="W275" i="50"/>
  <c r="V275" i="50"/>
  <c r="R275" i="50"/>
  <c r="X261" i="50"/>
  <c r="W261" i="50"/>
  <c r="V261" i="50"/>
  <c r="R261" i="50"/>
  <c r="X284" i="50"/>
  <c r="W284" i="50"/>
  <c r="V284" i="50"/>
  <c r="R284" i="50"/>
  <c r="X269" i="50"/>
  <c r="W269" i="50"/>
  <c r="V269" i="50"/>
  <c r="R269" i="50"/>
  <c r="X268" i="50"/>
  <c r="W268" i="50"/>
  <c r="V268" i="50"/>
  <c r="R268" i="50"/>
  <c r="X289" i="50"/>
  <c r="W289" i="50"/>
  <c r="V289" i="50"/>
  <c r="R289" i="50"/>
  <c r="X263" i="50"/>
  <c r="W263" i="50"/>
  <c r="V263" i="50"/>
  <c r="R263" i="50"/>
  <c r="X286" i="50"/>
  <c r="W286" i="50"/>
  <c r="V286" i="50"/>
  <c r="R286" i="50"/>
  <c r="X294" i="50"/>
  <c r="W294" i="50"/>
  <c r="V294" i="50"/>
  <c r="R294" i="50"/>
  <c r="X293" i="50"/>
  <c r="W293" i="50"/>
  <c r="V293" i="50"/>
  <c r="R293" i="50"/>
  <c r="X296" i="50"/>
  <c r="W296" i="50"/>
  <c r="V296" i="50"/>
  <c r="R296" i="50"/>
  <c r="X279" i="50"/>
  <c r="W279" i="50"/>
  <c r="V279" i="50"/>
  <c r="R279" i="50"/>
  <c r="X262" i="50"/>
  <c r="W262" i="50"/>
  <c r="V262" i="50"/>
  <c r="R262" i="50"/>
  <c r="X287" i="50"/>
  <c r="W287" i="50"/>
  <c r="V287" i="50"/>
  <c r="R287" i="50"/>
  <c r="X278" i="50"/>
  <c r="W278" i="50"/>
  <c r="V278" i="50"/>
  <c r="R278" i="50"/>
  <c r="X283" i="50"/>
  <c r="W283" i="50"/>
  <c r="V283" i="50"/>
  <c r="R283" i="50"/>
  <c r="X265" i="50"/>
  <c r="W265" i="50"/>
  <c r="V265" i="50"/>
  <c r="R265" i="50"/>
  <c r="X280" i="50"/>
  <c r="W280" i="50"/>
  <c r="V280" i="50"/>
  <c r="R280" i="50"/>
  <c r="X264" i="50"/>
  <c r="W264" i="50"/>
  <c r="V264" i="50"/>
  <c r="R264" i="50"/>
  <c r="X257" i="50"/>
  <c r="W257" i="50"/>
  <c r="V257" i="50"/>
  <c r="R257" i="50"/>
  <c r="X249" i="50"/>
  <c r="W249" i="50"/>
  <c r="V249" i="50"/>
  <c r="R249" i="50"/>
  <c r="X253" i="50"/>
  <c r="W253" i="50"/>
  <c r="V253" i="50"/>
  <c r="R253" i="50"/>
  <c r="X248" i="50"/>
  <c r="W248" i="50"/>
  <c r="V248" i="50"/>
  <c r="R248" i="50"/>
  <c r="X254" i="50"/>
  <c r="W254" i="50"/>
  <c r="V254" i="50"/>
  <c r="R254" i="50"/>
  <c r="X252" i="50"/>
  <c r="W252" i="50"/>
  <c r="V252" i="50"/>
  <c r="R252" i="50"/>
  <c r="X255" i="50"/>
  <c r="W255" i="50"/>
  <c r="V255" i="50"/>
  <c r="R255" i="50"/>
  <c r="X250" i="50"/>
  <c r="W250" i="50"/>
  <c r="V250" i="50"/>
  <c r="R250" i="50"/>
  <c r="X256" i="50"/>
  <c r="W256" i="50"/>
  <c r="V256" i="50"/>
  <c r="R256" i="50"/>
  <c r="X251" i="50"/>
  <c r="W251" i="50"/>
  <c r="V251" i="50"/>
  <c r="R251" i="50"/>
  <c r="X258" i="50"/>
  <c r="W258" i="50"/>
  <c r="V258" i="50"/>
  <c r="R258" i="50"/>
  <c r="X242" i="50"/>
  <c r="W242" i="50"/>
  <c r="V242" i="50"/>
  <c r="R242" i="50"/>
  <c r="X239" i="50"/>
  <c r="W239" i="50"/>
  <c r="V239" i="50"/>
  <c r="R239" i="50"/>
  <c r="X243" i="50"/>
  <c r="W243" i="50"/>
  <c r="V243" i="50"/>
  <c r="R243" i="50"/>
  <c r="X240" i="50"/>
  <c r="W240" i="50"/>
  <c r="V240" i="50"/>
  <c r="R240" i="50"/>
  <c r="X241" i="50"/>
  <c r="W241" i="50"/>
  <c r="V241" i="50"/>
  <c r="R241" i="50"/>
  <c r="X238" i="50"/>
  <c r="W238" i="50"/>
  <c r="V238" i="50"/>
  <c r="R238" i="50"/>
  <c r="X245" i="50"/>
  <c r="W245" i="50"/>
  <c r="V245" i="50"/>
  <c r="R245" i="50"/>
  <c r="X244" i="50"/>
  <c r="W244" i="50"/>
  <c r="V244" i="50"/>
  <c r="R244" i="50"/>
  <c r="X246" i="50"/>
  <c r="W246" i="50"/>
  <c r="V246" i="50"/>
  <c r="R246" i="50"/>
  <c r="X235" i="50"/>
  <c r="W235" i="50"/>
  <c r="V235" i="50"/>
  <c r="R235" i="50"/>
  <c r="X236" i="50"/>
  <c r="W236" i="50"/>
  <c r="V236" i="50"/>
  <c r="R236" i="50"/>
  <c r="X237" i="50"/>
  <c r="W237" i="50"/>
  <c r="V237" i="50"/>
  <c r="R237" i="50"/>
  <c r="X227" i="50"/>
  <c r="W227" i="50"/>
  <c r="V227" i="50"/>
  <c r="R227" i="50"/>
  <c r="X217" i="50"/>
  <c r="W217" i="50"/>
  <c r="V217" i="50"/>
  <c r="R217" i="50"/>
  <c r="X223" i="50"/>
  <c r="W223" i="50"/>
  <c r="V223" i="50"/>
  <c r="R223" i="50"/>
  <c r="X210" i="50"/>
  <c r="W210" i="50"/>
  <c r="V210" i="50"/>
  <c r="R210" i="50"/>
  <c r="X180" i="50"/>
  <c r="W180" i="50"/>
  <c r="V180" i="50"/>
  <c r="R180" i="50"/>
  <c r="X169" i="50"/>
  <c r="W169" i="50"/>
  <c r="V169" i="50"/>
  <c r="R169" i="50"/>
  <c r="X301" i="50"/>
  <c r="W301" i="50"/>
  <c r="V301" i="50"/>
  <c r="R301" i="50"/>
  <c r="X158" i="50"/>
  <c r="W158" i="50"/>
  <c r="V158" i="50"/>
  <c r="R158" i="50"/>
  <c r="X156" i="50"/>
  <c r="W156" i="50"/>
  <c r="V156" i="50"/>
  <c r="R156" i="50"/>
  <c r="X164" i="50"/>
  <c r="W164" i="50"/>
  <c r="V164" i="50"/>
  <c r="R164" i="50"/>
  <c r="X159" i="50"/>
  <c r="W159" i="50"/>
  <c r="V159" i="50"/>
  <c r="R159" i="50"/>
  <c r="X170" i="50"/>
  <c r="W170" i="50"/>
  <c r="V170" i="50"/>
  <c r="R170" i="50"/>
  <c r="X132" i="50"/>
  <c r="W132" i="50"/>
  <c r="V132" i="50"/>
  <c r="R132" i="50"/>
  <c r="X136" i="50"/>
  <c r="W136" i="50"/>
  <c r="V136" i="50"/>
  <c r="R136" i="50"/>
  <c r="X151" i="50"/>
  <c r="W151" i="50"/>
  <c r="V151" i="50"/>
  <c r="R151" i="50"/>
  <c r="X138" i="50"/>
  <c r="W138" i="50"/>
  <c r="V138" i="50"/>
  <c r="R138" i="50"/>
  <c r="X141" i="50"/>
  <c r="W141" i="50"/>
  <c r="V141" i="50"/>
  <c r="R141" i="50"/>
  <c r="X131" i="50"/>
  <c r="W131" i="50"/>
  <c r="V131" i="50"/>
  <c r="R131" i="50"/>
  <c r="X135" i="50"/>
  <c r="W135" i="50"/>
  <c r="V135" i="50"/>
  <c r="R135" i="50"/>
  <c r="X106" i="50"/>
  <c r="W106" i="50"/>
  <c r="V106" i="50"/>
  <c r="R106" i="50"/>
  <c r="X110" i="50"/>
  <c r="W110" i="50"/>
  <c r="V110" i="50"/>
  <c r="R110" i="50"/>
  <c r="X108" i="50"/>
  <c r="W108" i="50"/>
  <c r="V108" i="50"/>
  <c r="R108" i="50"/>
  <c r="X63" i="50"/>
  <c r="W63" i="50"/>
  <c r="V63" i="50"/>
  <c r="R63" i="50"/>
  <c r="X52" i="50"/>
  <c r="W52" i="50"/>
  <c r="V52" i="50"/>
  <c r="R52" i="50"/>
  <c r="X48" i="50"/>
  <c r="W48" i="50"/>
  <c r="V48" i="50"/>
  <c r="R48" i="50"/>
  <c r="X36" i="50"/>
  <c r="W36" i="50"/>
  <c r="V36" i="50"/>
  <c r="R36" i="50"/>
  <c r="X32" i="50"/>
  <c r="W32" i="50"/>
  <c r="V32" i="50"/>
  <c r="R32" i="50"/>
  <c r="X34" i="50"/>
  <c r="W34" i="50"/>
  <c r="V34" i="50"/>
  <c r="R34" i="50"/>
  <c r="X74" i="50"/>
  <c r="W74" i="50"/>
  <c r="V74" i="50"/>
  <c r="R74" i="50"/>
  <c r="X50" i="50"/>
  <c r="W50" i="50"/>
  <c r="V50" i="50"/>
  <c r="R50" i="50"/>
  <c r="X55" i="50"/>
  <c r="W55" i="50"/>
  <c r="V55" i="50"/>
  <c r="R55" i="50"/>
  <c r="X61" i="50"/>
  <c r="W61" i="50"/>
  <c r="V61" i="50"/>
  <c r="R61" i="50"/>
  <c r="X53" i="50"/>
  <c r="W53" i="50"/>
  <c r="V53" i="50"/>
  <c r="R53" i="50"/>
  <c r="X40" i="50"/>
  <c r="W40" i="50"/>
  <c r="V40" i="50"/>
  <c r="R40" i="50"/>
  <c r="X44" i="50"/>
  <c r="W44" i="50"/>
  <c r="V44" i="50"/>
  <c r="R44" i="50"/>
  <c r="X41" i="50"/>
  <c r="W41" i="50"/>
  <c r="V41" i="50"/>
  <c r="R41" i="50"/>
  <c r="X20" i="50"/>
  <c r="W20" i="50"/>
  <c r="V20" i="50"/>
  <c r="R20" i="50"/>
  <c r="X161" i="50"/>
  <c r="W161" i="50"/>
  <c r="V161" i="50"/>
  <c r="R161" i="50"/>
  <c r="X133" i="50"/>
  <c r="W133" i="50"/>
  <c r="V133" i="50"/>
  <c r="R133" i="50"/>
  <c r="X95" i="50"/>
  <c r="W95" i="50"/>
  <c r="V95" i="50"/>
  <c r="R95" i="50"/>
  <c r="X83" i="50"/>
  <c r="W83" i="50"/>
  <c r="V83" i="50"/>
  <c r="R83" i="50"/>
  <c r="X39" i="50"/>
  <c r="W39" i="50"/>
  <c r="V39" i="50"/>
  <c r="R39" i="50"/>
  <c r="X205" i="50"/>
  <c r="W205" i="50"/>
  <c r="V205" i="50"/>
  <c r="R205" i="50"/>
  <c r="X146" i="50"/>
  <c r="W146" i="50"/>
  <c r="V146" i="50"/>
  <c r="R146" i="50"/>
  <c r="X65" i="50"/>
  <c r="W65" i="50"/>
  <c r="V65" i="50"/>
  <c r="R65" i="50"/>
  <c r="X78" i="50"/>
  <c r="W78" i="50"/>
  <c r="V78" i="50"/>
  <c r="R78" i="50"/>
  <c r="X332" i="48"/>
  <c r="W332" i="48"/>
  <c r="V332" i="48"/>
  <c r="R332" i="48"/>
  <c r="X331" i="48"/>
  <c r="W331" i="48"/>
  <c r="V331" i="48"/>
  <c r="R331" i="48"/>
  <c r="X330" i="48"/>
  <c r="W330" i="48"/>
  <c r="V330" i="48"/>
  <c r="R330" i="48"/>
  <c r="X329" i="48"/>
  <c r="W329" i="48"/>
  <c r="V329" i="48"/>
  <c r="R329" i="48"/>
  <c r="X328" i="48"/>
  <c r="W328" i="48"/>
  <c r="V328" i="48"/>
  <c r="R328" i="48"/>
  <c r="X327" i="48"/>
  <c r="W327" i="48"/>
  <c r="V327" i="48"/>
  <c r="R327" i="48"/>
  <c r="X326" i="48"/>
  <c r="W326" i="48"/>
  <c r="V326" i="48"/>
  <c r="R326" i="48"/>
  <c r="X325" i="48"/>
  <c r="W325" i="48"/>
  <c r="V325" i="48"/>
  <c r="R325" i="48"/>
  <c r="X324" i="48"/>
  <c r="W324" i="48"/>
  <c r="V324" i="48"/>
  <c r="R324" i="48"/>
  <c r="X323" i="48"/>
  <c r="W323" i="48"/>
  <c r="V323" i="48"/>
  <c r="R323" i="48"/>
  <c r="X322" i="48"/>
  <c r="W322" i="48"/>
  <c r="V322" i="48"/>
  <c r="R322" i="48"/>
  <c r="X321" i="48"/>
  <c r="W321" i="48"/>
  <c r="V321" i="48"/>
  <c r="R321" i="48"/>
  <c r="X320" i="48"/>
  <c r="W320" i="48"/>
  <c r="V320" i="48"/>
  <c r="R320" i="48"/>
  <c r="X319" i="48"/>
  <c r="W319" i="48"/>
  <c r="V319" i="48"/>
  <c r="R319" i="48"/>
  <c r="X318" i="48"/>
  <c r="W318" i="48"/>
  <c r="V318" i="48"/>
  <c r="R318" i="48"/>
  <c r="X317" i="48"/>
  <c r="W317" i="48"/>
  <c r="V317" i="48"/>
  <c r="R317" i="48"/>
  <c r="X316" i="48"/>
  <c r="W316" i="48"/>
  <c r="V316" i="48"/>
  <c r="R316" i="48"/>
  <c r="X315" i="48"/>
  <c r="W315" i="48"/>
  <c r="V315" i="48"/>
  <c r="R315" i="48"/>
  <c r="X314" i="48"/>
  <c r="W314" i="48"/>
  <c r="V314" i="48"/>
  <c r="R314" i="48"/>
  <c r="X313" i="48"/>
  <c r="W313" i="48"/>
  <c r="V313" i="48"/>
  <c r="R313" i="48"/>
  <c r="X312" i="48"/>
  <c r="W312" i="48"/>
  <c r="V312" i="48"/>
  <c r="R312" i="48"/>
  <c r="X311" i="48"/>
  <c r="W311" i="48"/>
  <c r="V311" i="48"/>
  <c r="R311" i="48"/>
  <c r="X310" i="48"/>
  <c r="W310" i="48"/>
  <c r="V310" i="48"/>
  <c r="R310" i="48"/>
  <c r="X309" i="48"/>
  <c r="W309" i="48"/>
  <c r="V309" i="48"/>
  <c r="R309" i="48"/>
  <c r="X308" i="48"/>
  <c r="W308" i="48"/>
  <c r="V308" i="48"/>
  <c r="R308" i="48"/>
  <c r="X307" i="48"/>
  <c r="W307" i="48"/>
  <c r="V307" i="48"/>
  <c r="R307" i="48"/>
  <c r="X306" i="48"/>
  <c r="W306" i="48"/>
  <c r="V306" i="48"/>
  <c r="R306" i="48"/>
  <c r="X305" i="48"/>
  <c r="W305" i="48"/>
  <c r="V305" i="48"/>
  <c r="R305" i="48"/>
  <c r="X304" i="48"/>
  <c r="W304" i="48"/>
  <c r="V304" i="48"/>
  <c r="R304" i="48"/>
  <c r="X303" i="48"/>
  <c r="W303" i="48"/>
  <c r="V303" i="48"/>
  <c r="R303" i="48"/>
  <c r="X302" i="48"/>
  <c r="W302" i="48"/>
  <c r="V302" i="48"/>
  <c r="R302" i="48"/>
  <c r="X301" i="48"/>
  <c r="W301" i="48"/>
  <c r="V301" i="48"/>
  <c r="R301" i="48"/>
  <c r="X300" i="48"/>
  <c r="W300" i="48"/>
  <c r="V300" i="48"/>
  <c r="R300" i="48"/>
  <c r="X299" i="48"/>
  <c r="W299" i="48"/>
  <c r="V299" i="48"/>
  <c r="R299" i="48"/>
  <c r="X298" i="48"/>
  <c r="W298" i="48"/>
  <c r="V298" i="48"/>
  <c r="R298" i="48"/>
  <c r="X297" i="48"/>
  <c r="W297" i="48"/>
  <c r="V297" i="48"/>
  <c r="R297" i="48"/>
  <c r="X296" i="48"/>
  <c r="W296" i="48"/>
  <c r="V296" i="48"/>
  <c r="R296" i="48"/>
  <c r="X295" i="48"/>
  <c r="W295" i="48"/>
  <c r="V295" i="48"/>
  <c r="R295" i="48"/>
  <c r="X294" i="48"/>
  <c r="W294" i="48"/>
  <c r="V294" i="48"/>
  <c r="R294" i="48"/>
  <c r="X293" i="48"/>
  <c r="W293" i="48"/>
  <c r="V293" i="48"/>
  <c r="R293" i="48"/>
  <c r="X292" i="48"/>
  <c r="W292" i="48"/>
  <c r="V292" i="48"/>
  <c r="R292" i="48"/>
  <c r="X291" i="48"/>
  <c r="W291" i="48"/>
  <c r="V291" i="48"/>
  <c r="R291" i="48"/>
  <c r="X290" i="48"/>
  <c r="W290" i="48"/>
  <c r="V290" i="48"/>
  <c r="R290" i="48"/>
  <c r="X289" i="48"/>
  <c r="W289" i="48"/>
  <c r="V289" i="48"/>
  <c r="R289" i="48"/>
  <c r="X288" i="48"/>
  <c r="W288" i="48"/>
  <c r="V288" i="48"/>
  <c r="R288" i="48"/>
  <c r="X287" i="48"/>
  <c r="W287" i="48"/>
  <c r="V287" i="48"/>
  <c r="R287" i="48"/>
  <c r="X286" i="48"/>
  <c r="W286" i="48"/>
  <c r="V286" i="48"/>
  <c r="R286" i="48"/>
  <c r="X285" i="48"/>
  <c r="W285" i="48"/>
  <c r="V285" i="48"/>
  <c r="R285" i="48"/>
  <c r="X284" i="48"/>
  <c r="W284" i="48"/>
  <c r="V284" i="48"/>
  <c r="R284" i="48"/>
  <c r="X283" i="48"/>
  <c r="W283" i="48"/>
  <c r="V283" i="48"/>
  <c r="R283" i="48"/>
  <c r="X282" i="48"/>
  <c r="W282" i="48"/>
  <c r="V282" i="48"/>
  <c r="R282" i="48"/>
  <c r="X281" i="48"/>
  <c r="W281" i="48"/>
  <c r="V281" i="48"/>
  <c r="R281" i="48"/>
  <c r="X280" i="48"/>
  <c r="W280" i="48"/>
  <c r="V280" i="48"/>
  <c r="R280" i="48"/>
  <c r="X279" i="48"/>
  <c r="W279" i="48"/>
  <c r="V279" i="48"/>
  <c r="R279" i="48"/>
  <c r="X278" i="48"/>
  <c r="W278" i="48"/>
  <c r="V278" i="48"/>
  <c r="R278" i="48"/>
  <c r="X277" i="48"/>
  <c r="W277" i="48"/>
  <c r="V277" i="48"/>
  <c r="R277" i="48"/>
  <c r="X276" i="48"/>
  <c r="W276" i="48"/>
  <c r="V276" i="48"/>
  <c r="R276" i="48"/>
  <c r="X275" i="48"/>
  <c r="W275" i="48"/>
  <c r="V275" i="48"/>
  <c r="R275" i="48"/>
  <c r="X274" i="48"/>
  <c r="W274" i="48"/>
  <c r="V274" i="48"/>
  <c r="R274" i="48"/>
  <c r="X273" i="48"/>
  <c r="W273" i="48"/>
  <c r="V273" i="48"/>
  <c r="R273" i="48"/>
  <c r="X272" i="48"/>
  <c r="W272" i="48"/>
  <c r="V272" i="48"/>
  <c r="R272" i="48"/>
  <c r="X271" i="48"/>
  <c r="W271" i="48"/>
  <c r="V271" i="48"/>
  <c r="R271" i="48"/>
  <c r="X270" i="48"/>
  <c r="W270" i="48"/>
  <c r="V270" i="48"/>
  <c r="R270" i="48"/>
  <c r="X269" i="48"/>
  <c r="W269" i="48"/>
  <c r="V269" i="48"/>
  <c r="R269" i="48"/>
  <c r="X268" i="48"/>
  <c r="W268" i="48"/>
  <c r="V268" i="48"/>
  <c r="R268" i="48"/>
  <c r="X267" i="48"/>
  <c r="W267" i="48"/>
  <c r="V267" i="48"/>
  <c r="R267" i="48"/>
  <c r="X266" i="48"/>
  <c r="W266" i="48"/>
  <c r="V266" i="48"/>
  <c r="R266" i="48"/>
  <c r="X265" i="48"/>
  <c r="W265" i="48"/>
  <c r="V265" i="48"/>
  <c r="R265" i="48"/>
  <c r="X264" i="48"/>
  <c r="W264" i="48"/>
  <c r="V264" i="48"/>
  <c r="R264" i="48"/>
  <c r="X263" i="48"/>
  <c r="W263" i="48"/>
  <c r="V263" i="48"/>
  <c r="R263" i="48"/>
  <c r="X262" i="48"/>
  <c r="W262" i="48"/>
  <c r="V262" i="48"/>
  <c r="R262" i="48"/>
  <c r="X261" i="48"/>
  <c r="W261" i="48"/>
  <c r="V261" i="48"/>
  <c r="R261" i="48"/>
  <c r="X260" i="48"/>
  <c r="W260" i="48"/>
  <c r="V260" i="48"/>
  <c r="R260" i="48"/>
  <c r="X259" i="48"/>
  <c r="W259" i="48"/>
  <c r="V259" i="48"/>
  <c r="R259" i="48"/>
  <c r="X258" i="48"/>
  <c r="W258" i="48"/>
  <c r="V258" i="48"/>
  <c r="R258" i="48"/>
  <c r="X257" i="48"/>
  <c r="W257" i="48"/>
  <c r="V257" i="48"/>
  <c r="R257" i="48"/>
  <c r="X256" i="48"/>
  <c r="W256" i="48"/>
  <c r="V256" i="48"/>
  <c r="R256" i="48"/>
  <c r="X255" i="48"/>
  <c r="W255" i="48"/>
  <c r="V255" i="48"/>
  <c r="R255" i="48"/>
  <c r="X254" i="48"/>
  <c r="W254" i="48"/>
  <c r="V254" i="48"/>
  <c r="R254" i="48"/>
  <c r="X253" i="48"/>
  <c r="W253" i="48"/>
  <c r="V253" i="48"/>
  <c r="R253" i="48"/>
  <c r="X252" i="48"/>
  <c r="W252" i="48"/>
  <c r="V252" i="48"/>
  <c r="R252" i="48"/>
  <c r="X251" i="48"/>
  <c r="W251" i="48"/>
  <c r="V251" i="48"/>
  <c r="R251" i="48"/>
  <c r="X250" i="48"/>
  <c r="W250" i="48"/>
  <c r="V250" i="48"/>
  <c r="R250" i="48"/>
  <c r="X249" i="48"/>
  <c r="W249" i="48"/>
  <c r="V249" i="48"/>
  <c r="R249" i="48"/>
  <c r="X248" i="48"/>
  <c r="W248" i="48"/>
  <c r="V248" i="48"/>
  <c r="R248" i="48"/>
  <c r="X247" i="48"/>
  <c r="W247" i="48"/>
  <c r="V247" i="48"/>
  <c r="R247" i="48"/>
  <c r="X246" i="48"/>
  <c r="W246" i="48"/>
  <c r="V246" i="48"/>
  <c r="R246" i="48"/>
  <c r="X245" i="48"/>
  <c r="W245" i="48"/>
  <c r="V245" i="48"/>
  <c r="R245" i="48"/>
  <c r="X244" i="48"/>
  <c r="W244" i="48"/>
  <c r="V244" i="48"/>
  <c r="R244" i="48"/>
  <c r="X243" i="48"/>
  <c r="W243" i="48"/>
  <c r="V243" i="48"/>
  <c r="R243" i="48"/>
  <c r="X242" i="48"/>
  <c r="W242" i="48"/>
  <c r="V242" i="48"/>
  <c r="R242" i="48"/>
  <c r="X241" i="48"/>
  <c r="W241" i="48"/>
  <c r="V241" i="48"/>
  <c r="R241" i="48"/>
  <c r="X240" i="48"/>
  <c r="W240" i="48"/>
  <c r="V240" i="48"/>
  <c r="R240" i="48"/>
  <c r="X239" i="48"/>
  <c r="W239" i="48"/>
  <c r="V239" i="48"/>
  <c r="R239" i="48"/>
  <c r="X238" i="48"/>
  <c r="W238" i="48"/>
  <c r="V238" i="48"/>
  <c r="R238" i="48"/>
  <c r="X237" i="48"/>
  <c r="W237" i="48"/>
  <c r="V237" i="48"/>
  <c r="R237" i="48"/>
  <c r="X236" i="48"/>
  <c r="W236" i="48"/>
  <c r="V236" i="48"/>
  <c r="R236" i="48"/>
  <c r="X235" i="48"/>
  <c r="W235" i="48"/>
  <c r="V235" i="48"/>
  <c r="R235" i="48"/>
  <c r="X234" i="48"/>
  <c r="W234" i="48"/>
  <c r="V234" i="48"/>
  <c r="R234" i="48"/>
  <c r="X233" i="48"/>
  <c r="W233" i="48"/>
  <c r="V233" i="48"/>
  <c r="R233" i="48"/>
  <c r="X232" i="48"/>
  <c r="W232" i="48"/>
  <c r="V232" i="48"/>
  <c r="R232" i="48"/>
  <c r="X231" i="48"/>
  <c r="W231" i="48"/>
  <c r="V231" i="48"/>
  <c r="R231" i="48"/>
  <c r="X230" i="48"/>
  <c r="W230" i="48"/>
  <c r="V230" i="48"/>
  <c r="R230" i="48"/>
  <c r="X229" i="48"/>
  <c r="W229" i="48"/>
  <c r="V229" i="48"/>
  <c r="R229" i="48"/>
  <c r="X228" i="48"/>
  <c r="W228" i="48"/>
  <c r="V228" i="48"/>
  <c r="R228" i="48"/>
  <c r="X227" i="48"/>
  <c r="W227" i="48"/>
  <c r="V227" i="48"/>
  <c r="R227" i="48"/>
  <c r="X226" i="48"/>
  <c r="W226" i="48"/>
  <c r="V226" i="48"/>
  <c r="R226" i="48"/>
  <c r="X225" i="48"/>
  <c r="W225" i="48"/>
  <c r="V225" i="48"/>
  <c r="R225" i="48"/>
  <c r="X224" i="48"/>
  <c r="W224" i="48"/>
  <c r="V224" i="48"/>
  <c r="R224" i="48"/>
  <c r="X223" i="48"/>
  <c r="W223" i="48"/>
  <c r="V223" i="48"/>
  <c r="R223" i="48"/>
  <c r="X222" i="48"/>
  <c r="W222" i="48"/>
  <c r="V222" i="48"/>
  <c r="R222" i="48"/>
  <c r="X221" i="48"/>
  <c r="W221" i="48"/>
  <c r="V221" i="48"/>
  <c r="R221" i="48"/>
  <c r="X220" i="48"/>
  <c r="W220" i="48"/>
  <c r="V220" i="48"/>
  <c r="R220" i="48"/>
  <c r="X219" i="48"/>
  <c r="W219" i="48"/>
  <c r="V219" i="48"/>
  <c r="R219" i="48"/>
  <c r="X218" i="48"/>
  <c r="W218" i="48"/>
  <c r="V218" i="48"/>
  <c r="R218" i="48"/>
  <c r="X217" i="48"/>
  <c r="W217" i="48"/>
  <c r="V217" i="48"/>
  <c r="R217" i="48"/>
  <c r="X216" i="48"/>
  <c r="W216" i="48"/>
  <c r="V216" i="48"/>
  <c r="R216" i="48"/>
  <c r="X215" i="48"/>
  <c r="W215" i="48"/>
  <c r="V215" i="48"/>
  <c r="R215" i="48"/>
  <c r="X214" i="48"/>
  <c r="W214" i="48"/>
  <c r="V214" i="48"/>
  <c r="R214" i="48"/>
  <c r="X213" i="48"/>
  <c r="W213" i="48"/>
  <c r="V213" i="48"/>
  <c r="R213" i="48"/>
  <c r="X212" i="48"/>
  <c r="W212" i="48"/>
  <c r="V212" i="48"/>
  <c r="R212" i="48"/>
  <c r="X211" i="48"/>
  <c r="W211" i="48"/>
  <c r="V211" i="48"/>
  <c r="R211" i="48"/>
  <c r="X210" i="48"/>
  <c r="W210" i="48"/>
  <c r="V210" i="48"/>
  <c r="R210" i="48"/>
  <c r="X209" i="48"/>
  <c r="W209" i="48"/>
  <c r="V209" i="48"/>
  <c r="R209" i="48"/>
  <c r="X208" i="48"/>
  <c r="W208" i="48"/>
  <c r="V208" i="48"/>
  <c r="R208" i="48"/>
  <c r="X207" i="48"/>
  <c r="W207" i="48"/>
  <c r="V207" i="48"/>
  <c r="R207" i="48"/>
  <c r="X206" i="48"/>
  <c r="W206" i="48"/>
  <c r="V206" i="48"/>
  <c r="R206" i="48"/>
  <c r="X205" i="48"/>
  <c r="W205" i="48"/>
  <c r="V205" i="48"/>
  <c r="R205" i="48"/>
  <c r="X204" i="48"/>
  <c r="W204" i="48"/>
  <c r="V204" i="48"/>
  <c r="R204" i="48"/>
  <c r="X203" i="48"/>
  <c r="W203" i="48"/>
  <c r="V203" i="48"/>
  <c r="R203" i="48"/>
  <c r="X202" i="48"/>
  <c r="W202" i="48"/>
  <c r="V202" i="48"/>
  <c r="R202" i="48"/>
  <c r="X201" i="48"/>
  <c r="W201" i="48"/>
  <c r="V201" i="48"/>
  <c r="R201" i="48"/>
  <c r="X200" i="48"/>
  <c r="W200" i="48"/>
  <c r="V200" i="48"/>
  <c r="R200" i="48"/>
  <c r="X199" i="48"/>
  <c r="W199" i="48"/>
  <c r="V199" i="48"/>
  <c r="R199" i="48"/>
  <c r="X198" i="48"/>
  <c r="W198" i="48"/>
  <c r="V198" i="48"/>
  <c r="R198" i="48"/>
  <c r="X197" i="48"/>
  <c r="W197" i="48"/>
  <c r="V197" i="48"/>
  <c r="R197" i="48"/>
  <c r="X196" i="48"/>
  <c r="W196" i="48"/>
  <c r="V196" i="48"/>
  <c r="R196" i="48"/>
  <c r="X195" i="48"/>
  <c r="W195" i="48"/>
  <c r="V195" i="48"/>
  <c r="R195" i="48"/>
  <c r="X194" i="48"/>
  <c r="W194" i="48"/>
  <c r="V194" i="48"/>
  <c r="R194" i="48"/>
  <c r="X193" i="48"/>
  <c r="W193" i="48"/>
  <c r="V193" i="48"/>
  <c r="R193" i="48"/>
  <c r="X192" i="48"/>
  <c r="W192" i="48"/>
  <c r="V192" i="48"/>
  <c r="R192" i="48"/>
  <c r="X191" i="48"/>
  <c r="W191" i="48"/>
  <c r="V191" i="48"/>
  <c r="R191" i="48"/>
  <c r="X190" i="48"/>
  <c r="W190" i="48"/>
  <c r="V190" i="48"/>
  <c r="R190" i="48"/>
  <c r="X189" i="48"/>
  <c r="W189" i="48"/>
  <c r="V189" i="48"/>
  <c r="R189" i="48"/>
  <c r="X188" i="48"/>
  <c r="W188" i="48"/>
  <c r="V188" i="48"/>
  <c r="R188" i="48"/>
  <c r="X187" i="48"/>
  <c r="W187" i="48"/>
  <c r="V187" i="48"/>
  <c r="R187" i="48"/>
  <c r="X186" i="48"/>
  <c r="W186" i="48"/>
  <c r="V186" i="48"/>
  <c r="R186" i="48"/>
  <c r="X185" i="48"/>
  <c r="W185" i="48"/>
  <c r="V185" i="48"/>
  <c r="R185" i="48"/>
  <c r="X184" i="48"/>
  <c r="W184" i="48"/>
  <c r="V184" i="48"/>
  <c r="R184" i="48"/>
  <c r="X183" i="48"/>
  <c r="W183" i="48"/>
  <c r="V183" i="48"/>
  <c r="R183" i="48"/>
  <c r="X182" i="48"/>
  <c r="W182" i="48"/>
  <c r="V182" i="48"/>
  <c r="R182" i="48"/>
  <c r="X181" i="48"/>
  <c r="W181" i="48"/>
  <c r="V181" i="48"/>
  <c r="R181" i="48"/>
  <c r="X180" i="48"/>
  <c r="W180" i="48"/>
  <c r="V180" i="48"/>
  <c r="R180" i="48"/>
  <c r="X179" i="48"/>
  <c r="W179" i="48"/>
  <c r="V179" i="48"/>
  <c r="R179" i="48"/>
  <c r="X178" i="48"/>
  <c r="W178" i="48"/>
  <c r="V178" i="48"/>
  <c r="R178" i="48"/>
  <c r="X177" i="48"/>
  <c r="W177" i="48"/>
  <c r="V177" i="48"/>
  <c r="R177" i="48"/>
  <c r="X176" i="48"/>
  <c r="W176" i="48"/>
  <c r="V176" i="48"/>
  <c r="R176" i="48"/>
  <c r="X175" i="48"/>
  <c r="W175" i="48"/>
  <c r="V175" i="48"/>
  <c r="R175" i="48"/>
  <c r="X174" i="48"/>
  <c r="W174" i="48"/>
  <c r="V174" i="48"/>
  <c r="R174" i="48"/>
  <c r="X173" i="48"/>
  <c r="W173" i="48"/>
  <c r="V173" i="48"/>
  <c r="R173" i="48"/>
  <c r="X172" i="48"/>
  <c r="W172" i="48"/>
  <c r="V172" i="48"/>
  <c r="R172" i="48"/>
  <c r="X171" i="48"/>
  <c r="W171" i="48"/>
  <c r="V171" i="48"/>
  <c r="R171" i="48"/>
  <c r="X170" i="48"/>
  <c r="W170" i="48"/>
  <c r="V170" i="48"/>
  <c r="R170" i="48"/>
  <c r="X169" i="48"/>
  <c r="W169" i="48"/>
  <c r="V169" i="48"/>
  <c r="R169" i="48"/>
  <c r="X168" i="48"/>
  <c r="W168" i="48"/>
  <c r="V168" i="48"/>
  <c r="R168" i="48"/>
  <c r="X167" i="48"/>
  <c r="W167" i="48"/>
  <c r="V167" i="48"/>
  <c r="R167" i="48"/>
  <c r="X166" i="48"/>
  <c r="W166" i="48"/>
  <c r="V166" i="48"/>
  <c r="R166" i="48"/>
  <c r="X165" i="48"/>
  <c r="W165" i="48"/>
  <c r="V165" i="48"/>
  <c r="R165" i="48"/>
  <c r="X164" i="48"/>
  <c r="W164" i="48"/>
  <c r="V164" i="48"/>
  <c r="R164" i="48"/>
  <c r="X163" i="48"/>
  <c r="W163" i="48"/>
  <c r="V163" i="48"/>
  <c r="R163" i="48"/>
  <c r="X162" i="48"/>
  <c r="W162" i="48"/>
  <c r="V162" i="48"/>
  <c r="R162" i="48"/>
  <c r="X161" i="48"/>
  <c r="W161" i="48"/>
  <c r="V161" i="48"/>
  <c r="R161" i="48"/>
  <c r="X160" i="48"/>
  <c r="W160" i="48"/>
  <c r="V160" i="48"/>
  <c r="R160" i="48"/>
  <c r="X159" i="48"/>
  <c r="W159" i="48"/>
  <c r="V159" i="48"/>
  <c r="R159" i="48"/>
  <c r="X158" i="48"/>
  <c r="W158" i="48"/>
  <c r="V158" i="48"/>
  <c r="R158" i="48"/>
  <c r="X157" i="48"/>
  <c r="W157" i="48"/>
  <c r="V157" i="48"/>
  <c r="R157" i="48"/>
  <c r="X156" i="48"/>
  <c r="W156" i="48"/>
  <c r="V156" i="48"/>
  <c r="R156" i="48"/>
  <c r="X155" i="48"/>
  <c r="W155" i="48"/>
  <c r="V155" i="48"/>
  <c r="R155" i="48"/>
  <c r="X154" i="48"/>
  <c r="W154" i="48"/>
  <c r="V154" i="48"/>
  <c r="R154" i="48"/>
  <c r="X153" i="48"/>
  <c r="W153" i="48"/>
  <c r="V153" i="48"/>
  <c r="R153" i="48"/>
  <c r="X152" i="48"/>
  <c r="W152" i="48"/>
  <c r="V152" i="48"/>
  <c r="R152" i="48"/>
  <c r="X151" i="48"/>
  <c r="W151" i="48"/>
  <c r="V151" i="48"/>
  <c r="R151" i="48"/>
  <c r="X150" i="48"/>
  <c r="W150" i="48"/>
  <c r="V150" i="48"/>
  <c r="R150" i="48"/>
  <c r="X149" i="48"/>
  <c r="W149" i="48"/>
  <c r="V149" i="48"/>
  <c r="R149" i="48"/>
  <c r="X148" i="48"/>
  <c r="W148" i="48"/>
  <c r="V148" i="48"/>
  <c r="R148" i="48"/>
  <c r="X147" i="48"/>
  <c r="W147" i="48"/>
  <c r="V147" i="48"/>
  <c r="R147" i="48"/>
  <c r="X146" i="48"/>
  <c r="W146" i="48"/>
  <c r="V146" i="48"/>
  <c r="R146" i="48"/>
  <c r="X145" i="48"/>
  <c r="W145" i="48"/>
  <c r="V145" i="48"/>
  <c r="R145" i="48"/>
  <c r="X144" i="48"/>
  <c r="W144" i="48"/>
  <c r="V144" i="48"/>
  <c r="R144" i="48"/>
  <c r="X143" i="48"/>
  <c r="W143" i="48"/>
  <c r="V143" i="48"/>
  <c r="R143" i="48"/>
  <c r="X142" i="48"/>
  <c r="W142" i="48"/>
  <c r="V142" i="48"/>
  <c r="R142" i="48"/>
  <c r="X141" i="48"/>
  <c r="W141" i="48"/>
  <c r="V141" i="48"/>
  <c r="R141" i="48"/>
  <c r="X140" i="48"/>
  <c r="W140" i="48"/>
  <c r="V140" i="48"/>
  <c r="R140" i="48"/>
  <c r="X139" i="48"/>
  <c r="W139" i="48"/>
  <c r="V139" i="48"/>
  <c r="R139" i="48"/>
  <c r="X138" i="48"/>
  <c r="W138" i="48"/>
  <c r="V138" i="48"/>
  <c r="R138" i="48"/>
  <c r="X137" i="48"/>
  <c r="W137" i="48"/>
  <c r="V137" i="48"/>
  <c r="R137" i="48"/>
  <c r="X136" i="48"/>
  <c r="W136" i="48"/>
  <c r="V136" i="48"/>
  <c r="R136" i="48"/>
  <c r="X135" i="48"/>
  <c r="W135" i="48"/>
  <c r="V135" i="48"/>
  <c r="R135" i="48"/>
  <c r="X134" i="48"/>
  <c r="W134" i="48"/>
  <c r="V134" i="48"/>
  <c r="R134" i="48"/>
  <c r="X133" i="48"/>
  <c r="W133" i="48"/>
  <c r="V133" i="48"/>
  <c r="R133" i="48"/>
  <c r="X132" i="48"/>
  <c r="W132" i="48"/>
  <c r="V132" i="48"/>
  <c r="R132" i="48"/>
  <c r="X131" i="48"/>
  <c r="W131" i="48"/>
  <c r="V131" i="48"/>
  <c r="R131" i="48"/>
  <c r="X130" i="48"/>
  <c r="W130" i="48"/>
  <c r="V130" i="48"/>
  <c r="R130" i="48"/>
  <c r="X129" i="48"/>
  <c r="W129" i="48"/>
  <c r="V129" i="48"/>
  <c r="R129" i="48"/>
  <c r="X128" i="48"/>
  <c r="W128" i="48"/>
  <c r="V128" i="48"/>
  <c r="R128" i="48"/>
  <c r="X127" i="48"/>
  <c r="W127" i="48"/>
  <c r="V127" i="48"/>
  <c r="R127" i="48"/>
  <c r="X126" i="48"/>
  <c r="W126" i="48"/>
  <c r="V126" i="48"/>
  <c r="R126" i="48"/>
  <c r="X125" i="48"/>
  <c r="W125" i="48"/>
  <c r="V125" i="48"/>
  <c r="R125" i="48"/>
  <c r="X124" i="48"/>
  <c r="W124" i="48"/>
  <c r="V124" i="48"/>
  <c r="R124" i="48"/>
  <c r="X123" i="48"/>
  <c r="W123" i="48"/>
  <c r="V123" i="48"/>
  <c r="R123" i="48"/>
  <c r="X122" i="48"/>
  <c r="W122" i="48"/>
  <c r="V122" i="48"/>
  <c r="R122" i="48"/>
  <c r="X121" i="48"/>
  <c r="W121" i="48"/>
  <c r="V121" i="48"/>
  <c r="R121" i="48"/>
  <c r="X120" i="48"/>
  <c r="W120" i="48"/>
  <c r="V120" i="48"/>
  <c r="R120" i="48"/>
  <c r="X119" i="48"/>
  <c r="W119" i="48"/>
  <c r="V119" i="48"/>
  <c r="R119" i="48"/>
  <c r="X118" i="48"/>
  <c r="W118" i="48"/>
  <c r="V118" i="48"/>
  <c r="R118" i="48"/>
  <c r="X117" i="48"/>
  <c r="W117" i="48"/>
  <c r="V117" i="48"/>
  <c r="R117" i="48"/>
  <c r="X116" i="48"/>
  <c r="W116" i="48"/>
  <c r="V116" i="48"/>
  <c r="R116" i="48"/>
  <c r="X115" i="48"/>
  <c r="W115" i="48"/>
  <c r="V115" i="48"/>
  <c r="R115" i="48"/>
  <c r="X114" i="48"/>
  <c r="W114" i="48"/>
  <c r="V114" i="48"/>
  <c r="R114" i="48"/>
  <c r="X113" i="48"/>
  <c r="W113" i="48"/>
  <c r="V113" i="48"/>
  <c r="R113" i="48"/>
  <c r="X112" i="48"/>
  <c r="W112" i="48"/>
  <c r="V112" i="48"/>
  <c r="R112" i="48"/>
  <c r="X111" i="48"/>
  <c r="W111" i="48"/>
  <c r="V111" i="48"/>
  <c r="R111" i="48"/>
  <c r="X110" i="48"/>
  <c r="W110" i="48"/>
  <c r="V110" i="48"/>
  <c r="R110" i="48"/>
  <c r="X109" i="48"/>
  <c r="W109" i="48"/>
  <c r="V109" i="48"/>
  <c r="R109" i="48"/>
  <c r="X108" i="48"/>
  <c r="W108" i="48"/>
  <c r="V108" i="48"/>
  <c r="R108" i="48"/>
  <c r="X107" i="48"/>
  <c r="W107" i="48"/>
  <c r="V107" i="48"/>
  <c r="R107" i="48"/>
  <c r="X106" i="48"/>
  <c r="W106" i="48"/>
  <c r="V106" i="48"/>
  <c r="R106" i="48"/>
  <c r="X105" i="48"/>
  <c r="W105" i="48"/>
  <c r="V105" i="48"/>
  <c r="R105" i="48"/>
  <c r="X104" i="48"/>
  <c r="W104" i="48"/>
  <c r="V104" i="48"/>
  <c r="R104" i="48"/>
  <c r="X103" i="48"/>
  <c r="W103" i="48"/>
  <c r="V103" i="48"/>
  <c r="R103" i="48"/>
  <c r="X102" i="48"/>
  <c r="W102" i="48"/>
  <c r="V102" i="48"/>
  <c r="R102" i="48"/>
  <c r="X101" i="48"/>
  <c r="W101" i="48"/>
  <c r="V101" i="48"/>
  <c r="R101" i="48"/>
  <c r="X100" i="48"/>
  <c r="W100" i="48"/>
  <c r="V100" i="48"/>
  <c r="R100" i="48"/>
  <c r="X99" i="48"/>
  <c r="W99" i="48"/>
  <c r="V99" i="48"/>
  <c r="R99" i="48"/>
  <c r="X98" i="48"/>
  <c r="W98" i="48"/>
  <c r="V98" i="48"/>
  <c r="R98" i="48"/>
  <c r="X97" i="48"/>
  <c r="W97" i="48"/>
  <c r="V97" i="48"/>
  <c r="R97" i="48"/>
  <c r="X96" i="48"/>
  <c r="W96" i="48"/>
  <c r="V96" i="48"/>
  <c r="R96" i="48"/>
  <c r="X95" i="48"/>
  <c r="W95" i="48"/>
  <c r="V95" i="48"/>
  <c r="R95" i="48"/>
  <c r="X94" i="48"/>
  <c r="W94" i="48"/>
  <c r="V94" i="48"/>
  <c r="R94" i="48"/>
  <c r="X93" i="48"/>
  <c r="W93" i="48"/>
  <c r="V93" i="48"/>
  <c r="R93" i="48"/>
  <c r="X92" i="48"/>
  <c r="W92" i="48"/>
  <c r="V92" i="48"/>
  <c r="R92" i="48"/>
  <c r="X91" i="48"/>
  <c r="W91" i="48"/>
  <c r="V91" i="48"/>
  <c r="R91" i="48"/>
  <c r="X90" i="48"/>
  <c r="W90" i="48"/>
  <c r="V90" i="48"/>
  <c r="R90" i="48"/>
  <c r="X89" i="48"/>
  <c r="W89" i="48"/>
  <c r="V89" i="48"/>
  <c r="R89" i="48"/>
  <c r="X88" i="48"/>
  <c r="W88" i="48"/>
  <c r="V88" i="48"/>
  <c r="R88" i="48"/>
  <c r="X87" i="48"/>
  <c r="W87" i="48"/>
  <c r="V87" i="48"/>
  <c r="R87" i="48"/>
  <c r="X86" i="48"/>
  <c r="W86" i="48"/>
  <c r="V86" i="48"/>
  <c r="R86" i="48"/>
  <c r="X85" i="48"/>
  <c r="W85" i="48"/>
  <c r="V85" i="48"/>
  <c r="R85" i="48"/>
  <c r="X84" i="48"/>
  <c r="W84" i="48"/>
  <c r="V84" i="48"/>
  <c r="R84" i="48"/>
  <c r="X83" i="48"/>
  <c r="W83" i="48"/>
  <c r="V83" i="48"/>
  <c r="R83" i="48"/>
  <c r="X82" i="48"/>
  <c r="W82" i="48"/>
  <c r="V82" i="48"/>
  <c r="R82" i="48"/>
  <c r="X81" i="48"/>
  <c r="W81" i="48"/>
  <c r="V81" i="48"/>
  <c r="R81" i="48"/>
  <c r="X80" i="48"/>
  <c r="W80" i="48"/>
  <c r="V80" i="48"/>
  <c r="R80" i="48"/>
  <c r="X79" i="48"/>
  <c r="W79" i="48"/>
  <c r="V79" i="48"/>
  <c r="R79" i="48"/>
  <c r="X78" i="48"/>
  <c r="W78" i="48"/>
  <c r="V78" i="48"/>
  <c r="R78" i="48"/>
  <c r="X77" i="48"/>
  <c r="W77" i="48"/>
  <c r="V77" i="48"/>
  <c r="R77" i="48"/>
  <c r="X76" i="48"/>
  <c r="W76" i="48"/>
  <c r="V76" i="48"/>
  <c r="R76" i="48"/>
  <c r="X75" i="48"/>
  <c r="W75" i="48"/>
  <c r="V75" i="48"/>
  <c r="R75" i="48"/>
  <c r="X74" i="48"/>
  <c r="W74" i="48"/>
  <c r="V74" i="48"/>
  <c r="R74" i="48"/>
  <c r="X73" i="48"/>
  <c r="W73" i="48"/>
  <c r="V73" i="48"/>
  <c r="R73" i="48"/>
  <c r="X72" i="48"/>
  <c r="W72" i="48"/>
  <c r="V72" i="48"/>
  <c r="R72" i="48"/>
  <c r="X71" i="48"/>
  <c r="W71" i="48"/>
  <c r="V71" i="48"/>
  <c r="R71" i="48"/>
  <c r="X70" i="48"/>
  <c r="W70" i="48"/>
  <c r="V70" i="48"/>
  <c r="R70" i="48"/>
  <c r="X69" i="48"/>
  <c r="W69" i="48"/>
  <c r="V69" i="48"/>
  <c r="R69" i="48"/>
  <c r="X68" i="48"/>
  <c r="W68" i="48"/>
  <c r="V68" i="48"/>
  <c r="R68" i="48"/>
  <c r="X67" i="48"/>
  <c r="W67" i="48"/>
  <c r="V67" i="48"/>
  <c r="R67" i="48"/>
  <c r="X66" i="48"/>
  <c r="W66" i="48"/>
  <c r="V66" i="48"/>
  <c r="R66" i="48"/>
  <c r="X65" i="48"/>
  <c r="W65" i="48"/>
  <c r="V65" i="48"/>
  <c r="R65" i="48"/>
  <c r="X64" i="48"/>
  <c r="W64" i="48"/>
  <c r="V64" i="48"/>
  <c r="R64" i="48"/>
  <c r="X63" i="48"/>
  <c r="W63" i="48"/>
  <c r="V63" i="48"/>
  <c r="R63" i="48"/>
  <c r="X62" i="48"/>
  <c r="W62" i="48"/>
  <c r="V62" i="48"/>
  <c r="R62" i="48"/>
  <c r="X61" i="48"/>
  <c r="W61" i="48"/>
  <c r="V61" i="48"/>
  <c r="R61" i="48"/>
  <c r="X60" i="48"/>
  <c r="W60" i="48"/>
  <c r="V60" i="48"/>
  <c r="R60" i="48"/>
  <c r="X59" i="48"/>
  <c r="W59" i="48"/>
  <c r="V59" i="48"/>
  <c r="R59" i="48"/>
  <c r="X58" i="48"/>
  <c r="W58" i="48"/>
  <c r="V58" i="48"/>
  <c r="R58" i="48"/>
  <c r="X57" i="48"/>
  <c r="W57" i="48"/>
  <c r="V57" i="48"/>
  <c r="R57" i="48"/>
  <c r="X56" i="48"/>
  <c r="W56" i="48"/>
  <c r="V56" i="48"/>
  <c r="R56" i="48"/>
  <c r="X55" i="48"/>
  <c r="W55" i="48"/>
  <c r="V55" i="48"/>
  <c r="R55" i="48"/>
  <c r="X54" i="48"/>
  <c r="W54" i="48"/>
  <c r="V54" i="48"/>
  <c r="R54" i="48"/>
  <c r="X53" i="48"/>
  <c r="W53" i="48"/>
  <c r="V53" i="48"/>
  <c r="R53" i="48"/>
  <c r="X52" i="48"/>
  <c r="W52" i="48"/>
  <c r="V52" i="48"/>
  <c r="R52" i="48"/>
  <c r="X51" i="48"/>
  <c r="W51" i="48"/>
  <c r="V51" i="48"/>
  <c r="R51" i="48"/>
  <c r="X50" i="48"/>
  <c r="W50" i="48"/>
  <c r="V50" i="48"/>
  <c r="R50" i="48"/>
  <c r="X49" i="48"/>
  <c r="W49" i="48"/>
  <c r="V49" i="48"/>
  <c r="R49" i="48"/>
  <c r="X48" i="48"/>
  <c r="W48" i="48"/>
  <c r="V48" i="48"/>
  <c r="R48" i="48"/>
  <c r="X47" i="48"/>
  <c r="W47" i="48"/>
  <c r="V47" i="48"/>
  <c r="R47" i="48"/>
  <c r="X46" i="48"/>
  <c r="W46" i="48"/>
  <c r="V46" i="48"/>
  <c r="R46" i="48"/>
  <c r="X45" i="48"/>
  <c r="W45" i="48"/>
  <c r="V45" i="48"/>
  <c r="R45" i="48"/>
  <c r="X44" i="48"/>
  <c r="W44" i="48"/>
  <c r="V44" i="48"/>
  <c r="R44" i="48"/>
  <c r="X43" i="48"/>
  <c r="W43" i="48"/>
  <c r="V43" i="48"/>
  <c r="R43" i="48"/>
  <c r="X42" i="48"/>
  <c r="W42" i="48"/>
  <c r="V42" i="48"/>
  <c r="R42" i="48"/>
  <c r="X41" i="48"/>
  <c r="W41" i="48"/>
  <c r="V41" i="48"/>
  <c r="R41" i="48"/>
  <c r="X40" i="48"/>
  <c r="W40" i="48"/>
  <c r="V40" i="48"/>
  <c r="R40" i="48"/>
  <c r="X39" i="48"/>
  <c r="W39" i="48"/>
  <c r="V39" i="48"/>
  <c r="R39" i="48"/>
  <c r="X38" i="48"/>
  <c r="W38" i="48"/>
  <c r="V38" i="48"/>
  <c r="R38" i="48"/>
  <c r="X37" i="48"/>
  <c r="W37" i="48"/>
  <c r="V37" i="48"/>
  <c r="R37" i="48"/>
  <c r="X36" i="48"/>
  <c r="W36" i="48"/>
  <c r="V36" i="48"/>
  <c r="R36" i="48"/>
  <c r="X35" i="48"/>
  <c r="W35" i="48"/>
  <c r="V35" i="48"/>
  <c r="R35" i="48"/>
  <c r="X34" i="48"/>
  <c r="W34" i="48"/>
  <c r="V34" i="48"/>
  <c r="R34" i="48"/>
  <c r="X33" i="48"/>
  <c r="W33" i="48"/>
  <c r="V33" i="48"/>
  <c r="R33" i="48"/>
  <c r="X32" i="48"/>
  <c r="W32" i="48"/>
  <c r="V32" i="48"/>
  <c r="R32" i="48"/>
  <c r="X31" i="48"/>
  <c r="W31" i="48"/>
  <c r="V31" i="48"/>
  <c r="R31" i="48"/>
  <c r="X30" i="48"/>
  <c r="W30" i="48"/>
  <c r="V30" i="48"/>
  <c r="R30" i="48"/>
  <c r="X29" i="48"/>
  <c r="W29" i="48"/>
  <c r="V29" i="48"/>
  <c r="R29" i="48"/>
  <c r="X28" i="48"/>
  <c r="W28" i="48"/>
  <c r="V28" i="48"/>
  <c r="R28" i="48"/>
  <c r="X27" i="48"/>
  <c r="W27" i="48"/>
  <c r="V27" i="48"/>
  <c r="R27" i="48"/>
  <c r="X26" i="48"/>
  <c r="W26" i="48"/>
  <c r="V26" i="48"/>
  <c r="R26" i="48"/>
  <c r="X25" i="48"/>
  <c r="W25" i="48"/>
  <c r="V25" i="48"/>
  <c r="R25" i="48"/>
  <c r="X24" i="48"/>
  <c r="W24" i="48"/>
  <c r="V24" i="48"/>
  <c r="R24" i="48"/>
  <c r="X23" i="48"/>
  <c r="W23" i="48"/>
  <c r="V23" i="48"/>
  <c r="R23" i="48"/>
  <c r="X22" i="48"/>
  <c r="W22" i="48"/>
  <c r="V22" i="48"/>
  <c r="R22" i="48"/>
  <c r="X21" i="48"/>
  <c r="W21" i="48"/>
  <c r="V21" i="48"/>
  <c r="R21" i="48"/>
  <c r="X20" i="48"/>
  <c r="W20" i="48"/>
  <c r="V20" i="48"/>
  <c r="R20" i="48"/>
  <c r="X19" i="48"/>
  <c r="W19" i="48"/>
  <c r="V19" i="48"/>
  <c r="R19" i="48"/>
  <c r="X18" i="48"/>
  <c r="W18" i="48"/>
  <c r="V18" i="48"/>
  <c r="R18" i="48"/>
  <c r="X17" i="48"/>
  <c r="W17" i="48"/>
  <c r="V17" i="48"/>
  <c r="R17" i="48"/>
  <c r="X16" i="48"/>
  <c r="W16" i="48"/>
  <c r="V16" i="48"/>
  <c r="R16" i="48"/>
  <c r="X15" i="48"/>
  <c r="W15" i="48"/>
  <c r="V15" i="48"/>
  <c r="R15" i="48"/>
  <c r="X14" i="48"/>
  <c r="W14" i="48"/>
  <c r="V14" i="48"/>
  <c r="R14" i="48"/>
  <c r="X13" i="48"/>
  <c r="W13" i="48"/>
  <c r="V13" i="48"/>
  <c r="R13" i="48"/>
  <c r="X12" i="48"/>
  <c r="W12" i="48"/>
  <c r="V12" i="48"/>
  <c r="R12" i="48"/>
  <c r="X11" i="48"/>
  <c r="W11" i="48"/>
  <c r="V11" i="48"/>
  <c r="R11" i="48"/>
  <c r="X10" i="48"/>
  <c r="W10" i="48"/>
  <c r="V10" i="48"/>
  <c r="R10" i="48"/>
  <c r="X9" i="48"/>
  <c r="W9" i="48"/>
  <c r="V9" i="48"/>
  <c r="R9" i="48"/>
  <c r="X8" i="48"/>
  <c r="W8" i="48"/>
  <c r="V8" i="48"/>
  <c r="R8" i="48"/>
  <c r="X7" i="48"/>
  <c r="W7" i="48"/>
  <c r="V7" i="48"/>
  <c r="R7" i="48"/>
  <c r="X6" i="48"/>
  <c r="W6" i="48"/>
  <c r="V6" i="48"/>
  <c r="R6" i="48"/>
  <c r="X5" i="48"/>
  <c r="W5" i="48"/>
  <c r="V5" i="48"/>
  <c r="R5" i="48"/>
  <c r="X4" i="48"/>
  <c r="W4" i="48"/>
  <c r="V4" i="48"/>
  <c r="R4" i="48"/>
  <c r="X3" i="48"/>
  <c r="W3" i="48"/>
  <c r="V3" i="48"/>
  <c r="R3" i="48"/>
  <c r="X2" i="48"/>
  <c r="W2" i="48"/>
  <c r="V2" i="48"/>
  <c r="R2" i="48"/>
</calcChain>
</file>

<file path=xl/sharedStrings.xml><?xml version="1.0" encoding="utf-8"?>
<sst xmlns="http://schemas.openxmlformats.org/spreadsheetml/2006/main" count="9739" uniqueCount="2405">
  <si>
    <t>id</t>
  </si>
  <si>
    <t>nama</t>
  </si>
  <si>
    <t>240011174</t>
  </si>
  <si>
    <t>Abdi Alamsyah</t>
  </si>
  <si>
    <t>240010168</t>
  </si>
  <si>
    <t>Aditya Prayuda</t>
  </si>
  <si>
    <t>240002928</t>
  </si>
  <si>
    <t>Anak Agung Sagung Ratih Citradewi</t>
  </si>
  <si>
    <t>240009844</t>
  </si>
  <si>
    <t>Andrew Kharisma Putra</t>
  </si>
  <si>
    <t>240011189</t>
  </si>
  <si>
    <t>Aridha Farizi Afham</t>
  </si>
  <si>
    <t>240011182</t>
  </si>
  <si>
    <t>Arif Kunto Wibisono</t>
  </si>
  <si>
    <t>240003436</t>
  </si>
  <si>
    <t>Desak Made Iik Jayani</t>
  </si>
  <si>
    <t>240011167</t>
  </si>
  <si>
    <t>Destri Kristianti Parubang</t>
  </si>
  <si>
    <t>240005520</t>
  </si>
  <si>
    <t>Devi Kristyawan</t>
  </si>
  <si>
    <t>240011185</t>
  </si>
  <si>
    <t>Hanindya Faqih Pratama</t>
  </si>
  <si>
    <t>240011186</t>
  </si>
  <si>
    <t>Heribertus Alvian Putera Legowo</t>
  </si>
  <si>
    <t>240002734</t>
  </si>
  <si>
    <t>I Gde Agus Ambarana</t>
  </si>
  <si>
    <t>240007263</t>
  </si>
  <si>
    <t>I Gede Agus Angga Priastana</t>
  </si>
  <si>
    <t>240011175</t>
  </si>
  <si>
    <t>I Gede Andika Satria Wibawa</t>
  </si>
  <si>
    <t>240005887</t>
  </si>
  <si>
    <t>I Gede Wiprada Pasupati</t>
  </si>
  <si>
    <t>240002735</t>
  </si>
  <si>
    <t>I Gusti Agung Gede Parwata</t>
  </si>
  <si>
    <t>240005467</t>
  </si>
  <si>
    <t>I Gusti Agung Kurniawan</t>
  </si>
  <si>
    <t>240003444</t>
  </si>
  <si>
    <t>I Gusti Ngurah Satria Perwira</t>
  </si>
  <si>
    <t>240002926</t>
  </si>
  <si>
    <t>Ida Ayu Oka Mayuni</t>
  </si>
  <si>
    <t>240011192</t>
  </si>
  <si>
    <t>Ida Bagus Made Dwi Putranda Wesnawa</t>
  </si>
  <si>
    <t>240007937</t>
  </si>
  <si>
    <t>Ikhsan Aprian</t>
  </si>
  <si>
    <t>240008827</t>
  </si>
  <si>
    <t>Komang Didik Mahendra</t>
  </si>
  <si>
    <t>240009028</t>
  </si>
  <si>
    <t>Komang Yogi Wirasatya</t>
  </si>
  <si>
    <t>240005655</t>
  </si>
  <si>
    <t>Laurensius Indro Prakoso</t>
  </si>
  <si>
    <t>240002921</t>
  </si>
  <si>
    <t>Luh Made Putri Parwati</t>
  </si>
  <si>
    <t>240011166</t>
  </si>
  <si>
    <t>Mahocca Swangga Purusa</t>
  </si>
  <si>
    <t>240011195</t>
  </si>
  <si>
    <t>Marshall Ramadhan Anarkhi</t>
  </si>
  <si>
    <t>240010271</t>
  </si>
  <si>
    <t>Muhammad Fachril Husain Jeddawi</t>
  </si>
  <si>
    <t>240005663</t>
  </si>
  <si>
    <t>Muhammad Suharno</t>
  </si>
  <si>
    <t>240002703</t>
  </si>
  <si>
    <t>Ni Luh Kade Astini</t>
  </si>
  <si>
    <t>240005165</t>
  </si>
  <si>
    <t>Ni Luh Putu Wahyuliasri</t>
  </si>
  <si>
    <t>240004307</t>
  </si>
  <si>
    <t>Ni Putu Rullyana</t>
  </si>
  <si>
    <t>240006001</t>
  </si>
  <si>
    <t>Ni Wayan Drestu Wadanti</t>
  </si>
  <si>
    <t>240004828</t>
  </si>
  <si>
    <t>Ni Wayan Melantini</t>
  </si>
  <si>
    <t>240003036</t>
  </si>
  <si>
    <t>P. K. Wendriani</t>
  </si>
  <si>
    <t>240011196</t>
  </si>
  <si>
    <t>Putri Butar Butar</t>
  </si>
  <si>
    <t>240011176</t>
  </si>
  <si>
    <t>Putu Chintya Naraswari</t>
  </si>
  <si>
    <t>240004355</t>
  </si>
  <si>
    <t>Putu Yastika Utami</t>
  </si>
  <si>
    <t>240011197</t>
  </si>
  <si>
    <t>Riki Aska Pranata</t>
  </si>
  <si>
    <t>240008705</t>
  </si>
  <si>
    <t>Septian Chandra Pamungkas</t>
  </si>
  <si>
    <t>240002635</t>
  </si>
  <si>
    <t>Sri Wahju Widajanti</t>
  </si>
  <si>
    <t>240011188</t>
  </si>
  <si>
    <t>Try Hartono</t>
  </si>
  <si>
    <t>240009850</t>
  </si>
  <si>
    <t>Wahyu Astri Kurniasari</t>
  </si>
  <si>
    <t>240008318</t>
  </si>
  <si>
    <t>Yonnas Pancasila Sakti</t>
  </si>
  <si>
    <t>240002956</t>
  </si>
  <si>
    <t>Yuliarti</t>
  </si>
  <si>
    <t>nip</t>
  </si>
  <si>
    <t>email</t>
  </si>
  <si>
    <t>tmplahir</t>
  </si>
  <si>
    <t>tgllahir</t>
  </si>
  <si>
    <t>profillink</t>
  </si>
  <si>
    <t>fotolink</t>
  </si>
  <si>
    <t>angkatan</t>
  </si>
  <si>
    <t>jnsjab</t>
  </si>
  <si>
    <t>jab</t>
  </si>
  <si>
    <t>unker</t>
  </si>
  <si>
    <t>subunker</t>
  </si>
  <si>
    <t>titeldepan</t>
  </si>
  <si>
    <t>titelbelakang</t>
  </si>
  <si>
    <t>statpeg</t>
  </si>
  <si>
    <t>aktifpeg</t>
  </si>
  <si>
    <t>jnskel</t>
  </si>
  <si>
    <t>ponsel</t>
  </si>
  <si>
    <t>latdik</t>
  </si>
  <si>
    <t>tmtbali</t>
  </si>
  <si>
    <t>ttl</t>
  </si>
  <si>
    <t>teamslink</t>
  </si>
  <si>
    <t>walink</t>
  </si>
  <si>
    <t>197505212000031002</t>
  </si>
  <si>
    <t>igusti.perwira@bpk.go.id</t>
  </si>
  <si>
    <t>Denpasar</t>
  </si>
  <si>
    <t>https://smp.bpk.go.id/Perencanaan/ProfilPemeriksa/Details/240003444</t>
  </si>
  <si>
    <t>https://sisdm.bpk.go.id/photo/240003444/md.jpg</t>
  </si>
  <si>
    <t>Struktural</t>
  </si>
  <si>
    <t>Kepala Perwakilan</t>
  </si>
  <si>
    <t>BPK Perwakilan Provinsi Bali</t>
  </si>
  <si>
    <t>S.E., M.M., Ak, CA, CSFA, GRCP, GRCA, ERMAP, CFrA</t>
  </si>
  <si>
    <t>PNS</t>
  </si>
  <si>
    <t>Aktif</t>
  </si>
  <si>
    <t>628123805696</t>
  </si>
  <si>
    <t>Akuntansi</t>
  </si>
  <si>
    <t>=IF(
 OR(
  SUM(MID(TEXT(F2;"yyyymmdd");ROW(INDIRECT("1:8"));1)*1)=11;
  SUM(MID(TEXT(F2;"yyyymmdd");ROW(INDIRECT("1:8"));1)*1)=22;
  SUM(MID(TEXT(F2;"yyyymmdd");ROW(INDIRECT("1:8"));1)*1)=33
 );
 SUM(MID(TEXT(F2;"yyyymmdd");ROW(INDIRECT("1:8"));1)*1);
 IF(
  OR(
   SUM(MID(TEXT(SUM(MID(TEXT(F2;"yyyymmdd");ROW(INDIRECT("1:8"));1)*1);"0");
       ROW(INDIRECT("1:"&amp;LEN(TEXT(SUM(MID(TEXT(F2;"yyyymmdd");ROW(INDIRECT("1:8"));1)*1);"0"))));1)*1)=11;
   SUM(MID(TEXT(SUM(MID(TEXT(F2;"yyyymmdd");ROW(INDIRECT("1:8"));1)*1);"0");
       ROW(INDIRECT("1:"&amp;LEN(TEXT(SUM(MID(TEXT(F2;"yyyymmdd");ROW(INDIRECT("1:8"));1)*1);"0"))));1)*1)=22;
   SUM(MID(TEXT(SUM(MID(TEXT(F2;"yyyymmdd");ROW(INDIRECT("1:8"));1)*1);"0");
       ROW(INDIRECT("1:"&amp;LEN(TEXT(SUM(MID(TEXT(F2;"yyyymmdd");ROW(INDIRECT("1:8"));1)*1);"0"))));1)*1)=33
  );
  SUM(MID(TEXT(SUM(MID(TEXT(F2;"yyyymmdd");ROW(INDIRECT("1:8"));1)*1);"0");
       ROW(INDIRECT("1:"&amp;LEN(TEXT(SUM(MID(TEXT(F2;"yyyymmdd");ROW(INDIRECT("1:8"));1)*1);"0"))));1)*1);
  MOD(SUM(MID(TEXT(SUM(MID(TEXT(F2;"yyyymmdd");ROW(INDIRECT("1:8"));1)*1);"0");
       ROW(INDIRECT("1:"&amp;LEN(TEXT(SUM(MID(TEXT(F2;"yyyymmdd");ROW(INDIRECT("1:8"));1)*1);"0"))));1)*1)-1;9)+1
 )
)</t>
  </si>
  <si>
    <t>240003132</t>
  </si>
  <si>
    <t>Nur Pramono</t>
  </si>
  <si>
    <t>197609281999031006</t>
  </si>
  <si>
    <t>npramono@bpk.go.id</t>
  </si>
  <si>
    <t>Jakarta</t>
  </si>
  <si>
    <t>https://smp.bpk.go.id/Perencanaan/ProfilPemeriksa/Details/240003132</t>
  </si>
  <si>
    <t>https://sisdm.bpk.go.id/photo/240003132/md.jpg</t>
  </si>
  <si>
    <t>Kepala Sekretariat Perwakilan</t>
  </si>
  <si>
    <t>Sekretariat Perwakilan</t>
  </si>
  <si>
    <t>S.Kom., M.M.</t>
  </si>
  <si>
    <t>Nonaktif</t>
  </si>
  <si>
    <t>6287809466333</t>
  </si>
  <si>
    <t>Teknik Informatika</t>
  </si>
  <si>
    <t>240005136</t>
  </si>
  <si>
    <t>Al Kausar</t>
  </si>
  <si>
    <t>198403292007081001</t>
  </si>
  <si>
    <t>al.kausar@bpk.go.id</t>
  </si>
  <si>
    <t>Tanjungkarang</t>
  </si>
  <si>
    <t>https://smp.bpk.go.id/Perencanaan/ProfilPemeriksa/Details/240005136</t>
  </si>
  <si>
    <t>https://sisdm.bpk.go.id/photo/240005136/md.jpg</t>
  </si>
  <si>
    <t>Kepala Bidang Pemeriksaan</t>
  </si>
  <si>
    <t>Bidang Pemeriksaan</t>
  </si>
  <si>
    <t>Bidang Pemeriksaan Bali II</t>
  </si>
  <si>
    <t>S.H., M.H.</t>
  </si>
  <si>
    <t>6281252215757</t>
  </si>
  <si>
    <t>Hukum</t>
  </si>
  <si>
    <t>198404072010051001</t>
  </si>
  <si>
    <t>ikhsan.aprian@bpk.go.id</t>
  </si>
  <si>
    <t>https://smp.bpk.go.id/Perencanaan/ProfilPemeriksa/Details/240007937</t>
  </si>
  <si>
    <t>https://sisdm.bpk.go.id/photo/240007937/md.jpg</t>
  </si>
  <si>
    <t>Bidang Pemeriksaan Bali I</t>
  </si>
  <si>
    <t>S.T., CertDA, CIISA</t>
  </si>
  <si>
    <t>6281382669958</t>
  </si>
  <si>
    <t>Teknik Geologi</t>
  </si>
  <si>
    <t>240002733</t>
  </si>
  <si>
    <t>Ida Bagus Ketut Sidhastu</t>
  </si>
  <si>
    <t>197010221997031001</t>
  </si>
  <si>
    <t>ib.sidhastu@bpk.go.id</t>
  </si>
  <si>
    <t>https://smp.bpk.go.id/Perencanaan/ProfilPemeriksa/Details/240002733</t>
  </si>
  <si>
    <t>https://sisdm.bpk.go.id/photo/240002733/md.jpg</t>
  </si>
  <si>
    <t>Kepala Subbagian</t>
  </si>
  <si>
    <t>Subbagian SDM</t>
  </si>
  <si>
    <t>S.E., M.M.</t>
  </si>
  <si>
    <t>6282145927454</t>
  </si>
  <si>
    <t>240003595</t>
  </si>
  <si>
    <t>I Made Dharma Sugama Putra</t>
  </si>
  <si>
    <t>197701102002121006</t>
  </si>
  <si>
    <t>imade.putra@bpk.go.id</t>
  </si>
  <si>
    <t>Kupang</t>
  </si>
  <si>
    <t>https://smp.bpk.go.id/Perencanaan/ProfilPemeriksa/Details/240003595</t>
  </si>
  <si>
    <t>https://sisdm.bpk.go.id/photo/240003595/md.jpg</t>
  </si>
  <si>
    <t>Subbagian Hukum</t>
  </si>
  <si>
    <t>M.M., CFE</t>
  </si>
  <si>
    <t>628113551001</t>
  </si>
  <si>
    <t>240003907</t>
  </si>
  <si>
    <t>I Made Sudarta</t>
  </si>
  <si>
    <t>197006202005011005</t>
  </si>
  <si>
    <t>imade.sudarta@bpk.go.id</t>
  </si>
  <si>
    <t>Sibanggede</t>
  </si>
  <si>
    <t>https://smp.bpk.go.id/Perencanaan/ProfilPemeriksa/Details/240003907</t>
  </si>
  <si>
    <t>https://sisdm.bpk.go.id/photo/240003907/md.jpg</t>
  </si>
  <si>
    <t>Subbagian Humas dan TU Kalan</t>
  </si>
  <si>
    <t>S.H.</t>
  </si>
  <si>
    <t>628174700721</t>
  </si>
  <si>
    <t>240004873</t>
  </si>
  <si>
    <t>Sutriono</t>
  </si>
  <si>
    <t>198010282007081001</t>
  </si>
  <si>
    <t>sutriono@bpk.go.id</t>
  </si>
  <si>
    <t>Sidoarjo</t>
  </si>
  <si>
    <t>https://smp.bpk.go.id/Perencanaan/ProfilPemeriksa/Details/240004873</t>
  </si>
  <si>
    <t>https://sisdm.bpk.go.id/photo/240004873/md.jpg</t>
  </si>
  <si>
    <t>Subbagian Umum dan TI</t>
  </si>
  <si>
    <t>S.Sos., M.Si.</t>
  </si>
  <si>
    <t>628121747228</t>
  </si>
  <si>
    <t>Komunikasi</t>
  </si>
  <si>
    <t>198403052008081001</t>
  </si>
  <si>
    <t>muhammad.suharno@bpk.go.id</t>
  </si>
  <si>
    <t>https://smp.bpk.go.id/Perencanaan/ProfilPemeriksa/Details/240005663</t>
  </si>
  <si>
    <t>https://sisdm.bpk.go.id/photo/240005663/md.jpg</t>
  </si>
  <si>
    <t>Subbagian Keuangan</t>
  </si>
  <si>
    <t>S.E., M.M., CertDA</t>
  </si>
  <si>
    <t>6281255617788</t>
  </si>
  <si>
    <t>240002315</t>
  </si>
  <si>
    <t>Ida Bagus Ketut Wisnu</t>
  </si>
  <si>
    <t>196711291994031002</t>
  </si>
  <si>
    <t>ib.wisnu@bpk.go.id</t>
  </si>
  <si>
    <t>Peken, Tabanan</t>
  </si>
  <si>
    <t>https://smp.bpk.go.id/Perencanaan/ProfilPemeriksa/Details/240002315</t>
  </si>
  <si>
    <t>https://sisdm.bpk.go.id/photo/240002315/md.jpg</t>
  </si>
  <si>
    <t>Fungsional Pemeriksa</t>
  </si>
  <si>
    <t>Pemeriksa Ahli Madya</t>
  </si>
  <si>
    <t>628123807445</t>
  </si>
  <si>
    <t>196704081997031002</t>
  </si>
  <si>
    <t>igusti.parwata@bpk.go.id</t>
  </si>
  <si>
    <t>Badung</t>
  </si>
  <si>
    <t>https://smp.bpk.go.id/Perencanaan/ProfilPemeriksa/Details/240002735</t>
  </si>
  <si>
    <t>https://sisdm.bpk.go.id/photo/240002735/md.jpg</t>
  </si>
  <si>
    <t>S.E., M.M., CPA, Ak., CFE., CA, ACPA, CSFA</t>
  </si>
  <si>
    <t>6287885067236</t>
  </si>
  <si>
    <t>240002767</t>
  </si>
  <si>
    <t>I Gusti Ngurah Anom</t>
  </si>
  <si>
    <t>197011021997031002</t>
  </si>
  <si>
    <t>igusti.anom@bpk.go.id</t>
  </si>
  <si>
    <t>Klungkung Bali</t>
  </si>
  <si>
    <t>https://smp.bpk.go.id/Perencanaan/ProfilPemeriksa/Details/240002767</t>
  </si>
  <si>
    <t>https://sisdm.bpk.go.id/photo/240002767/md.jpg</t>
  </si>
  <si>
    <t>S.E.</t>
  </si>
  <si>
    <t>6282144880999</t>
  </si>
  <si>
    <t>197201281997031002</t>
  </si>
  <si>
    <t>IGde.Ambarana@bpk.go.id</t>
  </si>
  <si>
    <t>Amlapura</t>
  </si>
  <si>
    <t>https://smp.bpk.go.id/Perencanaan/ProfilPemeriksa/Details/240002734</t>
  </si>
  <si>
    <t>https://sisdm.bpk.go.id/photo/240002734/md.jpg</t>
  </si>
  <si>
    <t>S.E., Ak., CA</t>
  </si>
  <si>
    <t>6282144810001</t>
  </si>
  <si>
    <t>240002924</t>
  </si>
  <si>
    <t>Ida Bagus Made Sudiartha</t>
  </si>
  <si>
    <t>196709281998031001</t>
  </si>
  <si>
    <t>ida.sudiartha@bpk.go.id</t>
  </si>
  <si>
    <t>Sanur</t>
  </si>
  <si>
    <t>https://smp.bpk.go.id/Perencanaan/ProfilPemeriksa/Details/240002924</t>
  </si>
  <si>
    <t>https://sisdm.bpk.go.id/photo/240002924/md.jpg</t>
  </si>
  <si>
    <t>S.E., M.Ak., M.M.</t>
  </si>
  <si>
    <t>6281353499700</t>
  </si>
  <si>
    <t>196807091998032001</t>
  </si>
  <si>
    <t>yuliarti@bpk.go.id</t>
  </si>
  <si>
    <t>Jombang</t>
  </si>
  <si>
    <t>https://smp.bpk.go.id/Perencanaan/ProfilPemeriksa/Details/240002956</t>
  </si>
  <si>
    <t>https://sisdm.bpk.go.id/photo/240002956/md.jpg</t>
  </si>
  <si>
    <t>S.E., Ak., M.A.P., CA</t>
  </si>
  <si>
    <t>6282136747747</t>
  </si>
  <si>
    <t>197403051998032003</t>
  </si>
  <si>
    <t>anak.citradewi@bpk.go.id</t>
  </si>
  <si>
    <t>https://smp.bpk.go.id/Perencanaan/ProfilPemeriksa/Details/240002928</t>
  </si>
  <si>
    <t>https://sisdm.bpk.go.id/photo/240002928/md.jpg</t>
  </si>
  <si>
    <t>6282145071988</t>
  </si>
  <si>
    <t>197503121998032001</t>
  </si>
  <si>
    <t>luh.parwati@bpk.go.id</t>
  </si>
  <si>
    <t>https://smp.bpk.go.id/Perencanaan/ProfilPemeriksa/Details/240002921</t>
  </si>
  <si>
    <t>https://sisdm.bpk.go.id/photo/240002921/md.jpg</t>
  </si>
  <si>
    <t>S.E., M.Ak, Ak, CA, CSFA</t>
  </si>
  <si>
    <t>6281298788910</t>
  </si>
  <si>
    <t>197309052000032002</t>
  </si>
  <si>
    <t>iik.jayani@bpk.go.id</t>
  </si>
  <si>
    <t>Jember</t>
  </si>
  <si>
    <t>https://smp.bpk.go.id/Perencanaan/ProfilPemeriksa/Details/240003436</t>
  </si>
  <si>
    <t>https://sisdm.bpk.go.id/photo/240003436/md.jpg</t>
  </si>
  <si>
    <t>62811411628</t>
  </si>
  <si>
    <t>240002684</t>
  </si>
  <si>
    <t>Anak Agung Astiti Dewi</t>
  </si>
  <si>
    <t>197110181997032001</t>
  </si>
  <si>
    <t>astiti.dewi@bpk.go.id</t>
  </si>
  <si>
    <t>Tabanan</t>
  </si>
  <si>
    <t>https://smp.bpk.go.id/Perencanaan/ProfilPemeriksa/Details/240002684</t>
  </si>
  <si>
    <t>https://sisdm.bpk.go.id/photo/240002684/md.jpg</t>
  </si>
  <si>
    <t>Pemeriksa Ahli Muda</t>
  </si>
  <si>
    <t>6281353141677</t>
  </si>
  <si>
    <t>197201141997032001</t>
  </si>
  <si>
    <t>sri.widajanti@bpk.go.id</t>
  </si>
  <si>
    <t>Blora</t>
  </si>
  <si>
    <t>https://smp.bpk.go.id/Perencanaan/ProfilPemeriksa/Details/240002635</t>
  </si>
  <si>
    <t>https://sisdm.bpk.go.id/photo/240002635/md.jpg</t>
  </si>
  <si>
    <t>6281328340890</t>
  </si>
  <si>
    <t>197305061997032003</t>
  </si>
  <si>
    <t>ni.astini@bpk.go.id</t>
  </si>
  <si>
    <t>https://smp.bpk.go.id/Perencanaan/ProfilPemeriksa/Details/240002703</t>
  </si>
  <si>
    <t>https://sisdm.bpk.go.id/photo/240002703/md.jpg</t>
  </si>
  <si>
    <t>S.E., M.M., Ak., CA</t>
  </si>
  <si>
    <t>6281239938622</t>
  </si>
  <si>
    <t>240002919</t>
  </si>
  <si>
    <t>I Nyoman Tonic Umbara</t>
  </si>
  <si>
    <t>196907071998031004</t>
  </si>
  <si>
    <t>inyoman.umbara@bpk.go.id</t>
  </si>
  <si>
    <t>https://smp.bpk.go.id/Perencanaan/ProfilPemeriksa/Details/240002919</t>
  </si>
  <si>
    <t>https://sisdm.bpk.go.id/photo/240002919/md.jpg</t>
  </si>
  <si>
    <t>6281246855855</t>
  </si>
  <si>
    <t>Manajemen</t>
  </si>
  <si>
    <t>240002923</t>
  </si>
  <si>
    <t>Ni Ketut Padmawati</t>
  </si>
  <si>
    <t>196910111998032001</t>
  </si>
  <si>
    <t>ni.padmawati@bpk.go.id</t>
  </si>
  <si>
    <t>https://smp.bpk.go.id/Perencanaan/ProfilPemeriksa/Details/240002923</t>
  </si>
  <si>
    <t>https://sisdm.bpk.go.id/photo/240002923/md.jpg</t>
  </si>
  <si>
    <t>6281338685209</t>
  </si>
  <si>
    <t>197101151998032003</t>
  </si>
  <si>
    <t>p.wendriani@bpk.go.id</t>
  </si>
  <si>
    <t>Blahbatuh</t>
  </si>
  <si>
    <t>https://smp.bpk.go.id/Perencanaan/ProfilPemeriksa/Details/240003036</t>
  </si>
  <si>
    <t>https://sisdm.bpk.go.id/photo/240003036/md.jpg</t>
  </si>
  <si>
    <t>6287862389610</t>
  </si>
  <si>
    <t>198103122006042002</t>
  </si>
  <si>
    <t>putu.utami@bpk.go.id</t>
  </si>
  <si>
    <t>https://smp.bpk.go.id/Perencanaan/ProfilPemeriksa/Details/240004355</t>
  </si>
  <si>
    <t>https://sisdm.bpk.go.id/photo/240004355/md.jpg</t>
  </si>
  <si>
    <t>S.E., Ak., Ak.</t>
  </si>
  <si>
    <t>62811409852</t>
  </si>
  <si>
    <t>240004491</t>
  </si>
  <si>
    <t>Diyah Nugraheni</t>
  </si>
  <si>
    <t>198203162006042004</t>
  </si>
  <si>
    <t>diyah.nugraheni@bpk.go.id</t>
  </si>
  <si>
    <t>Sleman</t>
  </si>
  <si>
    <t>https://smp.bpk.go.id/Perencanaan/ProfilPemeriksa/Details/240004491</t>
  </si>
  <si>
    <t>https://sisdm.bpk.go.id/photo/240004491/md.jpg</t>
  </si>
  <si>
    <t>6281395205079</t>
  </si>
  <si>
    <t>198206142006042003</t>
  </si>
  <si>
    <t>ni.rullyana@bpk.go.id</t>
  </si>
  <si>
    <t>Sukoharjo</t>
  </si>
  <si>
    <t>https://smp.bpk.go.id/Perencanaan/ProfilPemeriksa/Details/240004307</t>
  </si>
  <si>
    <t>https://sisdm.bpk.go.id/photo/240004307/md.jpg</t>
  </si>
  <si>
    <t>S.E., Ak.</t>
  </si>
  <si>
    <t>6281329037515</t>
  </si>
  <si>
    <t>240004958</t>
  </si>
  <si>
    <t>Nyoman Yudha Pratidina</t>
  </si>
  <si>
    <t>197902092007081002</t>
  </si>
  <si>
    <t>nyoman.yudha@bpk.go.id</t>
  </si>
  <si>
    <t>Singaraja</t>
  </si>
  <si>
    <t>https://smp.bpk.go.id/Perencanaan/ProfilPemeriksa/Details/240004958</t>
  </si>
  <si>
    <t>https://sisdm.bpk.go.id/photo/240004958/md.jpg</t>
  </si>
  <si>
    <t>S.T., M.A.B.</t>
  </si>
  <si>
    <t>6281210304188</t>
  </si>
  <si>
    <t>Teknik Sipil</t>
  </si>
  <si>
    <t>240004808</t>
  </si>
  <si>
    <t>Ni Luh Putu Sintawati</t>
  </si>
  <si>
    <t>198004072007082001</t>
  </si>
  <si>
    <t>ni.sintawati@bpk.go.id</t>
  </si>
  <si>
    <t>https://smp.bpk.go.id/Perencanaan/ProfilPemeriksa/Details/240004808</t>
  </si>
  <si>
    <t>https://sisdm.bpk.go.id/photo/240004808/md.jpg</t>
  </si>
  <si>
    <t>6281808255942</t>
  </si>
  <si>
    <t>240005090</t>
  </si>
  <si>
    <t>Maryanto E. H.</t>
  </si>
  <si>
    <t>198005132007081001</t>
  </si>
  <si>
    <t>maryanto.hartanto@bpk.go.id</t>
  </si>
  <si>
    <t>https://smp.bpk.go.id/Perencanaan/ProfilPemeriksa/Details/240005090</t>
  </si>
  <si>
    <t>https://sisdm.bpk.go.id/photo/240005090/md.jpg</t>
  </si>
  <si>
    <t>6281245973818</t>
  </si>
  <si>
    <t>240005023</t>
  </si>
  <si>
    <t>Triana Wahyuni</t>
  </si>
  <si>
    <t>198211072007082001</t>
  </si>
  <si>
    <t>triana.wahyuni@bpk.go.id</t>
  </si>
  <si>
    <t>Padang Panjang</t>
  </si>
  <si>
    <t>https://smp.bpk.go.id/Perencanaan/ProfilPemeriksa/Details/240005023</t>
  </si>
  <si>
    <t>https://sisdm.bpk.go.id/photo/240005023/md.jpg</t>
  </si>
  <si>
    <t>S.T.</t>
  </si>
  <si>
    <t>6281210019405</t>
  </si>
  <si>
    <t>Teknik Lingkungan</t>
  </si>
  <si>
    <t>198307142007082001</t>
  </si>
  <si>
    <t>ni.wahyuliasri@bpk.go.id</t>
  </si>
  <si>
    <t>https://smp.bpk.go.id/Perencanaan/ProfilPemeriksa/Details/240005165</t>
  </si>
  <si>
    <t>https://sisdm.bpk.go.id/photo/240005165/md.jpg</t>
  </si>
  <si>
    <t>S.E, M.Sc., CA, Ak., CPA</t>
  </si>
  <si>
    <t>6281353133458</t>
  </si>
  <si>
    <t>240004959</t>
  </si>
  <si>
    <t>Ida Bagus Agung Wakya Parahita</t>
  </si>
  <si>
    <t>198310282007081001</t>
  </si>
  <si>
    <t>ida.parahita@bpk.go.id</t>
  </si>
  <si>
    <t>https://smp.bpk.go.id/Perencanaan/ProfilPemeriksa/Details/240004959</t>
  </si>
  <si>
    <t>https://sisdm.bpk.go.id/photo/240004959/md.jpg</t>
  </si>
  <si>
    <t>S.T., M.T.</t>
  </si>
  <si>
    <t>6281389002318</t>
  </si>
  <si>
    <t>198311082007082001</t>
  </si>
  <si>
    <t>ni.melantini@bpk.go.id</t>
  </si>
  <si>
    <t>https://smp.bpk.go.id/Perencanaan/ProfilPemeriksa/Details/240004828</t>
  </si>
  <si>
    <t>https://sisdm.bpk.go.id/photo/240004828/md.jpg</t>
  </si>
  <si>
    <t>S.E., Ak., CA., ACPA</t>
  </si>
  <si>
    <t>628123667208</t>
  </si>
  <si>
    <t>198211172008081001</t>
  </si>
  <si>
    <t>igede.pasupati@bpk.go.id</t>
  </si>
  <si>
    <t>Bajera Tabanan</t>
  </si>
  <si>
    <t>https://smp.bpk.go.id/Perencanaan/ProfilPemeriksa/Details/240005887</t>
  </si>
  <si>
    <t>https://sisdm.bpk.go.id/photo/240005887/md.jpg</t>
  </si>
  <si>
    <t>S.Hut., CertDA</t>
  </si>
  <si>
    <t>628121556470</t>
  </si>
  <si>
    <t>Kehutanan</t>
  </si>
  <si>
    <t>198406032008081001</t>
  </si>
  <si>
    <t>indro.prakoso@bpk.go.id</t>
  </si>
  <si>
    <t>https://smp.bpk.go.id/Perencanaan/ProfilPemeriksa/Details/240005655</t>
  </si>
  <si>
    <t>https://sisdm.bpk.go.id/photo/240005655/md.jpg</t>
  </si>
  <si>
    <t>S.E., M.M., Ak., CA, ACPA, CFrA</t>
  </si>
  <si>
    <t>6282180120634</t>
  </si>
  <si>
    <t>240005809</t>
  </si>
  <si>
    <t>Dwi Padma Yoni</t>
  </si>
  <si>
    <t>198506102008082001</t>
  </si>
  <si>
    <t>Dwi.Padma@bpk.go.id</t>
  </si>
  <si>
    <t>https://smp.bpk.go.id/Perencanaan/ProfilPemeriksa/Details/240005809</t>
  </si>
  <si>
    <t>https://sisdm.bpk.go.id/photo/240005809/md.jpg</t>
  </si>
  <si>
    <t>6285764416561</t>
  </si>
  <si>
    <t>198512162008011002</t>
  </si>
  <si>
    <t>Agung.Kurniawan@bpk.go.id</t>
  </si>
  <si>
    <t>Pati</t>
  </si>
  <si>
    <t>https://smp.bpk.go.id/Perencanaan/ProfilPemeriksa/Details/240005467</t>
  </si>
  <si>
    <t>https://sisdm.bpk.go.id/photo/240005467/md.jpg</t>
  </si>
  <si>
    <t>S.E., CFE</t>
  </si>
  <si>
    <t>6281315085589</t>
  </si>
  <si>
    <t>198607272008011001</t>
  </si>
  <si>
    <t>devi.kristyawan@bpk.go.id</t>
  </si>
  <si>
    <t>Wonogiri</t>
  </si>
  <si>
    <t>https://smp.bpk.go.id/Perencanaan/ProfilPemeriksa/Details/240005520</t>
  </si>
  <si>
    <t>https://sisdm.bpk.go.id/photo/240005520/md.jpg</t>
  </si>
  <si>
    <t>S.E., CFrA, CSCU, CertDA</t>
  </si>
  <si>
    <t>628111633733</t>
  </si>
  <si>
    <t>390062883</t>
  </si>
  <si>
    <t>Azhar</t>
  </si>
  <si>
    <t>197703012008031001</t>
  </si>
  <si>
    <t>azhar2883@bpk.go.id</t>
  </si>
  <si>
    <t>Tanah Rata</t>
  </si>
  <si>
    <t>https://smp.bpk.go.id/Perencanaan/ProfilPemeriksa/Details/390062883</t>
  </si>
  <si>
    <t>https://sisdm.bpk.go.id/photo/390062883/md.jpg</t>
  </si>
  <si>
    <t>Pemeriksa Ahli Pertama</t>
  </si>
  <si>
    <t>S.E., M.Ak.</t>
  </si>
  <si>
    <t>628567051666</t>
  </si>
  <si>
    <t>240005848</t>
  </si>
  <si>
    <t>Yuliana Lumongga</t>
  </si>
  <si>
    <t>198107212008082001</t>
  </si>
  <si>
    <t>y.lumongga@bpk.go.id</t>
  </si>
  <si>
    <t>https://smp.bpk.go.id/Perencanaan/ProfilPemeriksa/Details/240005848</t>
  </si>
  <si>
    <t>https://sisdm.bpk.go.id/photo/240005848/md.jpg</t>
  </si>
  <si>
    <t>6281381890523</t>
  </si>
  <si>
    <t>198605302009061001</t>
  </si>
  <si>
    <t>angga.priastana@bpk.go.id</t>
  </si>
  <si>
    <t>https://smp.bpk.go.id/Perencanaan/ProfilPemeriksa/Details/240007263</t>
  </si>
  <si>
    <t>https://sisdm.bpk.go.id/photo/240007263/md.jpg</t>
  </si>
  <si>
    <t>S.M., M.M., A-CSFA</t>
  </si>
  <si>
    <t>6285256764086</t>
  </si>
  <si>
    <t>240008360</t>
  </si>
  <si>
    <t>Ni Putu Eka Sucipta dn</t>
  </si>
  <si>
    <t>198106252011052001</t>
  </si>
  <si>
    <t>eka.sucipta@bpk.go.id</t>
  </si>
  <si>
    <t>Sumbawa Besar</t>
  </si>
  <si>
    <t>https://smp.bpk.go.id/Perencanaan/ProfilPemeriksa/Details/240008360</t>
  </si>
  <si>
    <t>https://sisdm.bpk.go.id/photo/240008360/md.jpg</t>
  </si>
  <si>
    <t>S.T., M.M.</t>
  </si>
  <si>
    <t>6281907264707</t>
  </si>
  <si>
    <t>198805142012111001</t>
  </si>
  <si>
    <t>komang.mahendra@bpk.go.id</t>
  </si>
  <si>
    <t>https://smp.bpk.go.id/Perencanaan/ProfilPemeriksa/Details/240008827</t>
  </si>
  <si>
    <t>https://sisdm.bpk.go.id/photo/240008827/md.jpg</t>
  </si>
  <si>
    <t>S.T., CertDA</t>
  </si>
  <si>
    <t>6281227277345</t>
  </si>
  <si>
    <t>198809102012101001</t>
  </si>
  <si>
    <t>septian.pamungkas@bpk.go.id</t>
  </si>
  <si>
    <t>Surakarta</t>
  </si>
  <si>
    <t>https://smp.bpk.go.id/Perencanaan/ProfilPemeriksa/Details/240008705</t>
  </si>
  <si>
    <t>https://sisdm.bpk.go.id/photo/240008705/md.jpg</t>
  </si>
  <si>
    <t>S.E., M.M., CertDA, CSCU, A-CSFA</t>
  </si>
  <si>
    <t>6281325202022</t>
  </si>
  <si>
    <t>199107272015021001</t>
  </si>
  <si>
    <t>komang.wirasatya@bpk.go.id</t>
  </si>
  <si>
    <t>https://smp.bpk.go.id/Perencanaan/ProfilPemeriksa/Details/240009028</t>
  </si>
  <si>
    <t>https://sisdm.bpk.go.id/photo/240009028/md.jpg</t>
  </si>
  <si>
    <t>S.E., Ak., CA, ACPA</t>
  </si>
  <si>
    <t>6285921698954</t>
  </si>
  <si>
    <t>240009524</t>
  </si>
  <si>
    <t>Astry Meyland Samosir</t>
  </si>
  <si>
    <t>199105072018012001</t>
  </si>
  <si>
    <t>astry.samosir@bpk.go.id</t>
  </si>
  <si>
    <t>Medan</t>
  </si>
  <si>
    <t>https://smp.bpk.go.id/Perencanaan/ProfilPemeriksa/Details/240009524</t>
  </si>
  <si>
    <t>https://sisdm.bpk.go.id/photo/240009524/md.jpg</t>
  </si>
  <si>
    <t>6281315780177</t>
  </si>
  <si>
    <t>240009391</t>
  </si>
  <si>
    <t>Gede Yuda Adi Wirabawa</t>
  </si>
  <si>
    <t>199212242018011002</t>
  </si>
  <si>
    <t>gede.wirabawa@bpk.go.id</t>
  </si>
  <si>
    <t>https://smp.bpk.go.id/Perencanaan/ProfilPemeriksa/Details/240009391</t>
  </si>
  <si>
    <t>https://sisdm.bpk.go.id/photo/240009391/md.jpg</t>
  </si>
  <si>
    <t>6281236828341</t>
  </si>
  <si>
    <t>240009387</t>
  </si>
  <si>
    <t>Carolina Kartika Damayanti</t>
  </si>
  <si>
    <t>199409172018012004</t>
  </si>
  <si>
    <t>carolina.damayanti@bpk.go.id</t>
  </si>
  <si>
    <t>Purworejo</t>
  </si>
  <si>
    <t>https://smp.bpk.go.id/Perencanaan/ProfilPemeriksa/Details/240009387</t>
  </si>
  <si>
    <t>https://sisdm.bpk.go.id/photo/240009387/md.jpg</t>
  </si>
  <si>
    <t>6289606504602</t>
  </si>
  <si>
    <t>199007072019032014</t>
  </si>
  <si>
    <t>wahyu.kurniasari@bpk.go.id</t>
  </si>
  <si>
    <t>Yogyakarta</t>
  </si>
  <si>
    <t>https://smp.bpk.go.id/Perencanaan/ProfilPemeriksa/Details/240009850</t>
  </si>
  <si>
    <t>https://sisdm.bpk.go.id/photo/240009850/md.jpg</t>
  </si>
  <si>
    <t>6282243909890</t>
  </si>
  <si>
    <t>240009848</t>
  </si>
  <si>
    <t>Hendrikus Andrianus Kantur</t>
  </si>
  <si>
    <t>199107132019031011</t>
  </si>
  <si>
    <t>hendrikus.kantur@bpk.go.id</t>
  </si>
  <si>
    <t>Kota Kupang</t>
  </si>
  <si>
    <t>https://smp.bpk.go.id/Perencanaan/ProfilPemeriksa/Details/240009848</t>
  </si>
  <si>
    <t>https://sisdm.bpk.go.id/photo/240009848/md.jpg</t>
  </si>
  <si>
    <t>6285253262991</t>
  </si>
  <si>
    <t>240009849</t>
  </si>
  <si>
    <t>Oktiandri Chopsoh Kusumawati</t>
  </si>
  <si>
    <t>199210052019032013</t>
  </si>
  <si>
    <t>oktiandri.k@bpk.go.id</t>
  </si>
  <si>
    <t>Boyolali</t>
  </si>
  <si>
    <t>https://smp.bpk.go.id/Perencanaan/ProfilPemeriksa/Details/240009849</t>
  </si>
  <si>
    <t>https://sisdm.bpk.go.id/photo/240009849/md.jpg</t>
  </si>
  <si>
    <t>6285642100121</t>
  </si>
  <si>
    <t>240009696</t>
  </si>
  <si>
    <t>Sri Wahyuni</t>
  </si>
  <si>
    <t>199211232019032014</t>
  </si>
  <si>
    <t>sri.wahyuni9696@bpk.go.id</t>
  </si>
  <si>
    <t>Kota Pekanbaru</t>
  </si>
  <si>
    <t>https://smp.bpk.go.id/Perencanaan/ProfilPemeriksa/Details/240009696</t>
  </si>
  <si>
    <t>https://sisdm.bpk.go.id/photo/240009696/md.jpg</t>
  </si>
  <si>
    <t>62811754511</t>
  </si>
  <si>
    <t>240009845</t>
  </si>
  <si>
    <t>Annisa Puspa Cintya</t>
  </si>
  <si>
    <t>199309192019032013</t>
  </si>
  <si>
    <t>annisa.cintya@bpk.go.id</t>
  </si>
  <si>
    <t>Padang</t>
  </si>
  <si>
    <t>https://smp.bpk.go.id/Perencanaan/ProfilPemeriksa/Details/240009845</t>
  </si>
  <si>
    <t>https://sisdm.bpk.go.id/photo/240009845/md.jpg</t>
  </si>
  <si>
    <t>S.Hum.</t>
  </si>
  <si>
    <t>6285263638727</t>
  </si>
  <si>
    <t>Sastra Asing - Perancis</t>
  </si>
  <si>
    <t>199406252019031008</t>
  </si>
  <si>
    <t>andrew.putra@bpk.go.id</t>
  </si>
  <si>
    <t>https://smp.bpk.go.id/Perencanaan/ProfilPemeriksa/Details/240009844</t>
  </si>
  <si>
    <t>https://sisdm.bpk.go.id/photo/240009844/md.jpg</t>
  </si>
  <si>
    <t>S.E., Ak., CCD, CertDA, CSCU</t>
  </si>
  <si>
    <t>6281219620301</t>
  </si>
  <si>
    <t>240009847</t>
  </si>
  <si>
    <t>Hanna Theresia Pardede</t>
  </si>
  <si>
    <t>199410192019032014</t>
  </si>
  <si>
    <t>hanna.pardede@bpk.go.id</t>
  </si>
  <si>
    <t>Toba Samosir</t>
  </si>
  <si>
    <t>https://smp.bpk.go.id/Perencanaan/ProfilPemeriksa/Details/240009847</t>
  </si>
  <si>
    <t>https://sisdm.bpk.go.id/photo/240009847/md.jpg</t>
  </si>
  <si>
    <t>S.Kom.</t>
  </si>
  <si>
    <t>6285260090873</t>
  </si>
  <si>
    <t>240009843</t>
  </si>
  <si>
    <t>Andraina Annas</t>
  </si>
  <si>
    <t>199507282019032011</t>
  </si>
  <si>
    <t>andraina.annas@bpk.go.id</t>
  </si>
  <si>
    <t>Banjarmasin</t>
  </si>
  <si>
    <t>https://smp.bpk.go.id/Perencanaan/ProfilPemeriksa/Details/240009843</t>
  </si>
  <si>
    <t>https://sisdm.bpk.go.id/photo/240009843/md.jpg</t>
  </si>
  <si>
    <t>S.S.</t>
  </si>
  <si>
    <t>6285753063330</t>
  </si>
  <si>
    <t>Sastra Asing - Inggris</t>
  </si>
  <si>
    <t>240009846</t>
  </si>
  <si>
    <t>Clarisa Inda Oktaviana</t>
  </si>
  <si>
    <t>199610222019032006</t>
  </si>
  <si>
    <t>clarisa.oktaviana@bpk.go.id</t>
  </si>
  <si>
    <t>https://smp.bpk.go.id/Perencanaan/ProfilPemeriksa/Details/240009846</t>
  </si>
  <si>
    <t>https://sisdm.bpk.go.id/photo/240009846/md.jpg</t>
  </si>
  <si>
    <t>S.I.Kom.</t>
  </si>
  <si>
    <t>6285264988158</t>
  </si>
  <si>
    <t>240010354</t>
  </si>
  <si>
    <t>Maretha Pafrika Hutajulu</t>
  </si>
  <si>
    <t>199203102020122006</t>
  </si>
  <si>
    <t>maretha.hutajulu@bpk.go.id</t>
  </si>
  <si>
    <t>Pematang Siantar</t>
  </si>
  <si>
    <t>https://smp.bpk.go.id/Perencanaan/ProfilPemeriksa/Details/240010354</t>
  </si>
  <si>
    <t>https://sisdm.bpk.go.id/photo/240010354/md.jpg</t>
  </si>
  <si>
    <t>628113067744</t>
  </si>
  <si>
    <t>199204112020121006</t>
  </si>
  <si>
    <t>aditya.prayuda@bpk.go.id</t>
  </si>
  <si>
    <t>Kotamadya Malang</t>
  </si>
  <si>
    <t>https://smp.bpk.go.id/Perencanaan/ProfilPemeriksa/Details/240010168</t>
  </si>
  <si>
    <t>https://sisdm.bpk.go.id/photo/240010168/md.jpg</t>
  </si>
  <si>
    <t>S.S., CSCU, CertDA</t>
  </si>
  <si>
    <t>6282248499237</t>
  </si>
  <si>
    <t>240010275</t>
  </si>
  <si>
    <t>Gemi Salvianto</t>
  </si>
  <si>
    <t>199206062020121002</t>
  </si>
  <si>
    <t>gemi.salvianto@bpk.go.id</t>
  </si>
  <si>
    <t>Kabupaten Bogor</t>
  </si>
  <si>
    <t>https://smp.bpk.go.id/Perencanaan/ProfilPemeriksa/Details/240010275</t>
  </si>
  <si>
    <t>https://sisdm.bpk.go.id/photo/240010275/md.jpg</t>
  </si>
  <si>
    <t>628561623864</t>
  </si>
  <si>
    <t>240010165</t>
  </si>
  <si>
    <t>Cahyo Sadewo Hutomo</t>
  </si>
  <si>
    <t>199210242020121003</t>
  </si>
  <si>
    <t>cahyo.hutomo@bpk.go.id</t>
  </si>
  <si>
    <t>https://smp.bpk.go.id/Perencanaan/ProfilPemeriksa/Details/240010165</t>
  </si>
  <si>
    <t>https://sisdm.bpk.go.id/photo/240010165/md.jpg</t>
  </si>
  <si>
    <t>628563922704</t>
  </si>
  <si>
    <t>Sastra Asing - Arab</t>
  </si>
  <si>
    <t>199212132020121004</t>
  </si>
  <si>
    <t>muhammad.jeddawi@bpk.go.id</t>
  </si>
  <si>
    <t>Kota Makassar</t>
  </si>
  <si>
    <t>https://smp.bpk.go.id/Perencanaan/ProfilPemeriksa/Details/240010271</t>
  </si>
  <si>
    <t>https://sisdm.bpk.go.id/photo/240010271/md.jpg</t>
  </si>
  <si>
    <t>S.E, CertDA, CSCU</t>
  </si>
  <si>
    <t>6281284877182</t>
  </si>
  <si>
    <t>240010258</t>
  </si>
  <si>
    <t>Refina Nuramalia Sani</t>
  </si>
  <si>
    <t>199411202020122005</t>
  </si>
  <si>
    <t>refina.sani@bpk.go.id</t>
  </si>
  <si>
    <t>Kotamadya Bandung</t>
  </si>
  <si>
    <t>https://smp.bpk.go.id/Perencanaan/ProfilPemeriksa/Details/240010258</t>
  </si>
  <si>
    <t>https://sisdm.bpk.go.id/photo/240010258/md.jpg</t>
  </si>
  <si>
    <t>6285720026160</t>
  </si>
  <si>
    <t>240010260</t>
  </si>
  <si>
    <t>Muh. Erwin Dwi Ariyoga</t>
  </si>
  <si>
    <t>199508102020121003</t>
  </si>
  <si>
    <t>muh.ariyoga@bpk.go.id</t>
  </si>
  <si>
    <t>Banjarnegara</t>
  </si>
  <si>
    <t>https://smp.bpk.go.id/Perencanaan/ProfilPemeriksa/Details/240010260</t>
  </si>
  <si>
    <t>https://sisdm.bpk.go.id/photo/240010260/md.jpg</t>
  </si>
  <si>
    <t>6285726072966</t>
  </si>
  <si>
    <t>240010128</t>
  </si>
  <si>
    <t>Khoirunnisa Vaurin Nabella</t>
  </si>
  <si>
    <t>199510042020122004</t>
  </si>
  <si>
    <t>khoirunnisa.nabella@bpk.go.id</t>
  </si>
  <si>
    <t>https://smp.bpk.go.id/Perencanaan/ProfilPemeriksa/Details/240010128</t>
  </si>
  <si>
    <t>https://sisdm.bpk.go.id/photo/240010128/md.jpg</t>
  </si>
  <si>
    <t>6285842575313</t>
  </si>
  <si>
    <t>240010259</t>
  </si>
  <si>
    <t>Yosephine Juliana</t>
  </si>
  <si>
    <t>199607252020122005</t>
  </si>
  <si>
    <t>yosephine.juliana@bpk.go.id</t>
  </si>
  <si>
    <t>Jakarta Barat</t>
  </si>
  <si>
    <t>https://smp.bpk.go.id/Perencanaan/ProfilPemeriksa/Details/240010259</t>
  </si>
  <si>
    <t>https://sisdm.bpk.go.id/photo/240010259/md.jpg</t>
  </si>
  <si>
    <t>6281280020152</t>
  </si>
  <si>
    <t>240010156</t>
  </si>
  <si>
    <t>Arfi` Rosyidah</t>
  </si>
  <si>
    <t>199709012020122005</t>
  </si>
  <si>
    <t>arfi.rosyidah@bpk.go.id</t>
  </si>
  <si>
    <t>Klaten</t>
  </si>
  <si>
    <t>https://smp.bpk.go.id/Perencanaan/ProfilPemeriksa/Details/240010156</t>
  </si>
  <si>
    <t>https://sisdm.bpk.go.id/photo/240010156/md.jpg</t>
  </si>
  <si>
    <t>S.M.</t>
  </si>
  <si>
    <t>6285842505282</t>
  </si>
  <si>
    <t>240010344</t>
  </si>
  <si>
    <t>Ni Putu Eviana Kartika Sari</t>
  </si>
  <si>
    <t>199705032020122005</t>
  </si>
  <si>
    <t>niputu.sari@bpk.go.id</t>
  </si>
  <si>
    <t>https://smp.bpk.go.id/Perencanaan/ProfilPemeriksa/Details/240010344</t>
  </si>
  <si>
    <t>https://sisdm.bpk.go.id/photo/240010344/md.jpg</t>
  </si>
  <si>
    <t>6281338047259</t>
  </si>
  <si>
    <t>240011168</t>
  </si>
  <si>
    <t>Andika Putra Sembiring</t>
  </si>
  <si>
    <t>198610182022031001</t>
  </si>
  <si>
    <t>andika.sembiring@bpk.go.id</t>
  </si>
  <si>
    <t>Karo</t>
  </si>
  <si>
    <t>https://smp.bpk.go.id/Perencanaan/ProfilPemeriksa/Details/240011168</t>
  </si>
  <si>
    <t>https://sisdm.bpk.go.id/photo/240011168/md.jpg</t>
  </si>
  <si>
    <t>6285273572167</t>
  </si>
  <si>
    <t>240011184</t>
  </si>
  <si>
    <t>Puspito Hadi</t>
  </si>
  <si>
    <t>198611102022031001</t>
  </si>
  <si>
    <t>puspito.hadi@bpk.go.id</t>
  </si>
  <si>
    <t>Semarang</t>
  </si>
  <si>
    <t>https://smp.bpk.go.id/Perencanaan/ProfilPemeriksa/Details/240011184</t>
  </si>
  <si>
    <t>https://sisdm.bpk.go.id/photo/240011184/md.jpg</t>
  </si>
  <si>
    <t>6289672792655</t>
  </si>
  <si>
    <t>240011169</t>
  </si>
  <si>
    <t>Budiansa Perdana Putra</t>
  </si>
  <si>
    <t>198709092022031002</t>
  </si>
  <si>
    <t>budiansa.putra@bpk.go.id</t>
  </si>
  <si>
    <t>Mataram</t>
  </si>
  <si>
    <t>https://smp.bpk.go.id/Perencanaan/ProfilPemeriksa/Details/240011169</t>
  </si>
  <si>
    <t>https://sisdm.bpk.go.id/photo/240011169/md.jpg</t>
  </si>
  <si>
    <t>6287702006913</t>
  </si>
  <si>
    <t>240011187</t>
  </si>
  <si>
    <t>Lalu Yudi Kusuma Wijaya</t>
  </si>
  <si>
    <t>198802162022031001</t>
  </si>
  <si>
    <t>lalu.wijaya@bpk.go.id</t>
  </si>
  <si>
    <t>Lombok Barat</t>
  </si>
  <si>
    <t>https://smp.bpk.go.id/Perencanaan/ProfilPemeriksa/Details/240011187</t>
  </si>
  <si>
    <t>https://sisdm.bpk.go.id/photo/240011187/md.jpg</t>
  </si>
  <si>
    <t>6285386430646</t>
  </si>
  <si>
    <t>198811112022031001</t>
  </si>
  <si>
    <t>arif.wibisono@bpk.go.id</t>
  </si>
  <si>
    <t>https://smp.bpk.go.id/Perencanaan/ProfilPemeriksa/Details/240011182</t>
  </si>
  <si>
    <t>https://sisdm.bpk.go.id/photo/240011182/md.jpg</t>
  </si>
  <si>
    <t>S.Kom., CertDA</t>
  </si>
  <si>
    <t>6285691094111</t>
  </si>
  <si>
    <t>240011191</t>
  </si>
  <si>
    <t>Hasriandi</t>
  </si>
  <si>
    <t>199002152022031001</t>
  </si>
  <si>
    <t>hasriandi@bpk.go.id</t>
  </si>
  <si>
    <t>Sidenreng Rappang</t>
  </si>
  <si>
    <t>https://smp.bpk.go.id/Perencanaan/ProfilPemeriksa/Details/240011191</t>
  </si>
  <si>
    <t>https://sisdm.bpk.go.id/photo/240011191/md.jpg</t>
  </si>
  <si>
    <t>6285255031855</t>
  </si>
  <si>
    <t>199010082022031001</t>
  </si>
  <si>
    <t>mahocca.purusa@bpk.go.id</t>
  </si>
  <si>
    <t>https://smp.bpk.go.id/Perencanaan/ProfilPemeriksa/Details/240011166</t>
  </si>
  <si>
    <t>https://sisdm.bpk.go.id/photo/240011166/md.jpg</t>
  </si>
  <si>
    <t>S.E., CSCU, CertDA</t>
  </si>
  <si>
    <t>6281213878757</t>
  </si>
  <si>
    <t>Ekonomi Pembangunan</t>
  </si>
  <si>
    <t>240011183</t>
  </si>
  <si>
    <t>Indra Hadi Sugito</t>
  </si>
  <si>
    <t>199010192022031001</t>
  </si>
  <si>
    <t>indra.sugito@bpk.go.id</t>
  </si>
  <si>
    <t>Dili</t>
  </si>
  <si>
    <t>https://smp.bpk.go.id/Perencanaan/ProfilPemeriksa/Details/240011183</t>
  </si>
  <si>
    <t>https://sisdm.bpk.go.id/photo/240011183/md.jpg</t>
  </si>
  <si>
    <t>6282296352626</t>
  </si>
  <si>
    <t>240011200</t>
  </si>
  <si>
    <t>Yogyaria Astin Kartika Gemilang</t>
  </si>
  <si>
    <t>199109102022032001</t>
  </si>
  <si>
    <t>yogyaria.kartika@bpk.go.id</t>
  </si>
  <si>
    <t>https://smp.bpk.go.id/Perencanaan/ProfilPemeriksa/Details/240011200</t>
  </si>
  <si>
    <t>https://sisdm.bpk.go.id/photo/240011200/md.jpg</t>
  </si>
  <si>
    <t>S.Ak.</t>
  </si>
  <si>
    <t>6285725943687</t>
  </si>
  <si>
    <t>199111242022031002</t>
  </si>
  <si>
    <t>riki.pranata@bpk.go.id</t>
  </si>
  <si>
    <t>Siak</t>
  </si>
  <si>
    <t>https://smp.bpk.go.id/Perencanaan/ProfilPemeriksa/Details/240011197</t>
  </si>
  <si>
    <t>https://sisdm.bpk.go.id/photo/240011197/md.jpg</t>
  </si>
  <si>
    <t>S.E., CertDA, CSCU</t>
  </si>
  <si>
    <t>62811707511</t>
  </si>
  <si>
    <t>240011198</t>
  </si>
  <si>
    <t>Rizkan Nauval</t>
  </si>
  <si>
    <t>199112122022031001</t>
  </si>
  <si>
    <t>rizkan.nauval@bpk.go.id</t>
  </si>
  <si>
    <t>Bireuen</t>
  </si>
  <si>
    <t>https://smp.bpk.go.id/Perencanaan/ProfilPemeriksa/Details/240011198</t>
  </si>
  <si>
    <t>https://sisdm.bpk.go.id/photo/240011198/md.jpg</t>
  </si>
  <si>
    <t>6287781770991</t>
  </si>
  <si>
    <t>240011190</t>
  </si>
  <si>
    <t>Fahmi Alfian Hasanuddin</t>
  </si>
  <si>
    <t>199303222022031002</t>
  </si>
  <si>
    <t>fahmi.hasanuddin@bpk.go.id</t>
  </si>
  <si>
    <t>Makassar</t>
  </si>
  <si>
    <t>https://smp.bpk.go.id/Perencanaan/ProfilPemeriksa/Details/240011190</t>
  </si>
  <si>
    <t>https://sisdm.bpk.go.id/photo/240011190/md.jpg</t>
  </si>
  <si>
    <t>628195018888</t>
  </si>
  <si>
    <t>199312282022032002</t>
  </si>
  <si>
    <t>destri.parubang@bpk.go.id</t>
  </si>
  <si>
    <t>Tana Toraja</t>
  </si>
  <si>
    <t>https://smp.bpk.go.id/Perencanaan/ProfilPemeriksa/Details/240011167</t>
  </si>
  <si>
    <t>https://sisdm.bpk.go.id/photo/240011167/md.jpg</t>
  </si>
  <si>
    <t>S.H., CSCU</t>
  </si>
  <si>
    <t>6285241690620</t>
  </si>
  <si>
    <t>240011193</t>
  </si>
  <si>
    <t>Iffah Adliah</t>
  </si>
  <si>
    <t>199410182022032004</t>
  </si>
  <si>
    <t>iffah.adliah@bpk.go.id</t>
  </si>
  <si>
    <t>Jayapura</t>
  </si>
  <si>
    <t>https://smp.bpk.go.id/Perencanaan/ProfilPemeriksa/Details/240011193</t>
  </si>
  <si>
    <t>https://sisdm.bpk.go.id/photo/240011193/md.jpg</t>
  </si>
  <si>
    <t>6282393669669</t>
  </si>
  <si>
    <t>240011172</t>
  </si>
  <si>
    <t>Mira Oktariani</t>
  </si>
  <si>
    <t>199410302022032001</t>
  </si>
  <si>
    <t>m.oktariani@bpk.go.id</t>
  </si>
  <si>
    <t>https://smp.bpk.go.id/Perencanaan/ProfilPemeriksa/Details/240011172</t>
  </si>
  <si>
    <t>https://sisdm.bpk.go.id/photo/240011172/md.jpg</t>
  </si>
  <si>
    <t>6287877581104</t>
  </si>
  <si>
    <t>240011173</t>
  </si>
  <si>
    <t>Rinda Anggraeni</t>
  </si>
  <si>
    <t>199504012022032002</t>
  </si>
  <si>
    <t>rinda.anggraeni@bpk.go.id</t>
  </si>
  <si>
    <t>https://smp.bpk.go.id/Perencanaan/ProfilPemeriksa/Details/240011173</t>
  </si>
  <si>
    <t>https://sisdm.bpk.go.id/photo/240011173/md.jpg</t>
  </si>
  <si>
    <t>6281225866599</t>
  </si>
  <si>
    <t>199504262022031001</t>
  </si>
  <si>
    <t>try.hartono@bpk.go.id</t>
  </si>
  <si>
    <t>Palopo</t>
  </si>
  <si>
    <t>https://smp.bpk.go.id/Perencanaan/ProfilPemeriksa/Details/240011188</t>
  </si>
  <si>
    <t>https://sisdm.bpk.go.id/photo/240011188/md.jpg</t>
  </si>
  <si>
    <t>S.T., CertDA, CSCU</t>
  </si>
  <si>
    <t>6281214272943</t>
  </si>
  <si>
    <t>240011165</t>
  </si>
  <si>
    <t>Ahmad Roziqin</t>
  </si>
  <si>
    <t>199508132022031001</t>
  </si>
  <si>
    <t>ahmad.roziqin@bpk.go.id</t>
  </si>
  <si>
    <t>Magelang</t>
  </si>
  <si>
    <t>https://smp.bpk.go.id/Perencanaan/ProfilPemeriksa/Details/240011165</t>
  </si>
  <si>
    <t>https://sisdm.bpk.go.id/photo/240011165/md.jpg</t>
  </si>
  <si>
    <t>6288225229773</t>
  </si>
  <si>
    <t>240011179</t>
  </si>
  <si>
    <t>Nada Lutfi Rinanty</t>
  </si>
  <si>
    <t>199512152022032002</t>
  </si>
  <si>
    <t>nada.rinanty@bpk.go.id</t>
  </si>
  <si>
    <t>Cirebon</t>
  </si>
  <si>
    <t>https://smp.bpk.go.id/Perencanaan/ProfilPemeriksa/Details/240011179</t>
  </si>
  <si>
    <t>https://sisdm.bpk.go.id/photo/240011179/md.jpg</t>
  </si>
  <si>
    <t>6281321391827</t>
  </si>
  <si>
    <t>Sistem Informasi</t>
  </si>
  <si>
    <t>199602122022032001</t>
  </si>
  <si>
    <t>putu.naraswari@bpk.go.id</t>
  </si>
  <si>
    <t>https://smp.bpk.go.id/Perencanaan/ProfilPemeriksa/Details/240011176</t>
  </si>
  <si>
    <t>https://sisdm.bpk.go.id/photo/240011176/md.jpg</t>
  </si>
  <si>
    <t>S.Hum., CSCU</t>
  </si>
  <si>
    <t>6281317371100</t>
  </si>
  <si>
    <t>Sastra Asing - Jerman</t>
  </si>
  <si>
    <t>240011194</t>
  </si>
  <si>
    <t>Kurnia Lukas</t>
  </si>
  <si>
    <t>199604292022031002</t>
  </si>
  <si>
    <t>kurnia.lukas@bpk.go.id</t>
  </si>
  <si>
    <t>Padangsidimpuan</t>
  </si>
  <si>
    <t>https://smp.bpk.go.id/Perencanaan/ProfilPemeriksa/Details/240011194</t>
  </si>
  <si>
    <t>https://sisdm.bpk.go.id/photo/240011194/md.jpg</t>
  </si>
  <si>
    <t>6281397451620</t>
  </si>
  <si>
    <t>240011178</t>
  </si>
  <si>
    <t>Jihadir Rahman</t>
  </si>
  <si>
    <t>199607112022031001</t>
  </si>
  <si>
    <t>jihadir.rahman@bpk.go.id</t>
  </si>
  <si>
    <t>Pasaman</t>
  </si>
  <si>
    <t>https://smp.bpk.go.id/Perencanaan/ProfilPemeriksa/Details/240011178</t>
  </si>
  <si>
    <t>https://sisdm.bpk.go.id/photo/240011178/md.jpg</t>
  </si>
  <si>
    <t>6282169580568</t>
  </si>
  <si>
    <t>199608272022031003</t>
  </si>
  <si>
    <t>aridha.afham@bpk.go.id</t>
  </si>
  <si>
    <t>https://smp.bpk.go.id/Perencanaan/ProfilPemeriksa/Details/240011189</t>
  </si>
  <si>
    <t>https://sisdm.bpk.go.id/photo/240011189/md.jpg</t>
  </si>
  <si>
    <t>S.Ak., CSCU, CertDA</t>
  </si>
  <si>
    <t>6281326075901</t>
  </si>
  <si>
    <t>240011170</t>
  </si>
  <si>
    <t>Isnah Ayu Annisa</t>
  </si>
  <si>
    <t>199609172022032001</t>
  </si>
  <si>
    <t>isnah.annisa@bpk.go.id</t>
  </si>
  <si>
    <t>Gowa</t>
  </si>
  <si>
    <t>https://smp.bpk.go.id/Perencanaan/ProfilPemeriksa/Details/240011170</t>
  </si>
  <si>
    <t>https://sisdm.bpk.go.id/photo/240011170/md.jpg</t>
  </si>
  <si>
    <t>6281341087560</t>
  </si>
  <si>
    <t>199701062022031002</t>
  </si>
  <si>
    <t>heribertus.legowo@bpk.go.id</t>
  </si>
  <si>
    <t>https://smp.bpk.go.id/Perencanaan/ProfilPemeriksa/Details/240011186</t>
  </si>
  <si>
    <t>https://sisdm.bpk.go.id/photo/240011186/md.jpg</t>
  </si>
  <si>
    <t>S.T., CSCU, CertDA</t>
  </si>
  <si>
    <t>6281232420995</t>
  </si>
  <si>
    <t>199705262022031001</t>
  </si>
  <si>
    <t>ida.wesnawa@bpk.go.id</t>
  </si>
  <si>
    <t>https://smp.bpk.go.id/Perencanaan/ProfilPemeriksa/Details/240011192</t>
  </si>
  <si>
    <t>https://sisdm.bpk.go.id/photo/240011192/md.jpg</t>
  </si>
  <si>
    <t>S.Ak., CSCU</t>
  </si>
  <si>
    <t>6282138044435</t>
  </si>
  <si>
    <t>240011164</t>
  </si>
  <si>
    <t>Bani Wahyu Nugroho</t>
  </si>
  <si>
    <t>199709282022031002</t>
  </si>
  <si>
    <t>bani.nugroho@bpk.go.id</t>
  </si>
  <si>
    <t>https://smp.bpk.go.id/Perencanaan/ProfilPemeriksa/Details/240011164</t>
  </si>
  <si>
    <t>https://sisdm.bpk.go.id/photo/240011164/md.jpg</t>
  </si>
  <si>
    <t>6281282121817</t>
  </si>
  <si>
    <t>199711212022031001</t>
  </si>
  <si>
    <t>abdi.alamsyah@bpk.go.id</t>
  </si>
  <si>
    <t>Asahan</t>
  </si>
  <si>
    <t>https://smp.bpk.go.id/Perencanaan/ProfilPemeriksa/Details/240011174</t>
  </si>
  <si>
    <t>https://sisdm.bpk.go.id/photo/240011174/md.jpg</t>
  </si>
  <si>
    <t>S.E., CertDA</t>
  </si>
  <si>
    <t>6281287397717</t>
  </si>
  <si>
    <t>240011180</t>
  </si>
  <si>
    <t>Nadya Avicena</t>
  </si>
  <si>
    <t>199711242022032002</t>
  </si>
  <si>
    <t>nadya.avicena@bpk.go.id</t>
  </si>
  <si>
    <t>Banyuwangi</t>
  </si>
  <si>
    <t>https://smp.bpk.go.id/Perencanaan/ProfilPemeriksa/Details/240011180</t>
  </si>
  <si>
    <t>https://sisdm.bpk.go.id/photo/240011180/md.jpg</t>
  </si>
  <si>
    <t>S.Stat.</t>
  </si>
  <si>
    <t>6285733149047</t>
  </si>
  <si>
    <t>Statistik</t>
  </si>
  <si>
    <t>199712302022031002</t>
  </si>
  <si>
    <t>hanindya.pratama@bpk.go.id</t>
  </si>
  <si>
    <t>Kebumen</t>
  </si>
  <si>
    <t>https://smp.bpk.go.id/Perencanaan/ProfilPemeriksa/Details/240011185</t>
  </si>
  <si>
    <t>https://sisdm.bpk.go.id/photo/240011185/md.jpg</t>
  </si>
  <si>
    <t>6281325710315</t>
  </si>
  <si>
    <t>199801032022031002</t>
  </si>
  <si>
    <t>marshall.anarkhi@bpk.go.id</t>
  </si>
  <si>
    <t>Palembang</t>
  </si>
  <si>
    <t>https://smp.bpk.go.id/Perencanaan/ProfilPemeriksa/Details/240011195</t>
  </si>
  <si>
    <t>https://sisdm.bpk.go.id/photo/240011195/md.jpg</t>
  </si>
  <si>
    <t>6281218120404</t>
  </si>
  <si>
    <t>240011199</t>
  </si>
  <si>
    <t>Rofik Prihantono</t>
  </si>
  <si>
    <t>199803142022031001</t>
  </si>
  <si>
    <t>rofik.prihantono@bpk.go.id</t>
  </si>
  <si>
    <t>https://smp.bpk.go.id/Perencanaan/ProfilPemeriksa/Details/240011199</t>
  </si>
  <si>
    <t>https://sisdm.bpk.go.id/photo/240011199/md.jpg</t>
  </si>
  <si>
    <t>6285865701399</t>
  </si>
  <si>
    <t>240011181</t>
  </si>
  <si>
    <t>Stella Laurentia Suharijanto</t>
  </si>
  <si>
    <t>199805182022032001</t>
  </si>
  <si>
    <t>stella.suharijanto@bpk.go.id</t>
  </si>
  <si>
    <t>https://smp.bpk.go.id/Perencanaan/ProfilPemeriksa/Details/240011181</t>
  </si>
  <si>
    <t>https://sisdm.bpk.go.id/photo/240011181/md.jpg</t>
  </si>
  <si>
    <t>6282247173598</t>
  </si>
  <si>
    <t>199806282022031001</t>
  </si>
  <si>
    <t>igede.wibawa@bpk.go.id</t>
  </si>
  <si>
    <t>https://smp.bpk.go.id/Perencanaan/ProfilPemeriksa/Details/240011175</t>
  </si>
  <si>
    <t>https://sisdm.bpk.go.id/photo/240011175/md.jpg</t>
  </si>
  <si>
    <t>62811398883</t>
  </si>
  <si>
    <t>240011177</t>
  </si>
  <si>
    <t>Alicia Nadine Cendekiaputri</t>
  </si>
  <si>
    <t>199809032022032001</t>
  </si>
  <si>
    <t>alicia.cendekiaputri@bpk.go.id</t>
  </si>
  <si>
    <t>https://smp.bpk.go.id/Perencanaan/ProfilPemeriksa/Details/240011177</t>
  </si>
  <si>
    <t>https://sisdm.bpk.go.id/photo/240011177/md.jpg</t>
  </si>
  <si>
    <t>6282185875211</t>
  </si>
  <si>
    <t>240011171</t>
  </si>
  <si>
    <t>Vincentia Hotmian Togatorop</t>
  </si>
  <si>
    <t>199809272022032001</t>
  </si>
  <si>
    <t>vincentia.togatorop@bpk.go.id</t>
  </si>
  <si>
    <t>Pematangsiantar</t>
  </si>
  <si>
    <t>https://smp.bpk.go.id/Perencanaan/ProfilPemeriksa/Details/240011171</t>
  </si>
  <si>
    <t>https://sisdm.bpk.go.id/photo/240011171/md.jpg</t>
  </si>
  <si>
    <t>628116522112</t>
  </si>
  <si>
    <t>199907152022032002</t>
  </si>
  <si>
    <t>putri.butar@bpk.go.id</t>
  </si>
  <si>
    <t>https://smp.bpk.go.id/Perencanaan/ProfilPemeriksa/Details/240011196</t>
  </si>
  <si>
    <t>https://sisdm.bpk.go.id/photo/240011196/md.jpg</t>
  </si>
  <si>
    <t>S.E., CSCU</t>
  </si>
  <si>
    <t>6287820579329</t>
  </si>
  <si>
    <t>240011458</t>
  </si>
  <si>
    <t>Ni Putu Mirah Astuti</t>
  </si>
  <si>
    <t>199602052022032001</t>
  </si>
  <si>
    <t>ni.astuti@bpk.go.id</t>
  </si>
  <si>
    <t>https://smp.bpk.go.id/Perencanaan/ProfilPemeriksa/Details/240011458</t>
  </si>
  <si>
    <t>https://sisdm.bpk.go.id/photo/240011458/md.jpg</t>
  </si>
  <si>
    <t>6285238863886</t>
  </si>
  <si>
    <t>240005089</t>
  </si>
  <si>
    <t>Yustina Oktyani Andriasari</t>
  </si>
  <si>
    <t>198110072007082001</t>
  </si>
  <si>
    <t>yustina.andriasari@bpk.go.id</t>
  </si>
  <si>
    <t>Jogjakarta</t>
  </si>
  <si>
    <t>https://smp.bpk.go.id/Perencanaan/ProfilPemeriksa/Details/240005089</t>
  </si>
  <si>
    <t>https://sisdm.bpk.go.id/photo/240005089/md.jpg</t>
  </si>
  <si>
    <t>Fungsional Non Pemeriksa</t>
  </si>
  <si>
    <t>Arsiparis Ahli Muda</t>
  </si>
  <si>
    <t>6281328023904</t>
  </si>
  <si>
    <t>240004722</t>
  </si>
  <si>
    <t>Herdhiyanto Aprido Steven</t>
  </si>
  <si>
    <t>198304072007011001</t>
  </si>
  <si>
    <t>herdiyanto.steven@bpk.go.id</t>
  </si>
  <si>
    <t>https://smp.bpk.go.id/Perencanaan/ProfilPemeriksa/Details/240004722</t>
  </si>
  <si>
    <t>https://sisdm.bpk.go.id/photo/240004722/md.jpg</t>
  </si>
  <si>
    <t>Arsiparis Ahli Pertama</t>
  </si>
  <si>
    <t>6287861353725</t>
  </si>
  <si>
    <t>K00000078</t>
  </si>
  <si>
    <t>Anak Agung Gde Wisnu Gilang Saputra</t>
  </si>
  <si>
    <t>199005142023211026</t>
  </si>
  <si>
    <t>gde.gilang@bpk.go.id</t>
  </si>
  <si>
    <t>https://smp.bpk.go.id/Perencanaan/ProfilPemeriksa/Details/K00000078</t>
  </si>
  <si>
    <t>https://sisdm.bpk.go.id/photo/K00000078/md.jpg</t>
  </si>
  <si>
    <t>PPPK</t>
  </si>
  <si>
    <t>6281236307091</t>
  </si>
  <si>
    <t>240008474</t>
  </si>
  <si>
    <t>Adhitya Megananda</t>
  </si>
  <si>
    <t>198702152011051001</t>
  </si>
  <si>
    <t>adhitya.megananda@bpk.go.id</t>
  </si>
  <si>
    <t>https://smp.bpk.go.id/Perencanaan/ProfilPemeriksa/Details/240008474</t>
  </si>
  <si>
    <t>https://sisdm.bpk.go.id/photo/240008474/md.jpg</t>
  </si>
  <si>
    <t>Pengelola Pengadaan Barang/Jasa Ahli Muda</t>
  </si>
  <si>
    <t>6282147820863</t>
  </si>
  <si>
    <t>240011201</t>
  </si>
  <si>
    <t>I Nyoman Hartana</t>
  </si>
  <si>
    <t>199109182022031002</t>
  </si>
  <si>
    <t>inyoman.hartana@bpk.go.id</t>
  </si>
  <si>
    <t>https://smp.bpk.go.id/Perencanaan/ProfilPemeriksa/Details/240011201</t>
  </si>
  <si>
    <t>https://sisdm.bpk.go.id/photo/240011201/md.jpg</t>
  </si>
  <si>
    <t>Pranata Komputer Ahli Pertama</t>
  </si>
  <si>
    <t>6282237656050</t>
  </si>
  <si>
    <t>K00000010</t>
  </si>
  <si>
    <t xml:space="preserve">Ni Putu Diah Larasati Dewi </t>
  </si>
  <si>
    <t>198910312023212014</t>
  </si>
  <si>
    <t>niputu.dewi10@bpk.go.id</t>
  </si>
  <si>
    <t xml:space="preserve">Denpasar </t>
  </si>
  <si>
    <t>https://smp.bpk.go.id/Perencanaan/ProfilPemeriksa/Details/K00000010</t>
  </si>
  <si>
    <t>https://sisdm.bpk.go.id/photo/K00000010/md.jpg</t>
  </si>
  <si>
    <t>Pranata Hubungan Masyarakat Pertama</t>
  </si>
  <si>
    <t>6281238957327</t>
  </si>
  <si>
    <t>240002761</t>
  </si>
  <si>
    <t>Ni Luh Ade Wahyu Ariani</t>
  </si>
  <si>
    <t>197304011997032002</t>
  </si>
  <si>
    <t>ni.ariani@bpk.go.id</t>
  </si>
  <si>
    <t>Buleleng</t>
  </si>
  <si>
    <t>https://smp.bpk.go.id/Perencanaan/ProfilPemeriksa/Details/240002761</t>
  </si>
  <si>
    <t>https://sisdm.bpk.go.id/photo/240002761/md.jpg</t>
  </si>
  <si>
    <t>Tertentu</t>
  </si>
  <si>
    <t>Penelaah Informasi dan Komunikasi Publik</t>
  </si>
  <si>
    <t>628124602187</t>
  </si>
  <si>
    <t>Akuntansi Non Register</t>
  </si>
  <si>
    <t>240004682</t>
  </si>
  <si>
    <t>Wiranto</t>
  </si>
  <si>
    <t>197801272007011002</t>
  </si>
  <si>
    <t>wiranto@bpk.go.id</t>
  </si>
  <si>
    <t>Mojogedang Karanganyar</t>
  </si>
  <si>
    <t>https://smp.bpk.go.id/Perencanaan/ProfilPemeriksa/Details/240004682</t>
  </si>
  <si>
    <t>https://sisdm.bpk.go.id/photo/240004682/md.jpg</t>
  </si>
  <si>
    <t>6281236834660</t>
  </si>
  <si>
    <t>240007442</t>
  </si>
  <si>
    <t>I Gusti Agung Istri Agung</t>
  </si>
  <si>
    <t>198012312009062001</t>
  </si>
  <si>
    <t>agung.istri@bpk.go.id</t>
  </si>
  <si>
    <t>Keramas</t>
  </si>
  <si>
    <t>https://smp.bpk.go.id/Perencanaan/ProfilPemeriksa/Details/240007442</t>
  </si>
  <si>
    <t>https://sisdm.bpk.go.id/photo/240007442/md.jpg</t>
  </si>
  <si>
    <t>6282146000841</t>
  </si>
  <si>
    <t>240008490</t>
  </si>
  <si>
    <t>Luh Lindyawathi</t>
  </si>
  <si>
    <t>198112042011052001</t>
  </si>
  <si>
    <t>luh.lindyawathi@bpk.go.id</t>
  </si>
  <si>
    <t>https://smp.bpk.go.id/Perencanaan/ProfilPemeriksa/Details/240008490</t>
  </si>
  <si>
    <t>https://sisdm.bpk.go.id/photo/240008490/md.jpg</t>
  </si>
  <si>
    <t>6285922813689</t>
  </si>
  <si>
    <t>240004694</t>
  </si>
  <si>
    <t>I Nyoman Yogi Sukarta</t>
  </si>
  <si>
    <t>197809052007011002</t>
  </si>
  <si>
    <t>nyoman.sukarta@bpk.go.id</t>
  </si>
  <si>
    <t>https://smp.bpk.go.id/Perencanaan/ProfilPemeriksa/Details/240004694</t>
  </si>
  <si>
    <t>https://sisdm.bpk.go.id/photo/240004694/md.jpg</t>
  </si>
  <si>
    <t>Penelaah Teknis Kebijakan</t>
  </si>
  <si>
    <t>628170677744</t>
  </si>
  <si>
    <t>240005656</t>
  </si>
  <si>
    <t>Hasna Ardina</t>
  </si>
  <si>
    <t>198303272008082001</t>
  </si>
  <si>
    <t>hasna.ardina@bpk.go.id</t>
  </si>
  <si>
    <t>https://smp.bpk.go.id/Perencanaan/ProfilPemeriksa/Details/240005656</t>
  </si>
  <si>
    <t>https://sisdm.bpk.go.id/photo/240005656/md.jpg</t>
  </si>
  <si>
    <t>6281328075431</t>
  </si>
  <si>
    <t>240005766</t>
  </si>
  <si>
    <t>Made Puspita Sari Rediana</t>
  </si>
  <si>
    <t>198509182008082001</t>
  </si>
  <si>
    <t>made.rediana@bpk.go.id</t>
  </si>
  <si>
    <t>Surabaya</t>
  </si>
  <si>
    <t>https://smp.bpk.go.id/Perencanaan/ProfilPemeriksa/Details/240005766</t>
  </si>
  <si>
    <t>https://sisdm.bpk.go.id/photo/240005766/md.jpg</t>
  </si>
  <si>
    <t>S.Kom., MPPM.</t>
  </si>
  <si>
    <t>628113001809</t>
  </si>
  <si>
    <t>240007514</t>
  </si>
  <si>
    <t>Desak Made Pradnyanita</t>
  </si>
  <si>
    <t>198505102009062001</t>
  </si>
  <si>
    <t>desak.pradnyanita@bpk.go.id</t>
  </si>
  <si>
    <t>https://smp.bpk.go.id/Perencanaan/ProfilPemeriksa/Details/240007514</t>
  </si>
  <si>
    <t>https://sisdm.bpk.go.id/photo/240007514/md.jpg</t>
  </si>
  <si>
    <t>6281805566230</t>
  </si>
  <si>
    <t>240007367</t>
  </si>
  <si>
    <t>Ni Putu Swandani</t>
  </si>
  <si>
    <t>198612072009062002</t>
  </si>
  <si>
    <t>putu.swandani@bpk.go.id</t>
  </si>
  <si>
    <t>Br. Gunaksa</t>
  </si>
  <si>
    <t>https://smp.bpk.go.id/Perencanaan/ProfilPemeriksa/Details/240007367</t>
  </si>
  <si>
    <t>https://sisdm.bpk.go.id/photo/240007367/md.jpg</t>
  </si>
  <si>
    <t>6281238233533</t>
  </si>
  <si>
    <t>240007627</t>
  </si>
  <si>
    <t>Veri Nurlita</t>
  </si>
  <si>
    <t>198502082009062001</t>
  </si>
  <si>
    <t>veri.nurlita@bpk.go.id</t>
  </si>
  <si>
    <t>https://smp.bpk.go.id/Perencanaan/ProfilPemeriksa/Details/240007627</t>
  </si>
  <si>
    <t>https://sisdm.bpk.go.id/photo/240007627/md.jpg</t>
  </si>
  <si>
    <t>S.I.P.</t>
  </si>
  <si>
    <t>6281328855179</t>
  </si>
  <si>
    <t>Administrasi Negara dan Pemerintahan</t>
  </si>
  <si>
    <t>240007704</t>
  </si>
  <si>
    <t>Tri Setyaningsih</t>
  </si>
  <si>
    <t>199105062010022001</t>
  </si>
  <si>
    <t>tri.setyaningsih7704@bpk.go.id</t>
  </si>
  <si>
    <t>https://smp.bpk.go.id/Perencanaan/ProfilPemeriksa/Details/240007704</t>
  </si>
  <si>
    <t>https://sisdm.bpk.go.id/photo/240007704/md.jpg</t>
  </si>
  <si>
    <t>6281380754887</t>
  </si>
  <si>
    <t>240008568</t>
  </si>
  <si>
    <t>I Gusti Bagus Sarkos Santosa</t>
  </si>
  <si>
    <t>198406152011051001</t>
  </si>
  <si>
    <t>bagus.santosa@bpk.go.id</t>
  </si>
  <si>
    <t>15/06/1984</t>
  </si>
  <si>
    <t>https://smp.bpk.go.id/Perencanaan/ProfilPemeriksa/Details/240008568</t>
  </si>
  <si>
    <t>https://sisdm.bpk.go.id/photo/240008568/md.jpg</t>
  </si>
  <si>
    <t>6281297973929</t>
  </si>
  <si>
    <t>240010057</t>
  </si>
  <si>
    <t>Lestari Puji Astutiningrum</t>
  </si>
  <si>
    <t>199211052019032009</t>
  </si>
  <si>
    <t>puji.astutiningrum@bpk.go.id</t>
  </si>
  <si>
    <t>Kota Pekalongan</t>
  </si>
  <si>
    <t>https://smp.bpk.go.id/Perencanaan/ProfilPemeriksa/Details/240010057</t>
  </si>
  <si>
    <t>https://sisdm.bpk.go.id/photo/240010057/md.jpg</t>
  </si>
  <si>
    <t>6281325703786</t>
  </si>
  <si>
    <t>240003616</t>
  </si>
  <si>
    <t>Bambang Triardana</t>
  </si>
  <si>
    <t>198201302002121001</t>
  </si>
  <si>
    <t>bambang.triardana@bpk.go.id</t>
  </si>
  <si>
    <t>https://smp.bpk.go.id/Perencanaan/ProfilPemeriksa/Details/240003616</t>
  </si>
  <si>
    <t>https://sisdm.bpk.go.id/photo/240003616/md.jpg</t>
  </si>
  <si>
    <t>Pengadministrasi Perkantoran</t>
  </si>
  <si>
    <t/>
  </si>
  <si>
    <t>6287784336023</t>
  </si>
  <si>
    <t>240004714</t>
  </si>
  <si>
    <t>I Wayan Puspa</t>
  </si>
  <si>
    <t>196712042007011001</t>
  </si>
  <si>
    <t>iwayan.puspa@bpk.go.id</t>
  </si>
  <si>
    <t>Banjar Sala Desa Abuan</t>
  </si>
  <si>
    <t>https://smp.bpk.go.id/Perencanaan/ProfilPemeriksa/Details/240004714</t>
  </si>
  <si>
    <t>https://sisdm.bpk.go.id/photo/240004714/md.jpg</t>
  </si>
  <si>
    <t>6287810259278</t>
  </si>
  <si>
    <t>240007003</t>
  </si>
  <si>
    <t>I Komang Arya Supana</t>
  </si>
  <si>
    <t>198311302008101001</t>
  </si>
  <si>
    <t>komang.supana@bpk.go.id</t>
  </si>
  <si>
    <t>Karang Asem</t>
  </si>
  <si>
    <t>https://smp.bpk.go.id/Perencanaan/ProfilPemeriksa/Details/240007003</t>
  </si>
  <si>
    <t>https://sisdm.bpk.go.id/photo/240007003/md.jpg</t>
  </si>
  <si>
    <t>6282146397812</t>
  </si>
  <si>
    <t>240007004</t>
  </si>
  <si>
    <t>I Made Merta</t>
  </si>
  <si>
    <t>197904302008101001</t>
  </si>
  <si>
    <t>i.mertha@bpk.go.id</t>
  </si>
  <si>
    <t>https://smp.bpk.go.id/Perencanaan/ProfilPemeriksa/Details/240007004</t>
  </si>
  <si>
    <t>https://sisdm.bpk.go.id/photo/240007004/md.jpg</t>
  </si>
  <si>
    <t>6281353090963</t>
  </si>
  <si>
    <t>240007640</t>
  </si>
  <si>
    <t>Anak Agung Gde Dwi Putra</t>
  </si>
  <si>
    <t>198103102009101002</t>
  </si>
  <si>
    <t>gde.putra@bpk.go.id</t>
  </si>
  <si>
    <t>Klungkung</t>
  </si>
  <si>
    <t>https://smp.bpk.go.id/Perencanaan/ProfilPemeriksa/Details/240007640</t>
  </si>
  <si>
    <t>https://sisdm.bpk.go.id/photo/240007640/md.jpg</t>
  </si>
  <si>
    <t>628970932526</t>
  </si>
  <si>
    <t>240007716</t>
  </si>
  <si>
    <t>Made Dwi Bhayangkari</t>
  </si>
  <si>
    <t>199010192010022001</t>
  </si>
  <si>
    <t>made.bhayangkari@bpk.go.id</t>
  </si>
  <si>
    <t>Dilli</t>
  </si>
  <si>
    <t>https://smp.bpk.go.id/Perencanaan/ProfilPemeriksa/Details/240007716</t>
  </si>
  <si>
    <t>https://sisdm.bpk.go.id/photo/240007716/md.jpg</t>
  </si>
  <si>
    <t>6281916486766</t>
  </si>
  <si>
    <t>240008741</t>
  </si>
  <si>
    <t>Yogi Nitya Wirana</t>
  </si>
  <si>
    <t>199010302012101002</t>
  </si>
  <si>
    <t>yogi.wirana@bpk.go.id</t>
  </si>
  <si>
    <t>https://smp.bpk.go.id/Perencanaan/ProfilPemeriksa/Details/240008741</t>
  </si>
  <si>
    <t>https://sisdm.bpk.go.id/photo/240008741/md.jpg</t>
  </si>
  <si>
    <t>Pengolah Data dan Informasi</t>
  </si>
  <si>
    <t>A.Md.</t>
  </si>
  <si>
    <t>6287839069027</t>
  </si>
  <si>
    <t>240009278</t>
  </si>
  <si>
    <t>Desak Made Sandya Anggraswari</t>
  </si>
  <si>
    <t>199602132018012001</t>
  </si>
  <si>
    <t>desak.anggraswari@bpk.go.id</t>
  </si>
  <si>
    <t>https://smp.bpk.go.id/Perencanaan/ProfilPemeriksa/Details/240009278</t>
  </si>
  <si>
    <t>https://sisdm.bpk.go.id/photo/240009278/md.jpg</t>
  </si>
  <si>
    <t>A.Md.Ak.</t>
  </si>
  <si>
    <t>6285779344849</t>
  </si>
  <si>
    <t>240010576</t>
  </si>
  <si>
    <t>Anggarini Walyanu Arianti</t>
  </si>
  <si>
    <t>200101092022012002</t>
  </si>
  <si>
    <t>anggarini.arianti@bpk.go.id</t>
  </si>
  <si>
    <t>Kediri</t>
  </si>
  <si>
    <t>https://smp.bpk.go.id/Perencanaan/ProfilPemeriksa/Details/240010576</t>
  </si>
  <si>
    <t>https://sisdm.bpk.go.id/photo/240010576/md.jpg</t>
  </si>
  <si>
    <t>6283125255022</t>
  </si>
  <si>
    <t>240011970</t>
  </si>
  <si>
    <t>Ni Made Amritha</t>
  </si>
  <si>
    <t>199911112023022001</t>
  </si>
  <si>
    <t>ni.amritha@bpk.go.id</t>
  </si>
  <si>
    <t>https://smp.bpk.go.id/Perencanaan/ProfilPemeriksa/Details/240011970</t>
  </si>
  <si>
    <t>https://sisdm.bpk.go.id/photo/240011970/md.jpg</t>
  </si>
  <si>
    <t>6287862172570</t>
  </si>
  <si>
    <t>H05000026</t>
  </si>
  <si>
    <t>dr. Komang Citra Triani Putri</t>
  </si>
  <si>
    <t>komang.putri@bpk.go.id</t>
  </si>
  <si>
    <t>https://smp.bpk.go.id/Perencanaan/ProfilPemeriksa/Details/H05000026</t>
  </si>
  <si>
    <t>https://sisdm.bpk.go.id/photo/H05000026/md.jpg</t>
  </si>
  <si>
    <t>PTT</t>
  </si>
  <si>
    <t>Dokter</t>
  </si>
  <si>
    <t>6281246583209</t>
  </si>
  <si>
    <t>H05000010</t>
  </si>
  <si>
    <t>Dewa Ayu Trisnayanti Meranggi</t>
  </si>
  <si>
    <t>dewa.meranggi@bpk.go.id</t>
  </si>
  <si>
    <t>Bangli</t>
  </si>
  <si>
    <t>https://smp.bpk.go.id/Perencanaan/ProfilPemeriksa/Details/H05000010</t>
  </si>
  <si>
    <t>https://sisdm.bpk.go.id/photo/H05000010/md.jpg</t>
  </si>
  <si>
    <t>Perawat</t>
  </si>
  <si>
    <t>6281353511123</t>
  </si>
  <si>
    <t>H05000019</t>
  </si>
  <si>
    <t>Aries Dwi Sugiarto</t>
  </si>
  <si>
    <t>aries.sugiarto@bpk.go.id</t>
  </si>
  <si>
    <t>Magetan</t>
  </si>
  <si>
    <t>https://smp.bpk.go.id/Perencanaan/ProfilPemeriksa/Details/H05000019</t>
  </si>
  <si>
    <t>https://sisdm.bpk.go.id/photo/H05000019/md.jpg</t>
  </si>
  <si>
    <t>Tenaga Pengamanan</t>
  </si>
  <si>
    <t>6281239395486</t>
  </si>
  <si>
    <t>H05000015</t>
  </si>
  <si>
    <t>Awaludin</t>
  </si>
  <si>
    <t>awaludin@bpk.go.id</t>
  </si>
  <si>
    <t>Benyer</t>
  </si>
  <si>
    <t>https://smp.bpk.go.id/Perencanaan/ProfilPemeriksa/Details/H05000015</t>
  </si>
  <si>
    <t>https://sisdm.bpk.go.id/photo/H05000015/md.jpg</t>
  </si>
  <si>
    <t>6281999714400</t>
  </si>
  <si>
    <t>H05000032</t>
  </si>
  <si>
    <t>Candra Diarjo</t>
  </si>
  <si>
    <t>candra.diarjo@bpk.go.id</t>
  </si>
  <si>
    <t>https://smp.bpk.go.id/Perencanaan/ProfilPemeriksa/Details/H05000032</t>
  </si>
  <si>
    <t>https://sisdm.bpk.go.id/photo/H05000032/md.jpg</t>
  </si>
  <si>
    <t>6287870729735</t>
  </si>
  <si>
    <t>H05000033</t>
  </si>
  <si>
    <t>I Gede Made Antara Adi</t>
  </si>
  <si>
    <t>gede.adi@bpk.go.id</t>
  </si>
  <si>
    <t>Peken</t>
  </si>
  <si>
    <t>https://smp.bpk.go.id/Perencanaan/ProfilPemeriksa/Details/H05000033</t>
  </si>
  <si>
    <t>https://sisdm.bpk.go.id/photo/H05000033/md.jpg</t>
  </si>
  <si>
    <t>6285969001393</t>
  </si>
  <si>
    <t>H05000028</t>
  </si>
  <si>
    <t>I Gusti Ngurah Agung Satrya Wibawa</t>
  </si>
  <si>
    <t>gusti.wibawa@bpk.go.id</t>
  </si>
  <si>
    <t>https://smp.bpk.go.id/Perencanaan/ProfilPemeriksa/Details/H05000028</t>
  </si>
  <si>
    <t>https://sisdm.bpk.go.id/photo/H05000028/md.jpg</t>
  </si>
  <si>
    <t>6281238541443</t>
  </si>
  <si>
    <t>H05000003</t>
  </si>
  <si>
    <t>I Komang Widi Adnyana</t>
  </si>
  <si>
    <t>komang.adnyana@bpk.go.id</t>
  </si>
  <si>
    <t>Bondalem</t>
  </si>
  <si>
    <t>https://smp.bpk.go.id/Perencanaan/ProfilPemeriksa/Details/H05000003</t>
  </si>
  <si>
    <t>https://sisdm.bpk.go.id/photo/H05000003/md.jpg</t>
  </si>
  <si>
    <t>6281236221739</t>
  </si>
  <si>
    <t>H05000017</t>
  </si>
  <si>
    <t>I Wayan Sudiantika</t>
  </si>
  <si>
    <t>wayan.sudiantika@bpk.go.id</t>
  </si>
  <si>
    <t>Bebandem</t>
  </si>
  <si>
    <t>https://smp.bpk.go.id/Perencanaan/ProfilPemeriksa/Details/H05000017</t>
  </si>
  <si>
    <t>https://sisdm.bpk.go.id/photo/H05000017/md.jpg</t>
  </si>
  <si>
    <t>6281915649229</t>
  </si>
  <si>
    <t>H05000023</t>
  </si>
  <si>
    <t>Luh Putu Rismawati</t>
  </si>
  <si>
    <t>luh.rismawati@bpk.go.id</t>
  </si>
  <si>
    <t>https://smp.bpk.go.id/Perencanaan/ProfilPemeriksa/Details/H05000023</t>
  </si>
  <si>
    <t>https://sisdm.bpk.go.id/photo/H05000023/md.jpg</t>
  </si>
  <si>
    <t>6281238797937</t>
  </si>
  <si>
    <t>H31000015</t>
  </si>
  <si>
    <t>Putu Budiadnyana</t>
  </si>
  <si>
    <t>putu.budiadnyana@bpk.go.id</t>
  </si>
  <si>
    <t>https://smp.bpk.go.id/Perencanaan/ProfilPemeriksa/Details/H31000015</t>
  </si>
  <si>
    <t>https://sisdm.bpk.go.id/photo/H31000015/md.jpg</t>
  </si>
  <si>
    <t>6281808098332</t>
  </si>
  <si>
    <t>H05000008</t>
  </si>
  <si>
    <t>Rianto</t>
  </si>
  <si>
    <t>rianto@bpk.go.id</t>
  </si>
  <si>
    <t>Malang</t>
  </si>
  <si>
    <t>https://smp.bpk.go.id/Perencanaan/ProfilPemeriksa/Details/H05000008</t>
  </si>
  <si>
    <t>https://sisdm.bpk.go.id/photo/H05000008/md.jpg</t>
  </si>
  <si>
    <t>6281236871092</t>
  </si>
  <si>
    <t>H05000016</t>
  </si>
  <si>
    <t>Susanto</t>
  </si>
  <si>
    <t>susanto@bpk.go.id</t>
  </si>
  <si>
    <t>https://smp.bpk.go.id/Perencanaan/ProfilPemeriksa/Details/H05000016</t>
  </si>
  <si>
    <t>https://sisdm.bpk.go.id/photo/H05000016/md.jpg</t>
  </si>
  <si>
    <t>6281238484804</t>
  </si>
  <si>
    <t>H05000035</t>
  </si>
  <si>
    <t>Wayan Ibnu Munzir</t>
  </si>
  <si>
    <t>wayan.munzir@bpk.go.id</t>
  </si>
  <si>
    <t>https://smp.bpk.go.id/Perencanaan/ProfilPemeriksa/Details/H05000035</t>
  </si>
  <si>
    <t>https://sisdm.bpk.go.id/photo/H05000035/md.jpg</t>
  </si>
  <si>
    <t>6287796781841</t>
  </si>
  <si>
    <t>H05000002</t>
  </si>
  <si>
    <t>Andi Cahyana</t>
  </si>
  <si>
    <t>andi.cahyana@bpk.go.id</t>
  </si>
  <si>
    <t>https://smp.bpk.go.id/Perencanaan/ProfilPemeriksa/Details/H05000002</t>
  </si>
  <si>
    <t>https://sisdm.bpk.go.id/photo/H05000002/md.jpg</t>
  </si>
  <si>
    <t>Tenaga Pengemudi</t>
  </si>
  <si>
    <t>6285954321797</t>
  </si>
  <si>
    <t>H05000013</t>
  </si>
  <si>
    <t>Brenly Kris Sumarto</t>
  </si>
  <si>
    <t>brenly.sumarto@bpk.go.id</t>
  </si>
  <si>
    <t>https://smp.bpk.go.id/Perencanaan/ProfilPemeriksa/Details/H05000013</t>
  </si>
  <si>
    <t>https://sisdm.bpk.go.id/photo/H05000013/md.jpg</t>
  </si>
  <si>
    <t>6285237300959</t>
  </si>
  <si>
    <t>H05000012</t>
  </si>
  <si>
    <t>Erwan Jumardi</t>
  </si>
  <si>
    <t>erwan.jumardi@bpk.go.id</t>
  </si>
  <si>
    <t>https://smp.bpk.go.id/Perencanaan/ProfilPemeriksa/Details/H05000012</t>
  </si>
  <si>
    <t>https://sisdm.bpk.go.id/photo/H05000012/md.jpg</t>
  </si>
  <si>
    <t>6287861585281</t>
  </si>
  <si>
    <t>H05000001</t>
  </si>
  <si>
    <t>Gede Aman</t>
  </si>
  <si>
    <t>gede.aman@bpk.go.id</t>
  </si>
  <si>
    <t>Padang Bulia Singaraja</t>
  </si>
  <si>
    <t>https://smp.bpk.go.id/Perencanaan/ProfilPemeriksa/Details/H05000001</t>
  </si>
  <si>
    <t>https://sisdm.bpk.go.id/photo/H05000001/md.jpg</t>
  </si>
  <si>
    <t>6282146139960</t>
  </si>
  <si>
    <t>H05000018</t>
  </si>
  <si>
    <t>I Putu Merta Jaya</t>
  </si>
  <si>
    <t>putu.jaya@bpk.go.id</t>
  </si>
  <si>
    <t>https://smp.bpk.go.id/Perencanaan/ProfilPemeriksa/Details/H05000018</t>
  </si>
  <si>
    <t>https://sisdm.bpk.go.id/photo/H05000018/md.jpg</t>
  </si>
  <si>
    <t>6287861727878</t>
  </si>
  <si>
    <t>H05000021</t>
  </si>
  <si>
    <t>Made Masagung Aditya Yoga</t>
  </si>
  <si>
    <t>made.yoga@bpk.go.id</t>
  </si>
  <si>
    <t>https://smp.bpk.go.id/Perencanaan/ProfilPemeriksa/Details/H05000021</t>
  </si>
  <si>
    <t>https://sisdm.bpk.go.id/photo/H05000021/md.jpg</t>
  </si>
  <si>
    <t>6281337186212</t>
  </si>
  <si>
    <t>H05000011</t>
  </si>
  <si>
    <t>I Nyoman Sugiastika</t>
  </si>
  <si>
    <t>nyoman.sugiastika@bpk.go.id</t>
  </si>
  <si>
    <t>https://smp.bpk.go.id/Perencanaan/ProfilPemeriksa/Details/H05000011</t>
  </si>
  <si>
    <t>https://sisdm.bpk.go.id/photo/H05000011/md.jpg</t>
  </si>
  <si>
    <t>Tenaga Teknisi</t>
  </si>
  <si>
    <t>6287860245826</t>
  </si>
  <si>
    <t>197111141998032003</t>
  </si>
  <si>
    <t>Ida.mayuni@bpk.go.id</t>
  </si>
  <si>
    <t>https://smp.bpk.go.id/Perencanaan/ProfilPemeriksa/Details/240002926</t>
  </si>
  <si>
    <t>https://sisdm.bpk.go.id/photo/240002926/md.jpg</t>
  </si>
  <si>
    <t>Lainnya</t>
  </si>
  <si>
    <t>6281339611861</t>
  </si>
  <si>
    <t>240002920</t>
  </si>
  <si>
    <t>Gusti Ngurah Kawindra</t>
  </si>
  <si>
    <t>196903111998031003</t>
  </si>
  <si>
    <t>gusti.kawindra@bpk.go.id</t>
  </si>
  <si>
    <t>Gianyar</t>
  </si>
  <si>
    <t>https://smp.bpk.go.id/Perencanaan/ProfilPemeriksa/Details/240002920</t>
  </si>
  <si>
    <t>https://sisdm.bpk.go.id/photo/240002920/md.jpg</t>
  </si>
  <si>
    <t>S.E., Ak., M.M, CA, CRA, CSFA</t>
  </si>
  <si>
    <t>6281285905520</t>
  </si>
  <si>
    <t>240002670</t>
  </si>
  <si>
    <t>Ida Ayu Putu Risnawati</t>
  </si>
  <si>
    <t>197208251997032001</t>
  </si>
  <si>
    <t>ida.risnawati@bpk.go.id</t>
  </si>
  <si>
    <t>https://smp.bpk.go.id/Perencanaan/ProfilPemeriksa/Details/240002670</t>
  </si>
  <si>
    <t>https://sisdm.bpk.go.id/photo/240002670/md.jpg</t>
  </si>
  <si>
    <t>S.E., MSi.</t>
  </si>
  <si>
    <t>6281317452472</t>
  </si>
  <si>
    <t>240002945</t>
  </si>
  <si>
    <t>I Made Gede Pariata</t>
  </si>
  <si>
    <t>197109091998031002</t>
  </si>
  <si>
    <t>imade.pariata@bpk.go.id</t>
  </si>
  <si>
    <t>https://smp.bpk.go.id/Perencanaan/ProfilPemeriksa/Details/240002945</t>
  </si>
  <si>
    <t>https://sisdm.bpk.go.id/photo/240002945/md.jpg</t>
  </si>
  <si>
    <t>S.E., Ak., M.M., CA</t>
  </si>
  <si>
    <t>6285737513318</t>
  </si>
  <si>
    <t>240003292</t>
  </si>
  <si>
    <t>Anak Agung Leli Kusuma Dewi</t>
  </si>
  <si>
    <t>197106161999032003</t>
  </si>
  <si>
    <t>leli.dewi@bpk.go.id</t>
  </si>
  <si>
    <t>https://smp.bpk.go.id/Perencanaan/ProfilPemeriksa/Details/240003292</t>
  </si>
  <si>
    <t>https://sisdm.bpk.go.id/photo/240003292/md.jpg</t>
  </si>
  <si>
    <t>6281239992328</t>
  </si>
  <si>
    <t>198410202008082001</t>
  </si>
  <si>
    <t>niwayan.wadanti@bpk.go.id</t>
  </si>
  <si>
    <t>https://smp.bpk.go.id/Perencanaan/ProfilPemeriksa/Details/240006001</t>
  </si>
  <si>
    <t>https://sisdm.bpk.go.id/photo/240006001/md.jpg</t>
  </si>
  <si>
    <t>S.E., CFrA</t>
  </si>
  <si>
    <t>628157918352</t>
  </si>
  <si>
    <t>240007331</t>
  </si>
  <si>
    <t>I Gede Krisna Dewantara</t>
  </si>
  <si>
    <t>198601022009061001</t>
  </si>
  <si>
    <t>krisna.dewantara@bpk.go.id</t>
  </si>
  <si>
    <t>https://smp.bpk.go.id/Perencanaan/ProfilPemeriksa/Details/240007331</t>
  </si>
  <si>
    <t>https://sisdm.bpk.go.id/photo/240007331/md.jpg</t>
  </si>
  <si>
    <t>6281241628518</t>
  </si>
  <si>
    <t>Ilmu Ekonomi</t>
  </si>
  <si>
    <t>240000857</t>
  </si>
  <si>
    <t>Muzakkir</t>
  </si>
  <si>
    <t>195510311978021001</t>
  </si>
  <si>
    <t>Muzakkir@bpk.go.id</t>
  </si>
  <si>
    <t>https://smp.bpk.go.id/Perencanaan/ProfilPemeriksa/Details/240000857</t>
  </si>
  <si>
    <t>https://sisdm.bpk.go.id/photo/240000857/md.jpg</t>
  </si>
  <si>
    <t>240001448</t>
  </si>
  <si>
    <t>I Gede Kastawa</t>
  </si>
  <si>
    <t>195612311981031039</t>
  </si>
  <si>
    <t>i.kastawa@bpk.go.id</t>
  </si>
  <si>
    <t>https://smp.bpk.go.id/Perencanaan/ProfilPemeriksa/Details/240001448</t>
  </si>
  <si>
    <t>https://sisdm.bpk.go.id/photo/240001448/md.jpg</t>
  </si>
  <si>
    <t>240001400</t>
  </si>
  <si>
    <t>Sri Haryoso Suliyanto</t>
  </si>
  <si>
    <t>196108041981031001</t>
  </si>
  <si>
    <t>sri.haryoso@bpk.go.id</t>
  </si>
  <si>
    <t>Pekalongan</t>
  </si>
  <si>
    <t>https://smp.bpk.go.id/Perencanaan/ProfilPemeriksa/Details/240001400</t>
  </si>
  <si>
    <t>https://sisdm.bpk.go.id/photo/240001400/md.jpg</t>
  </si>
  <si>
    <t>240001380</t>
  </si>
  <si>
    <t>Tri Nugroho</t>
  </si>
  <si>
    <t>195706231981031003</t>
  </si>
  <si>
    <t>Tri.Nugroho@bpk.go.id</t>
  </si>
  <si>
    <t>https://smp.bpk.go.id/Perencanaan/ProfilPemeriksa/Details/240001380</t>
  </si>
  <si>
    <t>https://sisdm.bpk.go.id/photo/240001380/md.jpg</t>
  </si>
  <si>
    <t>240001527</t>
  </si>
  <si>
    <t>Yohannes Manuputty</t>
  </si>
  <si>
    <t>195706091983031005</t>
  </si>
  <si>
    <t>yohannes.manuputty@bpk.go.id</t>
  </si>
  <si>
    <t>https://smp.bpk.go.id/Perencanaan/ProfilPemeriksa/Details/240001527</t>
  </si>
  <si>
    <t>https://sisdm.bpk.go.id/photo/240001527/md.jpg</t>
  </si>
  <si>
    <t>240001658</t>
  </si>
  <si>
    <t>I Made Darmawan</t>
  </si>
  <si>
    <t>196312301984031002</t>
  </si>
  <si>
    <t>imade.darmawan@bpk.go.id</t>
  </si>
  <si>
    <t>https://smp.bpk.go.id/Perencanaan/ProfilPemeriksa/Details/240001658</t>
  </si>
  <si>
    <t>https://sisdm.bpk.go.id/photo/240001658/md.jpg</t>
  </si>
  <si>
    <t>240001716</t>
  </si>
  <si>
    <t>Dori Santosa</t>
  </si>
  <si>
    <t>196307201985031003</t>
  </si>
  <si>
    <t>dori.santosa@bpk.go.id</t>
  </si>
  <si>
    <t>Cilacap</t>
  </si>
  <si>
    <t>https://smp.bpk.go.id/Perencanaan/ProfilPemeriksa/Details/240001716</t>
  </si>
  <si>
    <t>https://sisdm.bpk.go.id/photo/240001716/md.jpg</t>
  </si>
  <si>
    <t>Ilmu Ekonomi Studi Pembangunan</t>
  </si>
  <si>
    <t>240001912</t>
  </si>
  <si>
    <t>Maulana Ginting</t>
  </si>
  <si>
    <t>196110051986021001</t>
  </si>
  <si>
    <t>maulana.ginting@bpk.go.id</t>
  </si>
  <si>
    <t>https://smp.bpk.go.id/Perencanaan/ProfilPemeriksa/Details/240001912</t>
  </si>
  <si>
    <t>https://sisdm.bpk.go.id/photo/240001912/md.jpg</t>
  </si>
  <si>
    <t>Ilmu Ekonomi &amp; Studi Pembangunan</t>
  </si>
  <si>
    <t>240001940</t>
  </si>
  <si>
    <t>Suryani Listyanti</t>
  </si>
  <si>
    <t>196106051986022002</t>
  </si>
  <si>
    <t>s.listyanti@bpk.go.id</t>
  </si>
  <si>
    <t>https://smp.bpk.go.id/Perencanaan/ProfilPemeriksa/Details/240001940</t>
  </si>
  <si>
    <t>https://sisdm.bpk.go.id/photo/240001940/md.jpg</t>
  </si>
  <si>
    <t>240001892</t>
  </si>
  <si>
    <t>Tri Heriadi</t>
  </si>
  <si>
    <t>195704291986021002</t>
  </si>
  <si>
    <t>tri.heriadi@bpk.go.id</t>
  </si>
  <si>
    <t>https://smp.bpk.go.id/Perencanaan/ProfilPemeriksa/Details/240001892</t>
  </si>
  <si>
    <t>https://sisdm.bpk.go.id/photo/240001892/md.jpg</t>
  </si>
  <si>
    <t>240001935</t>
  </si>
  <si>
    <t>Yulindra Tri Kusumo Nugroho</t>
  </si>
  <si>
    <t>195807171986021001</t>
  </si>
  <si>
    <t>yulindra.nugroho@bpk.go.id</t>
  </si>
  <si>
    <t>https://smp.bpk.go.id/Perencanaan/ProfilPemeriksa/Details/240001935</t>
  </si>
  <si>
    <t>https://sisdm.bpk.go.id/photo/240001935/md.jpg</t>
  </si>
  <si>
    <t>240002115</t>
  </si>
  <si>
    <t>Arman Syifa</t>
  </si>
  <si>
    <t>196904041990031003</t>
  </si>
  <si>
    <t>arman.syifa@bpk.go.id</t>
  </si>
  <si>
    <t>Garut</t>
  </si>
  <si>
    <t>https://smp.bpk.go.id/Perencanaan/ProfilPemeriksa/Details/240002115</t>
  </si>
  <si>
    <t>https://sisdm.bpk.go.id/photo/240002115/md.jpg</t>
  </si>
  <si>
    <t>240002166</t>
  </si>
  <si>
    <t>Efdinal</t>
  </si>
  <si>
    <t>196302171990031005</t>
  </si>
  <si>
    <t>efdinal@bpk.go.id</t>
  </si>
  <si>
    <t>Kerinci</t>
  </si>
  <si>
    <t>https://smp.bpk.go.id/Perencanaan/ProfilPemeriksa/Details/240002166</t>
  </si>
  <si>
    <t>https://sisdm.bpk.go.id/photo/240002166/md.jpg</t>
  </si>
  <si>
    <t>240002201</t>
  </si>
  <si>
    <t>Ida Farida</t>
  </si>
  <si>
    <t>196202191991032003</t>
  </si>
  <si>
    <t>Ida.Farida@bpk.go.id</t>
  </si>
  <si>
    <t>Serang</t>
  </si>
  <si>
    <t>https://smp.bpk.go.id/Perencanaan/ProfilPemeriksa/Details/240002201</t>
  </si>
  <si>
    <t>https://sisdm.bpk.go.id/photo/240002201/md.jpg</t>
  </si>
  <si>
    <t>240002178</t>
  </si>
  <si>
    <t>Wahyu Priyono</t>
  </si>
  <si>
    <t>197006011991031002</t>
  </si>
  <si>
    <t>wahyu.priyono@bpk.go.id</t>
  </si>
  <si>
    <t>Purwokerto</t>
  </si>
  <si>
    <t>https://smp.bpk.go.id/Perencanaan/ProfilPemeriksa/Details/240002178</t>
  </si>
  <si>
    <t>https://sisdm.bpk.go.id/photo/240002178/md.jpg</t>
  </si>
  <si>
    <t>060084051</t>
  </si>
  <si>
    <t>Mawardi</t>
  </si>
  <si>
    <t>197110251994021002</t>
  </si>
  <si>
    <t>mawardi@bpk.go.id</t>
  </si>
  <si>
    <t>https://smp.bpk.go.id/Perencanaan/ProfilPemeriksa/Details/060084051</t>
  </si>
  <si>
    <t>https://sisdm.bpk.go.id/photo/60084051/md.jpg</t>
  </si>
  <si>
    <t>050067485</t>
  </si>
  <si>
    <t>Bambang Budi Purwanto</t>
  </si>
  <si>
    <t>196310031995011001</t>
  </si>
  <si>
    <t>B.Purwanto@bpk.go.id</t>
  </si>
  <si>
    <t>https://smp.bpk.go.id/Perencanaan/ProfilPemeriksa/Details/050067485</t>
  </si>
  <si>
    <t>https://sisdm.bpk.go.id/photo/50067485/md.jpg</t>
  </si>
  <si>
    <t>240002348</t>
  </si>
  <si>
    <t>Donny Ramli</t>
  </si>
  <si>
    <t>197506111995031001</t>
  </si>
  <si>
    <t>donny.ramli@bpk.go.id</t>
  </si>
  <si>
    <t>https://smp.bpk.go.id/Perencanaan/ProfilPemeriksa/Details/240002348</t>
  </si>
  <si>
    <t>https://sisdm.bpk.go.id/photo/240002348/md.jpg</t>
  </si>
  <si>
    <t>240002364</t>
  </si>
  <si>
    <t>I Gusti Ngurah Wijana</t>
  </si>
  <si>
    <t>196606241995031001</t>
  </si>
  <si>
    <t>igusti.wijana@bpk.go.id</t>
  </si>
  <si>
    <t>https://smp.bpk.go.id/Perencanaan/ProfilPemeriksa/Details/240002364</t>
  </si>
  <si>
    <t>https://sisdm.bpk.go.id/photo/240002364/md.jpg</t>
  </si>
  <si>
    <t>240002356</t>
  </si>
  <si>
    <t>Moh. Fuad Rusdi</t>
  </si>
  <si>
    <t>197405011995031001</t>
  </si>
  <si>
    <t>Moh.Rusdi@bpk.go.id</t>
  </si>
  <si>
    <t>Batang</t>
  </si>
  <si>
    <t>https://smp.bpk.go.id/Perencanaan/ProfilPemeriksa/Details/240002356</t>
  </si>
  <si>
    <t>https://sisdm.bpk.go.id/photo/240002356/md.jpg</t>
  </si>
  <si>
    <t>240002353</t>
  </si>
  <si>
    <t>Muhammad Agus Arifin</t>
  </si>
  <si>
    <t>197508061995031001</t>
  </si>
  <si>
    <t>Muhammad.Arifin@bpk.go.id</t>
  </si>
  <si>
    <t>https://smp.bpk.go.id/Perencanaan/ProfilPemeriksa/Details/240002353</t>
  </si>
  <si>
    <t>https://sisdm.bpk.go.id/photo/240002353/md.jpg</t>
  </si>
  <si>
    <t>240002404</t>
  </si>
  <si>
    <t>I Gede Sudi Adnyana</t>
  </si>
  <si>
    <t>197511241996021002</t>
  </si>
  <si>
    <t>IGede.Adnyana@bpk.go.id</t>
  </si>
  <si>
    <t>Suwug Singaraja</t>
  </si>
  <si>
    <t>https://smp.bpk.go.id/Perencanaan/ProfilPemeriksa/Details/240002404</t>
  </si>
  <si>
    <t>https://sisdm.bpk.go.id/photo/240002404/md.jpg</t>
  </si>
  <si>
    <t>240002517</t>
  </si>
  <si>
    <t>Joko Agus Setyono</t>
  </si>
  <si>
    <t>196812111996031004</t>
  </si>
  <si>
    <t>joko.setyono@bpk.go.id</t>
  </si>
  <si>
    <t>Rowokele, Kebumen</t>
  </si>
  <si>
    <t>https://smp.bpk.go.id/Perencanaan/ProfilPemeriksa/Details/240002517</t>
  </si>
  <si>
    <t>https://sisdm.bpk.go.id/photo/240002517/md.jpg</t>
  </si>
  <si>
    <t>240002547</t>
  </si>
  <si>
    <t>Joseph Sinaga</t>
  </si>
  <si>
    <t>196803241996031002</t>
  </si>
  <si>
    <t>joseph.sinaga@bpk.go.id</t>
  </si>
  <si>
    <t>Laras</t>
  </si>
  <si>
    <t>https://smp.bpk.go.id/Perencanaan/ProfilPemeriksa/Details/240002547</t>
  </si>
  <si>
    <t>https://sisdm.bpk.go.id/photo/240002547/md.jpg</t>
  </si>
  <si>
    <t>240002501</t>
  </si>
  <si>
    <t>Nelson Ambarita</t>
  </si>
  <si>
    <t>196803171996031003</t>
  </si>
  <si>
    <t>nelson.ambarita@bpk.go.id</t>
  </si>
  <si>
    <t>Tapanuli Utara</t>
  </si>
  <si>
    <t>https://smp.bpk.go.id/Perencanaan/ProfilPemeriksa/Details/240002501</t>
  </si>
  <si>
    <t>https://sisdm.bpk.go.id/photo/240002501/md.jpg</t>
  </si>
  <si>
    <t>Ilmu Hukum</t>
  </si>
  <si>
    <t>240002408</t>
  </si>
  <si>
    <t>Novelin Idahartaty Sitorus</t>
  </si>
  <si>
    <t>197011021996032001</t>
  </si>
  <si>
    <t>novelin.sitorus@bpk.go.id</t>
  </si>
  <si>
    <t>Deli Serdang</t>
  </si>
  <si>
    <t>https://smp.bpk.go.id/Perencanaan/ProfilPemeriksa/Details/240002408</t>
  </si>
  <si>
    <t>https://sisdm.bpk.go.id/photo/240002408/md.jpg</t>
  </si>
  <si>
    <t>240002615</t>
  </si>
  <si>
    <t>Siti Zubaidah</t>
  </si>
  <si>
    <t>197301131996032002</t>
  </si>
  <si>
    <t>s.zubaidah@bpk.go.id</t>
  </si>
  <si>
    <t>https://smp.bpk.go.id/Perencanaan/ProfilPemeriksa/Details/240002615</t>
  </si>
  <si>
    <t>https://sisdm.bpk.go.id/photo/240002615/md.jpg</t>
  </si>
  <si>
    <t>240002742</t>
  </si>
  <si>
    <t>Andri Yogama</t>
  </si>
  <si>
    <t>197106061997031005</t>
  </si>
  <si>
    <t>andri.yogama@bpk.go.id</t>
  </si>
  <si>
    <t>Trenggalek</t>
  </si>
  <si>
    <t>https://smp.bpk.go.id/Perencanaan/ProfilPemeriksa/Details/240002742</t>
  </si>
  <si>
    <t>https://sisdm.bpk.go.id/photo/240002742/md.jpg</t>
  </si>
  <si>
    <t>240002785</t>
  </si>
  <si>
    <t>Erikson Simbolon</t>
  </si>
  <si>
    <t>197011301997031001</t>
  </si>
  <si>
    <t>erikson.simbolon@bpk.go.id</t>
  </si>
  <si>
    <t>Sibolga</t>
  </si>
  <si>
    <t>https://smp.bpk.go.id/Perencanaan/ProfilPemeriksa/Details/240002785</t>
  </si>
  <si>
    <t>https://sisdm.bpk.go.id/photo/240002785/md.jpg</t>
  </si>
  <si>
    <t>240002842</t>
  </si>
  <si>
    <t>Gusti Agung Diah Krisnawati</t>
  </si>
  <si>
    <t>197205241997032004</t>
  </si>
  <si>
    <t>Diah.Krisnawati@bpk.go.id</t>
  </si>
  <si>
    <t>https://smp.bpk.go.id/Perencanaan/ProfilPemeriksa/Details/240002842</t>
  </si>
  <si>
    <t>https://sisdm.bpk.go.id/photo/240002842/md.jpg</t>
  </si>
  <si>
    <t>240002704</t>
  </si>
  <si>
    <t>I Dewa Ayu Laksmi Dewi</t>
  </si>
  <si>
    <t>197406301997032004</t>
  </si>
  <si>
    <t>laksmi.dewi@bpk.go.id</t>
  </si>
  <si>
    <t>https://smp.bpk.go.id/Perencanaan/ProfilPemeriksa/Details/240002704</t>
  </si>
  <si>
    <t>https://sisdm.bpk.go.id/photo/240002704/md.jpg</t>
  </si>
  <si>
    <t>240002621</t>
  </si>
  <si>
    <t>I Gusti Ayu Masningrat</t>
  </si>
  <si>
    <t>196712301997032002</t>
  </si>
  <si>
    <t>igusti.masningrat@bpk.go.id</t>
  </si>
  <si>
    <t>https://smp.bpk.go.id/Perencanaan/ProfilPemeriksa/Details/240002621</t>
  </si>
  <si>
    <t>https://sisdm.bpk.go.id/photo/240002621/md.jpg</t>
  </si>
  <si>
    <t>240002803</t>
  </si>
  <si>
    <t>Imam Muslich</t>
  </si>
  <si>
    <t>196103161997031001</t>
  </si>
  <si>
    <t>imam.muslich@bpk.go.id</t>
  </si>
  <si>
    <t>https://smp.bpk.go.id/Perencanaan/ProfilPemeriksa/Details/240002803</t>
  </si>
  <si>
    <t>https://sisdm.bpk.go.id/photo/240002803/md.jpg</t>
  </si>
  <si>
    <t>240002723</t>
  </si>
  <si>
    <t>Iwan Hery Setiawan</t>
  </si>
  <si>
    <t>197105081997031003</t>
  </si>
  <si>
    <t>iwan.setiawan@bpk.go.id</t>
  </si>
  <si>
    <t>Madiun</t>
  </si>
  <si>
    <t>https://smp.bpk.go.id/Perencanaan/ProfilPemeriksa/Details/240002723</t>
  </si>
  <si>
    <t>https://sisdm.bpk.go.id/photo/240002723/md.jpg</t>
  </si>
  <si>
    <t>240002697</t>
  </si>
  <si>
    <t>Susi Pendawati</t>
  </si>
  <si>
    <t>197109011997032004</t>
  </si>
  <si>
    <t>susi.pendawati@bpk.go.id</t>
  </si>
  <si>
    <t>https://smp.bpk.go.id/Perencanaan/ProfilPemeriksa/Details/240002697</t>
  </si>
  <si>
    <t>https://sisdm.bpk.go.id/photo/240002697/md.jpg</t>
  </si>
  <si>
    <t>240002950</t>
  </si>
  <si>
    <t>Amri Lewa</t>
  </si>
  <si>
    <t>197001251998031001</t>
  </si>
  <si>
    <t>amri.lewa@bpk.go.id</t>
  </si>
  <si>
    <t>Ujung Pandang</t>
  </si>
  <si>
    <t>https://smp.bpk.go.id/Perencanaan/ProfilPemeriksa/Details/240002950</t>
  </si>
  <si>
    <t>https://sisdm.bpk.go.id/photo/240002950/md.jpg</t>
  </si>
  <si>
    <t>240002922</t>
  </si>
  <si>
    <t>Eka Abdi Lastarini</t>
  </si>
  <si>
    <t>197110231998032001</t>
  </si>
  <si>
    <t>eka.lastarini@bpk.go.id</t>
  </si>
  <si>
    <t>https://smp.bpk.go.id/Perencanaan/ProfilPemeriksa/Details/240002922</t>
  </si>
  <si>
    <t>https://sisdm.bpk.go.id/photo/240002922/md.jpg</t>
  </si>
  <si>
    <t>240002929</t>
  </si>
  <si>
    <t>I Gusti Ayu Putri Adnyani</t>
  </si>
  <si>
    <t>197303041998032003</t>
  </si>
  <si>
    <t>igusti.adnyani@bpk.go.id</t>
  </si>
  <si>
    <t>https://smp.bpk.go.id/Perencanaan/ProfilPemeriksa/Details/240002929</t>
  </si>
  <si>
    <t>https://sisdm.bpk.go.id/photo/240002929/md.jpg</t>
  </si>
  <si>
    <t>240002947</t>
  </si>
  <si>
    <t>Ni Komang Ayu Sri Juliasih</t>
  </si>
  <si>
    <t>197007291998032001</t>
  </si>
  <si>
    <t>ni.juliasih@bpk.go.id</t>
  </si>
  <si>
    <t>Jembrana</t>
  </si>
  <si>
    <t>https://smp.bpk.go.id/Perencanaan/ProfilPemeriksa/Details/240002947</t>
  </si>
  <si>
    <t>https://sisdm.bpk.go.id/photo/240002947/md.jpg</t>
  </si>
  <si>
    <t>240002991</t>
  </si>
  <si>
    <t>Paula Henry Simatupang</t>
  </si>
  <si>
    <t>197301111998031001</t>
  </si>
  <si>
    <t>paula.simatupang@bpk.go.id</t>
  </si>
  <si>
    <t>Balige</t>
  </si>
  <si>
    <t>https://smp.bpk.go.id/Perencanaan/ProfilPemeriksa/Details/240002991</t>
  </si>
  <si>
    <t>https://sisdm.bpk.go.id/photo/240002991/md.jpg</t>
  </si>
  <si>
    <t>240003070</t>
  </si>
  <si>
    <t>Saepuloh</t>
  </si>
  <si>
    <t>197706031998111001</t>
  </si>
  <si>
    <t>saepuloh@bpk.go.id</t>
  </si>
  <si>
    <t>https://smp.bpk.go.id/Perencanaan/ProfilPemeriksa/Details/240003070</t>
  </si>
  <si>
    <t>https://sisdm.bpk.go.id/photo/240003070/md.jpg</t>
  </si>
  <si>
    <t>240002932</t>
  </si>
  <si>
    <t>Thatiana</t>
  </si>
  <si>
    <t>197011131998032005</t>
  </si>
  <si>
    <t>thatiana@bpk.go.id</t>
  </si>
  <si>
    <t>https://smp.bpk.go.id/Perencanaan/ProfilPemeriksa/Details/240002932</t>
  </si>
  <si>
    <t>https://sisdm.bpk.go.id/photo/240002932/md.jpg</t>
  </si>
  <si>
    <t>240003244</t>
  </si>
  <si>
    <t>I Gusti Ayu Lusidiantari Dewi</t>
  </si>
  <si>
    <t>197205201999032004</t>
  </si>
  <si>
    <t>igusti.dewi@bpk.go.id</t>
  </si>
  <si>
    <t>https://smp.bpk.go.id/Perencanaan/ProfilPemeriksa/Details/240003244</t>
  </si>
  <si>
    <t>https://sisdm.bpk.go.id/photo/240003244/md.jpg</t>
  </si>
  <si>
    <t>240003146</t>
  </si>
  <si>
    <t>Indriani</t>
  </si>
  <si>
    <t>197609021999032005</t>
  </si>
  <si>
    <t>indriani@bpk.go.id</t>
  </si>
  <si>
    <t>https://smp.bpk.go.id/Perencanaan/ProfilPemeriksa/Details/240003146</t>
  </si>
  <si>
    <t>https://sisdm.bpk.go.id/photo/240003146/md.jpg</t>
  </si>
  <si>
    <t>240003221</t>
  </si>
  <si>
    <t>Iwan Nugrohadi</t>
  </si>
  <si>
    <t>197106271999031003</t>
  </si>
  <si>
    <t>iwan.nugrohadi@bpk.go.id</t>
  </si>
  <si>
    <t>https://smp.bpk.go.id/Perencanaan/ProfilPemeriksa/Details/240003221</t>
  </si>
  <si>
    <t>https://sisdm.bpk.go.id/photo/240003221/md.jpg</t>
  </si>
  <si>
    <t>240003173</t>
  </si>
  <si>
    <t>Rahmat Wibowo</t>
  </si>
  <si>
    <t>197210281999031004</t>
  </si>
  <si>
    <t>Rahmat.Wibowo@bpk.go.id</t>
  </si>
  <si>
    <t>https://smp.bpk.go.id/Perencanaan/ProfilPemeriksa/Details/240003173</t>
  </si>
  <si>
    <t>https://sisdm.bpk.go.id/photo/240003173/md.jpg</t>
  </si>
  <si>
    <t>Teknik Arsitektur</t>
  </si>
  <si>
    <t>240003219</t>
  </si>
  <si>
    <t>Susi Sundari</t>
  </si>
  <si>
    <t>197204231999032003</t>
  </si>
  <si>
    <t>susi.sundari@bpk.go.id</t>
  </si>
  <si>
    <t>https://smp.bpk.go.id/Perencanaan/ProfilPemeriksa/Details/240003219</t>
  </si>
  <si>
    <t>https://sisdm.bpk.go.id/photo/240003219/md.jpg</t>
  </si>
  <si>
    <t>240003383</t>
  </si>
  <si>
    <t>Dian Pusparini</t>
  </si>
  <si>
    <t>197408112000032002</t>
  </si>
  <si>
    <t>d.pusparini@bpk.go.id</t>
  </si>
  <si>
    <t>https://smp.bpk.go.id/Perencanaan/ProfilPemeriksa/Details/240003383</t>
  </si>
  <si>
    <t>https://sisdm.bpk.go.id/photo/240003383/md.jpg</t>
  </si>
  <si>
    <t>240003442</t>
  </si>
  <si>
    <t>I Made Gede Wirabhuwana</t>
  </si>
  <si>
    <t>197105192000031004</t>
  </si>
  <si>
    <t>imade.w@bpk.go.id</t>
  </si>
  <si>
    <t>https://smp.bpk.go.id/Perencanaan/ProfilPemeriksa/Details/240003442</t>
  </si>
  <si>
    <t>https://sisdm.bpk.go.id/photo/240003442/md.jpg</t>
  </si>
  <si>
    <t>240003489</t>
  </si>
  <si>
    <t>I Putu Agus Muliawan</t>
  </si>
  <si>
    <t>197209252000031001</t>
  </si>
  <si>
    <t>IPutu.Muliawan@bpk.go.id</t>
  </si>
  <si>
    <t>https://smp.bpk.go.id/Perencanaan/ProfilPemeriksa/Details/240003489</t>
  </si>
  <si>
    <t>https://sisdm.bpk.go.id/photo/240003489/md.jpg</t>
  </si>
  <si>
    <t>240003427</t>
  </si>
  <si>
    <t>Laurentia Twedi Lusiani</t>
  </si>
  <si>
    <t>197604292000032001</t>
  </si>
  <si>
    <t>laurentia.lusiani@bpk.go.id</t>
  </si>
  <si>
    <t>https://smp.bpk.go.id/Perencanaan/ProfilPemeriksa/Details/240003427</t>
  </si>
  <si>
    <t>https://sisdm.bpk.go.id/photo/240003427/md.jpg</t>
  </si>
  <si>
    <t>240003443</t>
  </si>
  <si>
    <t>Ni Nyoman Ayu Suartini</t>
  </si>
  <si>
    <t>197203282000032001</t>
  </si>
  <si>
    <t>ni.suartini@bpk.go.id</t>
  </si>
  <si>
    <t>https://smp.bpk.go.id/Perencanaan/ProfilPemeriksa/Details/240003443</t>
  </si>
  <si>
    <t>https://sisdm.bpk.go.id/photo/240003443/md.jpg</t>
  </si>
  <si>
    <t>240003491</t>
  </si>
  <si>
    <t>Ridwan Sani Matondang</t>
  </si>
  <si>
    <t>197204142000031003</t>
  </si>
  <si>
    <t>ridwan.matondang@bpk.go.id</t>
  </si>
  <si>
    <t>Padangsidempuan</t>
  </si>
  <si>
    <t>https://smp.bpk.go.id/Perencanaan/ProfilPemeriksa/Details/240003491</t>
  </si>
  <si>
    <t>https://sisdm.bpk.go.id/photo/240003491/md.jpg</t>
  </si>
  <si>
    <t>240003441</t>
  </si>
  <si>
    <t>Titiek Murtiastuti</t>
  </si>
  <si>
    <t>197607082000032001</t>
  </si>
  <si>
    <t>t.murtiastuti@bpk.go.id</t>
  </si>
  <si>
    <t>https://smp.bpk.go.id/Perencanaan/ProfilPemeriksa/Details/240003441</t>
  </si>
  <si>
    <t>https://sisdm.bpk.go.id/photo/240003441/md.jpg</t>
  </si>
  <si>
    <t>240003588</t>
  </si>
  <si>
    <t>Anak Agung Bagus Bayu Putra</t>
  </si>
  <si>
    <t>197603142002121002</t>
  </si>
  <si>
    <t>bagus.putra@bpk.go.id</t>
  </si>
  <si>
    <t>https://smp.bpk.go.id/Perencanaan/ProfilPemeriksa/Details/240003588</t>
  </si>
  <si>
    <t>https://sisdm.bpk.go.id/photo/240003588/md.jpg</t>
  </si>
  <si>
    <t>Peternakan</t>
  </si>
  <si>
    <t>240003598</t>
  </si>
  <si>
    <t>Gusti Ayu Sri Widari Puspayanti</t>
  </si>
  <si>
    <t>197908222002122004</t>
  </si>
  <si>
    <t>gusti.puspayanti@bpk.go.id</t>
  </si>
  <si>
    <t>https://smp.bpk.go.id/Perencanaan/ProfilPemeriksa/Details/240003598</t>
  </si>
  <si>
    <t>https://sisdm.bpk.go.id/photo/240003598/md.jpg</t>
  </si>
  <si>
    <t>240003529</t>
  </si>
  <si>
    <t>Supriyanto</t>
  </si>
  <si>
    <t>197409152002121001</t>
  </si>
  <si>
    <t>supriyanto3529@bpk.go.id</t>
  </si>
  <si>
    <t>Gunung Kidul</t>
  </si>
  <si>
    <t>https://smp.bpk.go.id/Perencanaan/ProfilPemeriksa/Details/240003529</t>
  </si>
  <si>
    <t>https://sisdm.bpk.go.id/photo/240003529/md.jpg</t>
  </si>
  <si>
    <t>240003747</t>
  </si>
  <si>
    <t>Danto Prasetya Tumpal Hanaehan Tobing</t>
  </si>
  <si>
    <t>197909162003121003</t>
  </si>
  <si>
    <t>danto.tobing@bpk.go.id</t>
  </si>
  <si>
    <t>Toli-Toli</t>
  </si>
  <si>
    <t>https://smp.bpk.go.id/Perencanaan/ProfilPemeriksa/Details/240003747</t>
  </si>
  <si>
    <t>https://sisdm.bpk.go.id/photo/240003747/md.jpg</t>
  </si>
  <si>
    <t>240003673</t>
  </si>
  <si>
    <t>Dyah Puspitasari</t>
  </si>
  <si>
    <t>197911202003122004</t>
  </si>
  <si>
    <t>Dyah.Puspitasari@bpk.go.id</t>
  </si>
  <si>
    <t>Bogor</t>
  </si>
  <si>
    <t>https://smp.bpk.go.id/Perencanaan/ProfilPemeriksa/Details/240003673</t>
  </si>
  <si>
    <t>https://sisdm.bpk.go.id/photo/240003673/md.jpg</t>
  </si>
  <si>
    <t>240003682</t>
  </si>
  <si>
    <t>Fransisca Devita Nedia Kirana</t>
  </si>
  <si>
    <t>198005142003122002</t>
  </si>
  <si>
    <t>f.kirana@bpk.go.id</t>
  </si>
  <si>
    <t>Tanjung Pinang</t>
  </si>
  <si>
    <t>https://smp.bpk.go.id/Perencanaan/ProfilPemeriksa/Details/240003682</t>
  </si>
  <si>
    <t>https://sisdm.bpk.go.id/photo/240003682/md.jpg</t>
  </si>
  <si>
    <t>240003758</t>
  </si>
  <si>
    <t>Ika Sari Hidayati</t>
  </si>
  <si>
    <t>198012242003122002</t>
  </si>
  <si>
    <t>Ika.Hidayati@bpk.go.id</t>
  </si>
  <si>
    <t>https://smp.bpk.go.id/Perencanaan/ProfilPemeriksa/Details/240003758</t>
  </si>
  <si>
    <t>https://sisdm.bpk.go.id/photo/240003758/md.jpg</t>
  </si>
  <si>
    <t>240003681</t>
  </si>
  <si>
    <t>Uniek Mudianingsih</t>
  </si>
  <si>
    <t>197703022003122004</t>
  </si>
  <si>
    <t>uniek.mudianingsih@bpk.go.id</t>
  </si>
  <si>
    <t>Gombong</t>
  </si>
  <si>
    <t>https://smp.bpk.go.id/Perencanaan/ProfilPemeriksa/Details/240003681</t>
  </si>
  <si>
    <t>https://sisdm.bpk.go.id/photo/240003681/md.jpg</t>
  </si>
  <si>
    <t>240003842</t>
  </si>
  <si>
    <t>A. Zarkasi</t>
  </si>
  <si>
    <t>198005262005011005</t>
  </si>
  <si>
    <t>a.zarkasi@bpk.go.id</t>
  </si>
  <si>
    <t>https://smp.bpk.go.id/Perencanaan/ProfilPemeriksa/Details/240003842</t>
  </si>
  <si>
    <t>https://sisdm.bpk.go.id/photo/240003842/md.jpg</t>
  </si>
  <si>
    <t>240003964</t>
  </si>
  <si>
    <t>Apriliya Dwiyanti</t>
  </si>
  <si>
    <t>197704212005012009</t>
  </si>
  <si>
    <t>a.dwiyanti@bpk.go.id</t>
  </si>
  <si>
    <t>https://smp.bpk.go.id/Perencanaan/ProfilPemeriksa/Details/240003964</t>
  </si>
  <si>
    <t>https://sisdm.bpk.go.id/photo/240003964/md.jpg</t>
  </si>
  <si>
    <t>240003905</t>
  </si>
  <si>
    <t>Ayu Aprillia Paramitha Krisnayana Putri</t>
  </si>
  <si>
    <t>198604152005012001</t>
  </si>
  <si>
    <t>ayu.putri@bpk.go.id</t>
  </si>
  <si>
    <t>https://smp.bpk.go.id/Perencanaan/ProfilPemeriksa/Details/240003905</t>
  </si>
  <si>
    <t>https://sisdm.bpk.go.id/photo/240003905/md.jpg</t>
  </si>
  <si>
    <t>240003898</t>
  </si>
  <si>
    <t>Cicik Sajekti</t>
  </si>
  <si>
    <t>197805162005012004</t>
  </si>
  <si>
    <t>cicik.sajekti@bpk.go.id</t>
  </si>
  <si>
    <t>Banyumas</t>
  </si>
  <si>
    <t>https://smp.bpk.go.id/Perencanaan/ProfilPemeriksa/Details/240003898</t>
  </si>
  <si>
    <t>https://sisdm.bpk.go.id/photo/240003898/md.jpg</t>
  </si>
  <si>
    <t>240003896</t>
  </si>
  <si>
    <t>Fitrie Taurusia</t>
  </si>
  <si>
    <t>198004242005012013</t>
  </si>
  <si>
    <t>fitrie.taurusia@bpk.go.id</t>
  </si>
  <si>
    <t>Bandung</t>
  </si>
  <si>
    <t>https://smp.bpk.go.id/Perencanaan/ProfilPemeriksa/Details/240003896</t>
  </si>
  <si>
    <t>https://sisdm.bpk.go.id/photo/240003896/md.jpg</t>
  </si>
  <si>
    <t>240004066</t>
  </si>
  <si>
    <t>Andy Mahbub Arif Widiyanto</t>
  </si>
  <si>
    <t>198311142006031001</t>
  </si>
  <si>
    <t>andy.widiyanto@bpk.go.id</t>
  </si>
  <si>
    <t>https://smp.bpk.go.id/Perencanaan/ProfilPemeriksa/Details/240004066</t>
  </si>
  <si>
    <t>https://sisdm.bpk.go.id/photo/240004066/md.jpg</t>
  </si>
  <si>
    <t>240004312</t>
  </si>
  <si>
    <t>Aris Winarto</t>
  </si>
  <si>
    <t>198208142006041004</t>
  </si>
  <si>
    <t>aris.winarto@bpk.go.id</t>
  </si>
  <si>
    <t>Bantul</t>
  </si>
  <si>
    <t>https://smp.bpk.go.id/Perencanaan/ProfilPemeriksa/Details/240004312</t>
  </si>
  <si>
    <t>https://sisdm.bpk.go.id/photo/240004312/md.jpg</t>
  </si>
  <si>
    <t>240004183</t>
  </si>
  <si>
    <t>Artha Devi Edhitya Mariana Sari</t>
  </si>
  <si>
    <t>197902242006042003</t>
  </si>
  <si>
    <t>artha.sari@bpk.go.id</t>
  </si>
  <si>
    <t>https://smp.bpk.go.id/Perencanaan/ProfilPemeriksa/Details/240004183</t>
  </si>
  <si>
    <t>https://sisdm.bpk.go.id/photo/240004183/md.jpg</t>
  </si>
  <si>
    <t>240004171</t>
  </si>
  <si>
    <t>Ayu Sri Irawati</t>
  </si>
  <si>
    <t>198205062006042005</t>
  </si>
  <si>
    <t>Ayu.Irawati@bpk.go.id</t>
  </si>
  <si>
    <t>https://smp.bpk.go.id/Perencanaan/ProfilPemeriksa/Details/240004171</t>
  </si>
  <si>
    <t>https://sisdm.bpk.go.id/photo/240004171/md.jpg</t>
  </si>
  <si>
    <t>240004518</t>
  </si>
  <si>
    <t>Dedy Isnuroso</t>
  </si>
  <si>
    <t>198012032006041002</t>
  </si>
  <si>
    <t>dedy.isnuroso@bpk.go.id</t>
  </si>
  <si>
    <t>Pemalang</t>
  </si>
  <si>
    <t>https://smp.bpk.go.id/Perencanaan/ProfilPemeriksa/Details/240004518</t>
  </si>
  <si>
    <t>https://sisdm.bpk.go.id/photo/240004518/md.jpg</t>
  </si>
  <si>
    <t>240004503</t>
  </si>
  <si>
    <t>Eli Dar Fahmiyana</t>
  </si>
  <si>
    <t>197605302006042001</t>
  </si>
  <si>
    <t>eli.fahmiyana@bpk.go.id</t>
  </si>
  <si>
    <t>https://smp.bpk.go.id/Perencanaan/ProfilPemeriksa/Details/240004503</t>
  </si>
  <si>
    <t>https://sisdm.bpk.go.id/photo/240004503/md.jpg</t>
  </si>
  <si>
    <t>240004576</t>
  </si>
  <si>
    <t>Erliana Bidari Larasati</t>
  </si>
  <si>
    <t>198006142006042003</t>
  </si>
  <si>
    <t>erliana.larasati@bpk.go.id</t>
  </si>
  <si>
    <t>https://smp.bpk.go.id/Perencanaan/ProfilPemeriksa/Details/240004576</t>
  </si>
  <si>
    <t>https://sisdm.bpk.go.id/photo/240004576/md.jpg</t>
  </si>
  <si>
    <t>240004052</t>
  </si>
  <si>
    <t>Fian Rizananto</t>
  </si>
  <si>
    <t>198311262006031001</t>
  </si>
  <si>
    <t>fian.rizananto@bpk.go.id</t>
  </si>
  <si>
    <t>https://smp.bpk.go.id/Perencanaan/ProfilPemeriksa/Details/240004052</t>
  </si>
  <si>
    <t>https://sisdm.bpk.go.id/photo/240004052/md.jpg</t>
  </si>
  <si>
    <t>240004180</t>
  </si>
  <si>
    <t>I Gusti Ayu Yunita Sanistya Sari</t>
  </si>
  <si>
    <t>198306252006042005</t>
  </si>
  <si>
    <t>igusti.sari@bpk.go.id</t>
  </si>
  <si>
    <t>https://smp.bpk.go.id/Perencanaan/ProfilPemeriksa/Details/240004180</t>
  </si>
  <si>
    <t>https://sisdm.bpk.go.id/photo/240004180/md.jpg</t>
  </si>
  <si>
    <t>240004181</t>
  </si>
  <si>
    <t>I Putu Arif Setianto</t>
  </si>
  <si>
    <t>198204132006041002</t>
  </si>
  <si>
    <t>iputu.setianto@bpk.go.id</t>
  </si>
  <si>
    <t>https://smp.bpk.go.id/Perencanaan/ProfilPemeriksa/Details/240004181</t>
  </si>
  <si>
    <t>https://sisdm.bpk.go.id/photo/240004181/md.jpg</t>
  </si>
  <si>
    <t>240004596</t>
  </si>
  <si>
    <t>I Putu Karang Riyasa</t>
  </si>
  <si>
    <t>197803222006041005</t>
  </si>
  <si>
    <t>iputu.riyasa@bpk.go.id</t>
  </si>
  <si>
    <t>Amlapura, Karangasem</t>
  </si>
  <si>
    <t>https://smp.bpk.go.id/Perencanaan/ProfilPemeriksa/Details/240004596</t>
  </si>
  <si>
    <t>https://sisdm.bpk.go.id/photo/240004596/md.jpg</t>
  </si>
  <si>
    <t>240004514</t>
  </si>
  <si>
    <t>Ida Ayu Anom Astuti</t>
  </si>
  <si>
    <t>197809082006042001</t>
  </si>
  <si>
    <t>ida.astuti@bpk.go.id</t>
  </si>
  <si>
    <t>https://smp.bpk.go.id/Perencanaan/ProfilPemeriksa/Details/240004514</t>
  </si>
  <si>
    <t>https://sisdm.bpk.go.id/photo/240004514/md.jpg</t>
  </si>
  <si>
    <t>240004501</t>
  </si>
  <si>
    <t>Ida Ayu Putu Nila Hapsari</t>
  </si>
  <si>
    <t>198308092006042003</t>
  </si>
  <si>
    <t>ida.hapsari@bpk.go.id</t>
  </si>
  <si>
    <t>https://smp.bpk.go.id/Perencanaan/ProfilPemeriksa/Details/240004501</t>
  </si>
  <si>
    <t>https://sisdm.bpk.go.id/photo/240004501/md.jpg</t>
  </si>
  <si>
    <t>240004580</t>
  </si>
  <si>
    <t>Imran Rahmansyah Zulfikar</t>
  </si>
  <si>
    <t>197808082006041004</t>
  </si>
  <si>
    <t>imran.zulfikar@bpk.go.id</t>
  </si>
  <si>
    <t>https://smp.bpk.go.id/Perencanaan/ProfilPemeriksa/Details/240004580</t>
  </si>
  <si>
    <t>https://sisdm.bpk.go.id/photo/240004580/md.jpg</t>
  </si>
  <si>
    <t>240004411</t>
  </si>
  <si>
    <t>Indra Trijadi</t>
  </si>
  <si>
    <t>198112232006041005</t>
  </si>
  <si>
    <t>indra.trijadi@bpk.go.id</t>
  </si>
  <si>
    <t>https://smp.bpk.go.id/Perencanaan/ProfilPemeriksa/Details/240004411</t>
  </si>
  <si>
    <t>https://sisdm.bpk.go.id/photo/240004411/md.jpg</t>
  </si>
  <si>
    <t>240004536</t>
  </si>
  <si>
    <t>Kusumawardani</t>
  </si>
  <si>
    <t>197907112006042004</t>
  </si>
  <si>
    <t>Kusumawardani@bpk.go.id</t>
  </si>
  <si>
    <t>https://smp.bpk.go.id/Perencanaan/ProfilPemeriksa/Details/240004536</t>
  </si>
  <si>
    <t>https://sisdm.bpk.go.id/photo/240004536/md.jpg</t>
  </si>
  <si>
    <t>240004531</t>
  </si>
  <si>
    <t>Ni Komang Wiraningsih</t>
  </si>
  <si>
    <t>198305282006042003</t>
  </si>
  <si>
    <t>Komang.Wiraningsih@bpk.go.id</t>
  </si>
  <si>
    <t>Bima</t>
  </si>
  <si>
    <t>https://smp.bpk.go.id/Perencanaan/ProfilPemeriksa/Details/240004531</t>
  </si>
  <si>
    <t>https://sisdm.bpk.go.id/photo/240004531/md.jpg</t>
  </si>
  <si>
    <t>240004097</t>
  </si>
  <si>
    <t>Putu Frida Yanti</t>
  </si>
  <si>
    <t>198702212006042003</t>
  </si>
  <si>
    <t>putu.yanti@bpk.go.id</t>
  </si>
  <si>
    <t>Kekeran</t>
  </si>
  <si>
    <t>https://smp.bpk.go.id/Perencanaan/ProfilPemeriksa/Details/240004097</t>
  </si>
  <si>
    <t>https://sisdm.bpk.go.id/photo/240004097/md.jpg</t>
  </si>
  <si>
    <t>240004584</t>
  </si>
  <si>
    <t>Sudopo</t>
  </si>
  <si>
    <t>198002122006041002</t>
  </si>
  <si>
    <t>sudopo@bpk.go.id</t>
  </si>
  <si>
    <t>https://smp.bpk.go.id/Perencanaan/ProfilPemeriksa/Details/240004584</t>
  </si>
  <si>
    <t>https://sisdm.bpk.go.id/photo/240004584/md.jpg</t>
  </si>
  <si>
    <t>240004517</t>
  </si>
  <si>
    <t>Sutardi</t>
  </si>
  <si>
    <t>197905262006041003</t>
  </si>
  <si>
    <t>sutardi@bpk.go.id</t>
  </si>
  <si>
    <t>https://smp.bpk.go.id/Perencanaan/ProfilPemeriksa/Details/240004517</t>
  </si>
  <si>
    <t>https://sisdm.bpk.go.id/photo/240004517/md.jpg</t>
  </si>
  <si>
    <t>240004026</t>
  </si>
  <si>
    <t>Umar Syarifuddin</t>
  </si>
  <si>
    <t>198411112006031001</t>
  </si>
  <si>
    <t>umar.syarifuddin@bpk.go.id</t>
  </si>
  <si>
    <t>https://smp.bpk.go.id/Perencanaan/ProfilPemeriksa/Details/240004026</t>
  </si>
  <si>
    <t>https://sisdm.bpk.go.id/photo/240004026/md.jpg</t>
  </si>
  <si>
    <t>240004047</t>
  </si>
  <si>
    <t>Widi Wiryawan</t>
  </si>
  <si>
    <t>198406072006031001</t>
  </si>
  <si>
    <t>Widi.Wiryawan@bpk.go.id</t>
  </si>
  <si>
    <t>https://smp.bpk.go.id/Perencanaan/ProfilPemeriksa/Details/240004047</t>
  </si>
  <si>
    <t>https://sisdm.bpk.go.id/photo/240004047/md.jpg</t>
  </si>
  <si>
    <t>240004760</t>
  </si>
  <si>
    <t>Anak Agung Bagus Kesuma Putra</t>
  </si>
  <si>
    <t>197509262007081001</t>
  </si>
  <si>
    <t>bagus.kesuma@bpk.go.id</t>
  </si>
  <si>
    <t>Susut Bangli</t>
  </si>
  <si>
    <t>https://smp.bpk.go.id/Perencanaan/ProfilPemeriksa/Details/240004760</t>
  </si>
  <si>
    <t>https://sisdm.bpk.go.id/photo/240004760/md.jpg</t>
  </si>
  <si>
    <t>240005302</t>
  </si>
  <si>
    <t>Anak Agung Ngurah Sedana Artha</t>
  </si>
  <si>
    <t>198002172007081001</t>
  </si>
  <si>
    <t>ngurah.sedana@bpk.go.id</t>
  </si>
  <si>
    <t>https://smp.bpk.go.id/Perencanaan/ProfilPemeriksa/Details/240005302</t>
  </si>
  <si>
    <t>https://sisdm.bpk.go.id/photo/240005302/md.jpg</t>
  </si>
  <si>
    <t>240005137</t>
  </si>
  <si>
    <t>Ardhinur Bestari</t>
  </si>
  <si>
    <t>198210272007081001</t>
  </si>
  <si>
    <t>ardhinur.bestari@bpk.go.id</t>
  </si>
  <si>
    <t>Pekanbaru</t>
  </si>
  <si>
    <t>https://smp.bpk.go.id/Perencanaan/ProfilPemeriksa/Details/240005137</t>
  </si>
  <si>
    <t>https://sisdm.bpk.go.id/photo/240005137/md.jpg</t>
  </si>
  <si>
    <t>240005139</t>
  </si>
  <si>
    <t>Bimo Ario Tejo</t>
  </si>
  <si>
    <t>197704302007081001</t>
  </si>
  <si>
    <t>bimo.tejo@bpk.go.id</t>
  </si>
  <si>
    <t>https://smp.bpk.go.id/Perencanaan/ProfilPemeriksa/Details/240005139</t>
  </si>
  <si>
    <t>https://sisdm.bpk.go.id/photo/240005139/md.jpg</t>
  </si>
  <si>
    <t>240004879</t>
  </si>
  <si>
    <t>Budi Yanto</t>
  </si>
  <si>
    <t>198102202007081001</t>
  </si>
  <si>
    <t>budi.yanto@bpk.go.id</t>
  </si>
  <si>
    <t>https://smp.bpk.go.id/Perencanaan/ProfilPemeriksa/Details/240004879</t>
  </si>
  <si>
    <t>https://sisdm.bpk.go.id/photo/240004879/md.jpg</t>
  </si>
  <si>
    <t>Ilmu Komunikasi</t>
  </si>
  <si>
    <t>240005002</t>
  </si>
  <si>
    <t>Dewi Anggraeni</t>
  </si>
  <si>
    <t>198308182007082001</t>
  </si>
  <si>
    <t>Dewi.Anggraeni@bpk.go.id</t>
  </si>
  <si>
    <t>https://smp.bpk.go.id/Perencanaan/ProfilPemeriksa/Details/240005002</t>
  </si>
  <si>
    <t>https://sisdm.bpk.go.id/photo/240005002/md.jpg</t>
  </si>
  <si>
    <t>Teknik Industri</t>
  </si>
  <si>
    <t>240005344</t>
  </si>
  <si>
    <t>Eryana Indah Kusumarukmi</t>
  </si>
  <si>
    <t>198004092007082001</t>
  </si>
  <si>
    <t>eryana.kusumarukmi@bpk.go.id</t>
  </si>
  <si>
    <t>https://smp.bpk.go.id/Perencanaan/ProfilPemeriksa/Details/240005344</t>
  </si>
  <si>
    <t>https://sisdm.bpk.go.id/photo/240005344/md.jpg</t>
  </si>
  <si>
    <t>240005073</t>
  </si>
  <si>
    <t>Gede Ayusari Lendra</t>
  </si>
  <si>
    <t>198310202007082001</t>
  </si>
  <si>
    <t>ayusari.lendra@bpk.go.id</t>
  </si>
  <si>
    <t>https://smp.bpk.go.id/Perencanaan/ProfilPemeriksa/Details/240005073</t>
  </si>
  <si>
    <t>https://sisdm.bpk.go.id/photo/240005073/md.jpg</t>
  </si>
  <si>
    <t>240005140</t>
  </si>
  <si>
    <t>Geger Adelia</t>
  </si>
  <si>
    <t>198207182007082001</t>
  </si>
  <si>
    <t>geger.adelia@bpk.go.id</t>
  </si>
  <si>
    <t>https://smp.bpk.go.id/Perencanaan/ProfilPemeriksa/Details/240005140</t>
  </si>
  <si>
    <t>https://sisdm.bpk.go.id/photo/240005140/md.jpg</t>
  </si>
  <si>
    <t>240005094</t>
  </si>
  <si>
    <t>Harya Nara Satya</t>
  </si>
  <si>
    <t>198411082007081001</t>
  </si>
  <si>
    <t>harya.satya@bpk.go.id</t>
  </si>
  <si>
    <t>https://smp.bpk.go.id/Perencanaan/ProfilPemeriksa/Details/240005094</t>
  </si>
  <si>
    <t>https://sisdm.bpk.go.id/photo/240005094/md.jpg</t>
  </si>
  <si>
    <t>240004789</t>
  </si>
  <si>
    <t>I Gede Arya Sedana</t>
  </si>
  <si>
    <t>198011012007081001</t>
  </si>
  <si>
    <t>arya.sedana@bpk.go.id</t>
  </si>
  <si>
    <t>https://smp.bpk.go.id/Perencanaan/ProfilPemeriksa/Details/240004789</t>
  </si>
  <si>
    <t>https://sisdm.bpk.go.id/photo/240004789/md.jpg</t>
  </si>
  <si>
    <t>240004742</t>
  </si>
  <si>
    <t>Idayu Shinta Melati</t>
  </si>
  <si>
    <t>197806072007082002</t>
  </si>
  <si>
    <t>idayu.melati@bpk.go.id</t>
  </si>
  <si>
    <t>https://smp.bpk.go.id/Perencanaan/ProfilPemeriksa/Details/240004742</t>
  </si>
  <si>
    <t>https://sisdm.bpk.go.id/photo/240004742/md.jpg</t>
  </si>
  <si>
    <t>240005317</t>
  </si>
  <si>
    <t>Ika Seviani Puji Lestari</t>
  </si>
  <si>
    <t>198209122007082001</t>
  </si>
  <si>
    <t>ika.lestari@bpk.go.id</t>
  </si>
  <si>
    <t>https://smp.bpk.go.id/Perencanaan/ProfilPemeriksa/Details/240005317</t>
  </si>
  <si>
    <t>https://sisdm.bpk.go.id/photo/240005317/md.jpg</t>
  </si>
  <si>
    <t>240004754</t>
  </si>
  <si>
    <t>Irfan Kusuma</t>
  </si>
  <si>
    <t>198402082007081001</t>
  </si>
  <si>
    <t>irfan.kusuma@bpk.go.id</t>
  </si>
  <si>
    <t>https://smp.bpk.go.id/Perencanaan/ProfilPemeriksa/Details/240004754</t>
  </si>
  <si>
    <t>https://sisdm.bpk.go.id/photo/240004754/md.jpg</t>
  </si>
  <si>
    <t>240005130</t>
  </si>
  <si>
    <t>Nasruchan</t>
  </si>
  <si>
    <t>198205272007081001</t>
  </si>
  <si>
    <t>nasruchan@bpk.go.id</t>
  </si>
  <si>
    <t>Tulungagung</t>
  </si>
  <si>
    <t>https://smp.bpk.go.id/Perencanaan/ProfilPemeriksa/Details/240005130</t>
  </si>
  <si>
    <t>https://sisdm.bpk.go.id/photo/240005130/md.jpg</t>
  </si>
  <si>
    <t>240004759</t>
  </si>
  <si>
    <t>Ni Ketut Susilawati</t>
  </si>
  <si>
    <t>198305202007082001</t>
  </si>
  <si>
    <t>ni.susilawati@bpk.go.id</t>
  </si>
  <si>
    <t>https://smp.bpk.go.id/Perencanaan/ProfilPemeriksa/Details/240004759</t>
  </si>
  <si>
    <t>https://sisdm.bpk.go.id/photo/240004759/md.jpg</t>
  </si>
  <si>
    <t>240005133</t>
  </si>
  <si>
    <t>Nugroho Agus Rianto</t>
  </si>
  <si>
    <t>198108202007081001</t>
  </si>
  <si>
    <t>nugroho.rianto@bpk.go.id</t>
  </si>
  <si>
    <t>https://smp.bpk.go.id/Perencanaan/ProfilPemeriksa/Details/240005133</t>
  </si>
  <si>
    <t>https://sisdm.bpk.go.id/photo/240005133/md.jpg</t>
  </si>
  <si>
    <t>240005132</t>
  </si>
  <si>
    <t>Putu Eka Kumara Dewi</t>
  </si>
  <si>
    <t>198503182007082001</t>
  </si>
  <si>
    <t>eka.kumara@bpk.go.id</t>
  </si>
  <si>
    <t>https://smp.bpk.go.id/Perencanaan/ProfilPemeriksa/Details/240005132</t>
  </si>
  <si>
    <t>https://sisdm.bpk.go.id/photo/240005132/md.jpg</t>
  </si>
  <si>
    <t>240005326</t>
  </si>
  <si>
    <t>Rini Anggraini</t>
  </si>
  <si>
    <t>197907292007082001</t>
  </si>
  <si>
    <t>Rini.Anggraini@bpk.go.id</t>
  </si>
  <si>
    <t>https://smp.bpk.go.id/Perencanaan/ProfilPemeriksa/Details/240005326</t>
  </si>
  <si>
    <t>https://sisdm.bpk.go.id/photo/240005326/md.jpg</t>
  </si>
  <si>
    <t>240005145</t>
  </si>
  <si>
    <t>Tri Maryanti</t>
  </si>
  <si>
    <t>198003272007082001</t>
  </si>
  <si>
    <t>tri.maryanti@bpk.go.id</t>
  </si>
  <si>
    <t>https://smp.bpk.go.id/Perencanaan/ProfilPemeriksa/Details/240005145</t>
  </si>
  <si>
    <t>https://sisdm.bpk.go.id/photo/240005145/md.jpg</t>
  </si>
  <si>
    <t>240005942</t>
  </si>
  <si>
    <t>Bayu Jaya Kusuma</t>
  </si>
  <si>
    <t>198504232008081001</t>
  </si>
  <si>
    <t>bayu.kusuma@bpk.go.id</t>
  </si>
  <si>
    <t>https://smp.bpk.go.id/Perencanaan/ProfilPemeriksa/Details/240005942</t>
  </si>
  <si>
    <t>https://sisdm.bpk.go.id/photo/240005942/md.jpg</t>
  </si>
  <si>
    <t>240005829</t>
  </si>
  <si>
    <t>Dedi Suryadi</t>
  </si>
  <si>
    <t>198006112008081001</t>
  </si>
  <si>
    <t>dedi.suryadi@bpk.go.id</t>
  </si>
  <si>
    <t>Pontianak</t>
  </si>
  <si>
    <t>https://smp.bpk.go.id/Perencanaan/ProfilPemeriksa/Details/240005829</t>
  </si>
  <si>
    <t>https://sisdm.bpk.go.id/photo/240005829/md.jpg</t>
  </si>
  <si>
    <t>240005485</t>
  </si>
  <si>
    <t>Gede Nova Ary Wijaya</t>
  </si>
  <si>
    <t>198511152008011002</t>
  </si>
  <si>
    <t>gede.wijaya@bpk.go.id</t>
  </si>
  <si>
    <t>Busungbiu</t>
  </si>
  <si>
    <t>https://smp.bpk.go.id/Perencanaan/ProfilPemeriksa/Details/240005485</t>
  </si>
  <si>
    <t>https://sisdm.bpk.go.id/photo/240005485/md.jpg</t>
  </si>
  <si>
    <t>240005917</t>
  </si>
  <si>
    <t>I Gusti Agus Agung Brahmarawan</t>
  </si>
  <si>
    <t>198206162008081001</t>
  </si>
  <si>
    <t>gusti.agung@bpk.go.id</t>
  </si>
  <si>
    <t>https://smp.bpk.go.id/Perencanaan/ProfilPemeriksa/Details/240005917</t>
  </si>
  <si>
    <t>https://sisdm.bpk.go.id/photo/240005917/md.jpg</t>
  </si>
  <si>
    <t>240005906</t>
  </si>
  <si>
    <t>I Made B Toh Bhuana</t>
  </si>
  <si>
    <t>198403142008081001</t>
  </si>
  <si>
    <t>toh.bhuana@bpk.go.id</t>
  </si>
  <si>
    <t>https://smp.bpk.go.id/Perencanaan/ProfilPemeriksa/Details/240005906</t>
  </si>
  <si>
    <t>https://sisdm.bpk.go.id/photo/240005906/md.jpg</t>
  </si>
  <si>
    <t>240005837</t>
  </si>
  <si>
    <t>Ni Kadek Diah Yulianti</t>
  </si>
  <si>
    <t>198607012008082001</t>
  </si>
  <si>
    <t>ni.yulianti@bpk.go.id</t>
  </si>
  <si>
    <t>https://smp.bpk.go.id/Perencanaan/ProfilPemeriksa/Details/240005837</t>
  </si>
  <si>
    <t>https://sisdm.bpk.go.id/photo/240005837/md.jpg</t>
  </si>
  <si>
    <t>240005836</t>
  </si>
  <si>
    <t>Ni Wayan Eka Santi Dewi</t>
  </si>
  <si>
    <t>198404182008082001</t>
  </si>
  <si>
    <t>eka.dewi@bpk.go.id</t>
  </si>
  <si>
    <t>https://smp.bpk.go.id/Perencanaan/ProfilPemeriksa/Details/240005836</t>
  </si>
  <si>
    <t>https://sisdm.bpk.go.id/photo/240005836/md.jpg</t>
  </si>
  <si>
    <t>240005769</t>
  </si>
  <si>
    <t>Putu Tirtana Setiawan</t>
  </si>
  <si>
    <t>198207102008081001</t>
  </si>
  <si>
    <t>putu.setiawan@bpk.go.id</t>
  </si>
  <si>
    <t>https://smp.bpk.go.id/Perencanaan/ProfilPemeriksa/Details/240005769</t>
  </si>
  <si>
    <t>https://sisdm.bpk.go.id/photo/240005769/md.jpg</t>
  </si>
  <si>
    <t>240005827</t>
  </si>
  <si>
    <t>Putu Wirya Nagiantha</t>
  </si>
  <si>
    <t>198503062008081001</t>
  </si>
  <si>
    <t>putu.nagiantha@bpk.go.id</t>
  </si>
  <si>
    <t>https://smp.bpk.go.id/Perencanaan/ProfilPemeriksa/Details/240005827</t>
  </si>
  <si>
    <t>https://sisdm.bpk.go.id/photo/240005827/md.jpg</t>
  </si>
  <si>
    <t>240007533</t>
  </si>
  <si>
    <t>Devid Martin Christian Nge</t>
  </si>
  <si>
    <t>198412012009061002</t>
  </si>
  <si>
    <t>devid.nge@bpk.go.id</t>
  </si>
  <si>
    <t>https://smp.bpk.go.id/Perencanaan/ProfilPemeriksa/Details/240007533</t>
  </si>
  <si>
    <t>https://sisdm.bpk.go.id/photo/240007533/md.jpg</t>
  </si>
  <si>
    <t>240007511</t>
  </si>
  <si>
    <t>Edwin Aulia Rahman</t>
  </si>
  <si>
    <t>198101062009061001</t>
  </si>
  <si>
    <t>edwin.rahman@bpk.go.id</t>
  </si>
  <si>
    <t>https://smp.bpk.go.id/Perencanaan/ProfilPemeriksa/Details/240007511</t>
  </si>
  <si>
    <t>https://sisdm.bpk.go.id/photo/240007511/md.jpg</t>
  </si>
  <si>
    <t>240007164</t>
  </si>
  <si>
    <t>Hendra</t>
  </si>
  <si>
    <t>198701062009011002</t>
  </si>
  <si>
    <t>hendra7164@bpk.go.id</t>
  </si>
  <si>
    <t>Pangkal Pinang</t>
  </si>
  <si>
    <t>https://smp.bpk.go.id/Perencanaan/ProfilPemeriksa/Details/240007164</t>
  </si>
  <si>
    <t>https://sisdm.bpk.go.id/photo/240007164/md.jpg</t>
  </si>
  <si>
    <t>240007556</t>
  </si>
  <si>
    <t>I Gede Agus Mahasaputra</t>
  </si>
  <si>
    <t>198205052009061001</t>
  </si>
  <si>
    <t>igede.mahasaputra@bpk.go.id</t>
  </si>
  <si>
    <t>https://smp.bpk.go.id/Perencanaan/ProfilPemeriksa/Details/240007556</t>
  </si>
  <si>
    <t>https://sisdm.bpk.go.id/photo/240007556/md.jpg</t>
  </si>
  <si>
    <t>240007552</t>
  </si>
  <si>
    <t>I Made Ferry Arimbawa</t>
  </si>
  <si>
    <t>198502252009061001</t>
  </si>
  <si>
    <t>imade.arimbawa@bpk.go.id</t>
  </si>
  <si>
    <t>https://smp.bpk.go.id/Perencanaan/ProfilPemeriksa/Details/240007552</t>
  </si>
  <si>
    <t>https://sisdm.bpk.go.id/photo/240007552/md.jpg</t>
  </si>
  <si>
    <t>240007496</t>
  </si>
  <si>
    <t>I Nyoman Sucitra</t>
  </si>
  <si>
    <t>198301142009061001</t>
  </si>
  <si>
    <t>inyoman.sucitra@bpk.go.id</t>
  </si>
  <si>
    <t>https://smp.bpk.go.id/Perencanaan/ProfilPemeriksa/Details/240007496</t>
  </si>
  <si>
    <t>https://sisdm.bpk.go.id/photo/240007496/md.jpg</t>
  </si>
  <si>
    <t>240007592</t>
  </si>
  <si>
    <t>I Putu Dharma Martana</t>
  </si>
  <si>
    <t>198503302009061001</t>
  </si>
  <si>
    <t>putu.martana@bpk.go.id</t>
  </si>
  <si>
    <t>https://smp.bpk.go.id/Perencanaan/ProfilPemeriksa/Details/240007592</t>
  </si>
  <si>
    <t>https://sisdm.bpk.go.id/photo/240007592/md.jpg</t>
  </si>
  <si>
    <t>240007443</t>
  </si>
  <si>
    <t>I. B. G. Satya Hrdaya M</t>
  </si>
  <si>
    <t>198403102009061001</t>
  </si>
  <si>
    <t>satya.hrdaya@bpk.go.id</t>
  </si>
  <si>
    <t>https://smp.bpk.go.id/Perencanaan/ProfilPemeriksa/Details/240007443</t>
  </si>
  <si>
    <t>https://sisdm.bpk.go.id/photo/240007443/md.jpg</t>
  </si>
  <si>
    <t>240007323</t>
  </si>
  <si>
    <t>Made Subianta Adnyana</t>
  </si>
  <si>
    <t>198708052009061001</t>
  </si>
  <si>
    <t>made.adnyana@bpk.go.id</t>
  </si>
  <si>
    <t>https://smp.bpk.go.id/Perencanaan/ProfilPemeriksa/Details/240007323</t>
  </si>
  <si>
    <t>https://sisdm.bpk.go.id/photo/240007323/md.jpg</t>
  </si>
  <si>
    <t>240007653</t>
  </si>
  <si>
    <t>Nafis El - Fariq</t>
  </si>
  <si>
    <t>198809212009121003</t>
  </si>
  <si>
    <t>nafis.elfariq@bpk.go.id</t>
  </si>
  <si>
    <t>https://smp.bpk.go.id/Perencanaan/ProfilPemeriksa/Details/240007653</t>
  </si>
  <si>
    <t>https://sisdm.bpk.go.id/photo/240007653/md.jpg</t>
  </si>
  <si>
    <t>240007440</t>
  </si>
  <si>
    <t>Raden Mas Bogi Dwi Cahyanto</t>
  </si>
  <si>
    <t>198309062009061001</t>
  </si>
  <si>
    <t>bogi.cahyanto@bpk.go.id</t>
  </si>
  <si>
    <t>https://smp.bpk.go.id/Perencanaan/ProfilPemeriksa/Details/240007440</t>
  </si>
  <si>
    <t>https://sisdm.bpk.go.id/photo/240007440/md.jpg</t>
  </si>
  <si>
    <t>240007531</t>
  </si>
  <si>
    <t>Saifudin Abdullah</t>
  </si>
  <si>
    <t>198308222009061001</t>
  </si>
  <si>
    <t>saifudin.abdullah@bpk.go.id</t>
  </si>
  <si>
    <t>Metro</t>
  </si>
  <si>
    <t>https://smp.bpk.go.id/Perencanaan/ProfilPemeriksa/Details/240007531</t>
  </si>
  <si>
    <t>https://sisdm.bpk.go.id/photo/240007531/md.jpg</t>
  </si>
  <si>
    <t>240007322</t>
  </si>
  <si>
    <t>Salomo Agus Ardianto Purba</t>
  </si>
  <si>
    <t>198408152009061001</t>
  </si>
  <si>
    <t>salomo.purba@bpk.go.id</t>
  </si>
  <si>
    <t>https://smp.bpk.go.id/Perencanaan/ProfilPemeriksa/Details/240007322</t>
  </si>
  <si>
    <t>https://sisdm.bpk.go.id/photo/240007322/md.jpg</t>
  </si>
  <si>
    <t>240007391</t>
  </si>
  <si>
    <t>Sonia Rakhma Maulani</t>
  </si>
  <si>
    <t>198312082009062001</t>
  </si>
  <si>
    <t>Sonia.Maulani@bpk.go.id</t>
  </si>
  <si>
    <t>https://smp.bpk.go.id/Perencanaan/ProfilPemeriksa/Details/240007391</t>
  </si>
  <si>
    <t>https://sisdm.bpk.go.id/photo/240007391/md.jpg</t>
  </si>
  <si>
    <t>240007163</t>
  </si>
  <si>
    <t>Vony Prihasnu</t>
  </si>
  <si>
    <t>198604262009011006</t>
  </si>
  <si>
    <t>vony.prihasnu@bpk.go.id</t>
  </si>
  <si>
    <t>https://smp.bpk.go.id/Perencanaan/ProfilPemeriksa/Details/240007163</t>
  </si>
  <si>
    <t>https://sisdm.bpk.go.id/photo/240007163/md.jpg</t>
  </si>
  <si>
    <t>240007090</t>
  </si>
  <si>
    <t>Wimbo Mahadi</t>
  </si>
  <si>
    <t>198611122009011001</t>
  </si>
  <si>
    <t>Wimbo.Mahadi@bpk.go.id</t>
  </si>
  <si>
    <t>https://smp.bpk.go.id/Perencanaan/ProfilPemeriksa/Details/240007090</t>
  </si>
  <si>
    <t>https://sisdm.bpk.go.id/photo/240007090/md.jpg</t>
  </si>
  <si>
    <t>240007519</t>
  </si>
  <si>
    <t>Yosep Yoarta</t>
  </si>
  <si>
    <t>198209102009061001</t>
  </si>
  <si>
    <t>yosep.yoarta@bpk.go.id</t>
  </si>
  <si>
    <t>https://smp.bpk.go.id/Perencanaan/ProfilPemeriksa/Details/240007519</t>
  </si>
  <si>
    <t>https://sisdm.bpk.go.id/photo/240007519/md.jpg</t>
  </si>
  <si>
    <t>240007901</t>
  </si>
  <si>
    <t>Dicky Kurnia Rahman</t>
  </si>
  <si>
    <t>198412242010051001</t>
  </si>
  <si>
    <t>dicky.rahman@bpk.go.id</t>
  </si>
  <si>
    <t>Sungai Penuh, Kerinci</t>
  </si>
  <si>
    <t>https://smp.bpk.go.id/Perencanaan/ProfilPemeriksa/Details/240007901</t>
  </si>
  <si>
    <t>https://sisdm.bpk.go.id/photo/240007901/md.jpg</t>
  </si>
  <si>
    <t>240007989</t>
  </si>
  <si>
    <t>Made Nila Pratiwi</t>
  </si>
  <si>
    <t>198105252010052001</t>
  </si>
  <si>
    <t>made.pratiwi@bpk.go.id</t>
  </si>
  <si>
    <t>https://smp.bpk.go.id/Perencanaan/ProfilPemeriksa/Details/240007989</t>
  </si>
  <si>
    <t>https://sisdm.bpk.go.id/photo/240007989/md.jpg</t>
  </si>
  <si>
    <t>240007885</t>
  </si>
  <si>
    <t>Putu Taufan Wiradana</t>
  </si>
  <si>
    <t>198705202010051001</t>
  </si>
  <si>
    <t>putu.wiradana@bpk.go.id</t>
  </si>
  <si>
    <t>https://smp.bpk.go.id/Perencanaan/ProfilPemeriksa/Details/240007885</t>
  </si>
  <si>
    <t>https://sisdm.bpk.go.id/photo/240007885/md.jpg</t>
  </si>
  <si>
    <t>240008014</t>
  </si>
  <si>
    <t>Sarah Raharjo</t>
  </si>
  <si>
    <t>198408242010051001</t>
  </si>
  <si>
    <t>sarah.raharjo@bpk.go.id</t>
  </si>
  <si>
    <t>https://smp.bpk.go.id/Perencanaan/ProfilPemeriksa/Details/240008014</t>
  </si>
  <si>
    <t>https://sisdm.bpk.go.id/photo/240008014/md.jpg</t>
  </si>
  <si>
    <t>240008552</t>
  </si>
  <si>
    <t>I Gst Ag Mas Kharisma Niya</t>
  </si>
  <si>
    <t>198701042011052001</t>
  </si>
  <si>
    <t>kharisma.niya@bpk.go.id</t>
  </si>
  <si>
    <t>https://smp.bpk.go.id/Perencanaan/ProfilPemeriksa/Details/240008552</t>
  </si>
  <si>
    <t>https://sisdm.bpk.go.id/photo/240008552/md.jpg</t>
  </si>
  <si>
    <t>240008158</t>
  </si>
  <si>
    <t>Janu Hasnowo</t>
  </si>
  <si>
    <t>198901012011021001</t>
  </si>
  <si>
    <t>Janu.Hasnowo@bpk.go.id</t>
  </si>
  <si>
    <t>https://smp.bpk.go.id/Perencanaan/ProfilPemeriksa/Details/240008158</t>
  </si>
  <si>
    <t>https://sisdm.bpk.go.id/photo/240008158/md.jpg</t>
  </si>
  <si>
    <t>240008576</t>
  </si>
  <si>
    <t>Ni Luh Putu Angga Anjarsari</t>
  </si>
  <si>
    <t>198807252011052001</t>
  </si>
  <si>
    <t>angga.anjarsari@bpk.go.id</t>
  </si>
  <si>
    <t>https://smp.bpk.go.id/Perencanaan/ProfilPemeriksa/Details/240008576</t>
  </si>
  <si>
    <t>https://sisdm.bpk.go.id/photo/240008576/md.jpg</t>
  </si>
  <si>
    <t>240008394</t>
  </si>
  <si>
    <t>Rezka Vembry N.</t>
  </si>
  <si>
    <t>198711152011052001</t>
  </si>
  <si>
    <t>rezka.vembry@bpk.go.id</t>
  </si>
  <si>
    <t>https://smp.bpk.go.id/Perencanaan/ProfilPemeriksa/Details/240008394</t>
  </si>
  <si>
    <t>https://sisdm.bpk.go.id/photo/240008394/md.jpg</t>
  </si>
  <si>
    <t>240008758</t>
  </si>
  <si>
    <t>Ade Ferdiana</t>
  </si>
  <si>
    <t>198802172012111001</t>
  </si>
  <si>
    <t>ade.ferdiana@bpk.go.id</t>
  </si>
  <si>
    <t>https://smp.bpk.go.id/Perencanaan/ProfilPemeriksa/Details/240008758</t>
  </si>
  <si>
    <t>https://sisdm.bpk.go.id/photo/240008758/md.jpg</t>
  </si>
  <si>
    <t>240008710</t>
  </si>
  <si>
    <t>Aizhar Ashari</t>
  </si>
  <si>
    <t>199006172012101001</t>
  </si>
  <si>
    <t>aizhar.ashari@bpk.go.id</t>
  </si>
  <si>
    <t>Kendal</t>
  </si>
  <si>
    <t>https://smp.bpk.go.id/Perencanaan/ProfilPemeriksa/Details/240008710</t>
  </si>
  <si>
    <t>https://sisdm.bpk.go.id/photo/240008710/md.jpg</t>
  </si>
  <si>
    <t>240008759</t>
  </si>
  <si>
    <t>Beni Supriadi Sarumaha</t>
  </si>
  <si>
    <t>198807062012111001</t>
  </si>
  <si>
    <t>beni.sarumaha@bpk.go.id</t>
  </si>
  <si>
    <t>Gunung Sitoli</t>
  </si>
  <si>
    <t>https://smp.bpk.go.id/Perencanaan/ProfilPemeriksa/Details/240008759</t>
  </si>
  <si>
    <t>https://sisdm.bpk.go.id/photo/240008759/md.jpg</t>
  </si>
  <si>
    <t>240008793</t>
  </si>
  <si>
    <t>Tri Retno Kusumaningrum</t>
  </si>
  <si>
    <t>198911082012112002</t>
  </si>
  <si>
    <t>tri.retno@bpk.go.id</t>
  </si>
  <si>
    <t>https://smp.bpk.go.id/Perencanaan/ProfilPemeriksa/Details/240008793</t>
  </si>
  <si>
    <t>https://sisdm.bpk.go.id/photo/240008793/md.jpg</t>
  </si>
  <si>
    <t>240008953</t>
  </si>
  <si>
    <t>Adelia Devita Sari</t>
  </si>
  <si>
    <t>199106222014032001</t>
  </si>
  <si>
    <t>adelia.sari@bpk.go.id</t>
  </si>
  <si>
    <t>https://smp.bpk.go.id/Perencanaan/ProfilPemeriksa/Details/240008953</t>
  </si>
  <si>
    <t>https://sisdm.bpk.go.id/photo/240008953/md.jpg</t>
  </si>
  <si>
    <t>240008954</t>
  </si>
  <si>
    <t>Akhmad Saputra Benawa</t>
  </si>
  <si>
    <t>199105232014031002</t>
  </si>
  <si>
    <t>akhmad.benawa@bpk.go.id</t>
  </si>
  <si>
    <t>Bandar Lampung</t>
  </si>
  <si>
    <t>https://smp.bpk.go.id/Perencanaan/ProfilPemeriksa/Details/240008954</t>
  </si>
  <si>
    <t>https://sisdm.bpk.go.id/photo/240008954/md.jpg</t>
  </si>
  <si>
    <t>240008955</t>
  </si>
  <si>
    <t>Muhammad Khibran</t>
  </si>
  <si>
    <t>199006202014031003</t>
  </si>
  <si>
    <t>muhammad.khibran@bpk.go.id</t>
  </si>
  <si>
    <t>https://smp.bpk.go.id/Perencanaan/ProfilPemeriksa/Details/240008955</t>
  </si>
  <si>
    <t>https://sisdm.bpk.go.id/photo/240008955/md.jpg</t>
  </si>
  <si>
    <t>240009066</t>
  </si>
  <si>
    <t>Dimas Chattra Abhiyoga</t>
  </si>
  <si>
    <t>199112272015021001</t>
  </si>
  <si>
    <t>dimas.abhiyoga@bpk.go.id</t>
  </si>
  <si>
    <t>Kulon Progo</t>
  </si>
  <si>
    <t>https://smp.bpk.go.id/Perencanaan/ProfilPemeriksa/Details/240009066</t>
  </si>
  <si>
    <t>https://sisdm.bpk.go.id/photo/240009066/md.jpg</t>
  </si>
  <si>
    <t>240009088</t>
  </si>
  <si>
    <t>Farizka Ainasukma Rahardjo</t>
  </si>
  <si>
    <t>199208202015022001</t>
  </si>
  <si>
    <t>farizka.rahardjo@bpk.go.id</t>
  </si>
  <si>
    <t>https://smp.bpk.go.id/Perencanaan/ProfilPemeriksa/Details/240009088</t>
  </si>
  <si>
    <t>https://sisdm.bpk.go.id/photo/240009088/md.jpg</t>
  </si>
  <si>
    <t>240009068</t>
  </si>
  <si>
    <t>Jihan Rahma Iriana</t>
  </si>
  <si>
    <t>199105072015022002</t>
  </si>
  <si>
    <t>jihan.iriana@bpk.go.id</t>
  </si>
  <si>
    <t>https://smp.bpk.go.id/Perencanaan/ProfilPemeriksa/Details/240009068</t>
  </si>
  <si>
    <t>https://sisdm.bpk.go.id/photo/240009068/md.jpg</t>
  </si>
  <si>
    <t>240009069</t>
  </si>
  <si>
    <t>Reza Fahrizal</t>
  </si>
  <si>
    <t>198804052015021001</t>
  </si>
  <si>
    <t>reza.fahrizal@bpk.go.id</t>
  </si>
  <si>
    <t>Kudus</t>
  </si>
  <si>
    <t>https://smp.bpk.go.id/Perencanaan/ProfilPemeriksa/Details/240009069</t>
  </si>
  <si>
    <t>https://sisdm.bpk.go.id/photo/240009069/md.jpg</t>
  </si>
  <si>
    <t>240009070</t>
  </si>
  <si>
    <t>Rusyda Afina</t>
  </si>
  <si>
    <t>199010012015022003</t>
  </si>
  <si>
    <t>rusyda.afina@bpk.go.id</t>
  </si>
  <si>
    <t>https://smp.bpk.go.id/Perencanaan/ProfilPemeriksa/Details/240009070</t>
  </si>
  <si>
    <t>https://sisdm.bpk.go.id/photo/240009070/md.jpg</t>
  </si>
  <si>
    <t>240009071</t>
  </si>
  <si>
    <t>Yuliana Pratiwi</t>
  </si>
  <si>
    <t>199107122015022001</t>
  </si>
  <si>
    <t>yuliana.pratiwi@bpk.go.id</t>
  </si>
  <si>
    <t>https://smp.bpk.go.id/Perencanaan/ProfilPemeriksa/Details/240009071</t>
  </si>
  <si>
    <t>https://sisdm.bpk.go.id/photo/240009071/md.jpg</t>
  </si>
  <si>
    <t>241000019</t>
  </si>
  <si>
    <t>Derson Stefanus Sinaga</t>
  </si>
  <si>
    <t>199504082017081001</t>
  </si>
  <si>
    <t>derson.sinaga@bpk.go.id</t>
  </si>
  <si>
    <t>Dairi</t>
  </si>
  <si>
    <t>https://smp.bpk.go.id/Perencanaan/ProfilPemeriksa/Details/241000019</t>
  </si>
  <si>
    <t>https://sisdm.bpk.go.id/photo/241000019/md.jpg</t>
  </si>
  <si>
    <t>KAP-00116</t>
  </si>
  <si>
    <t>Agung Supriyanto</t>
  </si>
  <si>
    <t>KAP-00318</t>
  </si>
  <si>
    <t>Ahmad Gilang N</t>
  </si>
  <si>
    <t>KAP-00286</t>
  </si>
  <si>
    <t>Arista Taufik, S.E.</t>
  </si>
  <si>
    <t>KAP-00112</t>
  </si>
  <si>
    <t>Erlan Suherlan</t>
  </si>
  <si>
    <t>KAP-00405</t>
  </si>
  <si>
    <t>Miftahol Arifin</t>
  </si>
  <si>
    <t>KAP-00489</t>
  </si>
  <si>
    <t>Mukhammad Shodik</t>
  </si>
  <si>
    <t>KAP-00113</t>
  </si>
  <si>
    <t>Nicky Emmahardy Perdana</t>
  </si>
  <si>
    <t>KAP-00395</t>
  </si>
  <si>
    <t>Nurfitriana Rachmaningsih</t>
  </si>
  <si>
    <t>KAP-00317</t>
  </si>
  <si>
    <t>Rudy Mikiyanto K</t>
  </si>
  <si>
    <t>060084291</t>
  </si>
  <si>
    <t>Temmy Andrian Acil</t>
  </si>
  <si>
    <t>197209191994021001</t>
  </si>
  <si>
    <t>temmy.acil@bpk.go.id</t>
  </si>
  <si>
    <t>https://smp.bpk.go.id/Perencanaan/ProfilPemeriksa/Details/060084291</t>
  </si>
  <si>
    <t>https://sisdm.bpk.go.id/photo/060084291/md.jpg</t>
  </si>
  <si>
    <t>S.IP., M.Si.</t>
  </si>
  <si>
    <t>6281288050345</t>
  </si>
  <si>
    <t>Anggaran</t>
  </si>
  <si>
    <t>198910012011051001</t>
  </si>
  <si>
    <t>yonnas.sakti@bpk.go.id</t>
  </si>
  <si>
    <t>https://smp.bpk.go.id/Perencanaan/ProfilPemeriksa/Details/240008318</t>
  </si>
  <si>
    <t>https://sisdm.bpk.go.id/photo/240008318/md.jpg</t>
  </si>
  <si>
    <t>S.E., Ak., CertDA, A-CSFA</t>
  </si>
  <si>
    <t>Laki-laki</t>
  </si>
  <si>
    <t>6281234563517</t>
  </si>
  <si>
    <t>Denpasar, 1 Oct 1989</t>
  </si>
  <si>
    <t>https://teams.microsoft.com/l/chat/0/0?users=yonnas.sakti@bpk.go.id</t>
  </si>
  <si>
    <t>https://wa.me/6281234563517</t>
  </si>
  <si>
    <t>username</t>
  </si>
  <si>
    <t>password</t>
  </si>
  <si>
    <t>role</t>
  </si>
  <si>
    <t>Admin</t>
  </si>
  <si>
    <t>999999999</t>
  </si>
  <si>
    <t>admin</t>
  </si>
  <si>
    <t>Super Admin</t>
  </si>
  <si>
    <t>xxx</t>
  </si>
  <si>
    <t>grup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</si>
</sst>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"/>
      <scheme val="minor"/>
    </font>
    <font>
      <u/>
      <sz val="11"/>
      <color theme="10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b/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5">
    <xf numFmtId="0" fontId="0" fillId="0" borderId="0"/>
    <xf numFmtId="41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164" fontId="5" fillId="0" borderId="0" applyFont="0" applyFill="0" applyBorder="0" applyAlignment="0" applyProtection="0"/>
    <xf numFmtId="0" fontId="2" fillId="0" borderId="0"/>
    <xf numFmtId="164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6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44">
    <xf numFmtId="0" fontId="0" fillId="0" borderId="0" xfId="0"/>
    <xf numFmtId="49" fontId="1" fillId="0" borderId="1" xfId="6" quotePrefix="1" applyNumberFormat="1" applyFont="1" applyBorder="1" applyAlignment="1">
      <alignment vertical="top"/>
    </xf>
    <xf numFmtId="49" fontId="1" fillId="0" borderId="1" xfId="6" applyNumberFormat="1" applyFont="1" applyBorder="1" applyAlignment="1">
      <alignment vertical="top"/>
    </xf>
    <xf numFmtId="49" fontId="1" fillId="0" borderId="3" xfId="6" applyNumberFormat="1" applyFont="1" applyBorder="1" applyAlignment="1">
      <alignment vertical="top"/>
    </xf>
    <xf numFmtId="49" fontId="7" fillId="0" borderId="2" xfId="6" applyNumberFormat="1" applyFont="1" applyBorder="1" applyAlignment="1">
      <alignment vertical="top"/>
    </xf>
    <xf numFmtId="0" fontId="7" fillId="0" borderId="2" xfId="6" applyFont="1" applyBorder="1" applyAlignment="1">
      <alignment vertical="top"/>
    </xf>
    <xf numFmtId="0" fontId="4" fillId="0" borderId="0" xfId="6" applyAlignment="1">
      <alignment vertical="top"/>
    </xf>
    <xf numFmtId="14" fontId="1" fillId="0" borderId="1" xfId="6" applyNumberFormat="1" applyFont="1" applyBorder="1" applyAlignment="1">
      <alignment vertical="top"/>
    </xf>
    <xf numFmtId="1" fontId="1" fillId="0" borderId="1" xfId="6" applyNumberFormat="1" applyFont="1" applyBorder="1" applyAlignment="1">
      <alignment vertical="top"/>
    </xf>
    <xf numFmtId="1" fontId="0" fillId="0" borderId="1" xfId="6" applyNumberFormat="1" applyFont="1" applyBorder="1" applyAlignment="1">
      <alignment vertical="top"/>
    </xf>
    <xf numFmtId="49" fontId="4" fillId="0" borderId="1" xfId="6" applyNumberFormat="1" applyBorder="1" applyAlignment="1">
      <alignment vertical="top"/>
    </xf>
    <xf numFmtId="2" fontId="1" fillId="0" borderId="2" xfId="14" applyNumberFormat="1" applyFont="1" applyBorder="1" applyAlignment="1">
      <alignment horizontal="right" vertical="top"/>
    </xf>
    <xf numFmtId="49" fontId="1" fillId="0" borderId="2" xfId="6" quotePrefix="1" applyNumberFormat="1" applyFont="1" applyBorder="1" applyAlignment="1">
      <alignment vertical="top"/>
    </xf>
    <xf numFmtId="0" fontId="1" fillId="0" borderId="1" xfId="6" applyFont="1" applyBorder="1" applyAlignment="1">
      <alignment vertical="top"/>
    </xf>
    <xf numFmtId="0" fontId="1" fillId="0" borderId="0" xfId="6" applyFont="1" applyAlignment="1">
      <alignment vertical="top"/>
    </xf>
    <xf numFmtId="0" fontId="4" fillId="0" borderId="0" xfId="6" quotePrefix="1" applyAlignment="1">
      <alignment vertical="top"/>
    </xf>
    <xf numFmtId="49" fontId="4" fillId="0" borderId="0" xfId="6" applyNumberFormat="1" applyAlignment="1">
      <alignment vertical="top"/>
    </xf>
    <xf numFmtId="2" fontId="1" fillId="0" borderId="1" xfId="14" applyNumberFormat="1" applyFont="1" applyBorder="1" applyAlignment="1">
      <alignment horizontal="right" vertical="top"/>
    </xf>
    <xf numFmtId="14" fontId="1" fillId="0" borderId="0" xfId="6" applyNumberFormat="1" applyFont="1" applyAlignment="1">
      <alignment vertical="top"/>
    </xf>
    <xf numFmtId="49" fontId="3" fillId="0" borderId="1" xfId="12" applyNumberFormat="1" applyBorder="1" applyAlignment="1">
      <alignment vertical="top"/>
    </xf>
    <xf numFmtId="49" fontId="3" fillId="0" borderId="1" xfId="13" applyNumberFormat="1" applyBorder="1" applyAlignment="1">
      <alignment vertical="top"/>
    </xf>
    <xf numFmtId="49" fontId="3" fillId="0" borderId="1" xfId="13" applyNumberFormat="1" applyFill="1" applyBorder="1" applyAlignment="1">
      <alignment vertical="top"/>
    </xf>
    <xf numFmtId="1" fontId="1" fillId="0" borderId="0" xfId="6" applyNumberFormat="1" applyFont="1" applyAlignment="1">
      <alignment vertical="top"/>
    </xf>
    <xf numFmtId="0" fontId="4" fillId="0" borderId="1" xfId="6" applyBorder="1" applyAlignment="1">
      <alignment vertical="top"/>
    </xf>
    <xf numFmtId="14" fontId="4" fillId="0" borderId="1" xfId="6" applyNumberFormat="1" applyBorder="1" applyAlignment="1">
      <alignment vertical="top"/>
    </xf>
    <xf numFmtId="49" fontId="1" fillId="0" borderId="3" xfId="6" quotePrefix="1" applyNumberFormat="1" applyFont="1" applyBorder="1" applyAlignment="1">
      <alignment vertical="top"/>
    </xf>
    <xf numFmtId="14" fontId="1" fillId="0" borderId="3" xfId="6" applyNumberFormat="1" applyFont="1" applyBorder="1" applyAlignment="1">
      <alignment vertical="top"/>
    </xf>
    <xf numFmtId="1" fontId="1" fillId="0" borderId="3" xfId="6" applyNumberFormat="1" applyFont="1" applyBorder="1" applyAlignment="1">
      <alignment vertical="top"/>
    </xf>
    <xf numFmtId="2" fontId="1" fillId="0" borderId="3" xfId="14" applyNumberFormat="1" applyFont="1" applyBorder="1" applyAlignment="1">
      <alignment horizontal="right" vertical="top"/>
    </xf>
    <xf numFmtId="0" fontId="1" fillId="0" borderId="3" xfId="6" applyFont="1" applyBorder="1" applyAlignment="1">
      <alignment vertical="top"/>
    </xf>
    <xf numFmtId="49" fontId="1" fillId="0" borderId="0" xfId="6" quotePrefix="1" applyNumberFormat="1" applyFont="1" applyAlignment="1">
      <alignment vertical="top"/>
    </xf>
    <xf numFmtId="49" fontId="1" fillId="0" borderId="0" xfId="6" applyNumberFormat="1" applyFont="1" applyAlignment="1">
      <alignment vertical="top"/>
    </xf>
    <xf numFmtId="2" fontId="1" fillId="0" borderId="0" xfId="14" applyNumberFormat="1" applyFont="1" applyBorder="1" applyAlignment="1">
      <alignment horizontal="right" vertical="top"/>
    </xf>
    <xf numFmtId="49" fontId="3" fillId="0" borderId="3" xfId="13" applyNumberFormat="1" applyFill="1" applyBorder="1" applyAlignment="1">
      <alignment vertical="top"/>
    </xf>
    <xf numFmtId="2" fontId="4" fillId="0" borderId="0" xfId="6" applyNumberFormat="1" applyAlignment="1">
      <alignment horizontal="right" vertical="top"/>
    </xf>
    <xf numFmtId="49" fontId="0" fillId="0" borderId="3" xfId="6" applyNumberFormat="1" applyFont="1" applyBorder="1" applyAlignment="1">
      <alignment vertical="top"/>
    </xf>
    <xf numFmtId="1" fontId="0" fillId="0" borderId="3" xfId="6" applyNumberFormat="1" applyFont="1" applyBorder="1" applyAlignment="1">
      <alignment vertical="top"/>
    </xf>
    <xf numFmtId="49" fontId="3" fillId="0" borderId="3" xfId="13" applyNumberFormat="1" applyBorder="1" applyAlignment="1">
      <alignment vertical="top"/>
    </xf>
    <xf numFmtId="49" fontId="1" fillId="0" borderId="0" xfId="6" quotePrefix="1" applyNumberFormat="1" applyFont="1" applyBorder="1" applyAlignment="1">
      <alignment vertical="top"/>
    </xf>
    <xf numFmtId="49" fontId="1" fillId="0" borderId="0" xfId="6" applyNumberFormat="1" applyFont="1" applyBorder="1" applyAlignment="1">
      <alignment vertical="top"/>
    </xf>
    <xf numFmtId="14" fontId="1" fillId="0" borderId="0" xfId="6" applyNumberFormat="1" applyFont="1" applyBorder="1" applyAlignment="1">
      <alignment vertical="top"/>
    </xf>
    <xf numFmtId="1" fontId="1" fillId="0" borderId="0" xfId="6" applyNumberFormat="1" applyFont="1" applyBorder="1" applyAlignment="1">
      <alignment vertical="top"/>
    </xf>
    <xf numFmtId="49" fontId="4" fillId="0" borderId="0" xfId="6" applyNumberFormat="1" applyBorder="1" applyAlignment="1">
      <alignment vertical="top"/>
    </xf>
    <xf numFmtId="0" fontId="1" fillId="0" borderId="0" xfId="6" applyFont="1" applyBorder="1" applyAlignment="1">
      <alignment vertical="top"/>
    </xf>
  </cellXfs>
  <cellStyles count="15">
    <cellStyle name="Comma [0] 2" xfId="7" xr:uid="{33A97758-E3EE-48C7-A301-AA64A4453F49}"/>
    <cellStyle name="Comma [0] 2 2 2" xfId="9" xr:uid="{65CB7464-9B5F-4C4B-AD7E-BE3C9E945A75}"/>
    <cellStyle name="Comma [0] 6" xfId="1" xr:uid="{70F07FA1-4374-442C-A971-29F20E8EDD86}"/>
    <cellStyle name="Comma 2" xfId="4" xr:uid="{4995E491-7BB2-43B0-A699-A1309EBF56E7}"/>
    <cellStyle name="Comma 2 2" xfId="10" xr:uid="{F33E8B9A-3CCC-4C93-86E6-7BC92101BE7C}"/>
    <cellStyle name="Comma 3" xfId="14" xr:uid="{708E14A9-F01D-4BFF-9443-05FBA9E8BA3A}"/>
    <cellStyle name="Comma 3 2 2" xfId="2" xr:uid="{0AFB3117-44F0-4E34-B163-35F1851155CA}"/>
    <cellStyle name="Hyperlink" xfId="13" builtinId="8"/>
    <cellStyle name="Hyperlink 2" xfId="12" xr:uid="{854865C1-8E05-4D1A-B35A-DB0DCCF40F88}"/>
    <cellStyle name="Normal" xfId="0" builtinId="0"/>
    <cellStyle name="Normal 2" xfId="3" xr:uid="{855F8E34-98B9-49FD-B51D-20641C7E4266}"/>
    <cellStyle name="Normal 2 2" xfId="11" xr:uid="{C3F8BFC8-2090-48D9-89B0-F01B43A11153}"/>
    <cellStyle name="Normal 2 3" xfId="6" xr:uid="{23F9E04A-010C-4A07-B26D-98F4CE7361D2}"/>
    <cellStyle name="Normal 2 3 2" xfId="8" xr:uid="{9B284F7D-844B-40D6-9C87-B56A6C453A26}"/>
    <cellStyle name="Normal 3" xfId="5" xr:uid="{70B4B239-ED42-4381-8963-55714BE10C2B}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righ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" formatCode="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44B3E1"/>
        </top>
      </border>
    </dxf>
    <dxf>
      <border outline="0">
        <left style="thin">
          <color rgb="FF44B3E1"/>
        </left>
        <right style="thin">
          <color rgb="FF44B3E1"/>
        </righ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rgb="FF000000"/>
          <bgColor auto="1"/>
        </patternFill>
      </fill>
      <alignment vertical="top" textRotation="0" wrapText="0" indent="0" justifyLastLine="0" shrinkToFit="0" readingOrder="0"/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44B3E1"/>
        </top>
      </border>
    </dxf>
    <dxf>
      <border outline="0">
        <left style="thin">
          <color rgb="FF44B3E1"/>
        </left>
        <right style="thin">
          <color rgb="FF44B3E1"/>
        </righ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rgb="FF000000"/>
          <bgColor auto="1"/>
        </patternFill>
      </fill>
      <alignment vertical="top" textRotation="0" wrapText="0" indent="0" justifyLastLine="0" shrinkToFit="0" readingOrder="0"/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righ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numFmt numFmtId="1" formatCode="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1B67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C998F2-4A7C-40EE-9554-E1A3583069C9}" name="peg_nama" displayName="peg_nama" ref="A1:X333" totalsRowShown="0" headerRowDxfId="71" dataDxfId="69" headerRowBorderDxfId="70" tableBorderDxfId="68" totalsRowBorderDxfId="67">
  <autoFilter ref="A1:X333" xr:uid="{60E8A7D2-EC79-457F-B212-564FD27FE501}"/>
  <tableColumns count="24">
    <tableColumn id="1" xr3:uid="{4C4E4181-3B3D-436F-8D65-16BBA9DD470A}" name="id" dataDxfId="66"/>
    <tableColumn id="2" xr3:uid="{79D46649-F329-44A4-832D-8593ED2C5E8E}" name="nama" dataDxfId="65"/>
    <tableColumn id="4" xr3:uid="{E380232D-696C-4DA5-84F7-AA33022EB951}" name="nip" dataDxfId="64"/>
    <tableColumn id="5" xr3:uid="{7D00E278-6666-4D01-AD4A-6BD2C1241A41}" name="email" dataDxfId="63"/>
    <tableColumn id="6" xr3:uid="{F1304B3F-7795-4AFE-8E74-F0E4E5A55B6C}" name="tmplahir" dataDxfId="62"/>
    <tableColumn id="7" xr3:uid="{1DB0096F-5F1A-4994-A917-244A76C3304D}" name="tgllahir" dataDxfId="61"/>
    <tableColumn id="8" xr3:uid="{2BFDD063-614D-4124-960C-33D981443377}" name="profillink" dataDxfId="60"/>
    <tableColumn id="9" xr3:uid="{40AE1FD0-DA61-4EFB-B56F-A8DCB21A9246}" name="fotolink" dataDxfId="59"/>
    <tableColumn id="10" xr3:uid="{C17E40AD-F957-461B-9058-B26913C854CC}" name="angkatan" dataDxfId="58"/>
    <tableColumn id="21" xr3:uid="{A4A16A7E-BCAC-4B9E-8B6C-5A7261208B09}" name="jnsjab" dataDxfId="57" dataCellStyle="Normal 2 3"/>
    <tableColumn id="25" xr3:uid="{70F3B7AA-7EAD-4E59-A55F-7FF9DFA4E3E5}" name="jab" dataDxfId="56" dataCellStyle="Normal 2 3"/>
    <tableColumn id="22" xr3:uid="{20F35ACD-5795-49D6-B425-305DB6D99F9E}" name="unker" dataDxfId="55" dataCellStyle="Normal 2 3"/>
    <tableColumn id="13" xr3:uid="{6200434E-0140-47A7-A0F5-DBBB82CD652B}" name="subunker" dataDxfId="54"/>
    <tableColumn id="14" xr3:uid="{FB834BB1-F102-4FEC-9387-B400D6815A53}" name="titeldepan" dataDxfId="53"/>
    <tableColumn id="15" xr3:uid="{78F8DF0D-6665-428E-94BD-09F26064872F}" name="titelbelakang" dataDxfId="52"/>
    <tableColumn id="16" xr3:uid="{0F05DB24-4F5C-48CB-805B-C2F8F416156A}" name="statpeg" dataDxfId="51"/>
    <tableColumn id="17" xr3:uid="{14F017F0-07EC-4E93-A791-562F46ACAE61}" name="aktifpeg" dataDxfId="50"/>
    <tableColumn id="3" xr3:uid="{70086EDB-0C31-46C9-BBF0-152DC7E80E60}" name="jnskel" dataDxfId="49">
      <calculatedColumnFormula>IF(MID(peg_nama[[#This Row],[nip]],15,1)="1","Laki-laki","Perempuan")</calculatedColumnFormula>
    </tableColumn>
    <tableColumn id="19" xr3:uid="{7AA15091-FD4D-4329-B85C-EAC5E57D5BF5}" name="ponsel" dataDxfId="48"/>
    <tableColumn id="12" xr3:uid="{0740C5FE-7DCB-4270-85DD-2769601873CC}" name="latdik" dataDxfId="47"/>
    <tableColumn id="18" xr3:uid="{A23FDBE9-9B3E-4C0C-B235-5DD314DB0769}" name="tmtbali" dataDxfId="46"/>
    <tableColumn id="20" xr3:uid="{B95E7BC3-BDFB-4149-BB4C-4AA9A6F6C4B4}" name="ttl" dataDxfId="45">
      <calculatedColumnFormula>peg_nama[[#This Row],[tmplahir]]&amp;", "&amp;TEXT(peg_nama[[#This Row],[tgllahir]],"d mmmm yyyy")</calculatedColumnFormula>
    </tableColumn>
    <tableColumn id="23" xr3:uid="{FB19B5E7-498A-438D-A146-6741E6DE0369}" name="teamslink" dataDxfId="44">
      <calculatedColumnFormula>"https://teams.microsoft.com/l/chat/0/0?users="&amp;peg_nama[[#This Row],[email]]</calculatedColumnFormula>
    </tableColumn>
    <tableColumn id="24" xr3:uid="{21F31F5D-14C7-48E9-96FE-A2AE63047FB7}" name="walink" dataDxfId="43">
      <calculatedColumnFormula>"https://wa.me/"&amp;peg_nama[[#This Row],[ponsel]]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045312-B40F-4034-80FD-84DC8BD58D5D}" name="peg_nama4" displayName="peg_nama4" ref="A1:I105" totalsRowShown="0" headerRowDxfId="42" dataDxfId="40" headerRowBorderDxfId="41" tableBorderDxfId="39" totalsRowBorderDxfId="38">
  <autoFilter ref="A1:I105" xr:uid="{60E8A7D2-EC79-457F-B212-564FD27FE501}"/>
  <sortState xmlns:xlrd2="http://schemas.microsoft.com/office/spreadsheetml/2017/richdata2" ref="A2:I105">
    <sortCondition ref="I1:I105"/>
  </sortState>
  <tableColumns count="9">
    <tableColumn id="1" xr3:uid="{B6CFB1AD-9336-46A1-B32B-15F1B216CA11}" name="id" dataDxfId="37"/>
    <tableColumn id="11" xr3:uid="{6E4AE6AA-8FC6-4F8F-8C0D-AD879BCC5300}" name="username" dataDxfId="36" dataCellStyle="Normal 2 3"/>
    <tableColumn id="26" xr3:uid="{79B8830E-016A-4950-87F3-E898DFDE76DB}" name="password" dataDxfId="35" dataCellStyle="Normal 2 3"/>
    <tableColumn id="27" xr3:uid="{0496E238-FCD1-4E83-8594-9E2240B64567}" name="role" dataDxfId="34" dataCellStyle="Normal 2 3"/>
    <tableColumn id="2" xr3:uid="{7CFFD815-8051-410B-BF2E-5E1E41C8AE28}" name="nama" dataDxfId="33"/>
    <tableColumn id="4" xr3:uid="{68FB1161-40BD-4543-B8C8-A5AFEBCA3375}" name="nip" dataDxfId="32"/>
    <tableColumn id="5" xr3:uid="{5916F061-B1AB-4FC5-885A-0BB16258A6CD}" name="email" dataDxfId="31"/>
    <tableColumn id="9" xr3:uid="{8BAC65B6-F76B-4C41-B887-630734E34176}" name="fotolink" dataDxfId="30"/>
    <tableColumn id="13" xr3:uid="{8EBF1887-72D5-4754-AD47-4B492F9248E7}" name="grup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A7D5ED-CEED-4BE9-A25B-DB88EC06C06E}" name="peg_nama2" displayName="peg_nama2" ref="A1:X301" totalsRowShown="0" headerRowDxfId="28" dataDxfId="26" headerRowBorderDxfId="27" tableBorderDxfId="25" totalsRowBorderDxfId="24">
  <autoFilter ref="A1:X301" xr:uid="{60E8A7D2-EC79-457F-B212-564FD27FE501}"/>
  <sortState xmlns:xlrd2="http://schemas.microsoft.com/office/spreadsheetml/2017/richdata2" ref="A2:X301">
    <sortCondition ref="A1:A301"/>
  </sortState>
  <tableColumns count="24">
    <tableColumn id="1" xr3:uid="{66D8CDB4-4DAF-41C6-B6F7-8E2989ED9C70}" name="id" dataDxfId="23"/>
    <tableColumn id="2" xr3:uid="{96BBD310-6F73-4A2B-A00B-9CC167FE4B79}" name="nama" dataDxfId="22"/>
    <tableColumn id="4" xr3:uid="{FE3C082E-EF4A-4D3E-B2D1-193C49FCA0CB}" name="nip" dataDxfId="21"/>
    <tableColumn id="5" xr3:uid="{36F05CC3-D119-4189-8605-7EAC4A7DD705}" name="email" dataDxfId="20"/>
    <tableColumn id="6" xr3:uid="{A647F0D1-EAF4-4FDC-BE84-C4D08D64DFEE}" name="tmplahir" dataDxfId="19"/>
    <tableColumn id="7" xr3:uid="{5A3B33E8-E47A-460F-827A-F4E657B6F7CC}" name="tgllahir" dataDxfId="18"/>
    <tableColumn id="8" xr3:uid="{AE92D20C-F51D-41EF-AC1B-FCD77B9A082B}" name="profillink" dataDxfId="17"/>
    <tableColumn id="9" xr3:uid="{14068D43-500B-4201-AF1F-CB0C19346DC6}" name="fotolink" dataDxfId="16"/>
    <tableColumn id="10" xr3:uid="{08257D47-DE3F-4606-BE20-D1FBCBE79847}" name="angkatan" dataDxfId="15"/>
    <tableColumn id="21" xr3:uid="{A8D85F63-3E20-4627-AC0E-1B02FDFC3373}" name="jnsjab" dataDxfId="14" dataCellStyle="Normal 2 3"/>
    <tableColumn id="25" xr3:uid="{DF226D36-7E4D-4921-960F-33595FBB5426}" name="jab" dataDxfId="13" dataCellStyle="Normal 2 3"/>
    <tableColumn id="22" xr3:uid="{72C7675E-EC04-4646-9AB5-E48D973C12ED}" name="unker" dataDxfId="12" dataCellStyle="Normal 2 3"/>
    <tableColumn id="13" xr3:uid="{6BBB15D6-D09E-4EE6-9460-42762BB61DCF}" name="subunker" dataDxfId="11"/>
    <tableColumn id="14" xr3:uid="{7BDB0558-5D09-47B6-B15C-89BE6BD257B7}" name="titeldepan" dataDxfId="10"/>
    <tableColumn id="15" xr3:uid="{FD2BA64B-2050-4B89-868B-E4E6B206C2BE}" name="titelbelakang" dataDxfId="9"/>
    <tableColumn id="16" xr3:uid="{C1F3A17B-5F16-4AC5-8D51-338E104E02D8}" name="statpeg" dataDxfId="8"/>
    <tableColumn id="17" xr3:uid="{788E3A38-BFCD-4205-BEA6-9C6000F032E8}" name="aktifpeg" dataDxfId="7"/>
    <tableColumn id="3" xr3:uid="{C8586149-33A1-43BB-AF66-744EB307A328}" name="jnskel" dataDxfId="6">
      <calculatedColumnFormula>IF(MID(peg_nama2[[#This Row],[nip]],15,1)="1","Laki-laki","Perempuan")</calculatedColumnFormula>
    </tableColumn>
    <tableColumn id="19" xr3:uid="{C0EF9A4E-A2CB-49DF-B6D1-9516F75B0CDD}" name="ponsel" dataDxfId="5"/>
    <tableColumn id="12" xr3:uid="{9815D0AF-0FD0-4CF7-85DC-3B29F7E4ABF5}" name="latdik" dataDxfId="4"/>
    <tableColumn id="18" xr3:uid="{7C86715B-1BBD-4512-929B-9E8AC3FB13B2}" name="tmtbali" dataDxfId="3"/>
    <tableColumn id="20" xr3:uid="{8DDCD0F6-22B2-4A6C-9470-3928368733CC}" name="ttl" dataDxfId="2">
      <calculatedColumnFormula>peg_nama2[[#This Row],[tmplahir]]&amp;", "&amp;TEXT(peg_nama2[[#This Row],[tgllahir]],"d mmmm yyyy")</calculatedColumnFormula>
    </tableColumn>
    <tableColumn id="23" xr3:uid="{21898EA7-C523-4C56-A4CF-89EC14934B98}" name="teamslink" dataDxfId="1">
      <calculatedColumnFormula>"https://teams.microsoft.com/l/chat/0/0?users="&amp;peg_nama2[[#This Row],[email]]</calculatedColumnFormula>
    </tableColumn>
    <tableColumn id="24" xr3:uid="{4028D7C0-75D9-460F-8C9E-A756865B34E9}" name="walink" dataDxfId="0">
      <calculatedColumnFormula>"https://wa.me/"&amp;peg_nama2[[#This Row],[ponsel]]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mp.bpk.go.id/Perencanaan/ProfilPemeriksa/Details/240010260" TargetMode="External"/><Relationship Id="rId13" Type="http://schemas.openxmlformats.org/officeDocument/2006/relationships/hyperlink" Target="https://smp.bpk.go.id/Perencanaan/ProfilPemeriksa/Details/240006001" TargetMode="External"/><Relationship Id="rId18" Type="http://schemas.openxmlformats.org/officeDocument/2006/relationships/hyperlink" Target="https://sisdm.bpk.go.id/photo/240008568/md.jpg" TargetMode="External"/><Relationship Id="rId26" Type="http://schemas.openxmlformats.org/officeDocument/2006/relationships/hyperlink" Target="https://sisdm.bpk.go.id/photo/060084291/md.jpg" TargetMode="External"/><Relationship Id="rId3" Type="http://schemas.openxmlformats.org/officeDocument/2006/relationships/hyperlink" Target="https://smp.bpk.go.id/Perencanaan/ProfilPemeriksa/Details/240010156" TargetMode="External"/><Relationship Id="rId21" Type="http://schemas.openxmlformats.org/officeDocument/2006/relationships/hyperlink" Target="https://sisdm.bpk.go.id/photo/240010344/md.jpg" TargetMode="External"/><Relationship Id="rId7" Type="http://schemas.openxmlformats.org/officeDocument/2006/relationships/hyperlink" Target="https://smp.bpk.go.id/Perencanaan/ProfilPemeriksa/Details/240010354" TargetMode="External"/><Relationship Id="rId12" Type="http://schemas.openxmlformats.org/officeDocument/2006/relationships/hyperlink" Target="https://smp.bpk.go.id/Perencanaan/ProfilPemeriksa/Details/240004959" TargetMode="External"/><Relationship Id="rId17" Type="http://schemas.openxmlformats.org/officeDocument/2006/relationships/hyperlink" Target="https://smp.bpk.go.id/Perencanaan/ProfilPemeriksa/Details/240008568" TargetMode="External"/><Relationship Id="rId25" Type="http://schemas.openxmlformats.org/officeDocument/2006/relationships/hyperlink" Target="https://sisdm.bpk.go.id/photo/241000019/md.jpg" TargetMode="External"/><Relationship Id="rId2" Type="http://schemas.openxmlformats.org/officeDocument/2006/relationships/hyperlink" Target="https://smp.bpk.go.id/Perencanaan/ProfilPemeriksa/Details/240010168" TargetMode="External"/><Relationship Id="rId16" Type="http://schemas.openxmlformats.org/officeDocument/2006/relationships/hyperlink" Target="mailto:bagus.santosa@bpk.go.id" TargetMode="External"/><Relationship Id="rId20" Type="http://schemas.openxmlformats.org/officeDocument/2006/relationships/hyperlink" Target="https://smp.bpk.go.id/Perencanaan/ProfilPemeriksa/Details/240010344" TargetMode="External"/><Relationship Id="rId1" Type="http://schemas.openxmlformats.org/officeDocument/2006/relationships/hyperlink" Target="https://smp.bpk.go.id/Perencanaan/ProfilPemeriksa/Details/240002684" TargetMode="External"/><Relationship Id="rId6" Type="http://schemas.openxmlformats.org/officeDocument/2006/relationships/hyperlink" Target="https://smp.bpk.go.id/Perencanaan/ProfilPemeriksa/Details/240010128" TargetMode="External"/><Relationship Id="rId11" Type="http://schemas.openxmlformats.org/officeDocument/2006/relationships/hyperlink" Target="https://smp.bpk.go.id/Perencanaan/ProfilPemeriksa/Details/240001935" TargetMode="External"/><Relationship Id="rId24" Type="http://schemas.openxmlformats.org/officeDocument/2006/relationships/hyperlink" Target="https://smp.bpk.go.id/Perencanaan/ProfilPemeriksa/Details/060084291" TargetMode="External"/><Relationship Id="rId5" Type="http://schemas.openxmlformats.org/officeDocument/2006/relationships/hyperlink" Target="https://smp.bpk.go.id/Perencanaan/ProfilPemeriksa/Details/240010275" TargetMode="External"/><Relationship Id="rId15" Type="http://schemas.openxmlformats.org/officeDocument/2006/relationships/hyperlink" Target="https://sisdm.bpk.go.id/photo/240011458/md.jpg" TargetMode="External"/><Relationship Id="rId23" Type="http://schemas.openxmlformats.org/officeDocument/2006/relationships/hyperlink" Target="mailto:temmy.acil@bpk.go.id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smp.bpk.go.id/Perencanaan/ProfilPemeriksa/Details/240010258" TargetMode="External"/><Relationship Id="rId19" Type="http://schemas.openxmlformats.org/officeDocument/2006/relationships/hyperlink" Target="mailto:niputu.sari@bpk.go.id" TargetMode="External"/><Relationship Id="rId4" Type="http://schemas.openxmlformats.org/officeDocument/2006/relationships/hyperlink" Target="https://smp.bpk.go.id/Perencanaan/ProfilPemeriksa/Details/240010165" TargetMode="External"/><Relationship Id="rId9" Type="http://schemas.openxmlformats.org/officeDocument/2006/relationships/hyperlink" Target="https://smp.bpk.go.id/Perencanaan/ProfilPemeriksa/Details/240010271" TargetMode="External"/><Relationship Id="rId14" Type="http://schemas.openxmlformats.org/officeDocument/2006/relationships/hyperlink" Target="https://smp.bpk.go.id/Perencanaan/ProfilPemeriksa/Details/240011458" TargetMode="External"/><Relationship Id="rId22" Type="http://schemas.openxmlformats.org/officeDocument/2006/relationships/hyperlink" Target="mailto:ida.wesnawa@bpk.go.id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niputu.sari@bpk.go.id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sisdm.bpk.go.id/photo/240008568/md.jpg" TargetMode="External"/><Relationship Id="rId7" Type="http://schemas.openxmlformats.org/officeDocument/2006/relationships/hyperlink" Target="mailto:bagus.santosa@bpk.go.id" TargetMode="External"/><Relationship Id="rId12" Type="http://schemas.openxmlformats.org/officeDocument/2006/relationships/hyperlink" Target="mailto:ida.wesnawa@bpk.go.id" TargetMode="External"/><Relationship Id="rId2" Type="http://schemas.openxmlformats.org/officeDocument/2006/relationships/hyperlink" Target="mailto:bagus.santosa@bpk.go.id" TargetMode="External"/><Relationship Id="rId1" Type="http://schemas.openxmlformats.org/officeDocument/2006/relationships/hyperlink" Target="https://sisdm.bpk.go.id/photo/240011458/md.jpg" TargetMode="External"/><Relationship Id="rId6" Type="http://schemas.openxmlformats.org/officeDocument/2006/relationships/hyperlink" Target="mailto:ida.wesnawa@bpk.go.id" TargetMode="External"/><Relationship Id="rId11" Type="http://schemas.openxmlformats.org/officeDocument/2006/relationships/hyperlink" Target="mailto:niputu.sari@bpk.go.id" TargetMode="External"/><Relationship Id="rId5" Type="http://schemas.openxmlformats.org/officeDocument/2006/relationships/hyperlink" Target="https://sisdm.bpk.go.id/photo/240010344/md.jpg" TargetMode="External"/><Relationship Id="rId10" Type="http://schemas.openxmlformats.org/officeDocument/2006/relationships/hyperlink" Target="mailto:bagus.santosa@bpk.go.id" TargetMode="External"/><Relationship Id="rId4" Type="http://schemas.openxmlformats.org/officeDocument/2006/relationships/hyperlink" Target="mailto:niputu.sari@bpk.go.id" TargetMode="External"/><Relationship Id="rId9" Type="http://schemas.openxmlformats.org/officeDocument/2006/relationships/hyperlink" Target="mailto:ida.wesnawa@bpk.go.id" TargetMode="External"/><Relationship Id="rId1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mp.bpk.go.id/Perencanaan/ProfilPemeriksa/Details/240010260" TargetMode="External"/><Relationship Id="rId13" Type="http://schemas.openxmlformats.org/officeDocument/2006/relationships/hyperlink" Target="https://smp.bpk.go.id/Perencanaan/ProfilPemeriksa/Details/240006001" TargetMode="External"/><Relationship Id="rId18" Type="http://schemas.openxmlformats.org/officeDocument/2006/relationships/hyperlink" Target="https://sisdm.bpk.go.id/photo/240008568/md.jpg" TargetMode="External"/><Relationship Id="rId26" Type="http://schemas.openxmlformats.org/officeDocument/2006/relationships/hyperlink" Target="https://sisdm.bpk.go.id/photo/060084291/md.jpg" TargetMode="External"/><Relationship Id="rId3" Type="http://schemas.openxmlformats.org/officeDocument/2006/relationships/hyperlink" Target="https://smp.bpk.go.id/Perencanaan/ProfilPemeriksa/Details/240010156" TargetMode="External"/><Relationship Id="rId21" Type="http://schemas.openxmlformats.org/officeDocument/2006/relationships/hyperlink" Target="https://sisdm.bpk.go.id/photo/240010344/md.jpg" TargetMode="External"/><Relationship Id="rId7" Type="http://schemas.openxmlformats.org/officeDocument/2006/relationships/hyperlink" Target="https://smp.bpk.go.id/Perencanaan/ProfilPemeriksa/Details/240010354" TargetMode="External"/><Relationship Id="rId12" Type="http://schemas.openxmlformats.org/officeDocument/2006/relationships/hyperlink" Target="https://smp.bpk.go.id/Perencanaan/ProfilPemeriksa/Details/240004959" TargetMode="External"/><Relationship Id="rId17" Type="http://schemas.openxmlformats.org/officeDocument/2006/relationships/hyperlink" Target="https://smp.bpk.go.id/Perencanaan/ProfilPemeriksa/Details/240008568" TargetMode="External"/><Relationship Id="rId25" Type="http://schemas.openxmlformats.org/officeDocument/2006/relationships/hyperlink" Target="https://sisdm.bpk.go.id/photo/241000019/md.jpg" TargetMode="External"/><Relationship Id="rId2" Type="http://schemas.openxmlformats.org/officeDocument/2006/relationships/hyperlink" Target="https://smp.bpk.go.id/Perencanaan/ProfilPemeriksa/Details/240010168" TargetMode="External"/><Relationship Id="rId16" Type="http://schemas.openxmlformats.org/officeDocument/2006/relationships/hyperlink" Target="mailto:bagus.santosa@bpk.go.id" TargetMode="External"/><Relationship Id="rId20" Type="http://schemas.openxmlformats.org/officeDocument/2006/relationships/hyperlink" Target="https://smp.bpk.go.id/Perencanaan/ProfilPemeriksa/Details/240010344" TargetMode="External"/><Relationship Id="rId1" Type="http://schemas.openxmlformats.org/officeDocument/2006/relationships/hyperlink" Target="https://smp.bpk.go.id/Perencanaan/ProfilPemeriksa/Details/240002684" TargetMode="External"/><Relationship Id="rId6" Type="http://schemas.openxmlformats.org/officeDocument/2006/relationships/hyperlink" Target="https://smp.bpk.go.id/Perencanaan/ProfilPemeriksa/Details/240010128" TargetMode="External"/><Relationship Id="rId11" Type="http://schemas.openxmlformats.org/officeDocument/2006/relationships/hyperlink" Target="https://smp.bpk.go.id/Perencanaan/ProfilPemeriksa/Details/240001935" TargetMode="External"/><Relationship Id="rId24" Type="http://schemas.openxmlformats.org/officeDocument/2006/relationships/hyperlink" Target="https://smp.bpk.go.id/Perencanaan/ProfilPemeriksa/Details/060084291" TargetMode="External"/><Relationship Id="rId5" Type="http://schemas.openxmlformats.org/officeDocument/2006/relationships/hyperlink" Target="https://smp.bpk.go.id/Perencanaan/ProfilPemeriksa/Details/240010275" TargetMode="External"/><Relationship Id="rId15" Type="http://schemas.openxmlformats.org/officeDocument/2006/relationships/hyperlink" Target="https://sisdm.bpk.go.id/photo/240011458/md.jpg" TargetMode="External"/><Relationship Id="rId23" Type="http://schemas.openxmlformats.org/officeDocument/2006/relationships/hyperlink" Target="mailto:temmy.acil@bpk.go.id" TargetMode="External"/><Relationship Id="rId28" Type="http://schemas.openxmlformats.org/officeDocument/2006/relationships/table" Target="../tables/table3.xml"/><Relationship Id="rId10" Type="http://schemas.openxmlformats.org/officeDocument/2006/relationships/hyperlink" Target="https://smp.bpk.go.id/Perencanaan/ProfilPemeriksa/Details/240010258" TargetMode="External"/><Relationship Id="rId19" Type="http://schemas.openxmlformats.org/officeDocument/2006/relationships/hyperlink" Target="mailto:niputu.sari@bpk.go.id" TargetMode="External"/><Relationship Id="rId4" Type="http://schemas.openxmlformats.org/officeDocument/2006/relationships/hyperlink" Target="https://smp.bpk.go.id/Perencanaan/ProfilPemeriksa/Details/240010165" TargetMode="External"/><Relationship Id="rId9" Type="http://schemas.openxmlformats.org/officeDocument/2006/relationships/hyperlink" Target="https://smp.bpk.go.id/Perencanaan/ProfilPemeriksa/Details/240010271" TargetMode="External"/><Relationship Id="rId14" Type="http://schemas.openxmlformats.org/officeDocument/2006/relationships/hyperlink" Target="https://smp.bpk.go.id/Perencanaan/ProfilPemeriksa/Details/240011458" TargetMode="External"/><Relationship Id="rId22" Type="http://schemas.openxmlformats.org/officeDocument/2006/relationships/hyperlink" Target="mailto:ida.wesnawa@bpk.go.id" TargetMode="External"/><Relationship Id="rId27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24354-4918-4E3C-96D6-93177458D094}">
  <sheetPr>
    <tabColor theme="0" tint="-0.499984740745262"/>
  </sheetPr>
  <dimension ref="A1:AG333"/>
  <sheetViews>
    <sheetView showOutlineSymbols="0" showWhiteSpace="0" topLeftCell="A127" zoomScale="145" zoomScaleNormal="130" workbookViewId="0">
      <selection activeCell="X165" sqref="X165"/>
    </sheetView>
  </sheetViews>
  <sheetFormatPr defaultColWidth="8.85546875" defaultRowHeight="15" x14ac:dyDescent="0.25"/>
  <cols>
    <col min="1" max="1" width="10.28515625" style="16" bestFit="1" customWidth="1"/>
    <col min="2" max="2" width="35.140625" style="16" bestFit="1" customWidth="1"/>
    <col min="3" max="3" width="20.42578125" style="16" bestFit="1" customWidth="1"/>
    <col min="4" max="4" width="28.28515625" style="16" bestFit="1" customWidth="1"/>
    <col min="5" max="5" width="21.28515625" style="16" customWidth="1"/>
    <col min="6" max="6" width="17.5703125" style="6" customWidth="1"/>
    <col min="7" max="7" width="60.28515625" style="16" customWidth="1"/>
    <col min="8" max="8" width="41.28515625" style="16" customWidth="1"/>
    <col min="9" max="9" width="10.7109375" style="16" customWidth="1"/>
    <col min="10" max="10" width="21.85546875" style="34" bestFit="1" customWidth="1"/>
    <col min="11" max="11" width="21.85546875" style="34" customWidth="1"/>
    <col min="12" max="12" width="12" style="16" customWidth="1"/>
    <col min="13" max="13" width="10.28515625" style="16" customWidth="1"/>
    <col min="14" max="14" width="13.28515625" style="16" customWidth="1"/>
    <col min="15" max="15" width="44.140625" style="16" bestFit="1" customWidth="1"/>
    <col min="16" max="16" width="9.42578125" style="16" bestFit="1" customWidth="1"/>
    <col min="17" max="17" width="10" style="16" bestFit="1" customWidth="1"/>
    <col min="18" max="18" width="12.7109375" style="16" customWidth="1"/>
    <col min="19" max="19" width="15" style="16" bestFit="1" customWidth="1"/>
    <col min="20" max="20" width="32.7109375" style="16" bestFit="1" customWidth="1"/>
    <col min="21" max="21" width="10.7109375" style="6" bestFit="1" customWidth="1"/>
    <col min="22" max="22" width="31.7109375" style="6" bestFit="1" customWidth="1"/>
    <col min="23" max="23" width="65.85546875" style="6" customWidth="1"/>
    <col min="24" max="24" width="27.28515625" style="6" bestFit="1" customWidth="1"/>
    <col min="25" max="16384" width="8.85546875" style="6"/>
  </cols>
  <sheetData>
    <row r="1" spans="1:33" x14ac:dyDescent="0.25">
      <c r="A1" s="4" t="s">
        <v>0</v>
      </c>
      <c r="B1" s="4" t="s">
        <v>1</v>
      </c>
      <c r="C1" s="4" t="s">
        <v>92</v>
      </c>
      <c r="D1" s="4" t="s">
        <v>93</v>
      </c>
      <c r="E1" s="4" t="s">
        <v>94</v>
      </c>
      <c r="F1" s="5" t="s">
        <v>95</v>
      </c>
      <c r="G1" s="4" t="s">
        <v>96</v>
      </c>
      <c r="H1" s="4" t="s">
        <v>97</v>
      </c>
      <c r="I1" s="4" t="s">
        <v>98</v>
      </c>
      <c r="J1" s="4" t="s">
        <v>99</v>
      </c>
      <c r="K1" s="4" t="s">
        <v>100</v>
      </c>
      <c r="L1" s="4" t="s">
        <v>101</v>
      </c>
      <c r="M1" s="4" t="s">
        <v>102</v>
      </c>
      <c r="N1" s="4" t="s">
        <v>103</v>
      </c>
      <c r="O1" s="4" t="s">
        <v>104</v>
      </c>
      <c r="P1" s="4" t="s">
        <v>105</v>
      </c>
      <c r="Q1" s="4" t="s">
        <v>106</v>
      </c>
      <c r="R1" s="4" t="s">
        <v>107</v>
      </c>
      <c r="S1" s="4" t="s">
        <v>108</v>
      </c>
      <c r="T1" s="4" t="s">
        <v>109</v>
      </c>
      <c r="U1" s="4" t="s">
        <v>110</v>
      </c>
      <c r="V1" s="5" t="s">
        <v>111</v>
      </c>
      <c r="W1" s="5" t="s">
        <v>112</v>
      </c>
      <c r="X1" s="5" t="s">
        <v>113</v>
      </c>
    </row>
    <row r="2" spans="1:33" x14ac:dyDescent="0.25">
      <c r="A2" s="1" t="s">
        <v>36</v>
      </c>
      <c r="B2" s="2" t="s">
        <v>37</v>
      </c>
      <c r="C2" s="2" t="s">
        <v>114</v>
      </c>
      <c r="D2" s="2" t="s">
        <v>115</v>
      </c>
      <c r="E2" s="2" t="s">
        <v>116</v>
      </c>
      <c r="F2" s="7">
        <v>27535</v>
      </c>
      <c r="G2" s="2" t="s">
        <v>117</v>
      </c>
      <c r="H2" s="2" t="s">
        <v>118</v>
      </c>
      <c r="I2" s="8">
        <v>2000</v>
      </c>
      <c r="J2" s="9" t="s">
        <v>119</v>
      </c>
      <c r="K2" s="9" t="s">
        <v>120</v>
      </c>
      <c r="L2" s="10" t="s">
        <v>121</v>
      </c>
      <c r="M2" s="10" t="s">
        <v>121</v>
      </c>
      <c r="N2" s="2"/>
      <c r="O2" s="2" t="s">
        <v>122</v>
      </c>
      <c r="P2" s="8" t="s">
        <v>123</v>
      </c>
      <c r="Q2" s="8" t="s">
        <v>124</v>
      </c>
      <c r="R2" s="11" t="str">
        <f>IF(MID(peg_nama[[#This Row],[nip]],15,1)="1","Laki-laki","Perempuan")</f>
        <v>Laki-laki</v>
      </c>
      <c r="S2" s="12" t="s">
        <v>125</v>
      </c>
      <c r="T2" s="13" t="s">
        <v>126</v>
      </c>
      <c r="U2" s="7">
        <v>42772</v>
      </c>
      <c r="V2" s="14" t="str">
        <f>peg_nama[[#This Row],[tmplahir]]&amp;", "&amp;TEXT(peg_nama[[#This Row],[tgllahir]],"d MMM yyyy")</f>
        <v>Denpasar, 21 May 1975</v>
      </c>
      <c r="W2" s="14" t="str">
        <f>"https://teams.microsoft.com/l/chat/0/0?users="&amp;peg_nama[[#This Row],[email]]</f>
        <v>https://teams.microsoft.com/l/chat/0/0?users=igusti.perwira@bpk.go.id</v>
      </c>
      <c r="X2" s="14" t="str">
        <f>"https://wa.me/"&amp;peg_nama[[#This Row],[ponsel]]</f>
        <v>https://wa.me/628123805696</v>
      </c>
      <c r="AG2" s="15" t="s">
        <v>127</v>
      </c>
    </row>
    <row r="3" spans="1:33" x14ac:dyDescent="0.25">
      <c r="A3" s="1" t="s">
        <v>128</v>
      </c>
      <c r="B3" s="2" t="s">
        <v>129</v>
      </c>
      <c r="C3" s="2" t="s">
        <v>130</v>
      </c>
      <c r="D3" s="2" t="s">
        <v>131</v>
      </c>
      <c r="E3" s="2" t="s">
        <v>132</v>
      </c>
      <c r="F3" s="7">
        <v>28031</v>
      </c>
      <c r="G3" s="2" t="s">
        <v>133</v>
      </c>
      <c r="H3" s="2" t="s">
        <v>134</v>
      </c>
      <c r="I3" s="8">
        <v>1999</v>
      </c>
      <c r="J3" s="9" t="s">
        <v>119</v>
      </c>
      <c r="K3" s="9" t="s">
        <v>135</v>
      </c>
      <c r="L3" s="16" t="s">
        <v>136</v>
      </c>
      <c r="M3" s="16" t="s">
        <v>136</v>
      </c>
      <c r="N3" s="2"/>
      <c r="O3" s="2" t="s">
        <v>137</v>
      </c>
      <c r="P3" s="8" t="s">
        <v>123</v>
      </c>
      <c r="Q3" s="8" t="s">
        <v>138</v>
      </c>
      <c r="R3" s="17" t="str">
        <f>IF(MID(peg_nama[[#This Row],[nip]],15,1)="1","Laki-laki","Perempuan")</f>
        <v>Laki-laki</v>
      </c>
      <c r="S3" s="1" t="s">
        <v>139</v>
      </c>
      <c r="T3" s="13" t="s">
        <v>140</v>
      </c>
      <c r="U3" s="7">
        <v>43794</v>
      </c>
      <c r="V3" s="14" t="str">
        <f>peg_nama[[#This Row],[tmplahir]]&amp;", "&amp;TEXT(peg_nama[[#This Row],[tgllahir]],"d MMM yyyy")</f>
        <v>Jakarta, 28 Sep 1976</v>
      </c>
      <c r="W3" s="14" t="str">
        <f>"https://teams.microsoft.com/l/chat/0/0?users="&amp;peg_nama[[#This Row],[email]]</f>
        <v>https://teams.microsoft.com/l/chat/0/0?users=npramono@bpk.go.id</v>
      </c>
      <c r="X3" s="14" t="str">
        <f>"https://wa.me/"&amp;peg_nama[[#This Row],[ponsel]]</f>
        <v>https://wa.me/6287809466333</v>
      </c>
    </row>
    <row r="4" spans="1:33" x14ac:dyDescent="0.25">
      <c r="A4" s="1" t="s">
        <v>141</v>
      </c>
      <c r="B4" s="2" t="s">
        <v>142</v>
      </c>
      <c r="C4" s="2" t="s">
        <v>143</v>
      </c>
      <c r="D4" s="2" t="s">
        <v>144</v>
      </c>
      <c r="E4" s="2" t="s">
        <v>145</v>
      </c>
      <c r="F4" s="7">
        <v>30770</v>
      </c>
      <c r="G4" s="2" t="s">
        <v>146</v>
      </c>
      <c r="H4" s="2" t="s">
        <v>147</v>
      </c>
      <c r="I4" s="8">
        <v>2007</v>
      </c>
      <c r="J4" s="9" t="s">
        <v>119</v>
      </c>
      <c r="K4" s="9" t="s">
        <v>148</v>
      </c>
      <c r="L4" s="10" t="s">
        <v>149</v>
      </c>
      <c r="M4" s="10" t="s">
        <v>150</v>
      </c>
      <c r="N4" s="2"/>
      <c r="O4" s="2" t="s">
        <v>151</v>
      </c>
      <c r="P4" s="8" t="s">
        <v>123</v>
      </c>
      <c r="Q4" s="8" t="s">
        <v>124</v>
      </c>
      <c r="R4" s="17" t="str">
        <f>IF(MID(peg_nama[[#This Row],[nip]],15,1)="1","Laki-laki","Perempuan")</f>
        <v>Laki-laki</v>
      </c>
      <c r="S4" s="1" t="s">
        <v>152</v>
      </c>
      <c r="T4" s="13" t="s">
        <v>153</v>
      </c>
      <c r="U4" s="7">
        <v>45358</v>
      </c>
      <c r="V4" s="14" t="str">
        <f>peg_nama[[#This Row],[tmplahir]]&amp;", "&amp;TEXT(peg_nama[[#This Row],[tgllahir]],"d MMM yyyy")</f>
        <v>Tanjungkarang, 29 Mar 1984</v>
      </c>
      <c r="W4" s="14" t="str">
        <f>"https://teams.microsoft.com/l/chat/0/0?users="&amp;peg_nama[[#This Row],[email]]</f>
        <v>https://teams.microsoft.com/l/chat/0/0?users=al.kausar@bpk.go.id</v>
      </c>
      <c r="X4" s="14" t="str">
        <f>"https://wa.me/"&amp;peg_nama[[#This Row],[ponsel]]</f>
        <v>https://wa.me/6281252215757</v>
      </c>
    </row>
    <row r="5" spans="1:33" x14ac:dyDescent="0.25">
      <c r="A5" s="1" t="s">
        <v>42</v>
      </c>
      <c r="B5" s="2" t="s">
        <v>43</v>
      </c>
      <c r="C5" s="2" t="s">
        <v>154</v>
      </c>
      <c r="D5" s="2" t="s">
        <v>155</v>
      </c>
      <c r="E5" s="2" t="s">
        <v>132</v>
      </c>
      <c r="F5" s="7">
        <v>30779</v>
      </c>
      <c r="G5" s="2" t="s">
        <v>156</v>
      </c>
      <c r="H5" s="2" t="s">
        <v>157</v>
      </c>
      <c r="I5" s="8">
        <v>2010</v>
      </c>
      <c r="J5" s="9" t="s">
        <v>119</v>
      </c>
      <c r="K5" s="9" t="s">
        <v>148</v>
      </c>
      <c r="L5" s="10" t="s">
        <v>149</v>
      </c>
      <c r="M5" s="10" t="s">
        <v>158</v>
      </c>
      <c r="N5" s="2"/>
      <c r="O5" s="2" t="s">
        <v>159</v>
      </c>
      <c r="P5" s="8" t="s">
        <v>123</v>
      </c>
      <c r="Q5" s="8" t="s">
        <v>124</v>
      </c>
      <c r="R5" s="17" t="str">
        <f>IF(MID(peg_nama[[#This Row],[nip]],15,1)="1","Laki-laki","Perempuan")</f>
        <v>Laki-laki</v>
      </c>
      <c r="S5" s="1" t="s">
        <v>160</v>
      </c>
      <c r="T5" s="13" t="s">
        <v>161</v>
      </c>
      <c r="U5" s="7">
        <v>45310</v>
      </c>
      <c r="V5" s="14" t="str">
        <f>peg_nama[[#This Row],[tmplahir]]&amp;", "&amp;TEXT(peg_nama[[#This Row],[tgllahir]],"d MMM yyyy")</f>
        <v>Jakarta, 7 Apr 1984</v>
      </c>
      <c r="W5" s="14" t="str">
        <f>"https://teams.microsoft.com/l/chat/0/0?users="&amp;peg_nama[[#This Row],[email]]</f>
        <v>https://teams.microsoft.com/l/chat/0/0?users=ikhsan.aprian@bpk.go.id</v>
      </c>
      <c r="X5" s="14" t="str">
        <f>"https://wa.me/"&amp;peg_nama[[#This Row],[ponsel]]</f>
        <v>https://wa.me/6281382669958</v>
      </c>
    </row>
    <row r="6" spans="1:33" x14ac:dyDescent="0.25">
      <c r="A6" s="1" t="s">
        <v>162</v>
      </c>
      <c r="B6" s="2" t="s">
        <v>163</v>
      </c>
      <c r="C6" s="2" t="s">
        <v>164</v>
      </c>
      <c r="D6" s="2" t="s">
        <v>165</v>
      </c>
      <c r="E6" s="2" t="s">
        <v>116</v>
      </c>
      <c r="F6" s="7">
        <v>25863</v>
      </c>
      <c r="G6" s="2" t="s">
        <v>166</v>
      </c>
      <c r="H6" s="2" t="s">
        <v>167</v>
      </c>
      <c r="I6" s="8">
        <v>1997</v>
      </c>
      <c r="J6" s="9" t="s">
        <v>119</v>
      </c>
      <c r="K6" s="9" t="s">
        <v>168</v>
      </c>
      <c r="L6" s="16" t="s">
        <v>136</v>
      </c>
      <c r="M6" s="16" t="s">
        <v>169</v>
      </c>
      <c r="N6" s="2"/>
      <c r="O6" s="2" t="s">
        <v>170</v>
      </c>
      <c r="P6" s="8" t="s">
        <v>123</v>
      </c>
      <c r="Q6" s="8" t="s">
        <v>124</v>
      </c>
      <c r="R6" s="17" t="str">
        <f>IF(MID(peg_nama[[#This Row],[nip]],15,1)="1","Laki-laki","Perempuan")</f>
        <v>Laki-laki</v>
      </c>
      <c r="S6" s="1" t="s">
        <v>171</v>
      </c>
      <c r="T6" s="13" t="s">
        <v>126</v>
      </c>
      <c r="U6" s="7">
        <v>44621</v>
      </c>
      <c r="V6" s="14" t="str">
        <f>peg_nama[[#This Row],[tmplahir]]&amp;", "&amp;TEXT(peg_nama[[#This Row],[tgllahir]],"d MMM yyyy")</f>
        <v>Denpasar, 22 Oct 1970</v>
      </c>
      <c r="W6" s="14" t="str">
        <f>"https://teams.microsoft.com/l/chat/0/0?users="&amp;peg_nama[[#This Row],[email]]</f>
        <v>https://teams.microsoft.com/l/chat/0/0?users=ib.sidhastu@bpk.go.id</v>
      </c>
      <c r="X6" s="14" t="str">
        <f>"https://wa.me/"&amp;peg_nama[[#This Row],[ponsel]]</f>
        <v>https://wa.me/6282145927454</v>
      </c>
    </row>
    <row r="7" spans="1:33" x14ac:dyDescent="0.25">
      <c r="A7" s="1" t="s">
        <v>172</v>
      </c>
      <c r="B7" s="2" t="s">
        <v>173</v>
      </c>
      <c r="C7" s="2" t="s">
        <v>174</v>
      </c>
      <c r="D7" s="2" t="s">
        <v>175</v>
      </c>
      <c r="E7" s="2" t="s">
        <v>176</v>
      </c>
      <c r="F7" s="7">
        <v>28135</v>
      </c>
      <c r="G7" s="2" t="s">
        <v>177</v>
      </c>
      <c r="H7" s="2" t="s">
        <v>178</v>
      </c>
      <c r="I7" s="8">
        <v>2002</v>
      </c>
      <c r="J7" s="9" t="s">
        <v>119</v>
      </c>
      <c r="K7" s="9" t="s">
        <v>168</v>
      </c>
      <c r="L7" s="16" t="s">
        <v>136</v>
      </c>
      <c r="M7" s="16" t="s">
        <v>179</v>
      </c>
      <c r="N7" s="2"/>
      <c r="O7" s="2" t="s">
        <v>180</v>
      </c>
      <c r="P7" s="8" t="s">
        <v>123</v>
      </c>
      <c r="Q7" s="8" t="s">
        <v>124</v>
      </c>
      <c r="R7" s="17" t="str">
        <f>IF(MID(peg_nama[[#This Row],[nip]],15,1)="1","Laki-laki","Perempuan")</f>
        <v>Laki-laki</v>
      </c>
      <c r="S7" s="1" t="s">
        <v>181</v>
      </c>
      <c r="T7" s="13"/>
      <c r="U7" s="18">
        <v>43836</v>
      </c>
      <c r="V7" s="14" t="str">
        <f>peg_nama[[#This Row],[tmplahir]]&amp;", "&amp;TEXT(peg_nama[[#This Row],[tgllahir]],"d MMM yyyy")</f>
        <v>Kupang, 10 Jan 1977</v>
      </c>
      <c r="W7" s="14" t="str">
        <f>"https://teams.microsoft.com/l/chat/0/0?users="&amp;peg_nama[[#This Row],[email]]</f>
        <v>https://teams.microsoft.com/l/chat/0/0?users=imade.putra@bpk.go.id</v>
      </c>
      <c r="X7" s="14" t="str">
        <f>"https://wa.me/"&amp;peg_nama[[#This Row],[ponsel]]</f>
        <v>https://wa.me/628113551001</v>
      </c>
    </row>
    <row r="8" spans="1:33" x14ac:dyDescent="0.25">
      <c r="A8" s="1" t="s">
        <v>182</v>
      </c>
      <c r="B8" s="2" t="s">
        <v>183</v>
      </c>
      <c r="C8" s="2" t="s">
        <v>184</v>
      </c>
      <c r="D8" s="2" t="s">
        <v>185</v>
      </c>
      <c r="E8" s="2" t="s">
        <v>186</v>
      </c>
      <c r="F8" s="7">
        <v>25739</v>
      </c>
      <c r="G8" s="2" t="s">
        <v>187</v>
      </c>
      <c r="H8" s="2" t="s">
        <v>188</v>
      </c>
      <c r="I8" s="8">
        <v>2005</v>
      </c>
      <c r="J8" s="9" t="s">
        <v>119</v>
      </c>
      <c r="K8" s="9" t="s">
        <v>168</v>
      </c>
      <c r="L8" s="10" t="s">
        <v>136</v>
      </c>
      <c r="M8" s="10" t="s">
        <v>189</v>
      </c>
      <c r="N8" s="2"/>
      <c r="O8" s="2" t="s">
        <v>190</v>
      </c>
      <c r="P8" s="8" t="s">
        <v>123</v>
      </c>
      <c r="Q8" s="8" t="s">
        <v>124</v>
      </c>
      <c r="R8" s="17" t="str">
        <f>IF(MID(peg_nama[[#This Row],[nip]],15,1)="1","Laki-laki","Perempuan")</f>
        <v>Laki-laki</v>
      </c>
      <c r="S8" s="1" t="s">
        <v>191</v>
      </c>
      <c r="T8" s="13"/>
      <c r="U8" s="18">
        <v>43208</v>
      </c>
      <c r="V8" s="14" t="str">
        <f>peg_nama[[#This Row],[tmplahir]]&amp;", "&amp;TEXT(peg_nama[[#This Row],[tgllahir]],"d MMM yyyy")</f>
        <v>Sibanggede, 20 Jun 1970</v>
      </c>
      <c r="W8" s="14" t="str">
        <f>"https://teams.microsoft.com/l/chat/0/0?users="&amp;peg_nama[[#This Row],[email]]</f>
        <v>https://teams.microsoft.com/l/chat/0/0?users=imade.sudarta@bpk.go.id</v>
      </c>
      <c r="X8" s="14" t="str">
        <f>"https://wa.me/"&amp;peg_nama[[#This Row],[ponsel]]</f>
        <v>https://wa.me/628174700721</v>
      </c>
    </row>
    <row r="9" spans="1:33" x14ac:dyDescent="0.25">
      <c r="A9" s="1" t="s">
        <v>192</v>
      </c>
      <c r="B9" s="2" t="s">
        <v>193</v>
      </c>
      <c r="C9" s="2" t="s">
        <v>194</v>
      </c>
      <c r="D9" s="2" t="s">
        <v>195</v>
      </c>
      <c r="E9" s="2" t="s">
        <v>196</v>
      </c>
      <c r="F9" s="7">
        <v>29522</v>
      </c>
      <c r="G9" s="2" t="s">
        <v>197</v>
      </c>
      <c r="H9" s="2" t="s">
        <v>198</v>
      </c>
      <c r="I9" s="8">
        <v>2007</v>
      </c>
      <c r="J9" s="9" t="s">
        <v>119</v>
      </c>
      <c r="K9" s="9" t="s">
        <v>168</v>
      </c>
      <c r="L9" s="10" t="s">
        <v>136</v>
      </c>
      <c r="M9" s="10" t="s">
        <v>199</v>
      </c>
      <c r="N9" s="2"/>
      <c r="O9" s="2" t="s">
        <v>200</v>
      </c>
      <c r="P9" s="8" t="s">
        <v>123</v>
      </c>
      <c r="Q9" s="8" t="s">
        <v>124</v>
      </c>
      <c r="R9" s="17" t="str">
        <f>IF(MID(peg_nama[[#This Row],[nip]],15,1)="1","Laki-laki","Perempuan")</f>
        <v>Laki-laki</v>
      </c>
      <c r="S9" s="1" t="s">
        <v>201</v>
      </c>
      <c r="T9" s="13" t="s">
        <v>202</v>
      </c>
      <c r="U9" s="18">
        <v>44113</v>
      </c>
      <c r="V9" s="14" t="str">
        <f>peg_nama[[#This Row],[tmplahir]]&amp;", "&amp;TEXT(peg_nama[[#This Row],[tgllahir]],"d MMM yyyy")</f>
        <v>Sidoarjo, 28 Oct 1980</v>
      </c>
      <c r="W9" s="14" t="str">
        <f>"https://teams.microsoft.com/l/chat/0/0?users="&amp;peg_nama[[#This Row],[email]]</f>
        <v>https://teams.microsoft.com/l/chat/0/0?users=sutriono@bpk.go.id</v>
      </c>
      <c r="X9" s="14" t="str">
        <f>"https://wa.me/"&amp;peg_nama[[#This Row],[ponsel]]</f>
        <v>https://wa.me/628121747228</v>
      </c>
    </row>
    <row r="10" spans="1:33" x14ac:dyDescent="0.25">
      <c r="A10" s="1" t="s">
        <v>58</v>
      </c>
      <c r="B10" s="2" t="s">
        <v>59</v>
      </c>
      <c r="C10" s="2" t="s">
        <v>203</v>
      </c>
      <c r="D10" s="2" t="s">
        <v>204</v>
      </c>
      <c r="E10" s="2" t="s">
        <v>116</v>
      </c>
      <c r="F10" s="7">
        <v>30746</v>
      </c>
      <c r="G10" s="2" t="s">
        <v>205</v>
      </c>
      <c r="H10" s="2" t="s">
        <v>206</v>
      </c>
      <c r="I10" s="8">
        <v>2008</v>
      </c>
      <c r="J10" s="9" t="s">
        <v>119</v>
      </c>
      <c r="K10" s="9" t="s">
        <v>168</v>
      </c>
      <c r="L10" s="16" t="s">
        <v>136</v>
      </c>
      <c r="M10" s="16" t="s">
        <v>207</v>
      </c>
      <c r="N10" s="2"/>
      <c r="O10" s="2" t="s">
        <v>208</v>
      </c>
      <c r="P10" s="8" t="s">
        <v>123</v>
      </c>
      <c r="Q10" s="8" t="s">
        <v>124</v>
      </c>
      <c r="R10" s="17" t="str">
        <f>IF(MID(peg_nama[[#This Row],[nip]],15,1)="1","Laki-laki","Perempuan")</f>
        <v>Laki-laki</v>
      </c>
      <c r="S10" s="1" t="s">
        <v>209</v>
      </c>
      <c r="T10" s="13" t="s">
        <v>126</v>
      </c>
      <c r="U10" s="18">
        <v>42361</v>
      </c>
      <c r="V10" s="14" t="str">
        <f>peg_nama[[#This Row],[tmplahir]]&amp;", "&amp;TEXT(peg_nama[[#This Row],[tgllahir]],"d MMM yyyy")</f>
        <v>Denpasar, 5 Mar 1984</v>
      </c>
      <c r="W10" s="14" t="str">
        <f>"https://teams.microsoft.com/l/chat/0/0?users="&amp;peg_nama[[#This Row],[email]]</f>
        <v>https://teams.microsoft.com/l/chat/0/0?users=muhammad.suharno@bpk.go.id</v>
      </c>
      <c r="X10" s="14" t="str">
        <f>"https://wa.me/"&amp;peg_nama[[#This Row],[ponsel]]</f>
        <v>https://wa.me/6281255617788</v>
      </c>
    </row>
    <row r="11" spans="1:33" x14ac:dyDescent="0.25">
      <c r="A11" s="1" t="s">
        <v>210</v>
      </c>
      <c r="B11" s="2" t="s">
        <v>211</v>
      </c>
      <c r="C11" s="2" t="s">
        <v>212</v>
      </c>
      <c r="D11" s="2" t="s">
        <v>213</v>
      </c>
      <c r="E11" s="2" t="s">
        <v>214</v>
      </c>
      <c r="F11" s="7">
        <v>24805</v>
      </c>
      <c r="G11" s="2" t="s">
        <v>215</v>
      </c>
      <c r="H11" s="2" t="s">
        <v>216</v>
      </c>
      <c r="I11" s="8">
        <v>1994</v>
      </c>
      <c r="J11" s="9" t="s">
        <v>217</v>
      </c>
      <c r="K11" s="9" t="s">
        <v>218</v>
      </c>
      <c r="L11" s="10" t="s">
        <v>149</v>
      </c>
      <c r="M11" s="10" t="s">
        <v>158</v>
      </c>
      <c r="N11" s="2"/>
      <c r="O11" s="2" t="s">
        <v>190</v>
      </c>
      <c r="P11" s="8" t="s">
        <v>123</v>
      </c>
      <c r="Q11" s="8" t="s">
        <v>124</v>
      </c>
      <c r="R11" s="17" t="str">
        <f>IF(MID(peg_nama[[#This Row],[nip]],15,1)="1","Laki-laki","Perempuan")</f>
        <v>Laki-laki</v>
      </c>
      <c r="S11" s="1" t="s">
        <v>219</v>
      </c>
      <c r="T11" s="13" t="s">
        <v>153</v>
      </c>
      <c r="U11" s="18">
        <v>44859</v>
      </c>
      <c r="V11" s="14" t="str">
        <f>peg_nama[[#This Row],[tmplahir]]&amp;", "&amp;TEXT(peg_nama[[#This Row],[tgllahir]],"d MMM yyyy")</f>
        <v>Peken, Tabanan, 29 Nov 1967</v>
      </c>
      <c r="W11" s="14" t="str">
        <f>"https://teams.microsoft.com/l/chat/0/0?users="&amp;peg_nama[[#This Row],[email]]</f>
        <v>https://teams.microsoft.com/l/chat/0/0?users=ib.wisnu@bpk.go.id</v>
      </c>
      <c r="X11" s="14" t="str">
        <f>"https://wa.me/"&amp;peg_nama[[#This Row],[ponsel]]</f>
        <v>https://wa.me/628123807445</v>
      </c>
    </row>
    <row r="12" spans="1:33" x14ac:dyDescent="0.25">
      <c r="A12" s="1" t="s">
        <v>32</v>
      </c>
      <c r="B12" s="2" t="s">
        <v>33</v>
      </c>
      <c r="C12" s="2" t="s">
        <v>220</v>
      </c>
      <c r="D12" s="2" t="s">
        <v>221</v>
      </c>
      <c r="E12" s="2" t="s">
        <v>222</v>
      </c>
      <c r="F12" s="7">
        <v>24570</v>
      </c>
      <c r="G12" s="2" t="s">
        <v>223</v>
      </c>
      <c r="H12" s="2" t="s">
        <v>224</v>
      </c>
      <c r="I12" s="8">
        <v>1997</v>
      </c>
      <c r="J12" s="9" t="s">
        <v>217</v>
      </c>
      <c r="K12" s="9" t="s">
        <v>218</v>
      </c>
      <c r="L12" s="10" t="s">
        <v>149</v>
      </c>
      <c r="M12" s="10" t="s">
        <v>150</v>
      </c>
      <c r="N12" s="2"/>
      <c r="O12" s="2" t="s">
        <v>225</v>
      </c>
      <c r="P12" s="8" t="s">
        <v>123</v>
      </c>
      <c r="Q12" s="8" t="s">
        <v>124</v>
      </c>
      <c r="R12" s="17" t="str">
        <f>IF(MID(peg_nama[[#This Row],[nip]],15,1)="1","Laki-laki","Perempuan")</f>
        <v>Laki-laki</v>
      </c>
      <c r="S12" s="1" t="s">
        <v>226</v>
      </c>
      <c r="T12" s="13" t="s">
        <v>126</v>
      </c>
      <c r="U12" s="7">
        <v>44113</v>
      </c>
      <c r="V12" s="14" t="str">
        <f>peg_nama[[#This Row],[tmplahir]]&amp;", "&amp;TEXT(peg_nama[[#This Row],[tgllahir]],"d MMM yyyy")</f>
        <v>Badung, 8 Apr 1967</v>
      </c>
      <c r="W12" s="14" t="str">
        <f>"https://teams.microsoft.com/l/chat/0/0?users="&amp;peg_nama[[#This Row],[email]]</f>
        <v>https://teams.microsoft.com/l/chat/0/0?users=igusti.parwata@bpk.go.id</v>
      </c>
      <c r="X12" s="14" t="str">
        <f>"https://wa.me/"&amp;peg_nama[[#This Row],[ponsel]]</f>
        <v>https://wa.me/6287885067236</v>
      </c>
    </row>
    <row r="13" spans="1:33" x14ac:dyDescent="0.25">
      <c r="A13" s="1" t="s">
        <v>227</v>
      </c>
      <c r="B13" s="2" t="s">
        <v>228</v>
      </c>
      <c r="C13" s="2" t="s">
        <v>229</v>
      </c>
      <c r="D13" s="2" t="s">
        <v>230</v>
      </c>
      <c r="E13" s="2" t="s">
        <v>231</v>
      </c>
      <c r="F13" s="7">
        <v>25874</v>
      </c>
      <c r="G13" s="2" t="s">
        <v>232</v>
      </c>
      <c r="H13" s="2" t="s">
        <v>233</v>
      </c>
      <c r="I13" s="8">
        <v>1997</v>
      </c>
      <c r="J13" s="9" t="s">
        <v>217</v>
      </c>
      <c r="K13" s="9" t="s">
        <v>218</v>
      </c>
      <c r="L13" s="10" t="s">
        <v>149</v>
      </c>
      <c r="M13" s="16" t="s">
        <v>150</v>
      </c>
      <c r="N13" s="2"/>
      <c r="O13" s="2" t="s">
        <v>234</v>
      </c>
      <c r="P13" s="8" t="s">
        <v>123</v>
      </c>
      <c r="Q13" s="8" t="s">
        <v>124</v>
      </c>
      <c r="R13" s="17" t="str">
        <f>IF(MID(peg_nama[[#This Row],[nip]],15,1)="1","Laki-laki","Perempuan")</f>
        <v>Laki-laki</v>
      </c>
      <c r="S13" s="1" t="s">
        <v>235</v>
      </c>
      <c r="T13" s="13" t="s">
        <v>126</v>
      </c>
      <c r="U13" s="7">
        <v>44113</v>
      </c>
      <c r="V13" s="14" t="str">
        <f>peg_nama[[#This Row],[tmplahir]]&amp;", "&amp;TEXT(peg_nama[[#This Row],[tgllahir]],"d MMM yyyy")</f>
        <v>Klungkung Bali, 2 Nov 1970</v>
      </c>
      <c r="W13" s="14" t="str">
        <f>"https://teams.microsoft.com/l/chat/0/0?users="&amp;peg_nama[[#This Row],[email]]</f>
        <v>https://teams.microsoft.com/l/chat/0/0?users=igusti.anom@bpk.go.id</v>
      </c>
      <c r="X13" s="14" t="str">
        <f>"https://wa.me/"&amp;peg_nama[[#This Row],[ponsel]]</f>
        <v>https://wa.me/6282144880999</v>
      </c>
    </row>
    <row r="14" spans="1:33" x14ac:dyDescent="0.25">
      <c r="A14" s="1" t="s">
        <v>24</v>
      </c>
      <c r="B14" s="2" t="s">
        <v>25</v>
      </c>
      <c r="C14" s="2" t="s">
        <v>236</v>
      </c>
      <c r="D14" s="2" t="s">
        <v>237</v>
      </c>
      <c r="E14" s="2" t="s">
        <v>238</v>
      </c>
      <c r="F14" s="7">
        <v>26326</v>
      </c>
      <c r="G14" s="2" t="s">
        <v>239</v>
      </c>
      <c r="H14" s="2" t="s">
        <v>240</v>
      </c>
      <c r="I14" s="8">
        <v>1997</v>
      </c>
      <c r="J14" s="9" t="s">
        <v>217</v>
      </c>
      <c r="K14" s="9" t="s">
        <v>218</v>
      </c>
      <c r="L14" s="10" t="s">
        <v>149</v>
      </c>
      <c r="M14" s="16" t="s">
        <v>150</v>
      </c>
      <c r="N14" s="2"/>
      <c r="O14" s="2" t="s">
        <v>241</v>
      </c>
      <c r="P14" s="8" t="s">
        <v>123</v>
      </c>
      <c r="Q14" s="8" t="s">
        <v>124</v>
      </c>
      <c r="R14" s="17" t="str">
        <f>IF(MID(peg_nama[[#This Row],[nip]],15,1)="1","Laki-laki","Perempuan")</f>
        <v>Laki-laki</v>
      </c>
      <c r="S14" s="1" t="s">
        <v>242</v>
      </c>
      <c r="T14" s="13" t="s">
        <v>126</v>
      </c>
      <c r="U14" s="7">
        <v>43640</v>
      </c>
      <c r="V14" s="14" t="str">
        <f>peg_nama[[#This Row],[tmplahir]]&amp;", "&amp;TEXT(peg_nama[[#This Row],[tgllahir]],"d MMM yyyy")</f>
        <v>Amlapura, 28 Jan 1972</v>
      </c>
      <c r="W14" s="14" t="str">
        <f>"https://teams.microsoft.com/l/chat/0/0?users="&amp;peg_nama[[#This Row],[email]]</f>
        <v>https://teams.microsoft.com/l/chat/0/0?users=IGde.Ambarana@bpk.go.id</v>
      </c>
      <c r="X14" s="14" t="str">
        <f>"https://wa.me/"&amp;peg_nama[[#This Row],[ponsel]]</f>
        <v>https://wa.me/6282144810001</v>
      </c>
    </row>
    <row r="15" spans="1:33" x14ac:dyDescent="0.25">
      <c r="A15" s="1" t="s">
        <v>243</v>
      </c>
      <c r="B15" s="2" t="s">
        <v>244</v>
      </c>
      <c r="C15" s="2" t="s">
        <v>245</v>
      </c>
      <c r="D15" s="2" t="s">
        <v>246</v>
      </c>
      <c r="E15" s="2" t="s">
        <v>247</v>
      </c>
      <c r="F15" s="7">
        <v>24743</v>
      </c>
      <c r="G15" s="2" t="s">
        <v>248</v>
      </c>
      <c r="H15" s="2" t="s">
        <v>249</v>
      </c>
      <c r="I15" s="8">
        <v>1998</v>
      </c>
      <c r="J15" s="9" t="s">
        <v>217</v>
      </c>
      <c r="K15" s="9" t="s">
        <v>218</v>
      </c>
      <c r="L15" s="10" t="s">
        <v>149</v>
      </c>
      <c r="M15" s="10" t="s">
        <v>158</v>
      </c>
      <c r="N15" s="2"/>
      <c r="O15" s="2" t="s">
        <v>250</v>
      </c>
      <c r="P15" s="8" t="s">
        <v>123</v>
      </c>
      <c r="Q15" s="8" t="s">
        <v>124</v>
      </c>
      <c r="R15" s="17" t="str">
        <f>IF(MID(peg_nama[[#This Row],[nip]],15,1)="1","Laki-laki","Perempuan")</f>
        <v>Laki-laki</v>
      </c>
      <c r="S15" s="1" t="s">
        <v>251</v>
      </c>
      <c r="T15" s="13" t="s">
        <v>126</v>
      </c>
      <c r="U15" s="7">
        <v>45443</v>
      </c>
      <c r="V15" s="14" t="str">
        <f>peg_nama[[#This Row],[tmplahir]]&amp;", "&amp;TEXT(peg_nama[[#This Row],[tgllahir]],"d MMM yyyy")</f>
        <v>Sanur, 28 Sep 1967</v>
      </c>
      <c r="W15" s="14" t="str">
        <f>"https://teams.microsoft.com/l/chat/0/0?users="&amp;peg_nama[[#This Row],[email]]</f>
        <v>https://teams.microsoft.com/l/chat/0/0?users=ida.sudiartha@bpk.go.id</v>
      </c>
      <c r="X15" s="14" t="str">
        <f>"https://wa.me/"&amp;peg_nama[[#This Row],[ponsel]]</f>
        <v>https://wa.me/6281353499700</v>
      </c>
    </row>
    <row r="16" spans="1:33" x14ac:dyDescent="0.25">
      <c r="A16" s="1" t="s">
        <v>90</v>
      </c>
      <c r="B16" s="2" t="s">
        <v>91</v>
      </c>
      <c r="C16" s="2" t="s">
        <v>252</v>
      </c>
      <c r="D16" s="2" t="s">
        <v>253</v>
      </c>
      <c r="E16" s="2" t="s">
        <v>254</v>
      </c>
      <c r="F16" s="7">
        <v>25028</v>
      </c>
      <c r="G16" s="2" t="s">
        <v>255</v>
      </c>
      <c r="H16" s="2" t="s">
        <v>256</v>
      </c>
      <c r="I16" s="8">
        <v>1998</v>
      </c>
      <c r="J16" s="9" t="s">
        <v>217</v>
      </c>
      <c r="K16" s="9" t="s">
        <v>218</v>
      </c>
      <c r="L16" s="10" t="s">
        <v>149</v>
      </c>
      <c r="M16" s="16" t="s">
        <v>150</v>
      </c>
      <c r="N16" s="2"/>
      <c r="O16" s="2" t="s">
        <v>257</v>
      </c>
      <c r="P16" s="8" t="s">
        <v>123</v>
      </c>
      <c r="Q16" s="8" t="s">
        <v>124</v>
      </c>
      <c r="R16" s="17" t="str">
        <f>IF(MID(peg_nama[[#This Row],[nip]],15,1)="1","Laki-laki","Perempuan")</f>
        <v>Perempuan</v>
      </c>
      <c r="S16" s="1" t="s">
        <v>258</v>
      </c>
      <c r="T16" s="13" t="s">
        <v>126</v>
      </c>
      <c r="U16" s="7">
        <v>45443</v>
      </c>
      <c r="V16" s="14" t="str">
        <f>peg_nama[[#This Row],[tmplahir]]&amp;", "&amp;TEXT(peg_nama[[#This Row],[tgllahir]],"d MMM yyyy")</f>
        <v>Jombang, 9 Jul 1968</v>
      </c>
      <c r="W16" s="14" t="str">
        <f>"https://teams.microsoft.com/l/chat/0/0?users="&amp;peg_nama[[#This Row],[email]]</f>
        <v>https://teams.microsoft.com/l/chat/0/0?users=yuliarti@bpk.go.id</v>
      </c>
      <c r="X16" s="14" t="str">
        <f>"https://wa.me/"&amp;peg_nama[[#This Row],[ponsel]]</f>
        <v>https://wa.me/6282136747747</v>
      </c>
    </row>
    <row r="17" spans="1:24" x14ac:dyDescent="0.25">
      <c r="A17" s="1" t="s">
        <v>6</v>
      </c>
      <c r="B17" s="2" t="s">
        <v>7</v>
      </c>
      <c r="C17" s="2" t="s">
        <v>259</v>
      </c>
      <c r="D17" s="2" t="s">
        <v>260</v>
      </c>
      <c r="E17" s="2" t="s">
        <v>116</v>
      </c>
      <c r="F17" s="7">
        <v>27093</v>
      </c>
      <c r="G17" s="2" t="s">
        <v>261</v>
      </c>
      <c r="H17" s="2" t="s">
        <v>262</v>
      </c>
      <c r="I17" s="8">
        <v>1998</v>
      </c>
      <c r="J17" s="9" t="s">
        <v>217</v>
      </c>
      <c r="K17" s="9" t="s">
        <v>218</v>
      </c>
      <c r="L17" s="10" t="s">
        <v>149</v>
      </c>
      <c r="M17" s="10" t="s">
        <v>150</v>
      </c>
      <c r="N17" s="2"/>
      <c r="O17" s="2" t="s">
        <v>241</v>
      </c>
      <c r="P17" s="8" t="s">
        <v>123</v>
      </c>
      <c r="Q17" s="8" t="s">
        <v>124</v>
      </c>
      <c r="R17" s="17" t="str">
        <f>IF(MID(peg_nama[[#This Row],[nip]],15,1)="1","Laki-laki","Perempuan")</f>
        <v>Perempuan</v>
      </c>
      <c r="S17" s="1" t="s">
        <v>263</v>
      </c>
      <c r="T17" s="13" t="s">
        <v>126</v>
      </c>
      <c r="U17" s="7">
        <v>44936</v>
      </c>
      <c r="V17" s="14" t="str">
        <f>peg_nama[[#This Row],[tmplahir]]&amp;", "&amp;TEXT(peg_nama[[#This Row],[tgllahir]],"d MMM yyyy")</f>
        <v>Denpasar, 5 Mar 1974</v>
      </c>
      <c r="W17" s="14" t="str">
        <f>"https://teams.microsoft.com/l/chat/0/0?users="&amp;peg_nama[[#This Row],[email]]</f>
        <v>https://teams.microsoft.com/l/chat/0/0?users=anak.citradewi@bpk.go.id</v>
      </c>
      <c r="X17" s="14" t="str">
        <f>"https://wa.me/"&amp;peg_nama[[#This Row],[ponsel]]</f>
        <v>https://wa.me/6282145071988</v>
      </c>
    </row>
    <row r="18" spans="1:24" x14ac:dyDescent="0.25">
      <c r="A18" s="1" t="s">
        <v>50</v>
      </c>
      <c r="B18" s="2" t="s">
        <v>51</v>
      </c>
      <c r="C18" s="2" t="s">
        <v>264</v>
      </c>
      <c r="D18" s="2" t="s">
        <v>265</v>
      </c>
      <c r="E18" s="2" t="s">
        <v>116</v>
      </c>
      <c r="F18" s="7">
        <v>27465</v>
      </c>
      <c r="G18" s="2" t="s">
        <v>266</v>
      </c>
      <c r="H18" s="2" t="s">
        <v>267</v>
      </c>
      <c r="I18" s="8">
        <v>1998</v>
      </c>
      <c r="J18" s="9" t="s">
        <v>217</v>
      </c>
      <c r="K18" s="9" t="s">
        <v>218</v>
      </c>
      <c r="L18" s="10" t="s">
        <v>149</v>
      </c>
      <c r="M18" s="10" t="s">
        <v>158</v>
      </c>
      <c r="N18" s="2"/>
      <c r="O18" s="2" t="s">
        <v>268</v>
      </c>
      <c r="P18" s="8" t="s">
        <v>123</v>
      </c>
      <c r="Q18" s="8" t="s">
        <v>124</v>
      </c>
      <c r="R18" s="17" t="str">
        <f>IF(MID(peg_nama[[#This Row],[nip]],15,1)="1","Laki-laki","Perempuan")</f>
        <v>Perempuan</v>
      </c>
      <c r="S18" s="1" t="s">
        <v>269</v>
      </c>
      <c r="T18" s="13" t="s">
        <v>126</v>
      </c>
      <c r="U18" s="7">
        <v>44113</v>
      </c>
      <c r="V18" s="14" t="str">
        <f>peg_nama[[#This Row],[tmplahir]]&amp;", "&amp;TEXT(peg_nama[[#This Row],[tgllahir]],"d MMM yyyy")</f>
        <v>Denpasar, 12 Mar 1975</v>
      </c>
      <c r="W18" s="14" t="str">
        <f>"https://teams.microsoft.com/l/chat/0/0?users="&amp;peg_nama[[#This Row],[email]]</f>
        <v>https://teams.microsoft.com/l/chat/0/0?users=luh.parwati@bpk.go.id</v>
      </c>
      <c r="X18" s="14" t="str">
        <f>"https://wa.me/"&amp;peg_nama[[#This Row],[ponsel]]</f>
        <v>https://wa.me/6281298788910</v>
      </c>
    </row>
    <row r="19" spans="1:24" x14ac:dyDescent="0.25">
      <c r="A19" s="1" t="s">
        <v>14</v>
      </c>
      <c r="B19" s="2" t="s">
        <v>15</v>
      </c>
      <c r="C19" s="2" t="s">
        <v>270</v>
      </c>
      <c r="D19" s="2" t="s">
        <v>271</v>
      </c>
      <c r="E19" s="2" t="s">
        <v>272</v>
      </c>
      <c r="F19" s="7">
        <v>26912</v>
      </c>
      <c r="G19" s="2" t="s">
        <v>273</v>
      </c>
      <c r="H19" s="2" t="s">
        <v>274</v>
      </c>
      <c r="I19" s="8">
        <v>2000</v>
      </c>
      <c r="J19" s="9" t="s">
        <v>217</v>
      </c>
      <c r="K19" s="9" t="s">
        <v>218</v>
      </c>
      <c r="L19" s="10" t="s">
        <v>149</v>
      </c>
      <c r="M19" s="16" t="s">
        <v>158</v>
      </c>
      <c r="N19" s="2"/>
      <c r="O19" s="2" t="s">
        <v>241</v>
      </c>
      <c r="P19" s="8" t="s">
        <v>123</v>
      </c>
      <c r="Q19" s="8" t="s">
        <v>124</v>
      </c>
      <c r="R19" s="17" t="str">
        <f>IF(MID(peg_nama[[#This Row],[nip]],15,1)="1","Laki-laki","Perempuan")</f>
        <v>Perempuan</v>
      </c>
      <c r="S19" s="1" t="s">
        <v>275</v>
      </c>
      <c r="T19" s="13" t="s">
        <v>126</v>
      </c>
      <c r="U19" s="7">
        <v>44529</v>
      </c>
      <c r="V19" s="14" t="str">
        <f>peg_nama[[#This Row],[tmplahir]]&amp;", "&amp;TEXT(peg_nama[[#This Row],[tgllahir]],"d MMM yyyy")</f>
        <v>Jember, 5 Sep 1973</v>
      </c>
      <c r="W19" s="14" t="str">
        <f>"https://teams.microsoft.com/l/chat/0/0?users="&amp;peg_nama[[#This Row],[email]]</f>
        <v>https://teams.microsoft.com/l/chat/0/0?users=iik.jayani@bpk.go.id</v>
      </c>
      <c r="X19" s="14" t="str">
        <f>"https://wa.me/"&amp;peg_nama[[#This Row],[ponsel]]</f>
        <v>https://wa.me/62811411628</v>
      </c>
    </row>
    <row r="20" spans="1:24" x14ac:dyDescent="0.25">
      <c r="A20" s="1" t="s">
        <v>276</v>
      </c>
      <c r="B20" s="2" t="s">
        <v>277</v>
      </c>
      <c r="C20" s="2" t="s">
        <v>278</v>
      </c>
      <c r="D20" s="2" t="s">
        <v>279</v>
      </c>
      <c r="E20" s="2" t="s">
        <v>280</v>
      </c>
      <c r="F20" s="7">
        <v>26224</v>
      </c>
      <c r="G20" s="19" t="s">
        <v>281</v>
      </c>
      <c r="H20" s="2" t="s">
        <v>282</v>
      </c>
      <c r="I20" s="8">
        <v>1997</v>
      </c>
      <c r="J20" s="9" t="s">
        <v>217</v>
      </c>
      <c r="K20" s="9" t="s">
        <v>283</v>
      </c>
      <c r="L20" s="10" t="s">
        <v>149</v>
      </c>
      <c r="M20" s="16" t="s">
        <v>158</v>
      </c>
      <c r="N20" s="2"/>
      <c r="O20" s="2" t="s">
        <v>234</v>
      </c>
      <c r="P20" s="8" t="s">
        <v>123</v>
      </c>
      <c r="Q20" s="8" t="s">
        <v>124</v>
      </c>
      <c r="R20" s="17" t="str">
        <f>IF(MID(peg_nama[[#This Row],[nip]],15,1)="1","Laki-laki","Perempuan")</f>
        <v>Perempuan</v>
      </c>
      <c r="S20" s="1" t="s">
        <v>284</v>
      </c>
      <c r="T20" s="13" t="s">
        <v>126</v>
      </c>
      <c r="U20" s="7">
        <v>45443</v>
      </c>
      <c r="V20" s="14" t="str">
        <f>peg_nama[[#This Row],[tmplahir]]&amp;", "&amp;TEXT(peg_nama[[#This Row],[tgllahir]],"d MMM yyyy")</f>
        <v>Tabanan, 18 Oct 1971</v>
      </c>
      <c r="W20" s="14" t="str">
        <f>"https://teams.microsoft.com/l/chat/0/0?users="&amp;peg_nama[[#This Row],[email]]</f>
        <v>https://teams.microsoft.com/l/chat/0/0?users=astiti.dewi@bpk.go.id</v>
      </c>
      <c r="X20" s="14" t="str">
        <f>"https://wa.me/"&amp;peg_nama[[#This Row],[ponsel]]</f>
        <v>https://wa.me/6281353141677</v>
      </c>
    </row>
    <row r="21" spans="1:24" x14ac:dyDescent="0.25">
      <c r="A21" s="1" t="s">
        <v>82</v>
      </c>
      <c r="B21" s="2" t="s">
        <v>83</v>
      </c>
      <c r="C21" s="2" t="s">
        <v>285</v>
      </c>
      <c r="D21" s="2" t="s">
        <v>286</v>
      </c>
      <c r="E21" s="2" t="s">
        <v>287</v>
      </c>
      <c r="F21" s="7">
        <v>26312</v>
      </c>
      <c r="G21" s="2" t="s">
        <v>288</v>
      </c>
      <c r="H21" s="2" t="s">
        <v>289</v>
      </c>
      <c r="I21" s="8">
        <v>1997</v>
      </c>
      <c r="J21" s="9" t="s">
        <v>217</v>
      </c>
      <c r="K21" s="9" t="s">
        <v>283</v>
      </c>
      <c r="L21" s="10" t="s">
        <v>149</v>
      </c>
      <c r="M21" s="16" t="s">
        <v>150</v>
      </c>
      <c r="N21" s="2"/>
      <c r="O21" s="2" t="s">
        <v>241</v>
      </c>
      <c r="P21" s="8" t="s">
        <v>123</v>
      </c>
      <c r="Q21" s="8" t="s">
        <v>124</v>
      </c>
      <c r="R21" s="17" t="str">
        <f>IF(MID(peg_nama[[#This Row],[nip]],15,1)="1","Laki-laki","Perempuan")</f>
        <v>Perempuan</v>
      </c>
      <c r="S21" s="1" t="s">
        <v>290</v>
      </c>
      <c r="T21" s="13" t="s">
        <v>126</v>
      </c>
      <c r="U21" s="7">
        <v>44529</v>
      </c>
      <c r="V21" s="14" t="str">
        <f>peg_nama[[#This Row],[tmplahir]]&amp;", "&amp;TEXT(peg_nama[[#This Row],[tgllahir]],"d MMM yyyy")</f>
        <v>Blora, 14 Jan 1972</v>
      </c>
      <c r="W21" s="14" t="str">
        <f>"https://teams.microsoft.com/l/chat/0/0?users="&amp;peg_nama[[#This Row],[email]]</f>
        <v>https://teams.microsoft.com/l/chat/0/0?users=sri.widajanti@bpk.go.id</v>
      </c>
      <c r="X21" s="14" t="str">
        <f>"https://wa.me/"&amp;peg_nama[[#This Row],[ponsel]]</f>
        <v>https://wa.me/6281328340890</v>
      </c>
    </row>
    <row r="22" spans="1:24" x14ac:dyDescent="0.25">
      <c r="A22" s="1" t="s">
        <v>60</v>
      </c>
      <c r="B22" s="2" t="s">
        <v>61</v>
      </c>
      <c r="C22" s="2" t="s">
        <v>291</v>
      </c>
      <c r="D22" s="2" t="s">
        <v>292</v>
      </c>
      <c r="E22" s="2" t="s">
        <v>116</v>
      </c>
      <c r="F22" s="7">
        <v>26790</v>
      </c>
      <c r="G22" s="2" t="s">
        <v>293</v>
      </c>
      <c r="H22" s="2" t="s">
        <v>294</v>
      </c>
      <c r="I22" s="8">
        <v>1997</v>
      </c>
      <c r="J22" s="9" t="s">
        <v>217</v>
      </c>
      <c r="K22" s="9" t="s">
        <v>283</v>
      </c>
      <c r="L22" s="10" t="s">
        <v>149</v>
      </c>
      <c r="M22" s="10" t="s">
        <v>158</v>
      </c>
      <c r="N22" s="2"/>
      <c r="O22" s="2" t="s">
        <v>295</v>
      </c>
      <c r="P22" s="8" t="s">
        <v>123</v>
      </c>
      <c r="Q22" s="8" t="s">
        <v>124</v>
      </c>
      <c r="R22" s="17" t="str">
        <f>IF(MID(peg_nama[[#This Row],[nip]],15,1)="1","Laki-laki","Perempuan")</f>
        <v>Perempuan</v>
      </c>
      <c r="S22" s="1" t="s">
        <v>296</v>
      </c>
      <c r="T22" s="13" t="s">
        <v>126</v>
      </c>
      <c r="U22" s="7">
        <v>44529</v>
      </c>
      <c r="V22" s="14" t="str">
        <f>peg_nama[[#This Row],[tmplahir]]&amp;", "&amp;TEXT(peg_nama[[#This Row],[tgllahir]],"d MMM yyyy")</f>
        <v>Denpasar, 6 May 1973</v>
      </c>
      <c r="W22" s="14" t="str">
        <f>"https://teams.microsoft.com/l/chat/0/0?users="&amp;peg_nama[[#This Row],[email]]</f>
        <v>https://teams.microsoft.com/l/chat/0/0?users=ni.astini@bpk.go.id</v>
      </c>
      <c r="X22" s="14" t="str">
        <f>"https://wa.me/"&amp;peg_nama[[#This Row],[ponsel]]</f>
        <v>https://wa.me/6281239938622</v>
      </c>
    </row>
    <row r="23" spans="1:24" x14ac:dyDescent="0.25">
      <c r="A23" s="1" t="s">
        <v>297</v>
      </c>
      <c r="B23" s="2" t="s">
        <v>298</v>
      </c>
      <c r="C23" s="2" t="s">
        <v>299</v>
      </c>
      <c r="D23" s="2" t="s">
        <v>300</v>
      </c>
      <c r="E23" s="2" t="s">
        <v>116</v>
      </c>
      <c r="F23" s="7">
        <v>25391</v>
      </c>
      <c r="G23" s="2" t="s">
        <v>301</v>
      </c>
      <c r="H23" s="2" t="s">
        <v>302</v>
      </c>
      <c r="I23" s="8">
        <v>1998</v>
      </c>
      <c r="J23" s="9" t="s">
        <v>217</v>
      </c>
      <c r="K23" s="9" t="s">
        <v>283</v>
      </c>
      <c r="L23" s="10" t="s">
        <v>149</v>
      </c>
      <c r="M23" s="16" t="s">
        <v>158</v>
      </c>
      <c r="N23" s="2"/>
      <c r="O23" s="2" t="s">
        <v>234</v>
      </c>
      <c r="P23" s="8" t="s">
        <v>123</v>
      </c>
      <c r="Q23" s="8" t="s">
        <v>124</v>
      </c>
      <c r="R23" s="17" t="str">
        <f>IF(MID(peg_nama[[#This Row],[nip]],15,1)="1","Laki-laki","Perempuan")</f>
        <v>Laki-laki</v>
      </c>
      <c r="S23" s="1" t="s">
        <v>303</v>
      </c>
      <c r="T23" s="13" t="s">
        <v>304</v>
      </c>
      <c r="U23" s="7">
        <v>45443</v>
      </c>
      <c r="V23" s="14" t="str">
        <f>peg_nama[[#This Row],[tmplahir]]&amp;", "&amp;TEXT(peg_nama[[#This Row],[tgllahir]],"d MMM yyyy")</f>
        <v>Denpasar, 7 Jul 1969</v>
      </c>
      <c r="W23" s="14" t="str">
        <f>"https://teams.microsoft.com/l/chat/0/0?users="&amp;peg_nama[[#This Row],[email]]</f>
        <v>https://teams.microsoft.com/l/chat/0/0?users=inyoman.umbara@bpk.go.id</v>
      </c>
      <c r="X23" s="14" t="str">
        <f>"https://wa.me/"&amp;peg_nama[[#This Row],[ponsel]]</f>
        <v>https://wa.me/6281246855855</v>
      </c>
    </row>
    <row r="24" spans="1:24" x14ac:dyDescent="0.25">
      <c r="A24" s="1" t="s">
        <v>305</v>
      </c>
      <c r="B24" s="2" t="s">
        <v>306</v>
      </c>
      <c r="C24" s="2" t="s">
        <v>307</v>
      </c>
      <c r="D24" s="2" t="s">
        <v>308</v>
      </c>
      <c r="E24" s="2" t="s">
        <v>116</v>
      </c>
      <c r="F24" s="7">
        <v>25487</v>
      </c>
      <c r="G24" s="2" t="s">
        <v>309</v>
      </c>
      <c r="H24" s="2" t="s">
        <v>310</v>
      </c>
      <c r="I24" s="8">
        <v>1998</v>
      </c>
      <c r="J24" s="9" t="s">
        <v>217</v>
      </c>
      <c r="K24" s="9" t="s">
        <v>283</v>
      </c>
      <c r="L24" s="10" t="s">
        <v>149</v>
      </c>
      <c r="M24" s="16" t="s">
        <v>150</v>
      </c>
      <c r="N24" s="2"/>
      <c r="O24" s="2" t="s">
        <v>234</v>
      </c>
      <c r="P24" s="8" t="s">
        <v>123</v>
      </c>
      <c r="Q24" s="8" t="s">
        <v>124</v>
      </c>
      <c r="R24" s="17" t="str">
        <f>IF(MID(peg_nama[[#This Row],[nip]],15,1)="1","Laki-laki","Perempuan")</f>
        <v>Perempuan</v>
      </c>
      <c r="S24" s="1" t="s">
        <v>311</v>
      </c>
      <c r="T24" s="13" t="s">
        <v>126</v>
      </c>
      <c r="U24" s="7">
        <v>42734</v>
      </c>
      <c r="V24" s="14" t="str">
        <f>peg_nama[[#This Row],[tmplahir]]&amp;", "&amp;TEXT(peg_nama[[#This Row],[tgllahir]],"d MMM yyyy")</f>
        <v>Denpasar, 11 Oct 1969</v>
      </c>
      <c r="W24" s="14" t="str">
        <f>"https://teams.microsoft.com/l/chat/0/0?users="&amp;peg_nama[[#This Row],[email]]</f>
        <v>https://teams.microsoft.com/l/chat/0/0?users=ni.padmawati@bpk.go.id</v>
      </c>
      <c r="X24" s="14" t="str">
        <f>"https://wa.me/"&amp;peg_nama[[#This Row],[ponsel]]</f>
        <v>https://wa.me/6281338685209</v>
      </c>
    </row>
    <row r="25" spans="1:24" x14ac:dyDescent="0.25">
      <c r="A25" s="1" t="s">
        <v>70</v>
      </c>
      <c r="B25" s="2" t="s">
        <v>71</v>
      </c>
      <c r="C25" s="2" t="s">
        <v>312</v>
      </c>
      <c r="D25" s="2" t="s">
        <v>313</v>
      </c>
      <c r="E25" s="2" t="s">
        <v>314</v>
      </c>
      <c r="F25" s="7">
        <v>25948</v>
      </c>
      <c r="G25" s="2" t="s">
        <v>315</v>
      </c>
      <c r="H25" s="2" t="s">
        <v>316</v>
      </c>
      <c r="I25" s="8">
        <v>1998</v>
      </c>
      <c r="J25" s="9" t="s">
        <v>217</v>
      </c>
      <c r="K25" s="9" t="s">
        <v>283</v>
      </c>
      <c r="L25" s="10" t="s">
        <v>149</v>
      </c>
      <c r="M25" s="16" t="s">
        <v>158</v>
      </c>
      <c r="N25" s="2"/>
      <c r="O25" s="2" t="s">
        <v>241</v>
      </c>
      <c r="P25" s="8" t="s">
        <v>123</v>
      </c>
      <c r="Q25" s="8" t="s">
        <v>124</v>
      </c>
      <c r="R25" s="17" t="str">
        <f>IF(MID(peg_nama[[#This Row],[nip]],15,1)="1","Laki-laki","Perempuan")</f>
        <v>Perempuan</v>
      </c>
      <c r="S25" s="1" t="s">
        <v>317</v>
      </c>
      <c r="T25" s="13" t="s">
        <v>126</v>
      </c>
      <c r="U25" s="7">
        <v>43208</v>
      </c>
      <c r="V25" s="14" t="str">
        <f>peg_nama[[#This Row],[tmplahir]]&amp;", "&amp;TEXT(peg_nama[[#This Row],[tgllahir]],"d MMM yyyy")</f>
        <v>Blahbatuh, 15 Jan 1971</v>
      </c>
      <c r="W25" s="14" t="str">
        <f>"https://teams.microsoft.com/l/chat/0/0?users="&amp;peg_nama[[#This Row],[email]]</f>
        <v>https://teams.microsoft.com/l/chat/0/0?users=p.wendriani@bpk.go.id</v>
      </c>
      <c r="X25" s="14" t="str">
        <f>"https://wa.me/"&amp;peg_nama[[#This Row],[ponsel]]</f>
        <v>https://wa.me/6287862389610</v>
      </c>
    </row>
    <row r="26" spans="1:24" x14ac:dyDescent="0.25">
      <c r="A26" s="1" t="s">
        <v>76</v>
      </c>
      <c r="B26" s="2" t="s">
        <v>77</v>
      </c>
      <c r="C26" s="2" t="s">
        <v>318</v>
      </c>
      <c r="D26" s="2" t="s">
        <v>319</v>
      </c>
      <c r="E26" s="2" t="s">
        <v>116</v>
      </c>
      <c r="F26" s="7">
        <v>29657</v>
      </c>
      <c r="G26" s="2" t="s">
        <v>320</v>
      </c>
      <c r="H26" s="2" t="s">
        <v>321</v>
      </c>
      <c r="I26" s="8">
        <v>2006</v>
      </c>
      <c r="J26" s="9" t="s">
        <v>217</v>
      </c>
      <c r="K26" s="9" t="s">
        <v>283</v>
      </c>
      <c r="L26" s="10" t="s">
        <v>149</v>
      </c>
      <c r="M26" s="16" t="s">
        <v>158</v>
      </c>
      <c r="N26" s="2"/>
      <c r="O26" s="2" t="s">
        <v>322</v>
      </c>
      <c r="P26" s="8" t="s">
        <v>123</v>
      </c>
      <c r="Q26" s="8" t="s">
        <v>124</v>
      </c>
      <c r="R26" s="17" t="str">
        <f>IF(MID(peg_nama[[#This Row],[nip]],15,1)="1","Laki-laki","Perempuan")</f>
        <v>Perempuan</v>
      </c>
      <c r="S26" s="1" t="s">
        <v>323</v>
      </c>
      <c r="T26" s="13" t="s">
        <v>126</v>
      </c>
      <c r="U26" s="7">
        <v>43441</v>
      </c>
      <c r="V26" s="14" t="str">
        <f>peg_nama[[#This Row],[tmplahir]]&amp;", "&amp;TEXT(peg_nama[[#This Row],[tgllahir]],"d MMM yyyy")</f>
        <v>Denpasar, 12 Mar 1981</v>
      </c>
      <c r="W26" s="14" t="str">
        <f>"https://teams.microsoft.com/l/chat/0/0?users="&amp;peg_nama[[#This Row],[email]]</f>
        <v>https://teams.microsoft.com/l/chat/0/0?users=putu.utami@bpk.go.id</v>
      </c>
      <c r="X26" s="14" t="str">
        <f>"https://wa.me/"&amp;peg_nama[[#This Row],[ponsel]]</f>
        <v>https://wa.me/62811409852</v>
      </c>
    </row>
    <row r="27" spans="1:24" x14ac:dyDescent="0.25">
      <c r="A27" s="1" t="s">
        <v>324</v>
      </c>
      <c r="B27" s="2" t="s">
        <v>325</v>
      </c>
      <c r="C27" s="2" t="s">
        <v>326</v>
      </c>
      <c r="D27" s="2" t="s">
        <v>327</v>
      </c>
      <c r="E27" s="2" t="s">
        <v>328</v>
      </c>
      <c r="F27" s="7">
        <v>30026</v>
      </c>
      <c r="G27" s="2" t="s">
        <v>329</v>
      </c>
      <c r="H27" s="2" t="s">
        <v>330</v>
      </c>
      <c r="I27" s="8">
        <v>2006</v>
      </c>
      <c r="J27" s="9" t="s">
        <v>217</v>
      </c>
      <c r="K27" s="9" t="s">
        <v>283</v>
      </c>
      <c r="L27" s="10" t="s">
        <v>149</v>
      </c>
      <c r="M27" s="16" t="s">
        <v>150</v>
      </c>
      <c r="N27" s="2"/>
      <c r="O27" s="2" t="s">
        <v>234</v>
      </c>
      <c r="P27" s="8" t="s">
        <v>123</v>
      </c>
      <c r="Q27" s="8" t="s">
        <v>124</v>
      </c>
      <c r="R27" s="17" t="str">
        <f>IF(MID(peg_nama[[#This Row],[nip]],15,1)="1","Laki-laki","Perempuan")</f>
        <v>Perempuan</v>
      </c>
      <c r="S27" s="1" t="s">
        <v>331</v>
      </c>
      <c r="T27" s="13" t="s">
        <v>126</v>
      </c>
      <c r="U27" s="7">
        <v>43441</v>
      </c>
      <c r="V27" s="14" t="str">
        <f>peg_nama[[#This Row],[tmplahir]]&amp;", "&amp;TEXT(peg_nama[[#This Row],[tgllahir]],"d MMM yyyy")</f>
        <v>Sleman, 16 Mar 1982</v>
      </c>
      <c r="W27" s="14" t="str">
        <f>"https://teams.microsoft.com/l/chat/0/0?users="&amp;peg_nama[[#This Row],[email]]</f>
        <v>https://teams.microsoft.com/l/chat/0/0?users=diyah.nugraheni@bpk.go.id</v>
      </c>
      <c r="X27" s="14" t="str">
        <f>"https://wa.me/"&amp;peg_nama[[#This Row],[ponsel]]</f>
        <v>https://wa.me/6281395205079</v>
      </c>
    </row>
    <row r="28" spans="1:24" x14ac:dyDescent="0.25">
      <c r="A28" s="1" t="s">
        <v>64</v>
      </c>
      <c r="B28" s="2" t="s">
        <v>65</v>
      </c>
      <c r="C28" s="2" t="s">
        <v>332</v>
      </c>
      <c r="D28" s="2" t="s">
        <v>333</v>
      </c>
      <c r="E28" s="2" t="s">
        <v>334</v>
      </c>
      <c r="F28" s="7">
        <v>30116</v>
      </c>
      <c r="G28" s="2" t="s">
        <v>335</v>
      </c>
      <c r="H28" s="2" t="s">
        <v>336</v>
      </c>
      <c r="I28" s="8">
        <v>2006</v>
      </c>
      <c r="J28" s="9" t="s">
        <v>217</v>
      </c>
      <c r="K28" s="9" t="s">
        <v>283</v>
      </c>
      <c r="L28" s="10" t="s">
        <v>149</v>
      </c>
      <c r="M28" s="10" t="s">
        <v>150</v>
      </c>
      <c r="N28" s="2"/>
      <c r="O28" s="2" t="s">
        <v>337</v>
      </c>
      <c r="P28" s="8" t="s">
        <v>123</v>
      </c>
      <c r="Q28" s="8" t="s">
        <v>124</v>
      </c>
      <c r="R28" s="17" t="str">
        <f>IF(MID(peg_nama[[#This Row],[nip]],15,1)="1","Laki-laki","Perempuan")</f>
        <v>Perempuan</v>
      </c>
      <c r="S28" s="1" t="s">
        <v>338</v>
      </c>
      <c r="T28" s="13" t="s">
        <v>126</v>
      </c>
      <c r="U28" s="7">
        <v>45443</v>
      </c>
      <c r="V28" s="14" t="str">
        <f>peg_nama[[#This Row],[tmplahir]]&amp;", "&amp;TEXT(peg_nama[[#This Row],[tgllahir]],"d MMM yyyy")</f>
        <v>Sukoharjo, 14 Jun 1982</v>
      </c>
      <c r="W28" s="14" t="str">
        <f>"https://teams.microsoft.com/l/chat/0/0?users="&amp;peg_nama[[#This Row],[email]]</f>
        <v>https://teams.microsoft.com/l/chat/0/0?users=ni.rullyana@bpk.go.id</v>
      </c>
      <c r="X28" s="14" t="str">
        <f>"https://wa.me/"&amp;peg_nama[[#This Row],[ponsel]]</f>
        <v>https://wa.me/6281329037515</v>
      </c>
    </row>
    <row r="29" spans="1:24" x14ac:dyDescent="0.25">
      <c r="A29" s="1" t="s">
        <v>339</v>
      </c>
      <c r="B29" s="2" t="s">
        <v>340</v>
      </c>
      <c r="C29" s="2" t="s">
        <v>341</v>
      </c>
      <c r="D29" s="2" t="s">
        <v>342</v>
      </c>
      <c r="E29" s="2" t="s">
        <v>343</v>
      </c>
      <c r="F29" s="7">
        <v>28895</v>
      </c>
      <c r="G29" s="2" t="s">
        <v>344</v>
      </c>
      <c r="H29" s="2" t="s">
        <v>345</v>
      </c>
      <c r="I29" s="8">
        <v>2007</v>
      </c>
      <c r="J29" s="9" t="s">
        <v>217</v>
      </c>
      <c r="K29" s="9" t="s">
        <v>283</v>
      </c>
      <c r="L29" s="10" t="s">
        <v>149</v>
      </c>
      <c r="M29" s="10" t="s">
        <v>158</v>
      </c>
      <c r="N29" s="2"/>
      <c r="O29" s="2" t="s">
        <v>346</v>
      </c>
      <c r="P29" s="8" t="s">
        <v>123</v>
      </c>
      <c r="Q29" s="8" t="s">
        <v>124</v>
      </c>
      <c r="R29" s="17" t="str">
        <f>IF(MID(peg_nama[[#This Row],[nip]],15,1)="1","Laki-laki","Perempuan")</f>
        <v>Laki-laki</v>
      </c>
      <c r="S29" s="1" t="s">
        <v>347</v>
      </c>
      <c r="T29" s="13" t="s">
        <v>348</v>
      </c>
      <c r="U29" s="7">
        <v>44936</v>
      </c>
      <c r="V29" s="14" t="str">
        <f>peg_nama[[#This Row],[tmplahir]]&amp;", "&amp;TEXT(peg_nama[[#This Row],[tgllahir]],"d MMM yyyy")</f>
        <v>Singaraja, 9 Feb 1979</v>
      </c>
      <c r="W29" s="14" t="str">
        <f>"https://teams.microsoft.com/l/chat/0/0?users="&amp;peg_nama[[#This Row],[email]]</f>
        <v>https://teams.microsoft.com/l/chat/0/0?users=nyoman.yudha@bpk.go.id</v>
      </c>
      <c r="X29" s="14" t="str">
        <f>"https://wa.me/"&amp;peg_nama[[#This Row],[ponsel]]</f>
        <v>https://wa.me/6281210304188</v>
      </c>
    </row>
    <row r="30" spans="1:24" x14ac:dyDescent="0.25">
      <c r="A30" s="1" t="s">
        <v>349</v>
      </c>
      <c r="B30" s="2" t="s">
        <v>350</v>
      </c>
      <c r="C30" s="2" t="s">
        <v>351</v>
      </c>
      <c r="D30" s="2" t="s">
        <v>352</v>
      </c>
      <c r="E30" s="2" t="s">
        <v>116</v>
      </c>
      <c r="F30" s="7">
        <v>29318</v>
      </c>
      <c r="G30" s="2" t="s">
        <v>353</v>
      </c>
      <c r="H30" s="2" t="s">
        <v>354</v>
      </c>
      <c r="I30" s="8">
        <v>2007</v>
      </c>
      <c r="J30" s="9" t="s">
        <v>217</v>
      </c>
      <c r="K30" s="9" t="s">
        <v>283</v>
      </c>
      <c r="L30" s="10" t="s">
        <v>149</v>
      </c>
      <c r="M30" s="16" t="s">
        <v>158</v>
      </c>
      <c r="N30" s="2"/>
      <c r="O30" s="2" t="s">
        <v>346</v>
      </c>
      <c r="P30" s="8" t="s">
        <v>123</v>
      </c>
      <c r="Q30" s="8" t="s">
        <v>124</v>
      </c>
      <c r="R30" s="17" t="str">
        <f>IF(MID(peg_nama[[#This Row],[nip]],15,1)="1","Laki-laki","Perempuan")</f>
        <v>Perempuan</v>
      </c>
      <c r="S30" s="1" t="s">
        <v>355</v>
      </c>
      <c r="T30" s="13" t="s">
        <v>348</v>
      </c>
      <c r="U30" s="7">
        <v>45443</v>
      </c>
      <c r="V30" s="14" t="str">
        <f>peg_nama[[#This Row],[tmplahir]]&amp;", "&amp;TEXT(peg_nama[[#This Row],[tgllahir]],"d MMM yyyy")</f>
        <v>Denpasar, 7 Apr 1980</v>
      </c>
      <c r="W30" s="14" t="str">
        <f>"https://teams.microsoft.com/l/chat/0/0?users="&amp;peg_nama[[#This Row],[email]]</f>
        <v>https://teams.microsoft.com/l/chat/0/0?users=ni.sintawati@bpk.go.id</v>
      </c>
      <c r="X30" s="14" t="str">
        <f>"https://wa.me/"&amp;peg_nama[[#This Row],[ponsel]]</f>
        <v>https://wa.me/6281808255942</v>
      </c>
    </row>
    <row r="31" spans="1:24" x14ac:dyDescent="0.25">
      <c r="A31" s="1" t="s">
        <v>356</v>
      </c>
      <c r="B31" s="2" t="s">
        <v>357</v>
      </c>
      <c r="C31" s="2" t="s">
        <v>358</v>
      </c>
      <c r="D31" s="2" t="s">
        <v>359</v>
      </c>
      <c r="E31" s="2" t="s">
        <v>132</v>
      </c>
      <c r="F31" s="7">
        <v>29354</v>
      </c>
      <c r="G31" s="2" t="s">
        <v>360</v>
      </c>
      <c r="H31" s="2" t="s">
        <v>361</v>
      </c>
      <c r="I31" s="8">
        <v>2007</v>
      </c>
      <c r="J31" s="9" t="s">
        <v>217</v>
      </c>
      <c r="K31" s="9" t="s">
        <v>218</v>
      </c>
      <c r="L31" s="10" t="s">
        <v>149</v>
      </c>
      <c r="M31" s="16" t="s">
        <v>150</v>
      </c>
      <c r="N31" s="2"/>
      <c r="O31" s="2" t="s">
        <v>170</v>
      </c>
      <c r="P31" s="8" t="s">
        <v>123</v>
      </c>
      <c r="Q31" s="8" t="s">
        <v>124</v>
      </c>
      <c r="R31" s="17" t="str">
        <f>IF(MID(peg_nama[[#This Row],[nip]],15,1)="1","Laki-laki","Perempuan")</f>
        <v>Laki-laki</v>
      </c>
      <c r="S31" s="1" t="s">
        <v>362</v>
      </c>
      <c r="T31" s="13" t="s">
        <v>126</v>
      </c>
      <c r="U31" s="7">
        <v>45443</v>
      </c>
      <c r="V31" s="14" t="str">
        <f>peg_nama[[#This Row],[tmplahir]]&amp;", "&amp;TEXT(peg_nama[[#This Row],[tgllahir]],"d MMM yyyy")</f>
        <v>Jakarta, 13 May 1980</v>
      </c>
      <c r="W31" s="14" t="str">
        <f>"https://teams.microsoft.com/l/chat/0/0?users="&amp;peg_nama[[#This Row],[email]]</f>
        <v>https://teams.microsoft.com/l/chat/0/0?users=maryanto.hartanto@bpk.go.id</v>
      </c>
      <c r="X31" s="14" t="str">
        <f>"https://wa.me/"&amp;peg_nama[[#This Row],[ponsel]]</f>
        <v>https://wa.me/6281245973818</v>
      </c>
    </row>
    <row r="32" spans="1:24" x14ac:dyDescent="0.25">
      <c r="A32" s="1" t="s">
        <v>363</v>
      </c>
      <c r="B32" s="2" t="s">
        <v>364</v>
      </c>
      <c r="C32" s="2" t="s">
        <v>365</v>
      </c>
      <c r="D32" s="2" t="s">
        <v>366</v>
      </c>
      <c r="E32" s="2" t="s">
        <v>367</v>
      </c>
      <c r="F32" s="7">
        <v>30262</v>
      </c>
      <c r="G32" s="2" t="s">
        <v>368</v>
      </c>
      <c r="H32" s="2" t="s">
        <v>369</v>
      </c>
      <c r="I32" s="8">
        <v>2007</v>
      </c>
      <c r="J32" s="9" t="s">
        <v>217</v>
      </c>
      <c r="K32" s="9" t="s">
        <v>283</v>
      </c>
      <c r="L32" s="10" t="s">
        <v>149</v>
      </c>
      <c r="M32" s="10" t="s">
        <v>150</v>
      </c>
      <c r="N32" s="2"/>
      <c r="O32" s="2" t="s">
        <v>370</v>
      </c>
      <c r="P32" s="8" t="s">
        <v>123</v>
      </c>
      <c r="Q32" s="8" t="s">
        <v>124</v>
      </c>
      <c r="R32" s="17" t="str">
        <f>IF(MID(peg_nama[[#This Row],[nip]],15,1)="1","Laki-laki","Perempuan")</f>
        <v>Perempuan</v>
      </c>
      <c r="S32" s="1" t="s">
        <v>371</v>
      </c>
      <c r="T32" s="13" t="s">
        <v>372</v>
      </c>
      <c r="U32" s="7">
        <v>44529</v>
      </c>
      <c r="V32" s="14" t="str">
        <f>peg_nama[[#This Row],[tmplahir]]&amp;", "&amp;TEXT(peg_nama[[#This Row],[tgllahir]],"d MMM yyyy")</f>
        <v>Padang Panjang, 7 Nov 1982</v>
      </c>
      <c r="W32" s="14" t="str">
        <f>"https://teams.microsoft.com/l/chat/0/0?users="&amp;peg_nama[[#This Row],[email]]</f>
        <v>https://teams.microsoft.com/l/chat/0/0?users=triana.wahyuni@bpk.go.id</v>
      </c>
      <c r="X32" s="14" t="str">
        <f>"https://wa.me/"&amp;peg_nama[[#This Row],[ponsel]]</f>
        <v>https://wa.me/6281210019405</v>
      </c>
    </row>
    <row r="33" spans="1:24" x14ac:dyDescent="0.25">
      <c r="A33" s="1" t="s">
        <v>62</v>
      </c>
      <c r="B33" s="2" t="s">
        <v>63</v>
      </c>
      <c r="C33" s="2" t="s">
        <v>373</v>
      </c>
      <c r="D33" s="2" t="s">
        <v>374</v>
      </c>
      <c r="E33" s="2" t="s">
        <v>280</v>
      </c>
      <c r="F33" s="7">
        <v>30511</v>
      </c>
      <c r="G33" s="2" t="s">
        <v>375</v>
      </c>
      <c r="H33" s="2" t="s">
        <v>376</v>
      </c>
      <c r="I33" s="8">
        <v>2007</v>
      </c>
      <c r="J33" s="9" t="s">
        <v>217</v>
      </c>
      <c r="K33" s="9" t="s">
        <v>283</v>
      </c>
      <c r="L33" s="10" t="s">
        <v>149</v>
      </c>
      <c r="M33" s="10" t="s">
        <v>158</v>
      </c>
      <c r="N33" s="2"/>
      <c r="O33" s="2" t="s">
        <v>377</v>
      </c>
      <c r="P33" s="8" t="s">
        <v>123</v>
      </c>
      <c r="Q33" s="8" t="s">
        <v>124</v>
      </c>
      <c r="R33" s="17" t="str">
        <f>IF(MID(peg_nama[[#This Row],[nip]],15,1)="1","Laki-laki","Perempuan")</f>
        <v>Perempuan</v>
      </c>
      <c r="S33" s="1" t="s">
        <v>378</v>
      </c>
      <c r="T33" s="13" t="s">
        <v>126</v>
      </c>
      <c r="U33" s="7">
        <v>44936</v>
      </c>
      <c r="V33" s="14" t="str">
        <f>peg_nama[[#This Row],[tmplahir]]&amp;", "&amp;TEXT(peg_nama[[#This Row],[tgllahir]],"d MMM yyyy")</f>
        <v>Tabanan, 14 Jul 1983</v>
      </c>
      <c r="W33" s="14" t="str">
        <f>"https://teams.microsoft.com/l/chat/0/0?users="&amp;peg_nama[[#This Row],[email]]</f>
        <v>https://teams.microsoft.com/l/chat/0/0?users=ni.wahyuliasri@bpk.go.id</v>
      </c>
      <c r="X33" s="14" t="str">
        <f>"https://wa.me/"&amp;peg_nama[[#This Row],[ponsel]]</f>
        <v>https://wa.me/6281353133458</v>
      </c>
    </row>
    <row r="34" spans="1:24" x14ac:dyDescent="0.25">
      <c r="A34" s="1" t="s">
        <v>379</v>
      </c>
      <c r="B34" s="2" t="s">
        <v>380</v>
      </c>
      <c r="C34" s="2" t="s">
        <v>381</v>
      </c>
      <c r="D34" s="2" t="s">
        <v>382</v>
      </c>
      <c r="E34" s="2" t="s">
        <v>116</v>
      </c>
      <c r="F34" s="7">
        <v>30617</v>
      </c>
      <c r="G34" s="20" t="s">
        <v>383</v>
      </c>
      <c r="H34" s="2" t="s">
        <v>384</v>
      </c>
      <c r="I34" s="8">
        <v>2007</v>
      </c>
      <c r="J34" s="9" t="s">
        <v>217</v>
      </c>
      <c r="K34" s="9" t="s">
        <v>283</v>
      </c>
      <c r="L34" s="10" t="s">
        <v>149</v>
      </c>
      <c r="M34" s="16" t="s">
        <v>150</v>
      </c>
      <c r="N34" s="2"/>
      <c r="O34" s="2" t="s">
        <v>385</v>
      </c>
      <c r="P34" s="8" t="s">
        <v>123</v>
      </c>
      <c r="Q34" s="8" t="s">
        <v>124</v>
      </c>
      <c r="R34" s="17" t="str">
        <f>IF(MID(peg_nama[[#This Row],[nip]],15,1)="1","Laki-laki","Perempuan")</f>
        <v>Laki-laki</v>
      </c>
      <c r="S34" s="1" t="s">
        <v>386</v>
      </c>
      <c r="T34" s="13" t="s">
        <v>348</v>
      </c>
      <c r="U34" s="18">
        <v>44113</v>
      </c>
      <c r="V34" s="14" t="str">
        <f>peg_nama[[#This Row],[tmplahir]]&amp;", "&amp;TEXT(peg_nama[[#This Row],[tgllahir]],"d MMM yyyy")</f>
        <v>Denpasar, 28 Oct 1983</v>
      </c>
      <c r="W34" s="14" t="str">
        <f>"https://teams.microsoft.com/l/chat/0/0?users="&amp;peg_nama[[#This Row],[email]]</f>
        <v>https://teams.microsoft.com/l/chat/0/0?users=ida.parahita@bpk.go.id</v>
      </c>
      <c r="X34" s="14" t="str">
        <f>"https://wa.me/"&amp;peg_nama[[#This Row],[ponsel]]</f>
        <v>https://wa.me/6281389002318</v>
      </c>
    </row>
    <row r="35" spans="1:24" x14ac:dyDescent="0.25">
      <c r="A35" s="1" t="s">
        <v>68</v>
      </c>
      <c r="B35" s="2" t="s">
        <v>69</v>
      </c>
      <c r="C35" s="2" t="s">
        <v>387</v>
      </c>
      <c r="D35" s="2" t="s">
        <v>388</v>
      </c>
      <c r="E35" s="2" t="s">
        <v>116</v>
      </c>
      <c r="F35" s="7">
        <v>30628</v>
      </c>
      <c r="G35" s="2" t="s">
        <v>389</v>
      </c>
      <c r="H35" s="2" t="s">
        <v>390</v>
      </c>
      <c r="I35" s="8">
        <v>2007</v>
      </c>
      <c r="J35" s="9" t="s">
        <v>217</v>
      </c>
      <c r="K35" s="9" t="s">
        <v>283</v>
      </c>
      <c r="L35" s="10" t="s">
        <v>149</v>
      </c>
      <c r="M35" s="16" t="s">
        <v>158</v>
      </c>
      <c r="N35" s="2"/>
      <c r="O35" s="2" t="s">
        <v>391</v>
      </c>
      <c r="P35" s="8" t="s">
        <v>123</v>
      </c>
      <c r="Q35" s="8" t="s">
        <v>124</v>
      </c>
      <c r="R35" s="17" t="str">
        <f>IF(MID(peg_nama[[#This Row],[nip]],15,1)="1","Laki-laki","Perempuan")</f>
        <v>Perempuan</v>
      </c>
      <c r="S35" s="1" t="s">
        <v>392</v>
      </c>
      <c r="T35" s="13" t="s">
        <v>126</v>
      </c>
      <c r="U35" s="7">
        <v>43640</v>
      </c>
      <c r="V35" s="14" t="str">
        <f>peg_nama[[#This Row],[tmplahir]]&amp;", "&amp;TEXT(peg_nama[[#This Row],[tgllahir]],"d MMM yyyy")</f>
        <v>Denpasar, 8 Nov 1983</v>
      </c>
      <c r="W35" s="14" t="str">
        <f>"https://teams.microsoft.com/l/chat/0/0?users="&amp;peg_nama[[#This Row],[email]]</f>
        <v>https://teams.microsoft.com/l/chat/0/0?users=ni.melantini@bpk.go.id</v>
      </c>
      <c r="X35" s="14" t="str">
        <f>"https://wa.me/"&amp;peg_nama[[#This Row],[ponsel]]</f>
        <v>https://wa.me/628123667208</v>
      </c>
    </row>
    <row r="36" spans="1:24" x14ac:dyDescent="0.25">
      <c r="A36" s="1" t="s">
        <v>30</v>
      </c>
      <c r="B36" s="2" t="s">
        <v>31</v>
      </c>
      <c r="C36" s="2" t="s">
        <v>393</v>
      </c>
      <c r="D36" s="2" t="s">
        <v>394</v>
      </c>
      <c r="E36" s="2" t="s">
        <v>395</v>
      </c>
      <c r="F36" s="7">
        <v>30272</v>
      </c>
      <c r="G36" s="2" t="s">
        <v>396</v>
      </c>
      <c r="H36" s="2" t="s">
        <v>397</v>
      </c>
      <c r="I36" s="8">
        <v>2008</v>
      </c>
      <c r="J36" s="9" t="s">
        <v>217</v>
      </c>
      <c r="K36" s="9" t="s">
        <v>283</v>
      </c>
      <c r="L36" s="10" t="s">
        <v>149</v>
      </c>
      <c r="M36" s="16" t="s">
        <v>158</v>
      </c>
      <c r="N36" s="2"/>
      <c r="O36" s="2" t="s">
        <v>398</v>
      </c>
      <c r="P36" s="8" t="s">
        <v>123</v>
      </c>
      <c r="Q36" s="8" t="s">
        <v>124</v>
      </c>
      <c r="R36" s="17" t="str">
        <f>IF(MID(peg_nama[[#This Row],[nip]],15,1)="1","Laki-laki","Perempuan")</f>
        <v>Laki-laki</v>
      </c>
      <c r="S36" s="1" t="s">
        <v>399</v>
      </c>
      <c r="T36" s="13" t="s">
        <v>400</v>
      </c>
      <c r="U36" s="7">
        <v>43208</v>
      </c>
      <c r="V36" s="14" t="str">
        <f>peg_nama[[#This Row],[tmplahir]]&amp;", "&amp;TEXT(peg_nama[[#This Row],[tgllahir]],"d MMM yyyy")</f>
        <v>Bajera Tabanan, 17 Nov 1982</v>
      </c>
      <c r="W36" s="14" t="str">
        <f>"https://teams.microsoft.com/l/chat/0/0?users="&amp;peg_nama[[#This Row],[email]]</f>
        <v>https://teams.microsoft.com/l/chat/0/0?users=igede.pasupati@bpk.go.id</v>
      </c>
      <c r="X36" s="14" t="str">
        <f>"https://wa.me/"&amp;peg_nama[[#This Row],[ponsel]]</f>
        <v>https://wa.me/628121556470</v>
      </c>
    </row>
    <row r="37" spans="1:24" x14ac:dyDescent="0.25">
      <c r="A37" s="1" t="s">
        <v>48</v>
      </c>
      <c r="B37" s="2" t="s">
        <v>49</v>
      </c>
      <c r="C37" s="2" t="s">
        <v>401</v>
      </c>
      <c r="D37" s="2" t="s">
        <v>402</v>
      </c>
      <c r="E37" s="2" t="s">
        <v>132</v>
      </c>
      <c r="F37" s="7">
        <v>30836</v>
      </c>
      <c r="G37" s="2" t="s">
        <v>403</v>
      </c>
      <c r="H37" s="2" t="s">
        <v>404</v>
      </c>
      <c r="I37" s="8">
        <v>2008</v>
      </c>
      <c r="J37" s="9" t="s">
        <v>217</v>
      </c>
      <c r="K37" s="9" t="s">
        <v>283</v>
      </c>
      <c r="L37" s="10" t="s">
        <v>149</v>
      </c>
      <c r="M37" s="16" t="s">
        <v>150</v>
      </c>
      <c r="N37" s="2"/>
      <c r="O37" s="2" t="s">
        <v>405</v>
      </c>
      <c r="P37" s="8" t="s">
        <v>123</v>
      </c>
      <c r="Q37" s="8" t="s">
        <v>124</v>
      </c>
      <c r="R37" s="17" t="str">
        <f>IF(MID(peg_nama[[#This Row],[nip]],15,1)="1","Laki-laki","Perempuan")</f>
        <v>Laki-laki</v>
      </c>
      <c r="S37" s="1" t="s">
        <v>406</v>
      </c>
      <c r="T37" s="13" t="s">
        <v>126</v>
      </c>
      <c r="U37" s="7">
        <v>42734</v>
      </c>
      <c r="V37" s="14" t="str">
        <f>peg_nama[[#This Row],[tmplahir]]&amp;", "&amp;TEXT(peg_nama[[#This Row],[tgllahir]],"d MMM yyyy")</f>
        <v>Jakarta, 3 Jun 1984</v>
      </c>
      <c r="W37" s="14" t="str">
        <f>"https://teams.microsoft.com/l/chat/0/0?users="&amp;peg_nama[[#This Row],[email]]</f>
        <v>https://teams.microsoft.com/l/chat/0/0?users=indro.prakoso@bpk.go.id</v>
      </c>
      <c r="X37" s="14" t="str">
        <f>"https://wa.me/"&amp;peg_nama[[#This Row],[ponsel]]</f>
        <v>https://wa.me/6282180120634</v>
      </c>
    </row>
    <row r="38" spans="1:24" x14ac:dyDescent="0.25">
      <c r="A38" s="1" t="s">
        <v>407</v>
      </c>
      <c r="B38" s="2" t="s">
        <v>408</v>
      </c>
      <c r="C38" s="2" t="s">
        <v>409</v>
      </c>
      <c r="D38" s="2" t="s">
        <v>410</v>
      </c>
      <c r="E38" s="2" t="s">
        <v>116</v>
      </c>
      <c r="F38" s="7">
        <v>31208</v>
      </c>
      <c r="G38" s="2" t="s">
        <v>411</v>
      </c>
      <c r="H38" s="2" t="s">
        <v>412</v>
      </c>
      <c r="I38" s="8">
        <v>2008</v>
      </c>
      <c r="J38" s="9" t="s">
        <v>217</v>
      </c>
      <c r="K38" s="9" t="s">
        <v>283</v>
      </c>
      <c r="L38" s="10" t="s">
        <v>149</v>
      </c>
      <c r="M38" s="10" t="s">
        <v>158</v>
      </c>
      <c r="N38" s="2"/>
      <c r="O38" s="2" t="s">
        <v>170</v>
      </c>
      <c r="P38" s="8" t="s">
        <v>123</v>
      </c>
      <c r="Q38" s="8" t="s">
        <v>124</v>
      </c>
      <c r="R38" s="17" t="str">
        <f>IF(MID(peg_nama[[#This Row],[nip]],15,1)="1","Laki-laki","Perempuan")</f>
        <v>Perempuan</v>
      </c>
      <c r="S38" s="1" t="s">
        <v>413</v>
      </c>
      <c r="T38" s="13" t="s">
        <v>126</v>
      </c>
      <c r="U38" s="7">
        <v>42734</v>
      </c>
      <c r="V38" s="14" t="str">
        <f>peg_nama[[#This Row],[tmplahir]]&amp;", "&amp;TEXT(peg_nama[[#This Row],[tgllahir]],"d MMM yyyy")</f>
        <v>Denpasar, 10 Jun 1985</v>
      </c>
      <c r="W38" s="14" t="str">
        <f>"https://teams.microsoft.com/l/chat/0/0?users="&amp;peg_nama[[#This Row],[email]]</f>
        <v>https://teams.microsoft.com/l/chat/0/0?users=Dwi.Padma@bpk.go.id</v>
      </c>
      <c r="X38" s="14" t="str">
        <f>"https://wa.me/"&amp;peg_nama[[#This Row],[ponsel]]</f>
        <v>https://wa.me/6285764416561</v>
      </c>
    </row>
    <row r="39" spans="1:24" x14ac:dyDescent="0.25">
      <c r="A39" s="1" t="s">
        <v>34</v>
      </c>
      <c r="B39" s="2" t="s">
        <v>35</v>
      </c>
      <c r="C39" s="2" t="s">
        <v>414</v>
      </c>
      <c r="D39" s="2" t="s">
        <v>415</v>
      </c>
      <c r="E39" s="2" t="s">
        <v>416</v>
      </c>
      <c r="F39" s="7">
        <v>31397</v>
      </c>
      <c r="G39" s="2" t="s">
        <v>417</v>
      </c>
      <c r="H39" s="2" t="s">
        <v>418</v>
      </c>
      <c r="I39" s="8">
        <v>2008</v>
      </c>
      <c r="J39" s="9" t="s">
        <v>217</v>
      </c>
      <c r="K39" s="9" t="s">
        <v>283</v>
      </c>
      <c r="L39" s="10" t="s">
        <v>149</v>
      </c>
      <c r="M39" s="10" t="s">
        <v>150</v>
      </c>
      <c r="N39" s="2"/>
      <c r="O39" s="2" t="s">
        <v>419</v>
      </c>
      <c r="P39" s="8" t="s">
        <v>123</v>
      </c>
      <c r="Q39" s="8" t="s">
        <v>124</v>
      </c>
      <c r="R39" s="17" t="str">
        <f>IF(MID(peg_nama[[#This Row],[nip]],15,1)="1","Laki-laki","Perempuan")</f>
        <v>Laki-laki</v>
      </c>
      <c r="S39" s="1" t="s">
        <v>420</v>
      </c>
      <c r="T39" s="13" t="s">
        <v>126</v>
      </c>
      <c r="U39" s="7">
        <v>44936</v>
      </c>
      <c r="V39" s="14" t="str">
        <f>peg_nama[[#This Row],[tmplahir]]&amp;", "&amp;TEXT(peg_nama[[#This Row],[tgllahir]],"d MMM yyyy")</f>
        <v>Pati, 16 Dec 1985</v>
      </c>
      <c r="W39" s="14" t="str">
        <f>"https://teams.microsoft.com/l/chat/0/0?users="&amp;peg_nama[[#This Row],[email]]</f>
        <v>https://teams.microsoft.com/l/chat/0/0?users=Agung.Kurniawan@bpk.go.id</v>
      </c>
      <c r="X39" s="14" t="str">
        <f>"https://wa.me/"&amp;peg_nama[[#This Row],[ponsel]]</f>
        <v>https://wa.me/6281315085589</v>
      </c>
    </row>
    <row r="40" spans="1:24" x14ac:dyDescent="0.25">
      <c r="A40" s="1" t="s">
        <v>18</v>
      </c>
      <c r="B40" s="2" t="s">
        <v>19</v>
      </c>
      <c r="C40" s="2" t="s">
        <v>421</v>
      </c>
      <c r="D40" s="2" t="s">
        <v>422</v>
      </c>
      <c r="E40" s="2" t="s">
        <v>423</v>
      </c>
      <c r="F40" s="7">
        <v>31620</v>
      </c>
      <c r="G40" s="2" t="s">
        <v>424</v>
      </c>
      <c r="H40" s="2" t="s">
        <v>425</v>
      </c>
      <c r="I40" s="8">
        <v>2008</v>
      </c>
      <c r="J40" s="9" t="s">
        <v>217</v>
      </c>
      <c r="K40" s="9" t="s">
        <v>283</v>
      </c>
      <c r="L40" s="10" t="s">
        <v>149</v>
      </c>
      <c r="M40" s="10" t="s">
        <v>150</v>
      </c>
      <c r="N40" s="2"/>
      <c r="O40" s="2" t="s">
        <v>426</v>
      </c>
      <c r="P40" s="8" t="s">
        <v>123</v>
      </c>
      <c r="Q40" s="8" t="s">
        <v>124</v>
      </c>
      <c r="R40" s="17" t="str">
        <f>IF(MID(peg_nama[[#This Row],[nip]],15,1)="1","Laki-laki","Perempuan")</f>
        <v>Laki-laki</v>
      </c>
      <c r="S40" s="1" t="s">
        <v>427</v>
      </c>
      <c r="T40" s="13" t="s">
        <v>304</v>
      </c>
      <c r="U40" s="7">
        <v>43441</v>
      </c>
      <c r="V40" s="14" t="str">
        <f>peg_nama[[#This Row],[tmplahir]]&amp;", "&amp;TEXT(peg_nama[[#This Row],[tgllahir]],"d MMM yyyy")</f>
        <v>Wonogiri, 27 Jul 1986</v>
      </c>
      <c r="W40" s="14" t="str">
        <f>"https://teams.microsoft.com/l/chat/0/0?users="&amp;peg_nama[[#This Row],[email]]</f>
        <v>https://teams.microsoft.com/l/chat/0/0?users=devi.kristyawan@bpk.go.id</v>
      </c>
      <c r="X40" s="14" t="str">
        <f>"https://wa.me/"&amp;peg_nama[[#This Row],[ponsel]]</f>
        <v>https://wa.me/628111633733</v>
      </c>
    </row>
    <row r="41" spans="1:24" x14ac:dyDescent="0.25">
      <c r="A41" s="1" t="s">
        <v>428</v>
      </c>
      <c r="B41" s="2" t="s">
        <v>429</v>
      </c>
      <c r="C41" s="2" t="s">
        <v>430</v>
      </c>
      <c r="D41" s="2" t="s">
        <v>431</v>
      </c>
      <c r="E41" s="2" t="s">
        <v>432</v>
      </c>
      <c r="F41" s="7">
        <v>28185</v>
      </c>
      <c r="G41" s="2" t="s">
        <v>433</v>
      </c>
      <c r="H41" s="2" t="s">
        <v>434</v>
      </c>
      <c r="I41" s="8">
        <v>2008</v>
      </c>
      <c r="J41" s="9" t="s">
        <v>217</v>
      </c>
      <c r="K41" s="9" t="s">
        <v>435</v>
      </c>
      <c r="L41" s="10" t="s">
        <v>149</v>
      </c>
      <c r="M41" s="10" t="s">
        <v>158</v>
      </c>
      <c r="N41" s="2"/>
      <c r="O41" s="2" t="s">
        <v>436</v>
      </c>
      <c r="P41" s="8" t="s">
        <v>123</v>
      </c>
      <c r="Q41" s="8" t="s">
        <v>124</v>
      </c>
      <c r="R41" s="17" t="str">
        <f>IF(MID(peg_nama[[#This Row],[nip]],15,1)="1","Laki-laki","Perempuan")</f>
        <v>Laki-laki</v>
      </c>
      <c r="S41" s="1" t="s">
        <v>437</v>
      </c>
      <c r="T41" s="13" t="s">
        <v>126</v>
      </c>
      <c r="U41" s="7">
        <v>44529</v>
      </c>
      <c r="V41" s="14" t="str">
        <f>peg_nama[[#This Row],[tmplahir]]&amp;", "&amp;TEXT(peg_nama[[#This Row],[tgllahir]],"d MMM yyyy")</f>
        <v>Tanah Rata, 1 Mar 1977</v>
      </c>
      <c r="W41" s="14" t="str">
        <f>"https://teams.microsoft.com/l/chat/0/0?users="&amp;peg_nama[[#This Row],[email]]</f>
        <v>https://teams.microsoft.com/l/chat/0/0?users=azhar2883@bpk.go.id</v>
      </c>
      <c r="X41" s="14" t="str">
        <f>"https://wa.me/"&amp;peg_nama[[#This Row],[ponsel]]</f>
        <v>https://wa.me/628567051666</v>
      </c>
    </row>
    <row r="42" spans="1:24" x14ac:dyDescent="0.25">
      <c r="A42" s="1" t="s">
        <v>438</v>
      </c>
      <c r="B42" s="2" t="s">
        <v>439</v>
      </c>
      <c r="C42" s="2" t="s">
        <v>440</v>
      </c>
      <c r="D42" s="2" t="s">
        <v>441</v>
      </c>
      <c r="E42" s="2" t="s">
        <v>132</v>
      </c>
      <c r="F42" s="7">
        <v>29788</v>
      </c>
      <c r="G42" s="2" t="s">
        <v>442</v>
      </c>
      <c r="H42" s="2" t="s">
        <v>443</v>
      </c>
      <c r="I42" s="8">
        <v>2008</v>
      </c>
      <c r="J42" s="9" t="s">
        <v>217</v>
      </c>
      <c r="K42" s="9" t="s">
        <v>435</v>
      </c>
      <c r="L42" s="10" t="s">
        <v>149</v>
      </c>
      <c r="M42" s="16" t="s">
        <v>158</v>
      </c>
      <c r="N42" s="2"/>
      <c r="O42" s="2" t="s">
        <v>190</v>
      </c>
      <c r="P42" s="8" t="s">
        <v>123</v>
      </c>
      <c r="Q42" s="8" t="s">
        <v>124</v>
      </c>
      <c r="R42" s="17" t="str">
        <f>IF(MID(peg_nama[[#This Row],[nip]],15,1)="1","Laki-laki","Perempuan")</f>
        <v>Perempuan</v>
      </c>
      <c r="S42" s="1" t="s">
        <v>444</v>
      </c>
      <c r="T42" s="13" t="s">
        <v>153</v>
      </c>
      <c r="U42" s="7">
        <v>45443</v>
      </c>
      <c r="V42" s="14" t="str">
        <f>peg_nama[[#This Row],[tmplahir]]&amp;", "&amp;TEXT(peg_nama[[#This Row],[tgllahir]],"d MMM yyyy")</f>
        <v>Jakarta, 21 Jul 1981</v>
      </c>
      <c r="W42" s="14" t="str">
        <f>"https://teams.microsoft.com/l/chat/0/0?users="&amp;peg_nama[[#This Row],[email]]</f>
        <v>https://teams.microsoft.com/l/chat/0/0?users=y.lumongga@bpk.go.id</v>
      </c>
      <c r="X42" s="14" t="str">
        <f>"https://wa.me/"&amp;peg_nama[[#This Row],[ponsel]]</f>
        <v>https://wa.me/6281381890523</v>
      </c>
    </row>
    <row r="43" spans="1:24" x14ac:dyDescent="0.25">
      <c r="A43" s="1" t="s">
        <v>26</v>
      </c>
      <c r="B43" s="2" t="s">
        <v>27</v>
      </c>
      <c r="C43" s="2" t="s">
        <v>445</v>
      </c>
      <c r="D43" s="2" t="s">
        <v>446</v>
      </c>
      <c r="E43" s="2" t="s">
        <v>116</v>
      </c>
      <c r="F43" s="7">
        <v>31562</v>
      </c>
      <c r="G43" s="2" t="s">
        <v>447</v>
      </c>
      <c r="H43" s="2" t="s">
        <v>448</v>
      </c>
      <c r="I43" s="8">
        <v>2009</v>
      </c>
      <c r="J43" s="9" t="s">
        <v>217</v>
      </c>
      <c r="K43" s="9" t="s">
        <v>283</v>
      </c>
      <c r="L43" s="10" t="s">
        <v>149</v>
      </c>
      <c r="M43" s="16" t="s">
        <v>158</v>
      </c>
      <c r="N43" s="2"/>
      <c r="O43" s="2" t="s">
        <v>449</v>
      </c>
      <c r="P43" s="8" t="s">
        <v>123</v>
      </c>
      <c r="Q43" s="8" t="s">
        <v>124</v>
      </c>
      <c r="R43" s="17" t="str">
        <f>IF(MID(peg_nama[[#This Row],[nip]],15,1)="1","Laki-laki","Perempuan")</f>
        <v>Laki-laki</v>
      </c>
      <c r="S43" s="1" t="s">
        <v>450</v>
      </c>
      <c r="T43" s="13" t="s">
        <v>304</v>
      </c>
      <c r="U43" s="7">
        <v>42158</v>
      </c>
      <c r="V43" s="14" t="str">
        <f>peg_nama[[#This Row],[tmplahir]]&amp;", "&amp;TEXT(peg_nama[[#This Row],[tgllahir]],"d MMM yyyy")</f>
        <v>Denpasar, 30 May 1986</v>
      </c>
      <c r="W43" s="14" t="str">
        <f>"https://teams.microsoft.com/l/chat/0/0?users="&amp;peg_nama[[#This Row],[email]]</f>
        <v>https://teams.microsoft.com/l/chat/0/0?users=angga.priastana@bpk.go.id</v>
      </c>
      <c r="X43" s="14" t="str">
        <f>"https://wa.me/"&amp;peg_nama[[#This Row],[ponsel]]</f>
        <v>https://wa.me/6285256764086</v>
      </c>
    </row>
    <row r="44" spans="1:24" x14ac:dyDescent="0.25">
      <c r="A44" s="1" t="s">
        <v>451</v>
      </c>
      <c r="B44" s="2" t="s">
        <v>452</v>
      </c>
      <c r="C44" s="2" t="s">
        <v>453</v>
      </c>
      <c r="D44" s="2" t="s">
        <v>454</v>
      </c>
      <c r="E44" s="2" t="s">
        <v>455</v>
      </c>
      <c r="F44" s="7">
        <v>29762</v>
      </c>
      <c r="G44" s="2" t="s">
        <v>456</v>
      </c>
      <c r="H44" s="2" t="s">
        <v>457</v>
      </c>
      <c r="I44" s="8">
        <v>2011</v>
      </c>
      <c r="J44" s="9" t="s">
        <v>217</v>
      </c>
      <c r="K44" s="9" t="s">
        <v>435</v>
      </c>
      <c r="L44" s="10" t="s">
        <v>149</v>
      </c>
      <c r="M44" s="10" t="s">
        <v>150</v>
      </c>
      <c r="N44" s="2"/>
      <c r="O44" s="2" t="s">
        <v>458</v>
      </c>
      <c r="P44" s="8" t="s">
        <v>123</v>
      </c>
      <c r="Q44" s="8" t="s">
        <v>124</v>
      </c>
      <c r="R44" s="17" t="str">
        <f>IF(MID(peg_nama[[#This Row],[nip]],15,1)="1","Laki-laki","Perempuan")</f>
        <v>Perempuan</v>
      </c>
      <c r="S44" s="1" t="s">
        <v>459</v>
      </c>
      <c r="T44" s="13" t="s">
        <v>348</v>
      </c>
      <c r="U44" s="7">
        <v>43441</v>
      </c>
      <c r="V44" s="14" t="str">
        <f>peg_nama[[#This Row],[tmplahir]]&amp;", "&amp;TEXT(peg_nama[[#This Row],[tgllahir]],"d MMM yyyy")</f>
        <v>Sumbawa Besar, 25 Jun 1981</v>
      </c>
      <c r="W44" s="14" t="str">
        <f>"https://teams.microsoft.com/l/chat/0/0?users="&amp;peg_nama[[#This Row],[email]]</f>
        <v>https://teams.microsoft.com/l/chat/0/0?users=eka.sucipta@bpk.go.id</v>
      </c>
      <c r="X44" s="14" t="str">
        <f>"https://wa.me/"&amp;peg_nama[[#This Row],[ponsel]]</f>
        <v>https://wa.me/6281907264707</v>
      </c>
    </row>
    <row r="45" spans="1:24" x14ac:dyDescent="0.25">
      <c r="A45" s="1" t="s">
        <v>44</v>
      </c>
      <c r="B45" s="2" t="s">
        <v>45</v>
      </c>
      <c r="C45" s="2" t="s">
        <v>460</v>
      </c>
      <c r="D45" s="2" t="s">
        <v>461</v>
      </c>
      <c r="E45" s="2" t="s">
        <v>116</v>
      </c>
      <c r="F45" s="7">
        <v>32277</v>
      </c>
      <c r="G45" s="2" t="s">
        <v>462</v>
      </c>
      <c r="H45" s="2" t="s">
        <v>463</v>
      </c>
      <c r="I45" s="8">
        <v>2012</v>
      </c>
      <c r="J45" s="9" t="s">
        <v>217</v>
      </c>
      <c r="K45" s="9" t="s">
        <v>435</v>
      </c>
      <c r="L45" s="10" t="s">
        <v>149</v>
      </c>
      <c r="M45" s="16" t="s">
        <v>158</v>
      </c>
      <c r="N45" s="2"/>
      <c r="O45" s="2" t="s">
        <v>464</v>
      </c>
      <c r="P45" s="8" t="s">
        <v>123</v>
      </c>
      <c r="Q45" s="8" t="s">
        <v>124</v>
      </c>
      <c r="R45" s="17" t="str">
        <f>IF(MID(peg_nama[[#This Row],[nip]],15,1)="1","Laki-laki","Perempuan")</f>
        <v>Laki-laki</v>
      </c>
      <c r="S45" s="1" t="s">
        <v>465</v>
      </c>
      <c r="T45" s="13" t="s">
        <v>140</v>
      </c>
      <c r="U45" s="7">
        <v>43208</v>
      </c>
      <c r="V45" s="14" t="str">
        <f>peg_nama[[#This Row],[tmplahir]]&amp;", "&amp;TEXT(peg_nama[[#This Row],[tgllahir]],"d MMM yyyy")</f>
        <v>Denpasar, 14 May 1988</v>
      </c>
      <c r="W45" s="14" t="str">
        <f>"https://teams.microsoft.com/l/chat/0/0?users="&amp;peg_nama[[#This Row],[email]]</f>
        <v>https://teams.microsoft.com/l/chat/0/0?users=komang.mahendra@bpk.go.id</v>
      </c>
      <c r="X45" s="14" t="str">
        <f>"https://wa.me/"&amp;peg_nama[[#This Row],[ponsel]]</f>
        <v>https://wa.me/6281227277345</v>
      </c>
    </row>
    <row r="46" spans="1:24" x14ac:dyDescent="0.25">
      <c r="A46" s="1" t="s">
        <v>80</v>
      </c>
      <c r="B46" s="2" t="s">
        <v>81</v>
      </c>
      <c r="C46" s="2" t="s">
        <v>466</v>
      </c>
      <c r="D46" s="2" t="s">
        <v>467</v>
      </c>
      <c r="E46" s="2" t="s">
        <v>468</v>
      </c>
      <c r="F46" s="7">
        <v>32396</v>
      </c>
      <c r="G46" s="2" t="s">
        <v>469</v>
      </c>
      <c r="H46" s="2" t="s">
        <v>470</v>
      </c>
      <c r="I46" s="8">
        <v>2012</v>
      </c>
      <c r="J46" s="9" t="s">
        <v>217</v>
      </c>
      <c r="K46" s="9" t="s">
        <v>283</v>
      </c>
      <c r="L46" s="10" t="s">
        <v>149</v>
      </c>
      <c r="M46" s="10" t="s">
        <v>150</v>
      </c>
      <c r="N46" s="2"/>
      <c r="O46" s="2" t="s">
        <v>471</v>
      </c>
      <c r="P46" s="8" t="s">
        <v>123</v>
      </c>
      <c r="Q46" s="8" t="s">
        <v>124</v>
      </c>
      <c r="R46" s="17" t="str">
        <f>IF(MID(peg_nama[[#This Row],[nip]],15,1)="1","Laki-laki","Perempuan")</f>
        <v>Laki-laki</v>
      </c>
      <c r="S46" s="1" t="s">
        <v>472</v>
      </c>
      <c r="T46" s="13" t="s">
        <v>126</v>
      </c>
      <c r="U46" s="7">
        <v>42942</v>
      </c>
      <c r="V46" s="14" t="str">
        <f>peg_nama[[#This Row],[tmplahir]]&amp;", "&amp;TEXT(peg_nama[[#This Row],[tgllahir]],"d MMM yyyy")</f>
        <v>Surakarta, 10 Sep 1988</v>
      </c>
      <c r="W46" s="14" t="str">
        <f>"https://teams.microsoft.com/l/chat/0/0?users="&amp;peg_nama[[#This Row],[email]]</f>
        <v>https://teams.microsoft.com/l/chat/0/0?users=septian.pamungkas@bpk.go.id</v>
      </c>
      <c r="X46" s="14" t="str">
        <f>"https://wa.me/"&amp;peg_nama[[#This Row],[ponsel]]</f>
        <v>https://wa.me/6281325202022</v>
      </c>
    </row>
    <row r="47" spans="1:24" x14ac:dyDescent="0.25">
      <c r="A47" s="1" t="s">
        <v>46</v>
      </c>
      <c r="B47" s="2" t="s">
        <v>47</v>
      </c>
      <c r="C47" s="2" t="s">
        <v>473</v>
      </c>
      <c r="D47" s="2" t="s">
        <v>474</v>
      </c>
      <c r="E47" s="2" t="s">
        <v>116</v>
      </c>
      <c r="F47" s="7">
        <v>33446</v>
      </c>
      <c r="G47" s="2" t="s">
        <v>475</v>
      </c>
      <c r="H47" s="2" t="s">
        <v>476</v>
      </c>
      <c r="I47" s="8">
        <v>2015</v>
      </c>
      <c r="J47" s="9" t="s">
        <v>217</v>
      </c>
      <c r="K47" s="9" t="s">
        <v>435</v>
      </c>
      <c r="L47" s="10" t="s">
        <v>149</v>
      </c>
      <c r="M47" s="16" t="s">
        <v>158</v>
      </c>
      <c r="N47" s="2"/>
      <c r="O47" s="2" t="s">
        <v>477</v>
      </c>
      <c r="P47" s="8" t="s">
        <v>123</v>
      </c>
      <c r="Q47" s="8" t="s">
        <v>124</v>
      </c>
      <c r="R47" s="17" t="str">
        <f>IF(MID(peg_nama[[#This Row],[nip]],15,1)="1","Laki-laki","Perempuan")</f>
        <v>Laki-laki</v>
      </c>
      <c r="S47" s="1" t="s">
        <v>478</v>
      </c>
      <c r="T47" s="13" t="s">
        <v>126</v>
      </c>
      <c r="U47" s="7">
        <v>44936</v>
      </c>
      <c r="V47" s="14" t="str">
        <f>peg_nama[[#This Row],[tmplahir]]&amp;", "&amp;TEXT(peg_nama[[#This Row],[tgllahir]],"d MMM yyyy")</f>
        <v>Denpasar, 27 Jul 1991</v>
      </c>
      <c r="W47" s="14" t="str">
        <f>"https://teams.microsoft.com/l/chat/0/0?users="&amp;peg_nama[[#This Row],[email]]</f>
        <v>https://teams.microsoft.com/l/chat/0/0?users=komang.wirasatya@bpk.go.id</v>
      </c>
      <c r="X47" s="14" t="str">
        <f>"https://wa.me/"&amp;peg_nama[[#This Row],[ponsel]]</f>
        <v>https://wa.me/6285921698954</v>
      </c>
    </row>
    <row r="48" spans="1:24" x14ac:dyDescent="0.25">
      <c r="A48" s="1" t="s">
        <v>479</v>
      </c>
      <c r="B48" s="2" t="s">
        <v>480</v>
      </c>
      <c r="C48" s="2" t="s">
        <v>481</v>
      </c>
      <c r="D48" s="2" t="s">
        <v>482</v>
      </c>
      <c r="E48" s="2" t="s">
        <v>483</v>
      </c>
      <c r="F48" s="7">
        <v>33365</v>
      </c>
      <c r="G48" s="2" t="s">
        <v>484</v>
      </c>
      <c r="H48" s="2" t="s">
        <v>485</v>
      </c>
      <c r="I48" s="8">
        <v>2018</v>
      </c>
      <c r="J48" s="9" t="s">
        <v>217</v>
      </c>
      <c r="K48" s="9" t="s">
        <v>435</v>
      </c>
      <c r="L48" s="10" t="s">
        <v>149</v>
      </c>
      <c r="M48" s="16" t="s">
        <v>150</v>
      </c>
      <c r="N48" s="2"/>
      <c r="O48" s="2" t="s">
        <v>190</v>
      </c>
      <c r="P48" s="8" t="s">
        <v>123</v>
      </c>
      <c r="Q48" s="8" t="s">
        <v>124</v>
      </c>
      <c r="R48" s="17" t="str">
        <f>IF(MID(peg_nama[[#This Row],[nip]],15,1)="1","Laki-laki","Perempuan")</f>
        <v>Perempuan</v>
      </c>
      <c r="S48" s="1" t="s">
        <v>486</v>
      </c>
      <c r="T48" s="13" t="s">
        <v>153</v>
      </c>
      <c r="U48" s="7">
        <v>45443</v>
      </c>
      <c r="V48" s="14" t="str">
        <f>peg_nama[[#This Row],[tmplahir]]&amp;", "&amp;TEXT(peg_nama[[#This Row],[tgllahir]],"d MMM yyyy")</f>
        <v>Medan, 7 May 1991</v>
      </c>
      <c r="W48" s="14" t="str">
        <f>"https://teams.microsoft.com/l/chat/0/0?users="&amp;peg_nama[[#This Row],[email]]</f>
        <v>https://teams.microsoft.com/l/chat/0/0?users=astry.samosir@bpk.go.id</v>
      </c>
      <c r="X48" s="14" t="str">
        <f>"https://wa.me/"&amp;peg_nama[[#This Row],[ponsel]]</f>
        <v>https://wa.me/6281315780177</v>
      </c>
    </row>
    <row r="49" spans="1:24" x14ac:dyDescent="0.25">
      <c r="A49" s="1" t="s">
        <v>487</v>
      </c>
      <c r="B49" s="2" t="s">
        <v>488</v>
      </c>
      <c r="C49" s="2" t="s">
        <v>489</v>
      </c>
      <c r="D49" s="2" t="s">
        <v>490</v>
      </c>
      <c r="E49" s="2" t="s">
        <v>116</v>
      </c>
      <c r="F49" s="7">
        <v>33962</v>
      </c>
      <c r="G49" s="2" t="s">
        <v>491</v>
      </c>
      <c r="H49" s="2" t="s">
        <v>492</v>
      </c>
      <c r="I49" s="8">
        <v>2018</v>
      </c>
      <c r="J49" s="9" t="s">
        <v>217</v>
      </c>
      <c r="K49" s="9" t="s">
        <v>435</v>
      </c>
      <c r="L49" s="10" t="s">
        <v>149</v>
      </c>
      <c r="M49" s="10" t="s">
        <v>158</v>
      </c>
      <c r="N49" s="2"/>
      <c r="O49" s="2" t="s">
        <v>190</v>
      </c>
      <c r="P49" s="8" t="s">
        <v>123</v>
      </c>
      <c r="Q49" s="8" t="s">
        <v>124</v>
      </c>
      <c r="R49" s="17" t="str">
        <f>IF(MID(peg_nama[[#This Row],[nip]],15,1)="1","Laki-laki","Perempuan")</f>
        <v>Laki-laki</v>
      </c>
      <c r="S49" s="1" t="s">
        <v>493</v>
      </c>
      <c r="T49" s="13" t="s">
        <v>153</v>
      </c>
      <c r="U49" s="7">
        <v>45443</v>
      </c>
      <c r="V49" s="14" t="str">
        <f>peg_nama[[#This Row],[tmplahir]]&amp;", "&amp;TEXT(peg_nama[[#This Row],[tgllahir]],"d MMM yyyy")</f>
        <v>Denpasar, 24 Dec 1992</v>
      </c>
      <c r="W49" s="14" t="str">
        <f>"https://teams.microsoft.com/l/chat/0/0?users="&amp;peg_nama[[#This Row],[email]]</f>
        <v>https://teams.microsoft.com/l/chat/0/0?users=gede.wirabawa@bpk.go.id</v>
      </c>
      <c r="X49" s="14" t="str">
        <f>"https://wa.me/"&amp;peg_nama[[#This Row],[ponsel]]</f>
        <v>https://wa.me/6281236828341</v>
      </c>
    </row>
    <row r="50" spans="1:24" x14ac:dyDescent="0.25">
      <c r="A50" s="1" t="s">
        <v>494</v>
      </c>
      <c r="B50" s="2" t="s">
        <v>495</v>
      </c>
      <c r="C50" s="2" t="s">
        <v>496</v>
      </c>
      <c r="D50" s="2" t="s">
        <v>497</v>
      </c>
      <c r="E50" s="2" t="s">
        <v>498</v>
      </c>
      <c r="F50" s="7">
        <v>34594</v>
      </c>
      <c r="G50" s="2" t="s">
        <v>499</v>
      </c>
      <c r="H50" s="2" t="s">
        <v>500</v>
      </c>
      <c r="I50" s="8">
        <v>2018</v>
      </c>
      <c r="J50" s="9" t="s">
        <v>217</v>
      </c>
      <c r="K50" s="9" t="s">
        <v>435</v>
      </c>
      <c r="L50" s="10" t="s">
        <v>149</v>
      </c>
      <c r="M50" s="10" t="s">
        <v>150</v>
      </c>
      <c r="N50" s="2"/>
      <c r="O50" s="2" t="s">
        <v>234</v>
      </c>
      <c r="P50" s="8" t="s">
        <v>123</v>
      </c>
      <c r="Q50" s="8" t="s">
        <v>124</v>
      </c>
      <c r="R50" s="17" t="str">
        <f>IF(MID(peg_nama[[#This Row],[nip]],15,1)="1","Laki-laki","Perempuan")</f>
        <v>Perempuan</v>
      </c>
      <c r="S50" s="1" t="s">
        <v>501</v>
      </c>
      <c r="T50" s="13" t="s">
        <v>126</v>
      </c>
      <c r="U50" s="7">
        <v>45443</v>
      </c>
      <c r="V50" s="14" t="str">
        <f>peg_nama[[#This Row],[tmplahir]]&amp;", "&amp;TEXT(peg_nama[[#This Row],[tgllahir]],"d MMM yyyy")</f>
        <v>Purworejo, 17 Sep 1994</v>
      </c>
      <c r="W50" s="14" t="str">
        <f>"https://teams.microsoft.com/l/chat/0/0?users="&amp;peg_nama[[#This Row],[email]]</f>
        <v>https://teams.microsoft.com/l/chat/0/0?users=carolina.damayanti@bpk.go.id</v>
      </c>
      <c r="X50" s="14" t="str">
        <f>"https://wa.me/"&amp;peg_nama[[#This Row],[ponsel]]</f>
        <v>https://wa.me/6289606504602</v>
      </c>
    </row>
    <row r="51" spans="1:24" x14ac:dyDescent="0.25">
      <c r="A51" s="1" t="s">
        <v>86</v>
      </c>
      <c r="B51" s="2" t="s">
        <v>87</v>
      </c>
      <c r="C51" s="2" t="s">
        <v>502</v>
      </c>
      <c r="D51" s="2" t="s">
        <v>503</v>
      </c>
      <c r="E51" s="2" t="s">
        <v>504</v>
      </c>
      <c r="F51" s="7">
        <v>33061</v>
      </c>
      <c r="G51" s="2" t="s">
        <v>505</v>
      </c>
      <c r="H51" s="2" t="s">
        <v>506</v>
      </c>
      <c r="I51" s="8">
        <v>2019</v>
      </c>
      <c r="J51" s="9" t="s">
        <v>217</v>
      </c>
      <c r="K51" s="9" t="s">
        <v>435</v>
      </c>
      <c r="L51" s="10" t="s">
        <v>149</v>
      </c>
      <c r="M51" s="10" t="s">
        <v>150</v>
      </c>
      <c r="N51" s="2"/>
      <c r="O51" s="2" t="s">
        <v>337</v>
      </c>
      <c r="P51" s="8" t="s">
        <v>123</v>
      </c>
      <c r="Q51" s="8" t="s">
        <v>124</v>
      </c>
      <c r="R51" s="17" t="str">
        <f>IF(MID(peg_nama[[#This Row],[nip]],15,1)="1","Laki-laki","Perempuan")</f>
        <v>Perempuan</v>
      </c>
      <c r="S51" s="1" t="s">
        <v>507</v>
      </c>
      <c r="T51" s="13" t="s">
        <v>126</v>
      </c>
      <c r="U51" s="7">
        <v>43525</v>
      </c>
      <c r="V51" s="14" t="str">
        <f>peg_nama[[#This Row],[tmplahir]]&amp;", "&amp;TEXT(peg_nama[[#This Row],[tgllahir]],"d MMM yyyy")</f>
        <v>Yogyakarta, 7 Jul 1990</v>
      </c>
      <c r="W51" s="14" t="str">
        <f>"https://teams.microsoft.com/l/chat/0/0?users="&amp;peg_nama[[#This Row],[email]]</f>
        <v>https://teams.microsoft.com/l/chat/0/0?users=wahyu.kurniasari@bpk.go.id</v>
      </c>
      <c r="X51" s="14" t="str">
        <f>"https://wa.me/"&amp;peg_nama[[#This Row],[ponsel]]</f>
        <v>https://wa.me/6282243909890</v>
      </c>
    </row>
    <row r="52" spans="1:24" x14ac:dyDescent="0.25">
      <c r="A52" s="1" t="s">
        <v>508</v>
      </c>
      <c r="B52" s="2" t="s">
        <v>509</v>
      </c>
      <c r="C52" s="2" t="s">
        <v>510</v>
      </c>
      <c r="D52" s="2" t="s">
        <v>511</v>
      </c>
      <c r="E52" s="2" t="s">
        <v>512</v>
      </c>
      <c r="F52" s="7">
        <v>33432</v>
      </c>
      <c r="G52" s="2" t="s">
        <v>513</v>
      </c>
      <c r="H52" s="2" t="s">
        <v>514</v>
      </c>
      <c r="I52" s="8">
        <v>2019</v>
      </c>
      <c r="J52" s="9" t="s">
        <v>217</v>
      </c>
      <c r="K52" s="9" t="s">
        <v>435</v>
      </c>
      <c r="L52" s="10" t="s">
        <v>149</v>
      </c>
      <c r="M52" s="16" t="s">
        <v>150</v>
      </c>
      <c r="N52" s="2"/>
      <c r="O52" s="2" t="s">
        <v>370</v>
      </c>
      <c r="P52" s="8" t="s">
        <v>123</v>
      </c>
      <c r="Q52" s="8" t="s">
        <v>124</v>
      </c>
      <c r="R52" s="17" t="str">
        <f>IF(MID(peg_nama[[#This Row],[nip]],15,1)="1","Laki-laki","Perempuan")</f>
        <v>Laki-laki</v>
      </c>
      <c r="S52" s="1" t="s">
        <v>515</v>
      </c>
      <c r="T52" s="13" t="s">
        <v>140</v>
      </c>
      <c r="U52" s="7">
        <v>43525</v>
      </c>
      <c r="V52" s="14" t="str">
        <f>peg_nama[[#This Row],[tmplahir]]&amp;", "&amp;TEXT(peg_nama[[#This Row],[tgllahir]],"d MMM yyyy")</f>
        <v>Kota Kupang, 13 Jul 1991</v>
      </c>
      <c r="W52" s="14" t="str">
        <f>"https://teams.microsoft.com/l/chat/0/0?users="&amp;peg_nama[[#This Row],[email]]</f>
        <v>https://teams.microsoft.com/l/chat/0/0?users=hendrikus.kantur@bpk.go.id</v>
      </c>
      <c r="X52" s="14" t="str">
        <f>"https://wa.me/"&amp;peg_nama[[#This Row],[ponsel]]</f>
        <v>https://wa.me/6285253262991</v>
      </c>
    </row>
    <row r="53" spans="1:24" x14ac:dyDescent="0.25">
      <c r="A53" s="1" t="s">
        <v>516</v>
      </c>
      <c r="B53" s="2" t="s">
        <v>517</v>
      </c>
      <c r="C53" s="2" t="s">
        <v>518</v>
      </c>
      <c r="D53" s="2" t="s">
        <v>519</v>
      </c>
      <c r="E53" s="2" t="s">
        <v>520</v>
      </c>
      <c r="F53" s="7">
        <v>33882</v>
      </c>
      <c r="G53" s="2" t="s">
        <v>521</v>
      </c>
      <c r="H53" s="2" t="s">
        <v>522</v>
      </c>
      <c r="I53" s="8">
        <v>2019</v>
      </c>
      <c r="J53" s="9" t="s">
        <v>217</v>
      </c>
      <c r="K53" s="9" t="s">
        <v>435</v>
      </c>
      <c r="L53" s="10" t="s">
        <v>149</v>
      </c>
      <c r="M53" s="10" t="s">
        <v>150</v>
      </c>
      <c r="N53" s="2"/>
      <c r="O53" s="2" t="s">
        <v>234</v>
      </c>
      <c r="P53" s="8" t="s">
        <v>123</v>
      </c>
      <c r="Q53" s="8" t="s">
        <v>124</v>
      </c>
      <c r="R53" s="17" t="str">
        <f>IF(MID(peg_nama[[#This Row],[nip]],15,1)="1","Laki-laki","Perempuan")</f>
        <v>Perempuan</v>
      </c>
      <c r="S53" s="1" t="s">
        <v>523</v>
      </c>
      <c r="T53" s="13" t="s">
        <v>126</v>
      </c>
      <c r="U53" s="7">
        <v>43525</v>
      </c>
      <c r="V53" s="14" t="str">
        <f>peg_nama[[#This Row],[tmplahir]]&amp;", "&amp;TEXT(peg_nama[[#This Row],[tgllahir]],"d MMM yyyy")</f>
        <v>Boyolali, 5 Oct 1992</v>
      </c>
      <c r="W53" s="14" t="str">
        <f>"https://teams.microsoft.com/l/chat/0/0?users="&amp;peg_nama[[#This Row],[email]]</f>
        <v>https://teams.microsoft.com/l/chat/0/0?users=oktiandri.k@bpk.go.id</v>
      </c>
      <c r="X53" s="14" t="str">
        <f>"https://wa.me/"&amp;peg_nama[[#This Row],[ponsel]]</f>
        <v>https://wa.me/6285642100121</v>
      </c>
    </row>
    <row r="54" spans="1:24" x14ac:dyDescent="0.25">
      <c r="A54" s="1" t="s">
        <v>524</v>
      </c>
      <c r="B54" s="2" t="s">
        <v>525</v>
      </c>
      <c r="C54" s="2" t="s">
        <v>526</v>
      </c>
      <c r="D54" s="2" t="s">
        <v>527</v>
      </c>
      <c r="E54" s="2" t="s">
        <v>528</v>
      </c>
      <c r="F54" s="7">
        <v>33931</v>
      </c>
      <c r="G54" s="2" t="s">
        <v>529</v>
      </c>
      <c r="H54" s="2" t="s">
        <v>530</v>
      </c>
      <c r="I54" s="8">
        <v>2019</v>
      </c>
      <c r="J54" s="9" t="s">
        <v>217</v>
      </c>
      <c r="K54" s="9" t="s">
        <v>435</v>
      </c>
      <c r="L54" s="10" t="s">
        <v>149</v>
      </c>
      <c r="M54" s="16" t="s">
        <v>158</v>
      </c>
      <c r="N54" s="2"/>
      <c r="O54" s="2" t="s">
        <v>234</v>
      </c>
      <c r="P54" s="8" t="s">
        <v>123</v>
      </c>
      <c r="Q54" s="8" t="s">
        <v>124</v>
      </c>
      <c r="R54" s="17" t="str">
        <f>IF(MID(peg_nama[[#This Row],[nip]],15,1)="1","Laki-laki","Perempuan")</f>
        <v>Perempuan</v>
      </c>
      <c r="S54" s="1" t="s">
        <v>531</v>
      </c>
      <c r="T54" s="13" t="s">
        <v>126</v>
      </c>
      <c r="U54" s="7">
        <v>45443</v>
      </c>
      <c r="V54" s="14" t="str">
        <f>peg_nama[[#This Row],[tmplahir]]&amp;", "&amp;TEXT(peg_nama[[#This Row],[tgllahir]],"d MMM yyyy")</f>
        <v>Kota Pekanbaru, 23 Nov 1992</v>
      </c>
      <c r="W54" s="14" t="str">
        <f>"https://teams.microsoft.com/l/chat/0/0?users="&amp;peg_nama[[#This Row],[email]]</f>
        <v>https://teams.microsoft.com/l/chat/0/0?users=sri.wahyuni9696@bpk.go.id</v>
      </c>
      <c r="X54" s="14" t="str">
        <f>"https://wa.me/"&amp;peg_nama[[#This Row],[ponsel]]</f>
        <v>https://wa.me/62811754511</v>
      </c>
    </row>
    <row r="55" spans="1:24" x14ac:dyDescent="0.25">
      <c r="A55" s="1" t="s">
        <v>532</v>
      </c>
      <c r="B55" s="2" t="s">
        <v>533</v>
      </c>
      <c r="C55" s="2" t="s">
        <v>534</v>
      </c>
      <c r="D55" s="2" t="s">
        <v>535</v>
      </c>
      <c r="E55" s="2" t="s">
        <v>536</v>
      </c>
      <c r="F55" s="7">
        <v>34231</v>
      </c>
      <c r="G55" s="2" t="s">
        <v>537</v>
      </c>
      <c r="H55" s="2" t="s">
        <v>538</v>
      </c>
      <c r="I55" s="8">
        <v>2019</v>
      </c>
      <c r="J55" s="9" t="s">
        <v>217</v>
      </c>
      <c r="K55" s="9" t="s">
        <v>435</v>
      </c>
      <c r="L55" s="10" t="s">
        <v>149</v>
      </c>
      <c r="M55" s="16" t="s">
        <v>158</v>
      </c>
      <c r="N55" s="2"/>
      <c r="O55" s="2" t="s">
        <v>539</v>
      </c>
      <c r="P55" s="8" t="s">
        <v>123</v>
      </c>
      <c r="Q55" s="8" t="s">
        <v>124</v>
      </c>
      <c r="R55" s="17" t="str">
        <f>IF(MID(peg_nama[[#This Row],[nip]],15,1)="1","Laki-laki","Perempuan")</f>
        <v>Perempuan</v>
      </c>
      <c r="S55" s="1" t="s">
        <v>540</v>
      </c>
      <c r="T55" s="13" t="s">
        <v>541</v>
      </c>
      <c r="U55" s="18">
        <v>43525</v>
      </c>
      <c r="V55" s="14" t="str">
        <f>peg_nama[[#This Row],[tmplahir]]&amp;", "&amp;TEXT(peg_nama[[#This Row],[tgllahir]],"d MMM yyyy")</f>
        <v>Padang, 19 Sep 1993</v>
      </c>
      <c r="W55" s="14" t="str">
        <f>"https://teams.microsoft.com/l/chat/0/0?users="&amp;peg_nama[[#This Row],[email]]</f>
        <v>https://teams.microsoft.com/l/chat/0/0?users=annisa.cintya@bpk.go.id</v>
      </c>
      <c r="X55" s="14" t="str">
        <f>"https://wa.me/"&amp;peg_nama[[#This Row],[ponsel]]</f>
        <v>https://wa.me/6285263638727</v>
      </c>
    </row>
    <row r="56" spans="1:24" x14ac:dyDescent="0.25">
      <c r="A56" s="1" t="s">
        <v>8</v>
      </c>
      <c r="B56" s="2" t="s">
        <v>9</v>
      </c>
      <c r="C56" s="2" t="s">
        <v>542</v>
      </c>
      <c r="D56" s="2" t="s">
        <v>543</v>
      </c>
      <c r="E56" s="2" t="s">
        <v>132</v>
      </c>
      <c r="F56" s="7">
        <v>34510</v>
      </c>
      <c r="G56" s="2" t="s">
        <v>544</v>
      </c>
      <c r="H56" s="2" t="s">
        <v>545</v>
      </c>
      <c r="I56" s="8">
        <v>2019</v>
      </c>
      <c r="J56" s="9" t="s">
        <v>217</v>
      </c>
      <c r="K56" s="9" t="s">
        <v>435</v>
      </c>
      <c r="L56" s="10" t="s">
        <v>149</v>
      </c>
      <c r="M56" s="16" t="s">
        <v>158</v>
      </c>
      <c r="N56" s="2"/>
      <c r="O56" s="2" t="s">
        <v>546</v>
      </c>
      <c r="P56" s="8" t="s">
        <v>123</v>
      </c>
      <c r="Q56" s="8" t="s">
        <v>124</v>
      </c>
      <c r="R56" s="17" t="str">
        <f>IF(MID(peg_nama[[#This Row],[nip]],15,1)="1","Laki-laki","Perempuan")</f>
        <v>Laki-laki</v>
      </c>
      <c r="S56" s="1" t="s">
        <v>547</v>
      </c>
      <c r="T56" s="13" t="s">
        <v>126</v>
      </c>
      <c r="U56" s="7">
        <v>43525</v>
      </c>
      <c r="V56" s="14" t="str">
        <f>peg_nama[[#This Row],[tmplahir]]&amp;", "&amp;TEXT(peg_nama[[#This Row],[tgllahir]],"d MMM yyyy")</f>
        <v>Jakarta, 25 Jun 1994</v>
      </c>
      <c r="W56" s="14" t="str">
        <f>"https://teams.microsoft.com/l/chat/0/0?users="&amp;peg_nama[[#This Row],[email]]</f>
        <v>https://teams.microsoft.com/l/chat/0/0?users=andrew.putra@bpk.go.id</v>
      </c>
      <c r="X56" s="14" t="str">
        <f>"https://wa.me/"&amp;peg_nama[[#This Row],[ponsel]]</f>
        <v>https://wa.me/6281219620301</v>
      </c>
    </row>
    <row r="57" spans="1:24" x14ac:dyDescent="0.25">
      <c r="A57" s="1" t="s">
        <v>548</v>
      </c>
      <c r="B57" s="2" t="s">
        <v>549</v>
      </c>
      <c r="C57" s="2" t="s">
        <v>550</v>
      </c>
      <c r="D57" s="2" t="s">
        <v>551</v>
      </c>
      <c r="E57" s="2" t="s">
        <v>552</v>
      </c>
      <c r="F57" s="7">
        <v>34626</v>
      </c>
      <c r="G57" s="2" t="s">
        <v>553</v>
      </c>
      <c r="H57" s="2" t="s">
        <v>554</v>
      </c>
      <c r="I57" s="8">
        <v>2019</v>
      </c>
      <c r="J57" s="9" t="s">
        <v>217</v>
      </c>
      <c r="K57" s="9" t="s">
        <v>435</v>
      </c>
      <c r="L57" s="10" t="s">
        <v>149</v>
      </c>
      <c r="M57" s="16" t="s">
        <v>158</v>
      </c>
      <c r="N57" s="2"/>
      <c r="O57" s="2" t="s">
        <v>555</v>
      </c>
      <c r="P57" s="8" t="s">
        <v>123</v>
      </c>
      <c r="Q57" s="8" t="s">
        <v>124</v>
      </c>
      <c r="R57" s="17" t="str">
        <f>IF(MID(peg_nama[[#This Row],[nip]],15,1)="1","Laki-laki","Perempuan")</f>
        <v>Perempuan</v>
      </c>
      <c r="S57" s="1" t="s">
        <v>556</v>
      </c>
      <c r="T57" s="13" t="s">
        <v>140</v>
      </c>
      <c r="U57" s="7">
        <v>43525</v>
      </c>
      <c r="V57" s="14" t="str">
        <f>peg_nama[[#This Row],[tmplahir]]&amp;", "&amp;TEXT(peg_nama[[#This Row],[tgllahir]],"d MMM yyyy")</f>
        <v>Toba Samosir, 19 Oct 1994</v>
      </c>
      <c r="W57" s="14" t="str">
        <f>"https://teams.microsoft.com/l/chat/0/0?users="&amp;peg_nama[[#This Row],[email]]</f>
        <v>https://teams.microsoft.com/l/chat/0/0?users=hanna.pardede@bpk.go.id</v>
      </c>
      <c r="X57" s="14" t="str">
        <f>"https://wa.me/"&amp;peg_nama[[#This Row],[ponsel]]</f>
        <v>https://wa.me/6285260090873</v>
      </c>
    </row>
    <row r="58" spans="1:24" x14ac:dyDescent="0.25">
      <c r="A58" s="1" t="s">
        <v>557</v>
      </c>
      <c r="B58" s="2" t="s">
        <v>558</v>
      </c>
      <c r="C58" s="2" t="s">
        <v>559</v>
      </c>
      <c r="D58" s="2" t="s">
        <v>560</v>
      </c>
      <c r="E58" s="2" t="s">
        <v>561</v>
      </c>
      <c r="F58" s="7">
        <v>34908</v>
      </c>
      <c r="G58" s="2" t="s">
        <v>562</v>
      </c>
      <c r="H58" s="2" t="s">
        <v>563</v>
      </c>
      <c r="I58" s="8">
        <v>2019</v>
      </c>
      <c r="J58" s="9" t="s">
        <v>217</v>
      </c>
      <c r="K58" s="9" t="s">
        <v>435</v>
      </c>
      <c r="L58" s="10" t="s">
        <v>149</v>
      </c>
      <c r="M58" s="10" t="s">
        <v>158</v>
      </c>
      <c r="N58" s="2"/>
      <c r="O58" s="2" t="s">
        <v>564</v>
      </c>
      <c r="P58" s="8" t="s">
        <v>123</v>
      </c>
      <c r="Q58" s="8" t="s">
        <v>124</v>
      </c>
      <c r="R58" s="17" t="str">
        <f>IF(MID(peg_nama[[#This Row],[nip]],15,1)="1","Laki-laki","Perempuan")</f>
        <v>Perempuan</v>
      </c>
      <c r="S58" s="1" t="s">
        <v>565</v>
      </c>
      <c r="T58" s="13" t="s">
        <v>566</v>
      </c>
      <c r="U58" s="7">
        <v>43525</v>
      </c>
      <c r="V58" s="14" t="str">
        <f>peg_nama[[#This Row],[tmplahir]]&amp;", "&amp;TEXT(peg_nama[[#This Row],[tgllahir]],"d MMM yyyy")</f>
        <v>Banjarmasin, 28 Jul 1995</v>
      </c>
      <c r="W58" s="14" t="str">
        <f>"https://teams.microsoft.com/l/chat/0/0?users="&amp;peg_nama[[#This Row],[email]]</f>
        <v>https://teams.microsoft.com/l/chat/0/0?users=andraina.annas@bpk.go.id</v>
      </c>
      <c r="X58" s="14" t="str">
        <f>"https://wa.me/"&amp;peg_nama[[#This Row],[ponsel]]</f>
        <v>https://wa.me/6285753063330</v>
      </c>
    </row>
    <row r="59" spans="1:24" x14ac:dyDescent="0.25">
      <c r="A59" s="1" t="s">
        <v>567</v>
      </c>
      <c r="B59" s="2" t="s">
        <v>568</v>
      </c>
      <c r="C59" s="2" t="s">
        <v>569</v>
      </c>
      <c r="D59" s="2" t="s">
        <v>570</v>
      </c>
      <c r="E59" s="2" t="s">
        <v>483</v>
      </c>
      <c r="F59" s="7">
        <v>35360</v>
      </c>
      <c r="G59" s="2" t="s">
        <v>571</v>
      </c>
      <c r="H59" s="2" t="s">
        <v>572</v>
      </c>
      <c r="I59" s="8">
        <v>2019</v>
      </c>
      <c r="J59" s="9" t="s">
        <v>217</v>
      </c>
      <c r="K59" s="9" t="s">
        <v>435</v>
      </c>
      <c r="L59" s="10" t="s">
        <v>149</v>
      </c>
      <c r="M59" s="16" t="s">
        <v>150</v>
      </c>
      <c r="N59" s="2"/>
      <c r="O59" s="2" t="s">
        <v>573</v>
      </c>
      <c r="P59" s="8" t="s">
        <v>123</v>
      </c>
      <c r="Q59" s="8" t="s">
        <v>124</v>
      </c>
      <c r="R59" s="17" t="str">
        <f>IF(MID(peg_nama[[#This Row],[nip]],15,1)="1","Laki-laki","Perempuan")</f>
        <v>Perempuan</v>
      </c>
      <c r="S59" s="1" t="s">
        <v>574</v>
      </c>
      <c r="T59" s="13" t="s">
        <v>202</v>
      </c>
      <c r="U59" s="7">
        <v>43525</v>
      </c>
      <c r="V59" s="14" t="str">
        <f>peg_nama[[#This Row],[tmplahir]]&amp;", "&amp;TEXT(peg_nama[[#This Row],[tgllahir]],"d MMM yyyy")</f>
        <v>Medan, 22 Oct 1996</v>
      </c>
      <c r="W59" s="14" t="str">
        <f>"https://teams.microsoft.com/l/chat/0/0?users="&amp;peg_nama[[#This Row],[email]]</f>
        <v>https://teams.microsoft.com/l/chat/0/0?users=clarisa.oktaviana@bpk.go.id</v>
      </c>
      <c r="X59" s="14" t="str">
        <f>"https://wa.me/"&amp;peg_nama[[#This Row],[ponsel]]</f>
        <v>https://wa.me/6285264988158</v>
      </c>
    </row>
    <row r="60" spans="1:24" x14ac:dyDescent="0.25">
      <c r="A60" s="1" t="s">
        <v>575</v>
      </c>
      <c r="B60" s="2" t="s">
        <v>576</v>
      </c>
      <c r="C60" s="2" t="s">
        <v>577</v>
      </c>
      <c r="D60" s="2" t="s">
        <v>578</v>
      </c>
      <c r="E60" s="2" t="s">
        <v>579</v>
      </c>
      <c r="F60" s="7">
        <v>33673</v>
      </c>
      <c r="G60" s="20" t="s">
        <v>580</v>
      </c>
      <c r="H60" s="2" t="s">
        <v>581</v>
      </c>
      <c r="I60" s="8">
        <v>2020</v>
      </c>
      <c r="J60" s="9" t="s">
        <v>217</v>
      </c>
      <c r="K60" s="9" t="s">
        <v>435</v>
      </c>
      <c r="L60" s="10" t="s">
        <v>149</v>
      </c>
      <c r="M60" s="10" t="s">
        <v>150</v>
      </c>
      <c r="N60" s="2"/>
      <c r="O60" s="2" t="s">
        <v>573</v>
      </c>
      <c r="P60" s="8" t="s">
        <v>123</v>
      </c>
      <c r="Q60" s="8" t="s">
        <v>124</v>
      </c>
      <c r="R60" s="17" t="str">
        <f>IF(MID(peg_nama[[#This Row],[nip]],15,1)="1","Laki-laki","Perempuan")</f>
        <v>Perempuan</v>
      </c>
      <c r="S60" s="1" t="s">
        <v>582</v>
      </c>
      <c r="T60" s="13" t="s">
        <v>202</v>
      </c>
      <c r="U60" s="7">
        <v>44166</v>
      </c>
      <c r="V60" s="14" t="str">
        <f>peg_nama[[#This Row],[tmplahir]]&amp;", "&amp;TEXT(peg_nama[[#This Row],[tgllahir]],"d MMM yyyy")</f>
        <v>Pematang Siantar, 10 Mar 1992</v>
      </c>
      <c r="W60" s="14" t="str">
        <f>"https://teams.microsoft.com/l/chat/0/0?users="&amp;peg_nama[[#This Row],[email]]</f>
        <v>https://teams.microsoft.com/l/chat/0/0?users=maretha.hutajulu@bpk.go.id</v>
      </c>
      <c r="X60" s="14" t="str">
        <f>"https://wa.me/"&amp;peg_nama[[#This Row],[ponsel]]</f>
        <v>https://wa.me/628113067744</v>
      </c>
    </row>
    <row r="61" spans="1:24" x14ac:dyDescent="0.25">
      <c r="A61" s="1" t="s">
        <v>4</v>
      </c>
      <c r="B61" s="2" t="s">
        <v>5</v>
      </c>
      <c r="C61" s="2" t="s">
        <v>583</v>
      </c>
      <c r="D61" s="2" t="s">
        <v>584</v>
      </c>
      <c r="E61" s="2" t="s">
        <v>585</v>
      </c>
      <c r="F61" s="7">
        <v>33705</v>
      </c>
      <c r="G61" s="20" t="s">
        <v>586</v>
      </c>
      <c r="H61" s="2" t="s">
        <v>587</v>
      </c>
      <c r="I61" s="8">
        <v>2020</v>
      </c>
      <c r="J61" s="9" t="s">
        <v>217</v>
      </c>
      <c r="K61" s="9" t="s">
        <v>435</v>
      </c>
      <c r="L61" s="10" t="s">
        <v>149</v>
      </c>
      <c r="M61" s="10" t="s">
        <v>150</v>
      </c>
      <c r="N61" s="2"/>
      <c r="O61" s="2" t="s">
        <v>588</v>
      </c>
      <c r="P61" s="8" t="s">
        <v>123</v>
      </c>
      <c r="Q61" s="8" t="s">
        <v>124</v>
      </c>
      <c r="R61" s="17" t="str">
        <f>IF(MID(peg_nama[[#This Row],[nip]],15,1)="1","Laki-laki","Perempuan")</f>
        <v>Laki-laki</v>
      </c>
      <c r="S61" s="1" t="s">
        <v>589</v>
      </c>
      <c r="T61" s="13" t="s">
        <v>566</v>
      </c>
      <c r="U61" s="7">
        <v>44166</v>
      </c>
      <c r="V61" s="14" t="str">
        <f>peg_nama[[#This Row],[tmplahir]]&amp;", "&amp;TEXT(peg_nama[[#This Row],[tgllahir]],"d MMM yyyy")</f>
        <v>Kotamadya Malang, 11 Apr 1992</v>
      </c>
      <c r="W61" s="14" t="str">
        <f>"https://teams.microsoft.com/l/chat/0/0?users="&amp;peg_nama[[#This Row],[email]]</f>
        <v>https://teams.microsoft.com/l/chat/0/0?users=aditya.prayuda@bpk.go.id</v>
      </c>
      <c r="X61" s="14" t="str">
        <f>"https://wa.me/"&amp;peg_nama[[#This Row],[ponsel]]</f>
        <v>https://wa.me/6282248499237</v>
      </c>
    </row>
    <row r="62" spans="1:24" x14ac:dyDescent="0.25">
      <c r="A62" s="1" t="s">
        <v>590</v>
      </c>
      <c r="B62" s="2" t="s">
        <v>591</v>
      </c>
      <c r="C62" s="2" t="s">
        <v>592</v>
      </c>
      <c r="D62" s="2" t="s">
        <v>593</v>
      </c>
      <c r="E62" s="2" t="s">
        <v>594</v>
      </c>
      <c r="F62" s="7">
        <v>33761</v>
      </c>
      <c r="G62" s="20" t="s">
        <v>595</v>
      </c>
      <c r="H62" s="2" t="s">
        <v>596</v>
      </c>
      <c r="I62" s="8">
        <v>2020</v>
      </c>
      <c r="J62" s="9" t="s">
        <v>217</v>
      </c>
      <c r="K62" s="9" t="s">
        <v>435</v>
      </c>
      <c r="L62" s="10" t="s">
        <v>149</v>
      </c>
      <c r="M62" s="10" t="s">
        <v>150</v>
      </c>
      <c r="N62" s="2"/>
      <c r="O62" s="2" t="s">
        <v>564</v>
      </c>
      <c r="P62" s="8" t="s">
        <v>123</v>
      </c>
      <c r="Q62" s="8" t="s">
        <v>124</v>
      </c>
      <c r="R62" s="17" t="str">
        <f>IF(MID(peg_nama[[#This Row],[nip]],15,1)="1","Laki-laki","Perempuan")</f>
        <v>Laki-laki</v>
      </c>
      <c r="S62" s="1" t="s">
        <v>597</v>
      </c>
      <c r="T62" s="13" t="s">
        <v>566</v>
      </c>
      <c r="U62" s="7">
        <v>44166</v>
      </c>
      <c r="V62" s="14" t="str">
        <f>peg_nama[[#This Row],[tmplahir]]&amp;", "&amp;TEXT(peg_nama[[#This Row],[tgllahir]],"d MMM yyyy")</f>
        <v>Kabupaten Bogor, 6 Jun 1992</v>
      </c>
      <c r="W62" s="14" t="str">
        <f>"https://teams.microsoft.com/l/chat/0/0?users="&amp;peg_nama[[#This Row],[email]]</f>
        <v>https://teams.microsoft.com/l/chat/0/0?users=gemi.salvianto@bpk.go.id</v>
      </c>
      <c r="X62" s="14" t="str">
        <f>"https://wa.me/"&amp;peg_nama[[#This Row],[ponsel]]</f>
        <v>https://wa.me/628561623864</v>
      </c>
    </row>
    <row r="63" spans="1:24" x14ac:dyDescent="0.25">
      <c r="A63" s="1" t="s">
        <v>598</v>
      </c>
      <c r="B63" s="2" t="s">
        <v>599</v>
      </c>
      <c r="C63" s="2" t="s">
        <v>600</v>
      </c>
      <c r="D63" s="2" t="s">
        <v>601</v>
      </c>
      <c r="E63" s="2" t="s">
        <v>272</v>
      </c>
      <c r="F63" s="7">
        <v>33901</v>
      </c>
      <c r="G63" s="20" t="s">
        <v>602</v>
      </c>
      <c r="H63" s="2" t="s">
        <v>603</v>
      </c>
      <c r="I63" s="8">
        <v>2020</v>
      </c>
      <c r="J63" s="9" t="s">
        <v>217</v>
      </c>
      <c r="K63" s="9" t="s">
        <v>435</v>
      </c>
      <c r="L63" s="10" t="s">
        <v>149</v>
      </c>
      <c r="M63" s="10" t="s">
        <v>150</v>
      </c>
      <c r="N63" s="2"/>
      <c r="O63" s="2" t="s">
        <v>564</v>
      </c>
      <c r="P63" s="8" t="s">
        <v>123</v>
      </c>
      <c r="Q63" s="8" t="s">
        <v>124</v>
      </c>
      <c r="R63" s="17" t="str">
        <f>IF(MID(peg_nama[[#This Row],[nip]],15,1)="1","Laki-laki","Perempuan")</f>
        <v>Laki-laki</v>
      </c>
      <c r="S63" s="1" t="s">
        <v>604</v>
      </c>
      <c r="T63" s="13" t="s">
        <v>605</v>
      </c>
      <c r="U63" s="7">
        <v>44166</v>
      </c>
      <c r="V63" s="14" t="str">
        <f>peg_nama[[#This Row],[tmplahir]]&amp;", "&amp;TEXT(peg_nama[[#This Row],[tgllahir]],"d MMM yyyy")</f>
        <v>Jember, 24 Oct 1992</v>
      </c>
      <c r="W63" s="14" t="str">
        <f>"https://teams.microsoft.com/l/chat/0/0?users="&amp;peg_nama[[#This Row],[email]]</f>
        <v>https://teams.microsoft.com/l/chat/0/0?users=cahyo.hutomo@bpk.go.id</v>
      </c>
      <c r="X63" s="14" t="str">
        <f>"https://wa.me/"&amp;peg_nama[[#This Row],[ponsel]]</f>
        <v>https://wa.me/628563922704</v>
      </c>
    </row>
    <row r="64" spans="1:24" x14ac:dyDescent="0.25">
      <c r="A64" s="1" t="s">
        <v>56</v>
      </c>
      <c r="B64" s="2" t="s">
        <v>57</v>
      </c>
      <c r="C64" s="2" t="s">
        <v>606</v>
      </c>
      <c r="D64" s="2" t="s">
        <v>607</v>
      </c>
      <c r="E64" s="2" t="s">
        <v>608</v>
      </c>
      <c r="F64" s="7">
        <v>33951</v>
      </c>
      <c r="G64" s="20" t="s">
        <v>609</v>
      </c>
      <c r="H64" s="2" t="s">
        <v>610</v>
      </c>
      <c r="I64" s="8">
        <v>2020</v>
      </c>
      <c r="J64" s="9" t="s">
        <v>217</v>
      </c>
      <c r="K64" s="9" t="s">
        <v>435</v>
      </c>
      <c r="L64" s="10" t="s">
        <v>149</v>
      </c>
      <c r="M64" s="16" t="s">
        <v>150</v>
      </c>
      <c r="N64" s="2"/>
      <c r="O64" s="2" t="s">
        <v>611</v>
      </c>
      <c r="P64" s="8" t="s">
        <v>123</v>
      </c>
      <c r="Q64" s="8" t="s">
        <v>124</v>
      </c>
      <c r="R64" s="17" t="str">
        <f>IF(MID(peg_nama[[#This Row],[nip]],15,1)="1","Laki-laki","Perempuan")</f>
        <v>Laki-laki</v>
      </c>
      <c r="S64" s="1" t="s">
        <v>612</v>
      </c>
      <c r="T64" s="13" t="s">
        <v>304</v>
      </c>
      <c r="U64" s="7">
        <v>44166</v>
      </c>
      <c r="V64" s="14" t="str">
        <f>peg_nama[[#This Row],[tmplahir]]&amp;", "&amp;TEXT(peg_nama[[#This Row],[tgllahir]],"d MMM yyyy")</f>
        <v>Kota Makassar, 13 Dec 1992</v>
      </c>
      <c r="W64" s="14" t="str">
        <f>"https://teams.microsoft.com/l/chat/0/0?users="&amp;peg_nama[[#This Row],[email]]</f>
        <v>https://teams.microsoft.com/l/chat/0/0?users=muhammad.jeddawi@bpk.go.id</v>
      </c>
      <c r="X64" s="14" t="str">
        <f>"https://wa.me/"&amp;peg_nama[[#This Row],[ponsel]]</f>
        <v>https://wa.me/6281284877182</v>
      </c>
    </row>
    <row r="65" spans="1:24" x14ac:dyDescent="0.25">
      <c r="A65" s="1" t="s">
        <v>613</v>
      </c>
      <c r="B65" s="2" t="s">
        <v>614</v>
      </c>
      <c r="C65" s="2" t="s">
        <v>615</v>
      </c>
      <c r="D65" s="2" t="s">
        <v>616</v>
      </c>
      <c r="E65" s="2" t="s">
        <v>617</v>
      </c>
      <c r="F65" s="7">
        <v>34658</v>
      </c>
      <c r="G65" s="20" t="s">
        <v>618</v>
      </c>
      <c r="H65" s="2" t="s">
        <v>619</v>
      </c>
      <c r="I65" s="8">
        <v>2020</v>
      </c>
      <c r="J65" s="9" t="s">
        <v>217</v>
      </c>
      <c r="K65" s="9" t="s">
        <v>435</v>
      </c>
      <c r="L65" s="10" t="s">
        <v>149</v>
      </c>
      <c r="M65" s="16" t="s">
        <v>158</v>
      </c>
      <c r="N65" s="2"/>
      <c r="O65" s="2" t="s">
        <v>573</v>
      </c>
      <c r="P65" s="8" t="s">
        <v>123</v>
      </c>
      <c r="Q65" s="8" t="s">
        <v>124</v>
      </c>
      <c r="R65" s="17" t="str">
        <f>IF(MID(peg_nama[[#This Row],[nip]],15,1)="1","Laki-laki","Perempuan")</f>
        <v>Perempuan</v>
      </c>
      <c r="S65" s="1" t="s">
        <v>620</v>
      </c>
      <c r="T65" s="13" t="s">
        <v>202</v>
      </c>
      <c r="U65" s="7">
        <v>44166</v>
      </c>
      <c r="V65" s="14" t="str">
        <f>peg_nama[[#This Row],[tmplahir]]&amp;", "&amp;TEXT(peg_nama[[#This Row],[tgllahir]],"d MMM yyyy")</f>
        <v>Kotamadya Bandung, 20 Nov 1994</v>
      </c>
      <c r="W65" s="14" t="str">
        <f>"https://teams.microsoft.com/l/chat/0/0?users="&amp;peg_nama[[#This Row],[email]]</f>
        <v>https://teams.microsoft.com/l/chat/0/0?users=refina.sani@bpk.go.id</v>
      </c>
      <c r="X65" s="14" t="str">
        <f>"https://wa.me/"&amp;peg_nama[[#This Row],[ponsel]]</f>
        <v>https://wa.me/6285720026160</v>
      </c>
    </row>
    <row r="66" spans="1:24" x14ac:dyDescent="0.25">
      <c r="A66" s="1" t="s">
        <v>621</v>
      </c>
      <c r="B66" s="2" t="s">
        <v>622</v>
      </c>
      <c r="C66" s="2" t="s">
        <v>623</v>
      </c>
      <c r="D66" s="2" t="s">
        <v>624</v>
      </c>
      <c r="E66" s="2" t="s">
        <v>625</v>
      </c>
      <c r="F66" s="7">
        <v>34921</v>
      </c>
      <c r="G66" s="20" t="s">
        <v>626</v>
      </c>
      <c r="H66" s="2" t="s">
        <v>627</v>
      </c>
      <c r="I66" s="8">
        <v>2020</v>
      </c>
      <c r="J66" s="9" t="s">
        <v>217</v>
      </c>
      <c r="K66" s="9" t="s">
        <v>435</v>
      </c>
      <c r="L66" s="10" t="s">
        <v>149</v>
      </c>
      <c r="M66" s="16" t="s">
        <v>158</v>
      </c>
      <c r="N66" s="2"/>
      <c r="O66" s="2" t="s">
        <v>234</v>
      </c>
      <c r="P66" s="8" t="s">
        <v>123</v>
      </c>
      <c r="Q66" s="8" t="s">
        <v>124</v>
      </c>
      <c r="R66" s="17" t="str">
        <f>IF(MID(peg_nama[[#This Row],[nip]],15,1)="1","Laki-laki","Perempuan")</f>
        <v>Laki-laki</v>
      </c>
      <c r="S66" s="1" t="s">
        <v>628</v>
      </c>
      <c r="T66" s="13" t="s">
        <v>304</v>
      </c>
      <c r="U66" s="7">
        <v>44166</v>
      </c>
      <c r="V66" s="14" t="str">
        <f>peg_nama[[#This Row],[tmplahir]]&amp;", "&amp;TEXT(peg_nama[[#This Row],[tgllahir]],"d MMM yyyy")</f>
        <v>Banjarnegara, 10 Aug 1995</v>
      </c>
      <c r="W66" s="14" t="str">
        <f>"https://teams.microsoft.com/l/chat/0/0?users="&amp;peg_nama[[#This Row],[email]]</f>
        <v>https://teams.microsoft.com/l/chat/0/0?users=muh.ariyoga@bpk.go.id</v>
      </c>
      <c r="X66" s="14" t="str">
        <f>"https://wa.me/"&amp;peg_nama[[#This Row],[ponsel]]</f>
        <v>https://wa.me/6285726072966</v>
      </c>
    </row>
    <row r="67" spans="1:24" x14ac:dyDescent="0.25">
      <c r="A67" s="1" t="s">
        <v>629</v>
      </c>
      <c r="B67" s="2" t="s">
        <v>630</v>
      </c>
      <c r="C67" s="2" t="s">
        <v>631</v>
      </c>
      <c r="D67" s="2" t="s">
        <v>632</v>
      </c>
      <c r="E67" s="2" t="s">
        <v>504</v>
      </c>
      <c r="F67" s="7">
        <v>34976</v>
      </c>
      <c r="G67" s="20" t="s">
        <v>633</v>
      </c>
      <c r="H67" s="2" t="s">
        <v>634</v>
      </c>
      <c r="I67" s="8">
        <v>2020</v>
      </c>
      <c r="J67" s="9" t="s">
        <v>217</v>
      </c>
      <c r="K67" s="9" t="s">
        <v>435</v>
      </c>
      <c r="L67" s="10" t="s">
        <v>149</v>
      </c>
      <c r="M67" s="16" t="s">
        <v>150</v>
      </c>
      <c r="N67" s="2"/>
      <c r="O67" s="2" t="s">
        <v>234</v>
      </c>
      <c r="P67" s="8" t="s">
        <v>123</v>
      </c>
      <c r="Q67" s="8" t="s">
        <v>124</v>
      </c>
      <c r="R67" s="17" t="str">
        <f>IF(MID(peg_nama[[#This Row],[nip]],15,1)="1","Laki-laki","Perempuan")</f>
        <v>Perempuan</v>
      </c>
      <c r="S67" s="1" t="s">
        <v>635</v>
      </c>
      <c r="T67" s="13" t="s">
        <v>126</v>
      </c>
      <c r="U67" s="7">
        <v>44936</v>
      </c>
      <c r="V67" s="14" t="str">
        <f>peg_nama[[#This Row],[tmplahir]]&amp;", "&amp;TEXT(peg_nama[[#This Row],[tgllahir]],"d MMM yyyy")</f>
        <v>Yogyakarta, 4 Oct 1995</v>
      </c>
      <c r="W67" s="14" t="str">
        <f>"https://teams.microsoft.com/l/chat/0/0?users="&amp;peg_nama[[#This Row],[email]]</f>
        <v>https://teams.microsoft.com/l/chat/0/0?users=khoirunnisa.nabella@bpk.go.id</v>
      </c>
      <c r="X67" s="14" t="str">
        <f>"https://wa.me/"&amp;peg_nama[[#This Row],[ponsel]]</f>
        <v>https://wa.me/6285842575313</v>
      </c>
    </row>
    <row r="68" spans="1:24" x14ac:dyDescent="0.25">
      <c r="A68" s="1" t="s">
        <v>636</v>
      </c>
      <c r="B68" s="2" t="s">
        <v>637</v>
      </c>
      <c r="C68" s="2" t="s">
        <v>638</v>
      </c>
      <c r="D68" s="2" t="s">
        <v>639</v>
      </c>
      <c r="E68" s="2" t="s">
        <v>640</v>
      </c>
      <c r="F68" s="7">
        <v>35271</v>
      </c>
      <c r="G68" s="2" t="s">
        <v>641</v>
      </c>
      <c r="H68" s="2" t="s">
        <v>642</v>
      </c>
      <c r="I68" s="8">
        <v>2020</v>
      </c>
      <c r="J68" s="9" t="s">
        <v>217</v>
      </c>
      <c r="K68" s="9" t="s">
        <v>435</v>
      </c>
      <c r="L68" s="10" t="s">
        <v>149</v>
      </c>
      <c r="M68" s="16" t="s">
        <v>158</v>
      </c>
      <c r="N68" s="2"/>
      <c r="O68" s="2" t="s">
        <v>573</v>
      </c>
      <c r="P68" s="8" t="s">
        <v>123</v>
      </c>
      <c r="Q68" s="8" t="s">
        <v>124</v>
      </c>
      <c r="R68" s="17" t="str">
        <f>IF(MID(peg_nama[[#This Row],[nip]],15,1)="1","Laki-laki","Perempuan")</f>
        <v>Perempuan</v>
      </c>
      <c r="S68" s="1" t="s">
        <v>643</v>
      </c>
      <c r="T68" s="13" t="s">
        <v>202</v>
      </c>
      <c r="U68" s="7">
        <v>44166</v>
      </c>
      <c r="V68" s="14" t="str">
        <f>peg_nama[[#This Row],[tmplahir]]&amp;", "&amp;TEXT(peg_nama[[#This Row],[tgllahir]],"d MMM yyyy")</f>
        <v>Jakarta Barat, 25 Jul 1996</v>
      </c>
      <c r="W68" s="14" t="str">
        <f>"https://teams.microsoft.com/l/chat/0/0?users="&amp;peg_nama[[#This Row],[email]]</f>
        <v>https://teams.microsoft.com/l/chat/0/0?users=yosephine.juliana@bpk.go.id</v>
      </c>
      <c r="X68" s="14" t="str">
        <f>"https://wa.me/"&amp;peg_nama[[#This Row],[ponsel]]</f>
        <v>https://wa.me/6281280020152</v>
      </c>
    </row>
    <row r="69" spans="1:24" x14ac:dyDescent="0.25">
      <c r="A69" s="1" t="s">
        <v>644</v>
      </c>
      <c r="B69" s="2" t="s">
        <v>645</v>
      </c>
      <c r="C69" s="2" t="s">
        <v>646</v>
      </c>
      <c r="D69" s="2" t="s">
        <v>647</v>
      </c>
      <c r="E69" s="2" t="s">
        <v>648</v>
      </c>
      <c r="F69" s="7">
        <v>35674</v>
      </c>
      <c r="G69" s="20" t="s">
        <v>649</v>
      </c>
      <c r="H69" s="2" t="s">
        <v>650</v>
      </c>
      <c r="I69" s="8">
        <v>2020</v>
      </c>
      <c r="J69" s="9" t="s">
        <v>217</v>
      </c>
      <c r="K69" s="9" t="s">
        <v>435</v>
      </c>
      <c r="L69" s="10" t="s">
        <v>149</v>
      </c>
      <c r="M69" s="10" t="s">
        <v>150</v>
      </c>
      <c r="N69" s="2"/>
      <c r="O69" s="2" t="s">
        <v>651</v>
      </c>
      <c r="P69" s="8" t="s">
        <v>123</v>
      </c>
      <c r="Q69" s="8" t="s">
        <v>124</v>
      </c>
      <c r="R69" s="17" t="str">
        <f>IF(MID(peg_nama[[#This Row],[nip]],15,1)="1","Laki-laki","Perempuan")</f>
        <v>Perempuan</v>
      </c>
      <c r="S69" s="1" t="s">
        <v>652</v>
      </c>
      <c r="T69" s="13" t="s">
        <v>304</v>
      </c>
      <c r="U69" s="7">
        <v>44166</v>
      </c>
      <c r="V69" s="14" t="str">
        <f>peg_nama[[#This Row],[tmplahir]]&amp;", "&amp;TEXT(peg_nama[[#This Row],[tgllahir]],"d MMM yyyy")</f>
        <v>Klaten, 1 Sep 1997</v>
      </c>
      <c r="W69" s="14" t="str">
        <f>"https://teams.microsoft.com/l/chat/0/0?users="&amp;peg_nama[[#This Row],[email]]</f>
        <v>https://teams.microsoft.com/l/chat/0/0?users=arfi.rosyidah@bpk.go.id</v>
      </c>
      <c r="X69" s="14" t="str">
        <f>"https://wa.me/"&amp;peg_nama[[#This Row],[ponsel]]</f>
        <v>https://wa.me/6285842505282</v>
      </c>
    </row>
    <row r="70" spans="1:24" x14ac:dyDescent="0.25">
      <c r="A70" s="2" t="s">
        <v>653</v>
      </c>
      <c r="B70" s="2" t="s">
        <v>654</v>
      </c>
      <c r="C70" s="2" t="s">
        <v>655</v>
      </c>
      <c r="D70" s="21" t="s">
        <v>656</v>
      </c>
      <c r="E70" s="2" t="s">
        <v>343</v>
      </c>
      <c r="F70" s="7">
        <v>35494</v>
      </c>
      <c r="G70" s="20" t="s">
        <v>657</v>
      </c>
      <c r="H70" s="20" t="s">
        <v>658</v>
      </c>
      <c r="I70" s="8">
        <v>2020</v>
      </c>
      <c r="J70" s="9" t="s">
        <v>217</v>
      </c>
      <c r="K70" s="9" t="s">
        <v>435</v>
      </c>
      <c r="M70" s="22"/>
      <c r="N70" s="2"/>
      <c r="O70" s="23" t="s">
        <v>234</v>
      </c>
      <c r="P70" s="8" t="s">
        <v>123</v>
      </c>
      <c r="Q70" s="8" t="s">
        <v>124</v>
      </c>
      <c r="R70" s="17" t="str">
        <f>IF(MID(peg_nama[[#This Row],[nip]],15,1)="1","Laki-laki","Perempuan")</f>
        <v>Perempuan</v>
      </c>
      <c r="S70" s="2" t="s">
        <v>659</v>
      </c>
      <c r="T70" s="13" t="s">
        <v>126</v>
      </c>
      <c r="U70" s="13"/>
      <c r="V70" s="14" t="str">
        <f>peg_nama[[#This Row],[tmplahir]]&amp;", "&amp;TEXT(peg_nama[[#This Row],[tgllahir]],"d mmmm yyyy")</f>
        <v>Singaraja, 5 March 1997</v>
      </c>
      <c r="W70" s="14" t="str">
        <f>"https://teams.microsoft.com/l/chat/0/0?users="&amp;peg_nama[[#This Row],[email]]</f>
        <v>https://teams.microsoft.com/l/chat/0/0?users=niputu.sari@bpk.go.id</v>
      </c>
      <c r="X70" s="14" t="str">
        <f>"https://wa.me/"&amp;peg_nama[[#This Row],[ponsel]]</f>
        <v>https://wa.me/6281338047259</v>
      </c>
    </row>
    <row r="71" spans="1:24" x14ac:dyDescent="0.25">
      <c r="A71" s="1" t="s">
        <v>660</v>
      </c>
      <c r="B71" s="2" t="s">
        <v>661</v>
      </c>
      <c r="C71" s="2" t="s">
        <v>662</v>
      </c>
      <c r="D71" s="2" t="s">
        <v>663</v>
      </c>
      <c r="E71" s="2" t="s">
        <v>664</v>
      </c>
      <c r="F71" s="7">
        <v>31703</v>
      </c>
      <c r="G71" s="2" t="s">
        <v>665</v>
      </c>
      <c r="H71" s="2" t="s">
        <v>666</v>
      </c>
      <c r="I71" s="8">
        <v>2022</v>
      </c>
      <c r="J71" s="9" t="s">
        <v>217</v>
      </c>
      <c r="K71" s="9" t="s">
        <v>435</v>
      </c>
      <c r="L71" s="10" t="s">
        <v>149</v>
      </c>
      <c r="M71" s="10" t="s">
        <v>158</v>
      </c>
      <c r="N71" s="2"/>
      <c r="O71" s="2" t="s">
        <v>190</v>
      </c>
      <c r="P71" s="8" t="s">
        <v>123</v>
      </c>
      <c r="Q71" s="8" t="s">
        <v>124</v>
      </c>
      <c r="R71" s="17" t="str">
        <f>IF(MID(peg_nama[[#This Row],[nip]],15,1)="1","Laki-laki","Perempuan")</f>
        <v>Laki-laki</v>
      </c>
      <c r="S71" s="1" t="s">
        <v>667</v>
      </c>
      <c r="T71" s="13" t="s">
        <v>153</v>
      </c>
      <c r="U71" s="7">
        <v>44621</v>
      </c>
      <c r="V71" s="14" t="str">
        <f>peg_nama[[#This Row],[tmplahir]]&amp;", "&amp;TEXT(peg_nama[[#This Row],[tgllahir]],"d MMM yyyy")</f>
        <v>Karo, 18 Oct 1986</v>
      </c>
      <c r="W71" s="14" t="str">
        <f>"https://teams.microsoft.com/l/chat/0/0?users="&amp;peg_nama[[#This Row],[email]]</f>
        <v>https://teams.microsoft.com/l/chat/0/0?users=andika.sembiring@bpk.go.id</v>
      </c>
      <c r="X71" s="14" t="str">
        <f>"https://wa.me/"&amp;peg_nama[[#This Row],[ponsel]]</f>
        <v>https://wa.me/6285273572167</v>
      </c>
    </row>
    <row r="72" spans="1:24" x14ac:dyDescent="0.25">
      <c r="A72" s="1" t="s">
        <v>668</v>
      </c>
      <c r="B72" s="2" t="s">
        <v>669</v>
      </c>
      <c r="C72" s="2" t="s">
        <v>670</v>
      </c>
      <c r="D72" s="2" t="s">
        <v>671</v>
      </c>
      <c r="E72" s="2" t="s">
        <v>672</v>
      </c>
      <c r="F72" s="7">
        <v>31726</v>
      </c>
      <c r="G72" s="2" t="s">
        <v>673</v>
      </c>
      <c r="H72" s="2" t="s">
        <v>674</v>
      </c>
      <c r="I72" s="8">
        <v>2022</v>
      </c>
      <c r="J72" s="9" t="s">
        <v>217</v>
      </c>
      <c r="K72" s="9" t="s">
        <v>435</v>
      </c>
      <c r="L72" s="10" t="s">
        <v>149</v>
      </c>
      <c r="M72" s="10" t="s">
        <v>150</v>
      </c>
      <c r="N72" s="2"/>
      <c r="O72" s="2" t="s">
        <v>370</v>
      </c>
      <c r="P72" s="8" t="s">
        <v>123</v>
      </c>
      <c r="Q72" s="8" t="s">
        <v>124</v>
      </c>
      <c r="R72" s="17" t="str">
        <f>IF(MID(peg_nama[[#This Row],[nip]],15,1)="1","Laki-laki","Perempuan")</f>
        <v>Laki-laki</v>
      </c>
      <c r="S72" s="1" t="s">
        <v>675</v>
      </c>
      <c r="T72" s="13" t="s">
        <v>372</v>
      </c>
      <c r="U72" s="7">
        <v>44621</v>
      </c>
      <c r="V72" s="14" t="str">
        <f>peg_nama[[#This Row],[tmplahir]]&amp;", "&amp;TEXT(peg_nama[[#This Row],[tgllahir]],"d MMM yyyy")</f>
        <v>Semarang, 10 Nov 1986</v>
      </c>
      <c r="W72" s="14" t="str">
        <f>"https://teams.microsoft.com/l/chat/0/0?users="&amp;peg_nama[[#This Row],[email]]</f>
        <v>https://teams.microsoft.com/l/chat/0/0?users=puspito.hadi@bpk.go.id</v>
      </c>
      <c r="X72" s="14" t="str">
        <f>"https://wa.me/"&amp;peg_nama[[#This Row],[ponsel]]</f>
        <v>https://wa.me/6289672792655</v>
      </c>
    </row>
    <row r="73" spans="1:24" x14ac:dyDescent="0.25">
      <c r="A73" s="1" t="s">
        <v>676</v>
      </c>
      <c r="B73" s="2" t="s">
        <v>677</v>
      </c>
      <c r="C73" s="2" t="s">
        <v>678</v>
      </c>
      <c r="D73" s="2" t="s">
        <v>679</v>
      </c>
      <c r="E73" s="2" t="s">
        <v>680</v>
      </c>
      <c r="F73" s="7">
        <v>32029</v>
      </c>
      <c r="G73" s="2" t="s">
        <v>681</v>
      </c>
      <c r="H73" s="2" t="s">
        <v>682</v>
      </c>
      <c r="I73" s="8">
        <v>2022</v>
      </c>
      <c r="J73" s="9" t="s">
        <v>217</v>
      </c>
      <c r="K73" s="9" t="s">
        <v>435</v>
      </c>
      <c r="L73" s="10" t="s">
        <v>149</v>
      </c>
      <c r="M73" s="10" t="s">
        <v>158</v>
      </c>
      <c r="N73" s="2"/>
      <c r="O73" s="2" t="s">
        <v>190</v>
      </c>
      <c r="P73" s="8" t="s">
        <v>123</v>
      </c>
      <c r="Q73" s="8" t="s">
        <v>124</v>
      </c>
      <c r="R73" s="17" t="str">
        <f>IF(MID(peg_nama[[#This Row],[nip]],15,1)="1","Laki-laki","Perempuan")</f>
        <v>Laki-laki</v>
      </c>
      <c r="S73" s="1" t="s">
        <v>683</v>
      </c>
      <c r="T73" s="13" t="s">
        <v>153</v>
      </c>
      <c r="U73" s="7">
        <v>44621</v>
      </c>
      <c r="V73" s="14" t="str">
        <f>peg_nama[[#This Row],[tmplahir]]&amp;", "&amp;TEXT(peg_nama[[#This Row],[tgllahir]],"d MMM yyyy")</f>
        <v>Mataram, 9 Sep 1987</v>
      </c>
      <c r="W73" s="14" t="str">
        <f>"https://teams.microsoft.com/l/chat/0/0?users="&amp;peg_nama[[#This Row],[email]]</f>
        <v>https://teams.microsoft.com/l/chat/0/0?users=budiansa.putra@bpk.go.id</v>
      </c>
      <c r="X73" s="14" t="str">
        <f>"https://wa.me/"&amp;peg_nama[[#This Row],[ponsel]]</f>
        <v>https://wa.me/6287702006913</v>
      </c>
    </row>
    <row r="74" spans="1:24" x14ac:dyDescent="0.25">
      <c r="A74" s="1" t="s">
        <v>684</v>
      </c>
      <c r="B74" s="2" t="s">
        <v>685</v>
      </c>
      <c r="C74" s="2" t="s">
        <v>686</v>
      </c>
      <c r="D74" s="2" t="s">
        <v>687</v>
      </c>
      <c r="E74" s="2" t="s">
        <v>688</v>
      </c>
      <c r="F74" s="7">
        <v>32189</v>
      </c>
      <c r="G74" s="2" t="s">
        <v>689</v>
      </c>
      <c r="H74" s="2" t="s">
        <v>690</v>
      </c>
      <c r="I74" s="8">
        <v>2022</v>
      </c>
      <c r="J74" s="9" t="s">
        <v>217</v>
      </c>
      <c r="K74" s="9" t="s">
        <v>435</v>
      </c>
      <c r="L74" s="10" t="s">
        <v>149</v>
      </c>
      <c r="M74" s="10" t="s">
        <v>150</v>
      </c>
      <c r="N74" s="2"/>
      <c r="O74" s="2" t="s">
        <v>370</v>
      </c>
      <c r="P74" s="8" t="s">
        <v>123</v>
      </c>
      <c r="Q74" s="8" t="s">
        <v>124</v>
      </c>
      <c r="R74" s="17" t="str">
        <f>IF(MID(peg_nama[[#This Row],[nip]],15,1)="1","Laki-laki","Perempuan")</f>
        <v>Laki-laki</v>
      </c>
      <c r="S74" s="1" t="s">
        <v>691</v>
      </c>
      <c r="T74" s="13" t="s">
        <v>348</v>
      </c>
      <c r="U74" s="7">
        <v>44621</v>
      </c>
      <c r="V74" s="14" t="str">
        <f>peg_nama[[#This Row],[tmplahir]]&amp;", "&amp;TEXT(peg_nama[[#This Row],[tgllahir]],"d MMM yyyy")</f>
        <v>Lombok Barat, 16 Feb 1988</v>
      </c>
      <c r="W74" s="14" t="str">
        <f>"https://teams.microsoft.com/l/chat/0/0?users="&amp;peg_nama[[#This Row],[email]]</f>
        <v>https://teams.microsoft.com/l/chat/0/0?users=lalu.wijaya@bpk.go.id</v>
      </c>
      <c r="X74" s="14" t="str">
        <f>"https://wa.me/"&amp;peg_nama[[#This Row],[ponsel]]</f>
        <v>https://wa.me/6285386430646</v>
      </c>
    </row>
    <row r="75" spans="1:24" x14ac:dyDescent="0.25">
      <c r="A75" s="1" t="s">
        <v>12</v>
      </c>
      <c r="B75" s="2" t="s">
        <v>13</v>
      </c>
      <c r="C75" s="2" t="s">
        <v>692</v>
      </c>
      <c r="D75" s="2" t="s">
        <v>693</v>
      </c>
      <c r="E75" s="2" t="s">
        <v>132</v>
      </c>
      <c r="F75" s="7">
        <v>32458</v>
      </c>
      <c r="G75" s="2" t="s">
        <v>694</v>
      </c>
      <c r="H75" s="2" t="s">
        <v>695</v>
      </c>
      <c r="I75" s="8">
        <v>2022</v>
      </c>
      <c r="J75" s="9" t="s">
        <v>217</v>
      </c>
      <c r="K75" s="9" t="s">
        <v>435</v>
      </c>
      <c r="L75" s="10" t="s">
        <v>149</v>
      </c>
      <c r="M75" s="16" t="s">
        <v>158</v>
      </c>
      <c r="N75" s="2"/>
      <c r="O75" s="2" t="s">
        <v>696</v>
      </c>
      <c r="P75" s="8" t="s">
        <v>123</v>
      </c>
      <c r="Q75" s="8" t="s">
        <v>124</v>
      </c>
      <c r="R75" s="17" t="str">
        <f>IF(MID(peg_nama[[#This Row],[nip]],15,1)="1","Laki-laki","Perempuan")</f>
        <v>Laki-laki</v>
      </c>
      <c r="S75" s="1" t="s">
        <v>697</v>
      </c>
      <c r="T75" s="13" t="s">
        <v>140</v>
      </c>
      <c r="U75" s="7">
        <v>44621</v>
      </c>
      <c r="V75" s="14" t="str">
        <f>peg_nama[[#This Row],[tmplahir]]&amp;", "&amp;TEXT(peg_nama[[#This Row],[tgllahir]],"d MMM yyyy")</f>
        <v>Jakarta, 11 Nov 1988</v>
      </c>
      <c r="W75" s="14" t="str">
        <f>"https://teams.microsoft.com/l/chat/0/0?users="&amp;peg_nama[[#This Row],[email]]</f>
        <v>https://teams.microsoft.com/l/chat/0/0?users=arif.wibisono@bpk.go.id</v>
      </c>
      <c r="X75" s="14" t="str">
        <f>"https://wa.me/"&amp;peg_nama[[#This Row],[ponsel]]</f>
        <v>https://wa.me/6285691094111</v>
      </c>
    </row>
    <row r="76" spans="1:24" x14ac:dyDescent="0.25">
      <c r="A76" s="1" t="s">
        <v>698</v>
      </c>
      <c r="B76" s="2" t="s">
        <v>699</v>
      </c>
      <c r="C76" s="2" t="s">
        <v>700</v>
      </c>
      <c r="D76" s="2" t="s">
        <v>701</v>
      </c>
      <c r="E76" s="2" t="s">
        <v>702</v>
      </c>
      <c r="F76" s="7">
        <v>32919</v>
      </c>
      <c r="G76" s="2" t="s">
        <v>703</v>
      </c>
      <c r="H76" s="2" t="s">
        <v>704</v>
      </c>
      <c r="I76" s="8">
        <v>2022</v>
      </c>
      <c r="J76" s="9" t="s">
        <v>217</v>
      </c>
      <c r="K76" s="9" t="s">
        <v>435</v>
      </c>
      <c r="L76" s="10" t="s">
        <v>149</v>
      </c>
      <c r="M76" s="10" t="s">
        <v>158</v>
      </c>
      <c r="N76" s="2"/>
      <c r="O76" s="2" t="s">
        <v>234</v>
      </c>
      <c r="P76" s="8" t="s">
        <v>123</v>
      </c>
      <c r="Q76" s="8" t="s">
        <v>124</v>
      </c>
      <c r="R76" s="17" t="str">
        <f>IF(MID(peg_nama[[#This Row],[nip]],15,1)="1","Laki-laki","Perempuan")</f>
        <v>Laki-laki</v>
      </c>
      <c r="S76" s="1" t="s">
        <v>705</v>
      </c>
      <c r="T76" s="13" t="s">
        <v>126</v>
      </c>
      <c r="U76" s="7">
        <v>44621</v>
      </c>
      <c r="V76" s="14" t="str">
        <f>peg_nama[[#This Row],[tmplahir]]&amp;", "&amp;TEXT(peg_nama[[#This Row],[tgllahir]],"d MMM yyyy")</f>
        <v>Sidenreng Rappang, 15 Feb 1990</v>
      </c>
      <c r="W76" s="14" t="str">
        <f>"https://teams.microsoft.com/l/chat/0/0?users="&amp;peg_nama[[#This Row],[email]]</f>
        <v>https://teams.microsoft.com/l/chat/0/0?users=hasriandi@bpk.go.id</v>
      </c>
      <c r="X76" s="14" t="str">
        <f>"https://wa.me/"&amp;peg_nama[[#This Row],[ponsel]]</f>
        <v>https://wa.me/6285255031855</v>
      </c>
    </row>
    <row r="77" spans="1:24" x14ac:dyDescent="0.25">
      <c r="A77" s="1" t="s">
        <v>52</v>
      </c>
      <c r="B77" s="2" t="s">
        <v>53</v>
      </c>
      <c r="C77" s="2" t="s">
        <v>706</v>
      </c>
      <c r="D77" s="2" t="s">
        <v>707</v>
      </c>
      <c r="E77" s="2" t="s">
        <v>132</v>
      </c>
      <c r="F77" s="7">
        <v>33154</v>
      </c>
      <c r="G77" s="2" t="s">
        <v>708</v>
      </c>
      <c r="H77" s="2" t="s">
        <v>709</v>
      </c>
      <c r="I77" s="8">
        <v>2022</v>
      </c>
      <c r="J77" s="9" t="s">
        <v>217</v>
      </c>
      <c r="K77" s="9" t="s">
        <v>435</v>
      </c>
      <c r="L77" s="10" t="s">
        <v>149</v>
      </c>
      <c r="M77" s="10" t="s">
        <v>158</v>
      </c>
      <c r="N77" s="2"/>
      <c r="O77" s="2" t="s">
        <v>710</v>
      </c>
      <c r="P77" s="8" t="s">
        <v>123</v>
      </c>
      <c r="Q77" s="8" t="s">
        <v>124</v>
      </c>
      <c r="R77" s="17" t="str">
        <f>IF(MID(peg_nama[[#This Row],[nip]],15,1)="1","Laki-laki","Perempuan")</f>
        <v>Laki-laki</v>
      </c>
      <c r="S77" s="1" t="s">
        <v>711</v>
      </c>
      <c r="T77" s="13" t="s">
        <v>712</v>
      </c>
      <c r="U77" s="7">
        <v>44621</v>
      </c>
      <c r="V77" s="14" t="str">
        <f>peg_nama[[#This Row],[tmplahir]]&amp;", "&amp;TEXT(peg_nama[[#This Row],[tgllahir]],"d MMM yyyy")</f>
        <v>Jakarta, 8 Oct 1990</v>
      </c>
      <c r="W77" s="14" t="str">
        <f>"https://teams.microsoft.com/l/chat/0/0?users="&amp;peg_nama[[#This Row],[email]]</f>
        <v>https://teams.microsoft.com/l/chat/0/0?users=mahocca.purusa@bpk.go.id</v>
      </c>
      <c r="X77" s="14" t="str">
        <f>"https://wa.me/"&amp;peg_nama[[#This Row],[ponsel]]</f>
        <v>https://wa.me/6281213878757</v>
      </c>
    </row>
    <row r="78" spans="1:24" x14ac:dyDescent="0.25">
      <c r="A78" s="1" t="s">
        <v>713</v>
      </c>
      <c r="B78" s="2" t="s">
        <v>714</v>
      </c>
      <c r="C78" s="2" t="s">
        <v>715</v>
      </c>
      <c r="D78" s="2" t="s">
        <v>716</v>
      </c>
      <c r="E78" s="2" t="s">
        <v>717</v>
      </c>
      <c r="F78" s="7">
        <v>33165</v>
      </c>
      <c r="G78" s="2" t="s">
        <v>718</v>
      </c>
      <c r="H78" s="2" t="s">
        <v>719</v>
      </c>
      <c r="I78" s="8">
        <v>2022</v>
      </c>
      <c r="J78" s="9" t="s">
        <v>217</v>
      </c>
      <c r="K78" s="9" t="s">
        <v>435</v>
      </c>
      <c r="L78" s="10" t="s">
        <v>149</v>
      </c>
      <c r="M78" s="16" t="s">
        <v>158</v>
      </c>
      <c r="N78" s="2"/>
      <c r="O78" s="2" t="s">
        <v>555</v>
      </c>
      <c r="P78" s="8" t="s">
        <v>123</v>
      </c>
      <c r="Q78" s="8" t="s">
        <v>124</v>
      </c>
      <c r="R78" s="17" t="str">
        <f>IF(MID(peg_nama[[#This Row],[nip]],15,1)="1","Laki-laki","Perempuan")</f>
        <v>Laki-laki</v>
      </c>
      <c r="S78" s="1" t="s">
        <v>720</v>
      </c>
      <c r="T78" s="13" t="s">
        <v>140</v>
      </c>
      <c r="U78" s="7">
        <v>44621</v>
      </c>
      <c r="V78" s="14" t="str">
        <f>peg_nama[[#This Row],[tmplahir]]&amp;", "&amp;TEXT(peg_nama[[#This Row],[tgllahir]],"d MMM yyyy")</f>
        <v>Dili, 19 Oct 1990</v>
      </c>
      <c r="W78" s="14" t="str">
        <f>"https://teams.microsoft.com/l/chat/0/0?users="&amp;peg_nama[[#This Row],[email]]</f>
        <v>https://teams.microsoft.com/l/chat/0/0?users=indra.sugito@bpk.go.id</v>
      </c>
      <c r="X78" s="14" t="str">
        <f>"https://wa.me/"&amp;peg_nama[[#This Row],[ponsel]]</f>
        <v>https://wa.me/6282296352626</v>
      </c>
    </row>
    <row r="79" spans="1:24" x14ac:dyDescent="0.25">
      <c r="A79" s="1" t="s">
        <v>721</v>
      </c>
      <c r="B79" s="2" t="s">
        <v>722</v>
      </c>
      <c r="C79" s="2" t="s">
        <v>723</v>
      </c>
      <c r="D79" s="2" t="s">
        <v>724</v>
      </c>
      <c r="E79" s="2" t="s">
        <v>504</v>
      </c>
      <c r="F79" s="7">
        <v>33491</v>
      </c>
      <c r="G79" s="2" t="s">
        <v>725</v>
      </c>
      <c r="H79" s="2" t="s">
        <v>726</v>
      </c>
      <c r="I79" s="8">
        <v>2022</v>
      </c>
      <c r="J79" s="9" t="s">
        <v>217</v>
      </c>
      <c r="K79" s="9" t="s">
        <v>435</v>
      </c>
      <c r="L79" s="10" t="s">
        <v>149</v>
      </c>
      <c r="M79" s="16" t="s">
        <v>150</v>
      </c>
      <c r="N79" s="2"/>
      <c r="O79" s="2" t="s">
        <v>727</v>
      </c>
      <c r="P79" s="8" t="s">
        <v>123</v>
      </c>
      <c r="Q79" s="8" t="s">
        <v>124</v>
      </c>
      <c r="R79" s="17" t="str">
        <f>IF(MID(peg_nama[[#This Row],[nip]],15,1)="1","Laki-laki","Perempuan")</f>
        <v>Perempuan</v>
      </c>
      <c r="S79" s="1" t="s">
        <v>728</v>
      </c>
      <c r="T79" s="13" t="s">
        <v>126</v>
      </c>
      <c r="U79" s="7">
        <v>44621</v>
      </c>
      <c r="V79" s="14" t="str">
        <f>peg_nama[[#This Row],[tmplahir]]&amp;", "&amp;TEXT(peg_nama[[#This Row],[tgllahir]],"d MMM yyyy")</f>
        <v>Yogyakarta, 10 Sep 1991</v>
      </c>
      <c r="W79" s="14" t="str">
        <f>"https://teams.microsoft.com/l/chat/0/0?users="&amp;peg_nama[[#This Row],[email]]</f>
        <v>https://teams.microsoft.com/l/chat/0/0?users=yogyaria.kartika@bpk.go.id</v>
      </c>
      <c r="X79" s="14" t="str">
        <f>"https://wa.me/"&amp;peg_nama[[#This Row],[ponsel]]</f>
        <v>https://wa.me/6285725943687</v>
      </c>
    </row>
    <row r="80" spans="1:24" x14ac:dyDescent="0.25">
      <c r="A80" s="1" t="s">
        <v>78</v>
      </c>
      <c r="B80" s="2" t="s">
        <v>79</v>
      </c>
      <c r="C80" s="2" t="s">
        <v>729</v>
      </c>
      <c r="D80" s="2" t="s">
        <v>730</v>
      </c>
      <c r="E80" s="2" t="s">
        <v>731</v>
      </c>
      <c r="F80" s="7">
        <v>33566</v>
      </c>
      <c r="G80" s="2" t="s">
        <v>732</v>
      </c>
      <c r="H80" s="2" t="s">
        <v>733</v>
      </c>
      <c r="I80" s="8">
        <v>2022</v>
      </c>
      <c r="J80" s="9" t="s">
        <v>217</v>
      </c>
      <c r="K80" s="9" t="s">
        <v>435</v>
      </c>
      <c r="L80" s="10" t="s">
        <v>149</v>
      </c>
      <c r="M80" s="10" t="s">
        <v>150</v>
      </c>
      <c r="N80" s="2"/>
      <c r="O80" s="2" t="s">
        <v>734</v>
      </c>
      <c r="P80" s="8" t="s">
        <v>123</v>
      </c>
      <c r="Q80" s="8" t="s">
        <v>124</v>
      </c>
      <c r="R80" s="17" t="str">
        <f>IF(MID(peg_nama[[#This Row],[nip]],15,1)="1","Laki-laki","Perempuan")</f>
        <v>Laki-laki</v>
      </c>
      <c r="S80" s="1" t="s">
        <v>735</v>
      </c>
      <c r="T80" s="13" t="s">
        <v>126</v>
      </c>
      <c r="U80" s="7">
        <v>44621</v>
      </c>
      <c r="V80" s="14" t="str">
        <f>peg_nama[[#This Row],[tmplahir]]&amp;", "&amp;TEXT(peg_nama[[#This Row],[tgllahir]],"d MMM yyyy")</f>
        <v>Siak, 24 Nov 1991</v>
      </c>
      <c r="W80" s="14" t="str">
        <f>"https://teams.microsoft.com/l/chat/0/0?users="&amp;peg_nama[[#This Row],[email]]</f>
        <v>https://teams.microsoft.com/l/chat/0/0?users=riki.pranata@bpk.go.id</v>
      </c>
      <c r="X80" s="14" t="str">
        <f>"https://wa.me/"&amp;peg_nama[[#This Row],[ponsel]]</f>
        <v>https://wa.me/62811707511</v>
      </c>
    </row>
    <row r="81" spans="1:24" x14ac:dyDescent="0.25">
      <c r="A81" s="1" t="s">
        <v>736</v>
      </c>
      <c r="B81" s="2" t="s">
        <v>737</v>
      </c>
      <c r="C81" s="2" t="s">
        <v>738</v>
      </c>
      <c r="D81" s="2" t="s">
        <v>739</v>
      </c>
      <c r="E81" s="2" t="s">
        <v>740</v>
      </c>
      <c r="F81" s="7">
        <v>33584</v>
      </c>
      <c r="G81" s="2" t="s">
        <v>741</v>
      </c>
      <c r="H81" s="2" t="s">
        <v>742</v>
      </c>
      <c r="I81" s="8">
        <v>2022</v>
      </c>
      <c r="J81" s="9" t="s">
        <v>217</v>
      </c>
      <c r="K81" s="9" t="s">
        <v>435</v>
      </c>
      <c r="L81" s="10" t="s">
        <v>149</v>
      </c>
      <c r="M81" s="10" t="s">
        <v>150</v>
      </c>
      <c r="N81" s="2"/>
      <c r="O81" s="2" t="s">
        <v>234</v>
      </c>
      <c r="P81" s="8" t="s">
        <v>123</v>
      </c>
      <c r="Q81" s="8" t="s">
        <v>124</v>
      </c>
      <c r="R81" s="17" t="str">
        <f>IF(MID(peg_nama[[#This Row],[nip]],15,1)="1","Laki-laki","Perempuan")</f>
        <v>Laki-laki</v>
      </c>
      <c r="S81" s="1" t="s">
        <v>743</v>
      </c>
      <c r="T81" s="13" t="s">
        <v>126</v>
      </c>
      <c r="U81" s="7">
        <v>44621</v>
      </c>
      <c r="V81" s="14" t="str">
        <f>peg_nama[[#This Row],[tmplahir]]&amp;", "&amp;TEXT(peg_nama[[#This Row],[tgllahir]],"d MMM yyyy")</f>
        <v>Bireuen, 12 Dec 1991</v>
      </c>
      <c r="W81" s="14" t="str">
        <f>"https://teams.microsoft.com/l/chat/0/0?users="&amp;peg_nama[[#This Row],[email]]</f>
        <v>https://teams.microsoft.com/l/chat/0/0?users=rizkan.nauval@bpk.go.id</v>
      </c>
      <c r="X81" s="14" t="str">
        <f>"https://wa.me/"&amp;peg_nama[[#This Row],[ponsel]]</f>
        <v>https://wa.me/6287781770991</v>
      </c>
    </row>
    <row r="82" spans="1:24" x14ac:dyDescent="0.25">
      <c r="A82" s="1" t="s">
        <v>744</v>
      </c>
      <c r="B82" s="2" t="s">
        <v>745</v>
      </c>
      <c r="C82" s="2" t="s">
        <v>746</v>
      </c>
      <c r="D82" s="2" t="s">
        <v>747</v>
      </c>
      <c r="E82" s="2" t="s">
        <v>748</v>
      </c>
      <c r="F82" s="7">
        <v>34050</v>
      </c>
      <c r="G82" s="2" t="s">
        <v>749</v>
      </c>
      <c r="H82" s="2" t="s">
        <v>750</v>
      </c>
      <c r="I82" s="8">
        <v>2022</v>
      </c>
      <c r="J82" s="9" t="s">
        <v>217</v>
      </c>
      <c r="K82" s="9" t="s">
        <v>435</v>
      </c>
      <c r="L82" s="10" t="s">
        <v>149</v>
      </c>
      <c r="M82" s="10" t="s">
        <v>158</v>
      </c>
      <c r="N82" s="2"/>
      <c r="O82" s="2" t="s">
        <v>234</v>
      </c>
      <c r="P82" s="8" t="s">
        <v>123</v>
      </c>
      <c r="Q82" s="8" t="s">
        <v>124</v>
      </c>
      <c r="R82" s="17" t="str">
        <f>IF(MID(peg_nama[[#This Row],[nip]],15,1)="1","Laki-laki","Perempuan")</f>
        <v>Laki-laki</v>
      </c>
      <c r="S82" s="1" t="s">
        <v>751</v>
      </c>
      <c r="T82" s="13" t="s">
        <v>126</v>
      </c>
      <c r="U82" s="7">
        <v>44621</v>
      </c>
      <c r="V82" s="14" t="str">
        <f>peg_nama[[#This Row],[tmplahir]]&amp;", "&amp;TEXT(peg_nama[[#This Row],[tgllahir]],"d MMM yyyy")</f>
        <v>Makassar, 22 Mar 1993</v>
      </c>
      <c r="W82" s="14" t="str">
        <f>"https://teams.microsoft.com/l/chat/0/0?users="&amp;peg_nama[[#This Row],[email]]</f>
        <v>https://teams.microsoft.com/l/chat/0/0?users=fahmi.hasanuddin@bpk.go.id</v>
      </c>
      <c r="X82" s="14" t="str">
        <f>"https://wa.me/"&amp;peg_nama[[#This Row],[ponsel]]</f>
        <v>https://wa.me/628195018888</v>
      </c>
    </row>
    <row r="83" spans="1:24" x14ac:dyDescent="0.25">
      <c r="A83" s="1" t="s">
        <v>16</v>
      </c>
      <c r="B83" s="2" t="s">
        <v>17</v>
      </c>
      <c r="C83" s="2" t="s">
        <v>752</v>
      </c>
      <c r="D83" s="2" t="s">
        <v>753</v>
      </c>
      <c r="E83" s="2" t="s">
        <v>754</v>
      </c>
      <c r="F83" s="7">
        <v>34331</v>
      </c>
      <c r="G83" s="2" t="s">
        <v>755</v>
      </c>
      <c r="H83" s="2" t="s">
        <v>756</v>
      </c>
      <c r="I83" s="8">
        <v>2022</v>
      </c>
      <c r="J83" s="9" t="s">
        <v>217</v>
      </c>
      <c r="K83" s="9" t="s">
        <v>435</v>
      </c>
      <c r="L83" s="10" t="s">
        <v>149</v>
      </c>
      <c r="M83" s="10" t="s">
        <v>158</v>
      </c>
      <c r="N83" s="2"/>
      <c r="O83" s="2" t="s">
        <v>757</v>
      </c>
      <c r="P83" s="8" t="s">
        <v>123</v>
      </c>
      <c r="Q83" s="8" t="s">
        <v>124</v>
      </c>
      <c r="R83" s="17" t="str">
        <f>IF(MID(peg_nama[[#This Row],[nip]],15,1)="1","Laki-laki","Perempuan")</f>
        <v>Perempuan</v>
      </c>
      <c r="S83" s="1" t="s">
        <v>758</v>
      </c>
      <c r="T83" s="13" t="s">
        <v>153</v>
      </c>
      <c r="U83" s="7">
        <v>44621</v>
      </c>
      <c r="V83" s="14" t="str">
        <f>peg_nama[[#This Row],[tmplahir]]&amp;", "&amp;TEXT(peg_nama[[#This Row],[tgllahir]],"d MMM yyyy")</f>
        <v>Tana Toraja, 28 Dec 1993</v>
      </c>
      <c r="W83" s="14" t="str">
        <f>"https://teams.microsoft.com/l/chat/0/0?users="&amp;peg_nama[[#This Row],[email]]</f>
        <v>https://teams.microsoft.com/l/chat/0/0?users=destri.parubang@bpk.go.id</v>
      </c>
      <c r="X83" s="14" t="str">
        <f>"https://wa.me/"&amp;peg_nama[[#This Row],[ponsel]]</f>
        <v>https://wa.me/6285241690620</v>
      </c>
    </row>
    <row r="84" spans="1:24" x14ac:dyDescent="0.25">
      <c r="A84" s="1" t="s">
        <v>759</v>
      </c>
      <c r="B84" s="2" t="s">
        <v>760</v>
      </c>
      <c r="C84" s="2" t="s">
        <v>761</v>
      </c>
      <c r="D84" s="2" t="s">
        <v>762</v>
      </c>
      <c r="E84" s="2" t="s">
        <v>763</v>
      </c>
      <c r="F84" s="7">
        <v>34625</v>
      </c>
      <c r="G84" s="2" t="s">
        <v>764</v>
      </c>
      <c r="H84" s="2" t="s">
        <v>765</v>
      </c>
      <c r="I84" s="8">
        <v>2022</v>
      </c>
      <c r="J84" s="9" t="s">
        <v>217</v>
      </c>
      <c r="K84" s="9" t="s">
        <v>435</v>
      </c>
      <c r="L84" s="10" t="s">
        <v>149</v>
      </c>
      <c r="M84" s="10" t="s">
        <v>150</v>
      </c>
      <c r="N84" s="2"/>
      <c r="O84" s="2" t="s">
        <v>234</v>
      </c>
      <c r="P84" s="8" t="s">
        <v>123</v>
      </c>
      <c r="Q84" s="8" t="s">
        <v>124</v>
      </c>
      <c r="R84" s="17" t="str">
        <f>IF(MID(peg_nama[[#This Row],[nip]],15,1)="1","Laki-laki","Perempuan")</f>
        <v>Perempuan</v>
      </c>
      <c r="S84" s="1" t="s">
        <v>766</v>
      </c>
      <c r="T84" s="13" t="s">
        <v>126</v>
      </c>
      <c r="U84" s="7">
        <v>44621</v>
      </c>
      <c r="V84" s="14" t="str">
        <f>peg_nama[[#This Row],[tmplahir]]&amp;", "&amp;TEXT(peg_nama[[#This Row],[tgllahir]],"d MMM yyyy")</f>
        <v>Jayapura, 18 Oct 1994</v>
      </c>
      <c r="W84" s="14" t="str">
        <f>"https://teams.microsoft.com/l/chat/0/0?users="&amp;peg_nama[[#This Row],[email]]</f>
        <v>https://teams.microsoft.com/l/chat/0/0?users=iffah.adliah@bpk.go.id</v>
      </c>
      <c r="X84" s="14" t="str">
        <f>"https://wa.me/"&amp;peg_nama[[#This Row],[ponsel]]</f>
        <v>https://wa.me/6282393669669</v>
      </c>
    </row>
    <row r="85" spans="1:24" x14ac:dyDescent="0.25">
      <c r="A85" s="1" t="s">
        <v>767</v>
      </c>
      <c r="B85" s="2" t="s">
        <v>768</v>
      </c>
      <c r="C85" s="2" t="s">
        <v>769</v>
      </c>
      <c r="D85" s="2" t="s">
        <v>770</v>
      </c>
      <c r="E85" s="2" t="s">
        <v>132</v>
      </c>
      <c r="F85" s="7">
        <v>34637</v>
      </c>
      <c r="G85" s="2" t="s">
        <v>771</v>
      </c>
      <c r="H85" s="2" t="s">
        <v>772</v>
      </c>
      <c r="I85" s="8">
        <v>2022</v>
      </c>
      <c r="J85" s="9" t="s">
        <v>217</v>
      </c>
      <c r="K85" s="9" t="s">
        <v>435</v>
      </c>
      <c r="L85" s="10" t="s">
        <v>149</v>
      </c>
      <c r="M85" s="10" t="s">
        <v>158</v>
      </c>
      <c r="N85" s="2"/>
      <c r="O85" s="2" t="s">
        <v>573</v>
      </c>
      <c r="P85" s="8" t="s">
        <v>123</v>
      </c>
      <c r="Q85" s="8" t="s">
        <v>124</v>
      </c>
      <c r="R85" s="17" t="str">
        <f>IF(MID(peg_nama[[#This Row],[nip]],15,1)="1","Laki-laki","Perempuan")</f>
        <v>Perempuan</v>
      </c>
      <c r="S85" s="1" t="s">
        <v>773</v>
      </c>
      <c r="T85" s="13" t="s">
        <v>202</v>
      </c>
      <c r="U85" s="7">
        <v>44621</v>
      </c>
      <c r="V85" s="14" t="str">
        <f>peg_nama[[#This Row],[tmplahir]]&amp;", "&amp;TEXT(peg_nama[[#This Row],[tgllahir]],"d MMM yyyy")</f>
        <v>Jakarta, 30 Oct 1994</v>
      </c>
      <c r="W85" s="14" t="str">
        <f>"https://teams.microsoft.com/l/chat/0/0?users="&amp;peg_nama[[#This Row],[email]]</f>
        <v>https://teams.microsoft.com/l/chat/0/0?users=m.oktariani@bpk.go.id</v>
      </c>
      <c r="X85" s="14" t="str">
        <f>"https://wa.me/"&amp;peg_nama[[#This Row],[ponsel]]</f>
        <v>https://wa.me/6287877581104</v>
      </c>
    </row>
    <row r="86" spans="1:24" x14ac:dyDescent="0.25">
      <c r="A86" s="1" t="s">
        <v>774</v>
      </c>
      <c r="B86" s="2" t="s">
        <v>775</v>
      </c>
      <c r="C86" s="2" t="s">
        <v>776</v>
      </c>
      <c r="D86" s="2" t="s">
        <v>777</v>
      </c>
      <c r="E86" s="2" t="s">
        <v>498</v>
      </c>
      <c r="F86" s="7">
        <v>34790</v>
      </c>
      <c r="G86" s="2" t="s">
        <v>778</v>
      </c>
      <c r="H86" s="2" t="s">
        <v>779</v>
      </c>
      <c r="I86" s="8">
        <v>2022</v>
      </c>
      <c r="J86" s="9" t="s">
        <v>217</v>
      </c>
      <c r="K86" s="9" t="s">
        <v>435</v>
      </c>
      <c r="L86" s="10" t="s">
        <v>149</v>
      </c>
      <c r="M86" s="10" t="s">
        <v>150</v>
      </c>
      <c r="N86" s="2"/>
      <c r="O86" s="2" t="s">
        <v>573</v>
      </c>
      <c r="P86" s="8" t="s">
        <v>123</v>
      </c>
      <c r="Q86" s="8" t="s">
        <v>124</v>
      </c>
      <c r="R86" s="17" t="str">
        <f>IF(MID(peg_nama[[#This Row],[nip]],15,1)="1","Laki-laki","Perempuan")</f>
        <v>Perempuan</v>
      </c>
      <c r="S86" s="1" t="s">
        <v>780</v>
      </c>
      <c r="T86" s="13" t="s">
        <v>202</v>
      </c>
      <c r="U86" s="7">
        <v>44621</v>
      </c>
      <c r="V86" s="14" t="str">
        <f>peg_nama[[#This Row],[tmplahir]]&amp;", "&amp;TEXT(peg_nama[[#This Row],[tgllahir]],"d MMM yyyy")</f>
        <v>Purworejo, 1 Apr 1995</v>
      </c>
      <c r="W86" s="14" t="str">
        <f>"https://teams.microsoft.com/l/chat/0/0?users="&amp;peg_nama[[#This Row],[email]]</f>
        <v>https://teams.microsoft.com/l/chat/0/0?users=rinda.anggraeni@bpk.go.id</v>
      </c>
      <c r="X86" s="14" t="str">
        <f>"https://wa.me/"&amp;peg_nama[[#This Row],[ponsel]]</f>
        <v>https://wa.me/6281225866599</v>
      </c>
    </row>
    <row r="87" spans="1:24" x14ac:dyDescent="0.25">
      <c r="A87" s="1" t="s">
        <v>84</v>
      </c>
      <c r="B87" s="2" t="s">
        <v>85</v>
      </c>
      <c r="C87" s="2" t="s">
        <v>781</v>
      </c>
      <c r="D87" s="2" t="s">
        <v>782</v>
      </c>
      <c r="E87" s="2" t="s">
        <v>783</v>
      </c>
      <c r="F87" s="7">
        <v>34815</v>
      </c>
      <c r="G87" s="2" t="s">
        <v>784</v>
      </c>
      <c r="H87" s="2" t="s">
        <v>785</v>
      </c>
      <c r="I87" s="8">
        <v>2022</v>
      </c>
      <c r="J87" s="9" t="s">
        <v>217</v>
      </c>
      <c r="K87" s="9" t="s">
        <v>435</v>
      </c>
      <c r="L87" s="10" t="s">
        <v>149</v>
      </c>
      <c r="M87" s="10" t="s">
        <v>158</v>
      </c>
      <c r="N87" s="2"/>
      <c r="O87" s="2" t="s">
        <v>786</v>
      </c>
      <c r="P87" s="8" t="s">
        <v>123</v>
      </c>
      <c r="Q87" s="8" t="s">
        <v>124</v>
      </c>
      <c r="R87" s="17" t="str">
        <f>IF(MID(peg_nama[[#This Row],[nip]],15,1)="1","Laki-laki","Perempuan")</f>
        <v>Laki-laki</v>
      </c>
      <c r="S87" s="1" t="s">
        <v>787</v>
      </c>
      <c r="T87" s="13" t="s">
        <v>348</v>
      </c>
      <c r="U87" s="7">
        <v>44621</v>
      </c>
      <c r="V87" s="14" t="str">
        <f>peg_nama[[#This Row],[tmplahir]]&amp;", "&amp;TEXT(peg_nama[[#This Row],[tgllahir]],"d MMM yyyy")</f>
        <v>Palopo, 26 Apr 1995</v>
      </c>
      <c r="W87" s="14" t="str">
        <f>"https://teams.microsoft.com/l/chat/0/0?users="&amp;peg_nama[[#This Row],[email]]</f>
        <v>https://teams.microsoft.com/l/chat/0/0?users=try.hartono@bpk.go.id</v>
      </c>
      <c r="X87" s="14" t="str">
        <f>"https://wa.me/"&amp;peg_nama[[#This Row],[ponsel]]</f>
        <v>https://wa.me/6281214272943</v>
      </c>
    </row>
    <row r="88" spans="1:24" x14ac:dyDescent="0.25">
      <c r="A88" s="1" t="s">
        <v>788</v>
      </c>
      <c r="B88" s="2" t="s">
        <v>789</v>
      </c>
      <c r="C88" s="2" t="s">
        <v>790</v>
      </c>
      <c r="D88" s="2" t="s">
        <v>791</v>
      </c>
      <c r="E88" s="2" t="s">
        <v>792</v>
      </c>
      <c r="F88" s="7">
        <v>34924</v>
      </c>
      <c r="G88" s="2" t="s">
        <v>793</v>
      </c>
      <c r="H88" s="2" t="s">
        <v>794</v>
      </c>
      <c r="I88" s="8">
        <v>2022</v>
      </c>
      <c r="J88" s="9" t="s">
        <v>217</v>
      </c>
      <c r="K88" s="9" t="s">
        <v>435</v>
      </c>
      <c r="L88" s="10" t="s">
        <v>149</v>
      </c>
      <c r="M88" s="16" t="s">
        <v>158</v>
      </c>
      <c r="N88" s="2"/>
      <c r="O88" s="2" t="s">
        <v>234</v>
      </c>
      <c r="P88" s="8" t="s">
        <v>123</v>
      </c>
      <c r="Q88" s="8" t="s">
        <v>124</v>
      </c>
      <c r="R88" s="17" t="str">
        <f>IF(MID(peg_nama[[#This Row],[nip]],15,1)="1","Laki-laki","Perempuan")</f>
        <v>Laki-laki</v>
      </c>
      <c r="S88" s="1" t="s">
        <v>795</v>
      </c>
      <c r="T88" s="13" t="s">
        <v>712</v>
      </c>
      <c r="U88" s="7">
        <v>44621</v>
      </c>
      <c r="V88" s="14" t="str">
        <f>peg_nama[[#This Row],[tmplahir]]&amp;", "&amp;TEXT(peg_nama[[#This Row],[tgllahir]],"d MMM yyyy")</f>
        <v>Magelang, 13 Aug 1995</v>
      </c>
      <c r="W88" s="14" t="str">
        <f>"https://teams.microsoft.com/l/chat/0/0?users="&amp;peg_nama[[#This Row],[email]]</f>
        <v>https://teams.microsoft.com/l/chat/0/0?users=ahmad.roziqin@bpk.go.id</v>
      </c>
      <c r="X88" s="14" t="str">
        <f>"https://wa.me/"&amp;peg_nama[[#This Row],[ponsel]]</f>
        <v>https://wa.me/6288225229773</v>
      </c>
    </row>
    <row r="89" spans="1:24" x14ac:dyDescent="0.25">
      <c r="A89" s="1" t="s">
        <v>796</v>
      </c>
      <c r="B89" s="2" t="s">
        <v>797</v>
      </c>
      <c r="C89" s="2" t="s">
        <v>798</v>
      </c>
      <c r="D89" s="2" t="s">
        <v>799</v>
      </c>
      <c r="E89" s="2" t="s">
        <v>800</v>
      </c>
      <c r="F89" s="7">
        <v>35048</v>
      </c>
      <c r="G89" s="2" t="s">
        <v>801</v>
      </c>
      <c r="H89" s="2" t="s">
        <v>802</v>
      </c>
      <c r="I89" s="8">
        <v>2022</v>
      </c>
      <c r="J89" s="9" t="s">
        <v>217</v>
      </c>
      <c r="K89" s="9" t="s">
        <v>435</v>
      </c>
      <c r="L89" s="10" t="s">
        <v>149</v>
      </c>
      <c r="M89" s="10" t="s">
        <v>150</v>
      </c>
      <c r="N89" s="2"/>
      <c r="O89" s="2" t="s">
        <v>555</v>
      </c>
      <c r="P89" s="8" t="s">
        <v>123</v>
      </c>
      <c r="Q89" s="8" t="s">
        <v>124</v>
      </c>
      <c r="R89" s="17" t="str">
        <f>IF(MID(peg_nama[[#This Row],[nip]],15,1)="1","Laki-laki","Perempuan")</f>
        <v>Perempuan</v>
      </c>
      <c r="S89" s="1" t="s">
        <v>803</v>
      </c>
      <c r="T89" s="13" t="s">
        <v>804</v>
      </c>
      <c r="U89" s="7">
        <v>44621</v>
      </c>
      <c r="V89" s="14" t="str">
        <f>peg_nama[[#This Row],[tmplahir]]&amp;", "&amp;TEXT(peg_nama[[#This Row],[tgllahir]],"d MMM yyyy")</f>
        <v>Cirebon, 15 Dec 1995</v>
      </c>
      <c r="W89" s="14" t="str">
        <f>"https://teams.microsoft.com/l/chat/0/0?users="&amp;peg_nama[[#This Row],[email]]</f>
        <v>https://teams.microsoft.com/l/chat/0/0?users=nada.rinanty@bpk.go.id</v>
      </c>
      <c r="X89" s="14" t="str">
        <f>"https://wa.me/"&amp;peg_nama[[#This Row],[ponsel]]</f>
        <v>https://wa.me/6281321391827</v>
      </c>
    </row>
    <row r="90" spans="1:24" x14ac:dyDescent="0.25">
      <c r="A90" s="1" t="s">
        <v>74</v>
      </c>
      <c r="B90" s="2" t="s">
        <v>75</v>
      </c>
      <c r="C90" s="2" t="s">
        <v>805</v>
      </c>
      <c r="D90" s="2" t="s">
        <v>806</v>
      </c>
      <c r="E90" s="2" t="s">
        <v>116</v>
      </c>
      <c r="F90" s="7">
        <v>35107</v>
      </c>
      <c r="G90" s="2" t="s">
        <v>807</v>
      </c>
      <c r="H90" s="2" t="s">
        <v>808</v>
      </c>
      <c r="I90" s="8">
        <v>2022</v>
      </c>
      <c r="J90" s="9" t="s">
        <v>217</v>
      </c>
      <c r="K90" s="9" t="s">
        <v>435</v>
      </c>
      <c r="L90" s="10" t="s">
        <v>149</v>
      </c>
      <c r="M90" s="16" t="s">
        <v>150</v>
      </c>
      <c r="N90" s="2"/>
      <c r="O90" s="2" t="s">
        <v>809</v>
      </c>
      <c r="P90" s="8" t="s">
        <v>123</v>
      </c>
      <c r="Q90" s="8" t="s">
        <v>124</v>
      </c>
      <c r="R90" s="17" t="str">
        <f>IF(MID(peg_nama[[#This Row],[nip]],15,1)="1","Laki-laki","Perempuan")</f>
        <v>Perempuan</v>
      </c>
      <c r="S90" s="1" t="s">
        <v>810</v>
      </c>
      <c r="T90" s="13" t="s">
        <v>811</v>
      </c>
      <c r="U90" s="7">
        <v>44621</v>
      </c>
      <c r="V90" s="14" t="str">
        <f>peg_nama[[#This Row],[tmplahir]]&amp;", "&amp;TEXT(peg_nama[[#This Row],[tgllahir]],"d MMM yyyy")</f>
        <v>Denpasar, 12 Feb 1996</v>
      </c>
      <c r="W90" s="14" t="str">
        <f>"https://teams.microsoft.com/l/chat/0/0?users="&amp;peg_nama[[#This Row],[email]]</f>
        <v>https://teams.microsoft.com/l/chat/0/0?users=putu.naraswari@bpk.go.id</v>
      </c>
      <c r="X90" s="14" t="str">
        <f>"https://wa.me/"&amp;peg_nama[[#This Row],[ponsel]]</f>
        <v>https://wa.me/6281317371100</v>
      </c>
    </row>
    <row r="91" spans="1:24" x14ac:dyDescent="0.25">
      <c r="A91" s="1" t="s">
        <v>812</v>
      </c>
      <c r="B91" s="2" t="s">
        <v>813</v>
      </c>
      <c r="C91" s="2" t="s">
        <v>814</v>
      </c>
      <c r="D91" s="2" t="s">
        <v>815</v>
      </c>
      <c r="E91" s="2" t="s">
        <v>816</v>
      </c>
      <c r="F91" s="7">
        <v>35184</v>
      </c>
      <c r="G91" s="2" t="s">
        <v>817</v>
      </c>
      <c r="H91" s="2" t="s">
        <v>818</v>
      </c>
      <c r="I91" s="8">
        <v>2022</v>
      </c>
      <c r="J91" s="9" t="s">
        <v>217</v>
      </c>
      <c r="K91" s="9" t="s">
        <v>435</v>
      </c>
      <c r="L91" s="10" t="s">
        <v>149</v>
      </c>
      <c r="M91" s="10" t="s">
        <v>158</v>
      </c>
      <c r="N91" s="2"/>
      <c r="O91" s="2" t="s">
        <v>727</v>
      </c>
      <c r="P91" s="8" t="s">
        <v>123</v>
      </c>
      <c r="Q91" s="8" t="s">
        <v>124</v>
      </c>
      <c r="R91" s="17" t="str">
        <f>IF(MID(peg_nama[[#This Row],[nip]],15,1)="1","Laki-laki","Perempuan")</f>
        <v>Laki-laki</v>
      </c>
      <c r="S91" s="1" t="s">
        <v>819</v>
      </c>
      <c r="T91" s="13" t="s">
        <v>126</v>
      </c>
      <c r="U91" s="7">
        <v>44621</v>
      </c>
      <c r="V91" s="14" t="str">
        <f>peg_nama[[#This Row],[tmplahir]]&amp;", "&amp;TEXT(peg_nama[[#This Row],[tgllahir]],"d MMM yyyy")</f>
        <v>Padangsidimpuan, 29 Apr 1996</v>
      </c>
      <c r="W91" s="14" t="str">
        <f>"https://teams.microsoft.com/l/chat/0/0?users="&amp;peg_nama[[#This Row],[email]]</f>
        <v>https://teams.microsoft.com/l/chat/0/0?users=kurnia.lukas@bpk.go.id</v>
      </c>
      <c r="X91" s="14" t="str">
        <f>"https://wa.me/"&amp;peg_nama[[#This Row],[ponsel]]</f>
        <v>https://wa.me/6281397451620</v>
      </c>
    </row>
    <row r="92" spans="1:24" x14ac:dyDescent="0.25">
      <c r="A92" s="1" t="s">
        <v>820</v>
      </c>
      <c r="B92" s="2" t="s">
        <v>821</v>
      </c>
      <c r="C92" s="2" t="s">
        <v>822</v>
      </c>
      <c r="D92" s="2" t="s">
        <v>823</v>
      </c>
      <c r="E92" s="2" t="s">
        <v>824</v>
      </c>
      <c r="F92" s="7">
        <v>35257</v>
      </c>
      <c r="G92" s="2" t="s">
        <v>825</v>
      </c>
      <c r="H92" s="2" t="s">
        <v>826</v>
      </c>
      <c r="I92" s="8">
        <v>2022</v>
      </c>
      <c r="J92" s="9" t="s">
        <v>217</v>
      </c>
      <c r="K92" s="9" t="s">
        <v>435</v>
      </c>
      <c r="L92" s="10" t="s">
        <v>149</v>
      </c>
      <c r="M92" s="10" t="s">
        <v>150</v>
      </c>
      <c r="N92" s="2"/>
      <c r="O92" s="2" t="s">
        <v>564</v>
      </c>
      <c r="P92" s="8" t="s">
        <v>123</v>
      </c>
      <c r="Q92" s="8" t="s">
        <v>124</v>
      </c>
      <c r="R92" s="17" t="str">
        <f>IF(MID(peg_nama[[#This Row],[nip]],15,1)="1","Laki-laki","Perempuan")</f>
        <v>Laki-laki</v>
      </c>
      <c r="S92" s="1" t="s">
        <v>827</v>
      </c>
      <c r="T92" s="13" t="s">
        <v>541</v>
      </c>
      <c r="U92" s="7">
        <v>44621</v>
      </c>
      <c r="V92" s="14" t="str">
        <f>peg_nama[[#This Row],[tmplahir]]&amp;", "&amp;TEXT(peg_nama[[#This Row],[tgllahir]],"d MMM yyyy")</f>
        <v>Pasaman, 11 Jul 1996</v>
      </c>
      <c r="W92" s="14" t="str">
        <f>"https://teams.microsoft.com/l/chat/0/0?users="&amp;peg_nama[[#This Row],[email]]</f>
        <v>https://teams.microsoft.com/l/chat/0/0?users=jihadir.rahman@bpk.go.id</v>
      </c>
      <c r="X92" s="14" t="str">
        <f>"https://wa.me/"&amp;peg_nama[[#This Row],[ponsel]]</f>
        <v>https://wa.me/6282169580568</v>
      </c>
    </row>
    <row r="93" spans="1:24" x14ac:dyDescent="0.25">
      <c r="A93" s="1" t="s">
        <v>10</v>
      </c>
      <c r="B93" s="2" t="s">
        <v>11</v>
      </c>
      <c r="C93" s="2" t="s">
        <v>828</v>
      </c>
      <c r="D93" s="2" t="s">
        <v>829</v>
      </c>
      <c r="E93" s="2" t="s">
        <v>672</v>
      </c>
      <c r="F93" s="7">
        <v>35304</v>
      </c>
      <c r="G93" s="2" t="s">
        <v>830</v>
      </c>
      <c r="H93" s="2" t="s">
        <v>831</v>
      </c>
      <c r="I93" s="8">
        <v>2022</v>
      </c>
      <c r="J93" s="9" t="s">
        <v>217</v>
      </c>
      <c r="K93" s="9" t="s">
        <v>435</v>
      </c>
      <c r="L93" s="10" t="s">
        <v>149</v>
      </c>
      <c r="M93" s="10" t="s">
        <v>158</v>
      </c>
      <c r="N93" s="2"/>
      <c r="O93" s="2" t="s">
        <v>832</v>
      </c>
      <c r="P93" s="8" t="s">
        <v>123</v>
      </c>
      <c r="Q93" s="8" t="s">
        <v>124</v>
      </c>
      <c r="R93" s="17" t="str">
        <f>IF(MID(peg_nama[[#This Row],[nip]],15,1)="1","Laki-laki","Perempuan")</f>
        <v>Laki-laki</v>
      </c>
      <c r="S93" s="1" t="s">
        <v>833</v>
      </c>
      <c r="T93" s="13" t="s">
        <v>126</v>
      </c>
      <c r="U93" s="7">
        <v>44621</v>
      </c>
      <c r="V93" s="14" t="str">
        <f>peg_nama[[#This Row],[tmplahir]]&amp;", "&amp;TEXT(peg_nama[[#This Row],[tgllahir]],"d MMM yyyy")</f>
        <v>Semarang, 27 Aug 1996</v>
      </c>
      <c r="W93" s="14" t="str">
        <f>"https://teams.microsoft.com/l/chat/0/0?users="&amp;peg_nama[[#This Row],[email]]</f>
        <v>https://teams.microsoft.com/l/chat/0/0?users=aridha.afham@bpk.go.id</v>
      </c>
      <c r="X93" s="14" t="str">
        <f>"https://wa.me/"&amp;peg_nama[[#This Row],[ponsel]]</f>
        <v>https://wa.me/6281326075901</v>
      </c>
    </row>
    <row r="94" spans="1:24" x14ac:dyDescent="0.25">
      <c r="A94" s="1" t="s">
        <v>834</v>
      </c>
      <c r="B94" s="2" t="s">
        <v>835</v>
      </c>
      <c r="C94" s="2" t="s">
        <v>836</v>
      </c>
      <c r="D94" s="2" t="s">
        <v>837</v>
      </c>
      <c r="E94" s="2" t="s">
        <v>838</v>
      </c>
      <c r="F94" s="7">
        <v>35325</v>
      </c>
      <c r="G94" s="2" t="s">
        <v>839</v>
      </c>
      <c r="H94" s="2" t="s">
        <v>840</v>
      </c>
      <c r="I94" s="8">
        <v>2022</v>
      </c>
      <c r="J94" s="9" t="s">
        <v>217</v>
      </c>
      <c r="K94" s="9" t="s">
        <v>435</v>
      </c>
      <c r="L94" s="10" t="s">
        <v>149</v>
      </c>
      <c r="M94" s="10" t="s">
        <v>150</v>
      </c>
      <c r="N94" s="2"/>
      <c r="O94" s="2" t="s">
        <v>190</v>
      </c>
      <c r="P94" s="8" t="s">
        <v>123</v>
      </c>
      <c r="Q94" s="8" t="s">
        <v>124</v>
      </c>
      <c r="R94" s="17" t="str">
        <f>IF(MID(peg_nama[[#This Row],[nip]],15,1)="1","Laki-laki","Perempuan")</f>
        <v>Perempuan</v>
      </c>
      <c r="S94" s="1" t="s">
        <v>841</v>
      </c>
      <c r="T94" s="13" t="s">
        <v>153</v>
      </c>
      <c r="U94" s="7">
        <v>44621</v>
      </c>
      <c r="V94" s="14" t="str">
        <f>peg_nama[[#This Row],[tmplahir]]&amp;", "&amp;TEXT(peg_nama[[#This Row],[tgllahir]],"d MMM yyyy")</f>
        <v>Gowa, 17 Sep 1996</v>
      </c>
      <c r="W94" s="14" t="str">
        <f>"https://teams.microsoft.com/l/chat/0/0?users="&amp;peg_nama[[#This Row],[email]]</f>
        <v>https://teams.microsoft.com/l/chat/0/0?users=isnah.annisa@bpk.go.id</v>
      </c>
      <c r="X94" s="14" t="str">
        <f>"https://wa.me/"&amp;peg_nama[[#This Row],[ponsel]]</f>
        <v>https://wa.me/6281341087560</v>
      </c>
    </row>
    <row r="95" spans="1:24" x14ac:dyDescent="0.25">
      <c r="A95" s="1" t="s">
        <v>22</v>
      </c>
      <c r="B95" s="2" t="s">
        <v>23</v>
      </c>
      <c r="C95" s="2" t="s">
        <v>842</v>
      </c>
      <c r="D95" s="2" t="s">
        <v>843</v>
      </c>
      <c r="E95" s="2" t="s">
        <v>468</v>
      </c>
      <c r="F95" s="7">
        <v>35436</v>
      </c>
      <c r="G95" s="2" t="s">
        <v>844</v>
      </c>
      <c r="H95" s="2" t="s">
        <v>845</v>
      </c>
      <c r="I95" s="8">
        <v>2022</v>
      </c>
      <c r="J95" s="9" t="s">
        <v>217</v>
      </c>
      <c r="K95" s="9" t="s">
        <v>435</v>
      </c>
      <c r="L95" s="10" t="s">
        <v>149</v>
      </c>
      <c r="M95" s="16" t="s">
        <v>158</v>
      </c>
      <c r="N95" s="2"/>
      <c r="O95" s="2" t="s">
        <v>846</v>
      </c>
      <c r="P95" s="8" t="s">
        <v>123</v>
      </c>
      <c r="Q95" s="8" t="s">
        <v>124</v>
      </c>
      <c r="R95" s="17" t="str">
        <f>IF(MID(peg_nama[[#This Row],[nip]],15,1)="1","Laki-laki","Perempuan")</f>
        <v>Laki-laki</v>
      </c>
      <c r="S95" s="1" t="s">
        <v>847</v>
      </c>
      <c r="T95" s="13" t="s">
        <v>348</v>
      </c>
      <c r="U95" s="7">
        <v>44621</v>
      </c>
      <c r="V95" s="14" t="str">
        <f>peg_nama[[#This Row],[tmplahir]]&amp;", "&amp;TEXT(peg_nama[[#This Row],[tgllahir]],"d MMM yyyy")</f>
        <v>Surakarta, 6 Jan 1997</v>
      </c>
      <c r="W95" s="14" t="str">
        <f>"https://teams.microsoft.com/l/chat/0/0?users="&amp;peg_nama[[#This Row],[email]]</f>
        <v>https://teams.microsoft.com/l/chat/0/0?users=heribertus.legowo@bpk.go.id</v>
      </c>
      <c r="X95" s="14" t="str">
        <f>"https://wa.me/"&amp;peg_nama[[#This Row],[ponsel]]</f>
        <v>https://wa.me/6281232420995</v>
      </c>
    </row>
    <row r="96" spans="1:24" x14ac:dyDescent="0.25">
      <c r="A96" s="1" t="s">
        <v>40</v>
      </c>
      <c r="B96" s="2" t="s">
        <v>41</v>
      </c>
      <c r="C96" s="2" t="s">
        <v>848</v>
      </c>
      <c r="D96" s="20" t="s">
        <v>849</v>
      </c>
      <c r="E96" s="2" t="s">
        <v>328</v>
      </c>
      <c r="F96" s="7">
        <v>35576</v>
      </c>
      <c r="G96" s="2" t="s">
        <v>850</v>
      </c>
      <c r="H96" s="2" t="s">
        <v>851</v>
      </c>
      <c r="I96" s="8">
        <v>2022</v>
      </c>
      <c r="J96" s="9" t="s">
        <v>217</v>
      </c>
      <c r="K96" s="9" t="s">
        <v>435</v>
      </c>
      <c r="L96" s="10" t="s">
        <v>149</v>
      </c>
      <c r="M96" s="10" t="s">
        <v>150</v>
      </c>
      <c r="N96" s="2"/>
      <c r="O96" s="2" t="s">
        <v>852</v>
      </c>
      <c r="P96" s="8" t="s">
        <v>123</v>
      </c>
      <c r="Q96" s="8" t="s">
        <v>124</v>
      </c>
      <c r="R96" s="17" t="str">
        <f>IF(MID(peg_nama[[#This Row],[nip]],15,1)="1","Laki-laki","Perempuan")</f>
        <v>Laki-laki</v>
      </c>
      <c r="S96" s="1" t="s">
        <v>853</v>
      </c>
      <c r="T96" s="13" t="s">
        <v>126</v>
      </c>
      <c r="U96" s="7">
        <v>44621</v>
      </c>
      <c r="V96" s="14" t="str">
        <f>peg_nama[[#This Row],[tmplahir]]&amp;", "&amp;TEXT(peg_nama[[#This Row],[tgllahir]],"d MMM yyyy")</f>
        <v>Sleman, 26 May 1997</v>
      </c>
      <c r="W96" s="14" t="str">
        <f>"https://teams.microsoft.com/l/chat/0/0?users="&amp;peg_nama[[#This Row],[email]]</f>
        <v>https://teams.microsoft.com/l/chat/0/0?users=ida.wesnawa@bpk.go.id</v>
      </c>
      <c r="X96" s="14" t="str">
        <f>"https://wa.me/"&amp;peg_nama[[#This Row],[ponsel]]</f>
        <v>https://wa.me/6282138044435</v>
      </c>
    </row>
    <row r="97" spans="1:24" x14ac:dyDescent="0.25">
      <c r="A97" s="1" t="s">
        <v>854</v>
      </c>
      <c r="B97" s="2" t="s">
        <v>855</v>
      </c>
      <c r="C97" s="2" t="s">
        <v>856</v>
      </c>
      <c r="D97" s="2" t="s">
        <v>857</v>
      </c>
      <c r="E97" s="2" t="s">
        <v>132</v>
      </c>
      <c r="F97" s="7">
        <v>35701</v>
      </c>
      <c r="G97" s="2" t="s">
        <v>858</v>
      </c>
      <c r="H97" s="2" t="s">
        <v>859</v>
      </c>
      <c r="I97" s="8">
        <v>2022</v>
      </c>
      <c r="J97" s="9" t="s">
        <v>217</v>
      </c>
      <c r="K97" s="9" t="s">
        <v>435</v>
      </c>
      <c r="L97" s="10" t="s">
        <v>149</v>
      </c>
      <c r="M97" s="10" t="s">
        <v>150</v>
      </c>
      <c r="N97" s="2"/>
      <c r="O97" s="2" t="s">
        <v>234</v>
      </c>
      <c r="P97" s="8" t="s">
        <v>123</v>
      </c>
      <c r="Q97" s="8" t="s">
        <v>124</v>
      </c>
      <c r="R97" s="17" t="str">
        <f>IF(MID(peg_nama[[#This Row],[nip]],15,1)="1","Laki-laki","Perempuan")</f>
        <v>Laki-laki</v>
      </c>
      <c r="S97" s="1" t="s">
        <v>860</v>
      </c>
      <c r="T97" s="13" t="s">
        <v>712</v>
      </c>
      <c r="U97" s="7">
        <v>44621</v>
      </c>
      <c r="V97" s="14" t="str">
        <f>peg_nama[[#This Row],[tmplahir]]&amp;", "&amp;TEXT(peg_nama[[#This Row],[tgllahir]],"d MMM yyyy")</f>
        <v>Jakarta, 28 Sep 1997</v>
      </c>
      <c r="W97" s="14" t="str">
        <f>"https://teams.microsoft.com/l/chat/0/0?users="&amp;peg_nama[[#This Row],[email]]</f>
        <v>https://teams.microsoft.com/l/chat/0/0?users=bani.nugroho@bpk.go.id</v>
      </c>
      <c r="X97" s="14" t="str">
        <f>"https://wa.me/"&amp;peg_nama[[#This Row],[ponsel]]</f>
        <v>https://wa.me/6281282121817</v>
      </c>
    </row>
    <row r="98" spans="1:24" x14ac:dyDescent="0.25">
      <c r="A98" s="1" t="s">
        <v>2</v>
      </c>
      <c r="B98" s="2" t="s">
        <v>3</v>
      </c>
      <c r="C98" s="2" t="s">
        <v>861</v>
      </c>
      <c r="D98" s="2" t="s">
        <v>862</v>
      </c>
      <c r="E98" s="2" t="s">
        <v>863</v>
      </c>
      <c r="F98" s="7">
        <v>35755</v>
      </c>
      <c r="G98" s="2" t="s">
        <v>864</v>
      </c>
      <c r="H98" s="2" t="s">
        <v>865</v>
      </c>
      <c r="I98" s="8">
        <v>2022</v>
      </c>
      <c r="J98" s="9" t="s">
        <v>217</v>
      </c>
      <c r="K98" s="9" t="s">
        <v>435</v>
      </c>
      <c r="L98" s="10" t="s">
        <v>149</v>
      </c>
      <c r="M98" s="16" t="s">
        <v>150</v>
      </c>
      <c r="N98" s="2"/>
      <c r="O98" s="2" t="s">
        <v>866</v>
      </c>
      <c r="P98" s="8" t="s">
        <v>123</v>
      </c>
      <c r="Q98" s="8" t="s">
        <v>124</v>
      </c>
      <c r="R98" s="17" t="str">
        <f>IF(MID(peg_nama[[#This Row],[nip]],15,1)="1","Laki-laki","Perempuan")</f>
        <v>Laki-laki</v>
      </c>
      <c r="S98" s="1" t="s">
        <v>867</v>
      </c>
      <c r="T98" s="13" t="s">
        <v>304</v>
      </c>
      <c r="U98" s="7">
        <v>44621</v>
      </c>
      <c r="V98" s="14" t="str">
        <f>peg_nama[[#This Row],[tmplahir]]&amp;", "&amp;TEXT(peg_nama[[#This Row],[tgllahir]],"d MMM yyyy")</f>
        <v>Asahan, 21 Nov 1997</v>
      </c>
      <c r="W98" s="14" t="str">
        <f>"https://teams.microsoft.com/l/chat/0/0?users="&amp;peg_nama[[#This Row],[email]]</f>
        <v>https://teams.microsoft.com/l/chat/0/0?users=abdi.alamsyah@bpk.go.id</v>
      </c>
      <c r="X98" s="14" t="str">
        <f>"https://wa.me/"&amp;peg_nama[[#This Row],[ponsel]]</f>
        <v>https://wa.me/6281287397717</v>
      </c>
    </row>
    <row r="99" spans="1:24" x14ac:dyDescent="0.25">
      <c r="A99" s="1" t="s">
        <v>868</v>
      </c>
      <c r="B99" s="2" t="s">
        <v>869</v>
      </c>
      <c r="C99" s="2" t="s">
        <v>870</v>
      </c>
      <c r="D99" s="2" t="s">
        <v>871</v>
      </c>
      <c r="E99" s="2" t="s">
        <v>872</v>
      </c>
      <c r="F99" s="7">
        <v>35758</v>
      </c>
      <c r="G99" s="2" t="s">
        <v>873</v>
      </c>
      <c r="H99" s="2" t="s">
        <v>874</v>
      </c>
      <c r="I99" s="8">
        <v>2022</v>
      </c>
      <c r="J99" s="9" t="s">
        <v>217</v>
      </c>
      <c r="K99" s="9" t="s">
        <v>435</v>
      </c>
      <c r="L99" s="10" t="s">
        <v>149</v>
      </c>
      <c r="M99" s="10" t="s">
        <v>158</v>
      </c>
      <c r="N99" s="2"/>
      <c r="O99" s="2" t="s">
        <v>875</v>
      </c>
      <c r="P99" s="8" t="s">
        <v>123</v>
      </c>
      <c r="Q99" s="8" t="s">
        <v>124</v>
      </c>
      <c r="R99" s="17" t="str">
        <f>IF(MID(peg_nama[[#This Row],[nip]],15,1)="1","Laki-laki","Perempuan")</f>
        <v>Perempuan</v>
      </c>
      <c r="S99" s="1" t="s">
        <v>876</v>
      </c>
      <c r="T99" s="13" t="s">
        <v>877</v>
      </c>
      <c r="U99" s="7">
        <v>44621</v>
      </c>
      <c r="V99" s="14" t="str">
        <f>peg_nama[[#This Row],[tmplahir]]&amp;", "&amp;TEXT(peg_nama[[#This Row],[tgllahir]],"d MMM yyyy")</f>
        <v>Banyuwangi, 24 Nov 1997</v>
      </c>
      <c r="W99" s="14" t="str">
        <f>"https://teams.microsoft.com/l/chat/0/0?users="&amp;peg_nama[[#This Row],[email]]</f>
        <v>https://teams.microsoft.com/l/chat/0/0?users=nadya.avicena@bpk.go.id</v>
      </c>
      <c r="X99" s="14" t="str">
        <f>"https://wa.me/"&amp;peg_nama[[#This Row],[ponsel]]</f>
        <v>https://wa.me/6285733149047</v>
      </c>
    </row>
    <row r="100" spans="1:24" x14ac:dyDescent="0.25">
      <c r="A100" s="1" t="s">
        <v>20</v>
      </c>
      <c r="B100" s="2" t="s">
        <v>21</v>
      </c>
      <c r="C100" s="2" t="s">
        <v>878</v>
      </c>
      <c r="D100" s="2" t="s">
        <v>879</v>
      </c>
      <c r="E100" s="2" t="s">
        <v>880</v>
      </c>
      <c r="F100" s="7">
        <v>35794</v>
      </c>
      <c r="G100" s="2" t="s">
        <v>881</v>
      </c>
      <c r="H100" s="2" t="s">
        <v>882</v>
      </c>
      <c r="I100" s="8">
        <v>2022</v>
      </c>
      <c r="J100" s="9" t="s">
        <v>217</v>
      </c>
      <c r="K100" s="9" t="s">
        <v>435</v>
      </c>
      <c r="L100" s="10" t="s">
        <v>149</v>
      </c>
      <c r="M100" s="16" t="s">
        <v>158</v>
      </c>
      <c r="N100" s="2"/>
      <c r="O100" s="2" t="s">
        <v>464</v>
      </c>
      <c r="P100" s="8" t="s">
        <v>123</v>
      </c>
      <c r="Q100" s="8" t="s">
        <v>124</v>
      </c>
      <c r="R100" s="17" t="str">
        <f>IF(MID(peg_nama[[#This Row],[nip]],15,1)="1","Laki-laki","Perempuan")</f>
        <v>Laki-laki</v>
      </c>
      <c r="S100" s="1" t="s">
        <v>883</v>
      </c>
      <c r="T100" s="13" t="s">
        <v>348</v>
      </c>
      <c r="U100" s="18">
        <v>44621</v>
      </c>
      <c r="V100" s="14" t="str">
        <f>peg_nama[[#This Row],[tmplahir]]&amp;", "&amp;TEXT(peg_nama[[#This Row],[tgllahir]],"d MMM yyyy")</f>
        <v>Kebumen, 30 Dec 1997</v>
      </c>
      <c r="W100" s="14" t="str">
        <f>"https://teams.microsoft.com/l/chat/0/0?users="&amp;peg_nama[[#This Row],[email]]</f>
        <v>https://teams.microsoft.com/l/chat/0/0?users=hanindya.pratama@bpk.go.id</v>
      </c>
      <c r="X100" s="14" t="str">
        <f>"https://wa.me/"&amp;peg_nama[[#This Row],[ponsel]]</f>
        <v>https://wa.me/6281325710315</v>
      </c>
    </row>
    <row r="101" spans="1:24" x14ac:dyDescent="0.25">
      <c r="A101" s="1" t="s">
        <v>54</v>
      </c>
      <c r="B101" s="2" t="s">
        <v>55</v>
      </c>
      <c r="C101" s="2" t="s">
        <v>884</v>
      </c>
      <c r="D101" s="2" t="s">
        <v>885</v>
      </c>
      <c r="E101" s="2" t="s">
        <v>886</v>
      </c>
      <c r="F101" s="7">
        <v>35798</v>
      </c>
      <c r="G101" s="2" t="s">
        <v>887</v>
      </c>
      <c r="H101" s="2" t="s">
        <v>888</v>
      </c>
      <c r="I101" s="8">
        <v>2022</v>
      </c>
      <c r="J101" s="9" t="s">
        <v>217</v>
      </c>
      <c r="K101" s="9" t="s">
        <v>435</v>
      </c>
      <c r="L101" s="10" t="s">
        <v>149</v>
      </c>
      <c r="M101" s="10" t="s">
        <v>150</v>
      </c>
      <c r="N101" s="2"/>
      <c r="O101" s="2" t="s">
        <v>734</v>
      </c>
      <c r="P101" s="8" t="s">
        <v>123</v>
      </c>
      <c r="Q101" s="8" t="s">
        <v>124</v>
      </c>
      <c r="R101" s="17" t="str">
        <f>IF(MID(peg_nama[[#This Row],[nip]],15,1)="1","Laki-laki","Perempuan")</f>
        <v>Laki-laki</v>
      </c>
      <c r="S101" s="1" t="s">
        <v>889</v>
      </c>
      <c r="T101" s="13" t="s">
        <v>126</v>
      </c>
      <c r="U101" s="7">
        <v>44621</v>
      </c>
      <c r="V101" s="14" t="str">
        <f>peg_nama[[#This Row],[tmplahir]]&amp;", "&amp;TEXT(peg_nama[[#This Row],[tgllahir]],"d MMM yyyy")</f>
        <v>Palembang, 3 Jan 1998</v>
      </c>
      <c r="W101" s="14" t="str">
        <f>"https://teams.microsoft.com/l/chat/0/0?users="&amp;peg_nama[[#This Row],[email]]</f>
        <v>https://teams.microsoft.com/l/chat/0/0?users=marshall.anarkhi@bpk.go.id</v>
      </c>
      <c r="X101" s="14" t="str">
        <f>"https://wa.me/"&amp;peg_nama[[#This Row],[ponsel]]</f>
        <v>https://wa.me/6281218120404</v>
      </c>
    </row>
    <row r="102" spans="1:24" x14ac:dyDescent="0.25">
      <c r="A102" s="1" t="s">
        <v>890</v>
      </c>
      <c r="B102" s="2" t="s">
        <v>891</v>
      </c>
      <c r="C102" s="2" t="s">
        <v>892</v>
      </c>
      <c r="D102" s="2" t="s">
        <v>893</v>
      </c>
      <c r="E102" s="2" t="s">
        <v>792</v>
      </c>
      <c r="F102" s="7">
        <v>35868</v>
      </c>
      <c r="G102" s="2" t="s">
        <v>894</v>
      </c>
      <c r="H102" s="2" t="s">
        <v>895</v>
      </c>
      <c r="I102" s="8">
        <v>2022</v>
      </c>
      <c r="J102" s="9" t="s">
        <v>217</v>
      </c>
      <c r="K102" s="9" t="s">
        <v>435</v>
      </c>
      <c r="L102" s="10" t="s">
        <v>149</v>
      </c>
      <c r="M102" s="10" t="s">
        <v>150</v>
      </c>
      <c r="N102" s="2"/>
      <c r="O102" s="2" t="s">
        <v>727</v>
      </c>
      <c r="P102" s="8" t="s">
        <v>123</v>
      </c>
      <c r="Q102" s="8" t="s">
        <v>124</v>
      </c>
      <c r="R102" s="17" t="str">
        <f>IF(MID(peg_nama[[#This Row],[nip]],15,1)="1","Laki-laki","Perempuan")</f>
        <v>Laki-laki</v>
      </c>
      <c r="S102" s="1" t="s">
        <v>896</v>
      </c>
      <c r="T102" s="13" t="s">
        <v>126</v>
      </c>
      <c r="U102" s="7">
        <v>44621</v>
      </c>
      <c r="V102" s="14" t="str">
        <f>peg_nama[[#This Row],[tmplahir]]&amp;", "&amp;TEXT(peg_nama[[#This Row],[tgllahir]],"d MMM yyyy")</f>
        <v>Magelang, 14 Mar 1998</v>
      </c>
      <c r="W102" s="14" t="str">
        <f>"https://teams.microsoft.com/l/chat/0/0?users="&amp;peg_nama[[#This Row],[email]]</f>
        <v>https://teams.microsoft.com/l/chat/0/0?users=rofik.prihantono@bpk.go.id</v>
      </c>
      <c r="X102" s="14" t="str">
        <f>"https://wa.me/"&amp;peg_nama[[#This Row],[ponsel]]</f>
        <v>https://wa.me/6285865701399</v>
      </c>
    </row>
    <row r="103" spans="1:24" x14ac:dyDescent="0.25">
      <c r="A103" s="1" t="s">
        <v>897</v>
      </c>
      <c r="B103" s="2" t="s">
        <v>898</v>
      </c>
      <c r="C103" s="2" t="s">
        <v>899</v>
      </c>
      <c r="D103" s="2" t="s">
        <v>900</v>
      </c>
      <c r="E103" s="2" t="s">
        <v>680</v>
      </c>
      <c r="F103" s="7">
        <v>35933</v>
      </c>
      <c r="G103" s="2" t="s">
        <v>901</v>
      </c>
      <c r="H103" s="2" t="s">
        <v>902</v>
      </c>
      <c r="I103" s="8">
        <v>2022</v>
      </c>
      <c r="J103" s="9" t="s">
        <v>217</v>
      </c>
      <c r="K103" s="9" t="s">
        <v>435</v>
      </c>
      <c r="L103" s="10" t="s">
        <v>149</v>
      </c>
      <c r="M103" s="16" t="s">
        <v>150</v>
      </c>
      <c r="N103" s="2"/>
      <c r="O103" s="2" t="s">
        <v>875</v>
      </c>
      <c r="P103" s="8" t="s">
        <v>123</v>
      </c>
      <c r="Q103" s="8" t="s">
        <v>124</v>
      </c>
      <c r="R103" s="17" t="str">
        <f>IF(MID(peg_nama[[#This Row],[nip]],15,1)="1","Laki-laki","Perempuan")</f>
        <v>Perempuan</v>
      </c>
      <c r="S103" s="1" t="s">
        <v>903</v>
      </c>
      <c r="T103" s="13" t="s">
        <v>877</v>
      </c>
      <c r="U103" s="7">
        <v>44621</v>
      </c>
      <c r="V103" s="14" t="str">
        <f>peg_nama[[#This Row],[tmplahir]]&amp;", "&amp;TEXT(peg_nama[[#This Row],[tgllahir]],"d MMM yyyy")</f>
        <v>Mataram, 18 May 1998</v>
      </c>
      <c r="W103" s="14" t="str">
        <f>"https://teams.microsoft.com/l/chat/0/0?users="&amp;peg_nama[[#This Row],[email]]</f>
        <v>https://teams.microsoft.com/l/chat/0/0?users=stella.suharijanto@bpk.go.id</v>
      </c>
      <c r="X103" s="14" t="str">
        <f>"https://wa.me/"&amp;peg_nama[[#This Row],[ponsel]]</f>
        <v>https://wa.me/6282247173598</v>
      </c>
    </row>
    <row r="104" spans="1:24" x14ac:dyDescent="0.25">
      <c r="A104" s="1" t="s">
        <v>28</v>
      </c>
      <c r="B104" s="2" t="s">
        <v>29</v>
      </c>
      <c r="C104" s="2" t="s">
        <v>904</v>
      </c>
      <c r="D104" s="2" t="s">
        <v>905</v>
      </c>
      <c r="E104" s="2" t="s">
        <v>116</v>
      </c>
      <c r="F104" s="7">
        <v>35974</v>
      </c>
      <c r="G104" s="2" t="s">
        <v>906</v>
      </c>
      <c r="H104" s="2" t="s">
        <v>907</v>
      </c>
      <c r="I104" s="8">
        <v>2022</v>
      </c>
      <c r="J104" s="9" t="s">
        <v>217</v>
      </c>
      <c r="K104" s="9" t="s">
        <v>435</v>
      </c>
      <c r="L104" s="10" t="s">
        <v>149</v>
      </c>
      <c r="M104" s="16" t="s">
        <v>150</v>
      </c>
      <c r="N104" s="2"/>
      <c r="O104" s="2" t="s">
        <v>710</v>
      </c>
      <c r="P104" s="8" t="s">
        <v>123</v>
      </c>
      <c r="Q104" s="8" t="s">
        <v>124</v>
      </c>
      <c r="R104" s="17" t="str">
        <f>IF(MID(peg_nama[[#This Row],[nip]],15,1)="1","Laki-laki","Perempuan")</f>
        <v>Laki-laki</v>
      </c>
      <c r="S104" s="1" t="s">
        <v>908</v>
      </c>
      <c r="T104" s="13" t="s">
        <v>304</v>
      </c>
      <c r="U104" s="7">
        <v>44621</v>
      </c>
      <c r="V104" s="14" t="str">
        <f>peg_nama[[#This Row],[tmplahir]]&amp;", "&amp;TEXT(peg_nama[[#This Row],[tgllahir]],"d MMM yyyy")</f>
        <v>Denpasar, 28 Jun 1998</v>
      </c>
      <c r="W104" s="14" t="str">
        <f>"https://teams.microsoft.com/l/chat/0/0?users="&amp;peg_nama[[#This Row],[email]]</f>
        <v>https://teams.microsoft.com/l/chat/0/0?users=igede.wibawa@bpk.go.id</v>
      </c>
      <c r="X104" s="14" t="str">
        <f>"https://wa.me/"&amp;peg_nama[[#This Row],[ponsel]]</f>
        <v>https://wa.me/62811398883</v>
      </c>
    </row>
    <row r="105" spans="1:24" x14ac:dyDescent="0.25">
      <c r="A105" s="1" t="s">
        <v>909</v>
      </c>
      <c r="B105" s="2" t="s">
        <v>910</v>
      </c>
      <c r="C105" s="2" t="s">
        <v>911</v>
      </c>
      <c r="D105" s="2" t="s">
        <v>912</v>
      </c>
      <c r="E105" s="2" t="s">
        <v>504</v>
      </c>
      <c r="F105" s="7">
        <v>36041</v>
      </c>
      <c r="G105" s="2" t="s">
        <v>913</v>
      </c>
      <c r="H105" s="2" t="s">
        <v>914</v>
      </c>
      <c r="I105" s="8">
        <v>2022</v>
      </c>
      <c r="J105" s="9" t="s">
        <v>217</v>
      </c>
      <c r="K105" s="9" t="s">
        <v>435</v>
      </c>
      <c r="L105" s="10" t="s">
        <v>149</v>
      </c>
      <c r="M105" s="16" t="s">
        <v>158</v>
      </c>
      <c r="N105" s="2"/>
      <c r="O105" s="2" t="s">
        <v>564</v>
      </c>
      <c r="P105" s="8" t="s">
        <v>123</v>
      </c>
      <c r="Q105" s="8" t="s">
        <v>124</v>
      </c>
      <c r="R105" s="17" t="str">
        <f>IF(MID(peg_nama[[#This Row],[nip]],15,1)="1","Laki-laki","Perempuan")</f>
        <v>Perempuan</v>
      </c>
      <c r="S105" s="1" t="s">
        <v>915</v>
      </c>
      <c r="T105" s="13" t="s">
        <v>541</v>
      </c>
      <c r="U105" s="7">
        <v>44621</v>
      </c>
      <c r="V105" s="14" t="str">
        <f>peg_nama[[#This Row],[tmplahir]]&amp;", "&amp;TEXT(peg_nama[[#This Row],[tgllahir]],"d MMM yyyy")</f>
        <v>Yogyakarta, 3 Sep 1998</v>
      </c>
      <c r="W105" s="14" t="str">
        <f>"https://teams.microsoft.com/l/chat/0/0?users="&amp;peg_nama[[#This Row],[email]]</f>
        <v>https://teams.microsoft.com/l/chat/0/0?users=alicia.cendekiaputri@bpk.go.id</v>
      </c>
      <c r="X105" s="14" t="str">
        <f>"https://wa.me/"&amp;peg_nama[[#This Row],[ponsel]]</f>
        <v>https://wa.me/6282185875211</v>
      </c>
    </row>
    <row r="106" spans="1:24" x14ac:dyDescent="0.25">
      <c r="A106" s="1" t="s">
        <v>916</v>
      </c>
      <c r="B106" s="2" t="s">
        <v>917</v>
      </c>
      <c r="C106" s="2" t="s">
        <v>918</v>
      </c>
      <c r="D106" s="2" t="s">
        <v>919</v>
      </c>
      <c r="E106" s="2" t="s">
        <v>920</v>
      </c>
      <c r="F106" s="7">
        <v>36065</v>
      </c>
      <c r="G106" s="2" t="s">
        <v>921</v>
      </c>
      <c r="H106" s="2" t="s">
        <v>922</v>
      </c>
      <c r="I106" s="8">
        <v>2022</v>
      </c>
      <c r="J106" s="9" t="s">
        <v>217</v>
      </c>
      <c r="K106" s="9" t="s">
        <v>435</v>
      </c>
      <c r="L106" s="10" t="s">
        <v>149</v>
      </c>
      <c r="M106" s="10" t="s">
        <v>150</v>
      </c>
      <c r="N106" s="2"/>
      <c r="O106" s="2" t="s">
        <v>190</v>
      </c>
      <c r="P106" s="8" t="s">
        <v>123</v>
      </c>
      <c r="Q106" s="8" t="s">
        <v>124</v>
      </c>
      <c r="R106" s="17" t="str">
        <f>IF(MID(peg_nama[[#This Row],[nip]],15,1)="1","Laki-laki","Perempuan")</f>
        <v>Perempuan</v>
      </c>
      <c r="S106" s="1" t="s">
        <v>923</v>
      </c>
      <c r="T106" s="13" t="s">
        <v>153</v>
      </c>
      <c r="U106" s="7">
        <v>44621</v>
      </c>
      <c r="V106" s="14" t="str">
        <f>peg_nama[[#This Row],[tmplahir]]&amp;", "&amp;TEXT(peg_nama[[#This Row],[tgllahir]],"d MMM yyyy")</f>
        <v>Pematangsiantar, 27 Sep 1998</v>
      </c>
      <c r="W106" s="14" t="str">
        <f>"https://teams.microsoft.com/l/chat/0/0?users="&amp;peg_nama[[#This Row],[email]]</f>
        <v>https://teams.microsoft.com/l/chat/0/0?users=vincentia.togatorop@bpk.go.id</v>
      </c>
      <c r="X106" s="14" t="str">
        <f>"https://wa.me/"&amp;peg_nama[[#This Row],[ponsel]]</f>
        <v>https://wa.me/628116522112</v>
      </c>
    </row>
    <row r="107" spans="1:24" x14ac:dyDescent="0.25">
      <c r="A107" s="1" t="s">
        <v>72</v>
      </c>
      <c r="B107" s="2" t="s">
        <v>73</v>
      </c>
      <c r="C107" s="2" t="s">
        <v>924</v>
      </c>
      <c r="D107" s="2" t="s">
        <v>925</v>
      </c>
      <c r="E107" s="2" t="s">
        <v>552</v>
      </c>
      <c r="F107" s="7">
        <v>36356</v>
      </c>
      <c r="G107" s="2" t="s">
        <v>926</v>
      </c>
      <c r="H107" s="2" t="s">
        <v>927</v>
      </c>
      <c r="I107" s="8">
        <v>2022</v>
      </c>
      <c r="J107" s="9" t="s">
        <v>217</v>
      </c>
      <c r="K107" s="9" t="s">
        <v>435</v>
      </c>
      <c r="L107" s="10" t="s">
        <v>149</v>
      </c>
      <c r="M107" s="16" t="s">
        <v>158</v>
      </c>
      <c r="N107" s="2"/>
      <c r="O107" s="2" t="s">
        <v>928</v>
      </c>
      <c r="P107" s="8" t="s">
        <v>123</v>
      </c>
      <c r="Q107" s="8" t="s">
        <v>124</v>
      </c>
      <c r="R107" s="17" t="str">
        <f>IF(MID(peg_nama[[#This Row],[nip]],15,1)="1","Laki-laki","Perempuan")</f>
        <v>Perempuan</v>
      </c>
      <c r="S107" s="1" t="s">
        <v>929</v>
      </c>
      <c r="T107" s="13" t="s">
        <v>126</v>
      </c>
      <c r="U107" s="7">
        <v>44621</v>
      </c>
      <c r="V107" s="14" t="str">
        <f>peg_nama[[#This Row],[tmplahir]]&amp;", "&amp;TEXT(peg_nama[[#This Row],[tgllahir]],"d MMM yyyy")</f>
        <v>Toba Samosir, 15 Jul 1999</v>
      </c>
      <c r="W107" s="14" t="str">
        <f>"https://teams.microsoft.com/l/chat/0/0?users="&amp;peg_nama[[#This Row],[email]]</f>
        <v>https://teams.microsoft.com/l/chat/0/0?users=putri.butar@bpk.go.id</v>
      </c>
      <c r="X107" s="14" t="str">
        <f>"https://wa.me/"&amp;peg_nama[[#This Row],[ponsel]]</f>
        <v>https://wa.me/6287820579329</v>
      </c>
    </row>
    <row r="108" spans="1:24" x14ac:dyDescent="0.25">
      <c r="A108" s="2" t="s">
        <v>930</v>
      </c>
      <c r="B108" s="23" t="s">
        <v>931</v>
      </c>
      <c r="C108" s="23" t="s">
        <v>932</v>
      </c>
      <c r="D108" s="23" t="s">
        <v>933</v>
      </c>
      <c r="E108" s="23" t="s">
        <v>280</v>
      </c>
      <c r="F108" s="24">
        <v>35100</v>
      </c>
      <c r="G108" s="20" t="s">
        <v>934</v>
      </c>
      <c r="H108" s="20" t="s">
        <v>935</v>
      </c>
      <c r="I108" s="8">
        <v>2022</v>
      </c>
      <c r="J108" s="9" t="s">
        <v>217</v>
      </c>
      <c r="K108" s="9" t="s">
        <v>435</v>
      </c>
      <c r="M108" s="22"/>
      <c r="N108" s="2"/>
      <c r="O108" s="23" t="s">
        <v>234</v>
      </c>
      <c r="P108" s="8" t="s">
        <v>123</v>
      </c>
      <c r="Q108" s="8" t="s">
        <v>124</v>
      </c>
      <c r="R108" s="17" t="str">
        <f>IF(MID(peg_nama[[#This Row],[nip]],15,1)="1","Laki-laki","Perempuan")</f>
        <v>Perempuan</v>
      </c>
      <c r="S108" s="2" t="s">
        <v>936</v>
      </c>
      <c r="T108" s="2" t="s">
        <v>712</v>
      </c>
      <c r="U108" s="13"/>
      <c r="V108" s="14" t="str">
        <f>peg_nama[[#This Row],[tmplahir]]&amp;", "&amp;TEXT(peg_nama[[#This Row],[tgllahir]],"d mmmm yyyy")</f>
        <v>Tabanan, 5 February 1996</v>
      </c>
      <c r="W108" s="14" t="str">
        <f>"https://teams.microsoft.com/l/chat/0/0?users="&amp;peg_nama[[#This Row],[email]]</f>
        <v>https://teams.microsoft.com/l/chat/0/0?users=ni.astuti@bpk.go.id</v>
      </c>
      <c r="X108" s="14" t="str">
        <f>"https://wa.me/"&amp;peg_nama[[#This Row],[ponsel]]</f>
        <v>https://wa.me/6285238863886</v>
      </c>
    </row>
    <row r="109" spans="1:24" x14ac:dyDescent="0.25">
      <c r="A109" s="1" t="s">
        <v>937</v>
      </c>
      <c r="B109" s="2" t="s">
        <v>938</v>
      </c>
      <c r="C109" s="2" t="s">
        <v>939</v>
      </c>
      <c r="D109" s="2" t="s">
        <v>940</v>
      </c>
      <c r="E109" s="2" t="s">
        <v>941</v>
      </c>
      <c r="F109" s="7">
        <v>29866</v>
      </c>
      <c r="G109" s="2" t="s">
        <v>942</v>
      </c>
      <c r="H109" s="2" t="s">
        <v>943</v>
      </c>
      <c r="I109" s="8">
        <v>2007</v>
      </c>
      <c r="J109" s="9" t="s">
        <v>944</v>
      </c>
      <c r="K109" s="9" t="s">
        <v>945</v>
      </c>
      <c r="L109" s="10" t="s">
        <v>136</v>
      </c>
      <c r="M109" s="10" t="s">
        <v>199</v>
      </c>
      <c r="N109" s="2"/>
      <c r="O109" s="2" t="s">
        <v>370</v>
      </c>
      <c r="P109" s="8" t="s">
        <v>123</v>
      </c>
      <c r="Q109" s="8" t="s">
        <v>124</v>
      </c>
      <c r="R109" s="17" t="str">
        <f>IF(MID(peg_nama[[#This Row],[nip]],15,1)="1","Laki-laki","Perempuan")</f>
        <v>Perempuan</v>
      </c>
      <c r="S109" s="1" t="s">
        <v>946</v>
      </c>
      <c r="T109" s="13" t="s">
        <v>348</v>
      </c>
      <c r="U109" s="7">
        <v>45086</v>
      </c>
      <c r="V109" s="14" t="str">
        <f>peg_nama[[#This Row],[tmplahir]]&amp;", "&amp;TEXT(peg_nama[[#This Row],[tgllahir]],"d MMM yyyy")</f>
        <v>Jogjakarta, 7 Oct 1981</v>
      </c>
      <c r="W109" s="14" t="str">
        <f>"https://teams.microsoft.com/l/chat/0/0?users="&amp;peg_nama[[#This Row],[email]]</f>
        <v>https://teams.microsoft.com/l/chat/0/0?users=yustina.andriasari@bpk.go.id</v>
      </c>
      <c r="X109" s="14" t="str">
        <f>"https://wa.me/"&amp;peg_nama[[#This Row],[ponsel]]</f>
        <v>https://wa.me/6281328023904</v>
      </c>
    </row>
    <row r="110" spans="1:24" x14ac:dyDescent="0.25">
      <c r="A110" s="1" t="s">
        <v>947</v>
      </c>
      <c r="B110" s="2" t="s">
        <v>948</v>
      </c>
      <c r="C110" s="2" t="s">
        <v>949</v>
      </c>
      <c r="D110" s="2" t="s">
        <v>950</v>
      </c>
      <c r="E110" s="2" t="s">
        <v>116</v>
      </c>
      <c r="F110" s="7">
        <v>30413</v>
      </c>
      <c r="G110" s="2" t="s">
        <v>951</v>
      </c>
      <c r="H110" s="2" t="s">
        <v>952</v>
      </c>
      <c r="I110" s="8">
        <v>2007</v>
      </c>
      <c r="J110" s="9" t="s">
        <v>944</v>
      </c>
      <c r="K110" s="9" t="s">
        <v>953</v>
      </c>
      <c r="L110" s="16" t="s">
        <v>136</v>
      </c>
      <c r="M110" s="16" t="s">
        <v>199</v>
      </c>
      <c r="N110" s="2"/>
      <c r="O110" s="2" t="s">
        <v>190</v>
      </c>
      <c r="P110" s="8" t="s">
        <v>123</v>
      </c>
      <c r="Q110" s="8" t="s">
        <v>124</v>
      </c>
      <c r="R110" s="17" t="str">
        <f>IF(MID(peg_nama[[#This Row],[nip]],15,1)="1","Laki-laki","Perempuan")</f>
        <v>Laki-laki</v>
      </c>
      <c r="S110" s="1" t="s">
        <v>954</v>
      </c>
      <c r="T110" s="13"/>
      <c r="U110" s="7">
        <v>39083</v>
      </c>
      <c r="V110" s="14" t="str">
        <f>peg_nama[[#This Row],[tmplahir]]&amp;", "&amp;TEXT(peg_nama[[#This Row],[tgllahir]],"d MMM yyyy")</f>
        <v>Denpasar, 7 Apr 1983</v>
      </c>
      <c r="W110" s="14" t="str">
        <f>"https://teams.microsoft.com/l/chat/0/0?users="&amp;peg_nama[[#This Row],[email]]</f>
        <v>https://teams.microsoft.com/l/chat/0/0?users=herdiyanto.steven@bpk.go.id</v>
      </c>
      <c r="X110" s="14" t="str">
        <f>"https://wa.me/"&amp;peg_nama[[#This Row],[ponsel]]</f>
        <v>https://wa.me/6287861353725</v>
      </c>
    </row>
    <row r="111" spans="1:24" x14ac:dyDescent="0.25">
      <c r="A111" s="1" t="s">
        <v>955</v>
      </c>
      <c r="B111" s="2" t="s">
        <v>956</v>
      </c>
      <c r="C111" s="2" t="s">
        <v>957</v>
      </c>
      <c r="D111" s="2" t="s">
        <v>958</v>
      </c>
      <c r="E111" s="2" t="s">
        <v>116</v>
      </c>
      <c r="F111" s="7">
        <v>33007</v>
      </c>
      <c r="G111" s="2" t="s">
        <v>959</v>
      </c>
      <c r="H111" s="2" t="s">
        <v>960</v>
      </c>
      <c r="I111" s="8">
        <v>2023</v>
      </c>
      <c r="J111" s="9" t="s">
        <v>944</v>
      </c>
      <c r="K111" s="9" t="s">
        <v>953</v>
      </c>
      <c r="L111" s="16" t="s">
        <v>136</v>
      </c>
      <c r="M111" s="16" t="s">
        <v>199</v>
      </c>
      <c r="N111" s="2"/>
      <c r="O111" s="2" t="s">
        <v>234</v>
      </c>
      <c r="P111" s="8" t="s">
        <v>961</v>
      </c>
      <c r="Q111" s="8" t="s">
        <v>124</v>
      </c>
      <c r="R111" s="17" t="str">
        <f>IF(MID(peg_nama[[#This Row],[nip]],15,1)="1","Laki-laki","Perempuan")</f>
        <v>Laki-laki</v>
      </c>
      <c r="S111" s="1" t="s">
        <v>962</v>
      </c>
      <c r="T111" s="13"/>
      <c r="U111" s="7">
        <v>45231</v>
      </c>
      <c r="V111" s="14" t="str">
        <f>peg_nama[[#This Row],[tmplahir]]&amp;", "&amp;TEXT(peg_nama[[#This Row],[tgllahir]],"d MMM yyyy")</f>
        <v>Denpasar, 14 May 1990</v>
      </c>
      <c r="W111" s="14" t="str">
        <f>"https://teams.microsoft.com/l/chat/0/0?users="&amp;peg_nama[[#This Row],[email]]</f>
        <v>https://teams.microsoft.com/l/chat/0/0?users=gde.gilang@bpk.go.id</v>
      </c>
      <c r="X111" s="14" t="str">
        <f>"https://wa.me/"&amp;peg_nama[[#This Row],[ponsel]]</f>
        <v>https://wa.me/6281236307091</v>
      </c>
    </row>
    <row r="112" spans="1:24" x14ac:dyDescent="0.25">
      <c r="A112" s="1" t="s">
        <v>963</v>
      </c>
      <c r="B112" s="2" t="s">
        <v>964</v>
      </c>
      <c r="C112" s="2" t="s">
        <v>965</v>
      </c>
      <c r="D112" s="2" t="s">
        <v>966</v>
      </c>
      <c r="E112" s="2" t="s">
        <v>680</v>
      </c>
      <c r="F112" s="7">
        <v>31823</v>
      </c>
      <c r="G112" s="2" t="s">
        <v>967</v>
      </c>
      <c r="H112" s="2" t="s">
        <v>968</v>
      </c>
      <c r="I112" s="8">
        <v>2011</v>
      </c>
      <c r="J112" s="9" t="s">
        <v>944</v>
      </c>
      <c r="K112" s="9" t="s">
        <v>969</v>
      </c>
      <c r="L112" s="16" t="s">
        <v>136</v>
      </c>
      <c r="M112" s="16" t="s">
        <v>199</v>
      </c>
      <c r="N112" s="2"/>
      <c r="O112" s="2" t="s">
        <v>370</v>
      </c>
      <c r="P112" s="8" t="s">
        <v>123</v>
      </c>
      <c r="Q112" s="8" t="s">
        <v>124</v>
      </c>
      <c r="R112" s="17" t="str">
        <f>IF(MID(peg_nama[[#This Row],[nip]],15,1)="1","Laki-laki","Perempuan")</f>
        <v>Laki-laki</v>
      </c>
      <c r="S112" s="1" t="s">
        <v>970</v>
      </c>
      <c r="T112" s="13" t="s">
        <v>348</v>
      </c>
      <c r="U112" s="7">
        <v>44936</v>
      </c>
      <c r="V112" s="14" t="str">
        <f>peg_nama[[#This Row],[tmplahir]]&amp;", "&amp;TEXT(peg_nama[[#This Row],[tgllahir]],"d MMM yyyy")</f>
        <v>Mataram, 15 Feb 1987</v>
      </c>
      <c r="W112" s="14" t="str">
        <f>"https://teams.microsoft.com/l/chat/0/0?users="&amp;peg_nama[[#This Row],[email]]</f>
        <v>https://teams.microsoft.com/l/chat/0/0?users=adhitya.megananda@bpk.go.id</v>
      </c>
      <c r="X112" s="14" t="str">
        <f>"https://wa.me/"&amp;peg_nama[[#This Row],[ponsel]]</f>
        <v>https://wa.me/6282147820863</v>
      </c>
    </row>
    <row r="113" spans="1:24" x14ac:dyDescent="0.25">
      <c r="A113" s="1" t="s">
        <v>971</v>
      </c>
      <c r="B113" s="2" t="s">
        <v>972</v>
      </c>
      <c r="C113" s="2" t="s">
        <v>973</v>
      </c>
      <c r="D113" s="2" t="s">
        <v>974</v>
      </c>
      <c r="E113" s="2" t="s">
        <v>116</v>
      </c>
      <c r="F113" s="7">
        <v>33499</v>
      </c>
      <c r="G113" s="2" t="s">
        <v>975</v>
      </c>
      <c r="H113" s="2" t="s">
        <v>976</v>
      </c>
      <c r="I113" s="8">
        <v>2022</v>
      </c>
      <c r="J113" s="9" t="s">
        <v>944</v>
      </c>
      <c r="K113" s="9" t="s">
        <v>977</v>
      </c>
      <c r="L113" s="10" t="s">
        <v>136</v>
      </c>
      <c r="M113" s="10" t="s">
        <v>199</v>
      </c>
      <c r="N113" s="2"/>
      <c r="O113" s="2" t="s">
        <v>555</v>
      </c>
      <c r="P113" s="8" t="s">
        <v>123</v>
      </c>
      <c r="Q113" s="8" t="s">
        <v>124</v>
      </c>
      <c r="R113" s="17" t="str">
        <f>IF(MID(peg_nama[[#This Row],[nip]],15,1)="1","Laki-laki","Perempuan")</f>
        <v>Laki-laki</v>
      </c>
      <c r="S113" s="1" t="s">
        <v>978</v>
      </c>
      <c r="T113" s="13"/>
      <c r="U113" s="7">
        <v>44621</v>
      </c>
      <c r="V113" s="14" t="str">
        <f>peg_nama[[#This Row],[tmplahir]]&amp;", "&amp;TEXT(peg_nama[[#This Row],[tgllahir]],"d MMM yyyy")</f>
        <v>Denpasar, 18 Sep 1991</v>
      </c>
      <c r="W113" s="14" t="str">
        <f>"https://teams.microsoft.com/l/chat/0/0?users="&amp;peg_nama[[#This Row],[email]]</f>
        <v>https://teams.microsoft.com/l/chat/0/0?users=inyoman.hartana@bpk.go.id</v>
      </c>
      <c r="X113" s="14" t="str">
        <f>"https://wa.me/"&amp;peg_nama[[#This Row],[ponsel]]</f>
        <v>https://wa.me/6282237656050</v>
      </c>
    </row>
    <row r="114" spans="1:24" x14ac:dyDescent="0.25">
      <c r="A114" s="1" t="s">
        <v>979</v>
      </c>
      <c r="B114" s="2" t="s">
        <v>980</v>
      </c>
      <c r="C114" s="2" t="s">
        <v>981</v>
      </c>
      <c r="D114" s="2" t="s">
        <v>982</v>
      </c>
      <c r="E114" s="2" t="s">
        <v>983</v>
      </c>
      <c r="F114" s="7">
        <v>32812</v>
      </c>
      <c r="G114" s="2" t="s">
        <v>984</v>
      </c>
      <c r="H114" s="2" t="s">
        <v>985</v>
      </c>
      <c r="I114" s="8">
        <v>2023</v>
      </c>
      <c r="J114" s="9" t="s">
        <v>944</v>
      </c>
      <c r="K114" s="9" t="s">
        <v>986</v>
      </c>
      <c r="L114" s="16" t="s">
        <v>136</v>
      </c>
      <c r="M114" s="16" t="s">
        <v>189</v>
      </c>
      <c r="N114" s="2"/>
      <c r="O114" s="2" t="s">
        <v>564</v>
      </c>
      <c r="P114" s="8" t="s">
        <v>961</v>
      </c>
      <c r="Q114" s="8" t="s">
        <v>124</v>
      </c>
      <c r="R114" s="17" t="str">
        <f>IF(MID(peg_nama[[#This Row],[nip]],15,1)="1","Laki-laki","Perempuan")</f>
        <v>Perempuan</v>
      </c>
      <c r="S114" s="1" t="s">
        <v>987</v>
      </c>
      <c r="T114" s="13"/>
      <c r="U114" s="7">
        <v>45107</v>
      </c>
      <c r="V114" s="14" t="str">
        <f>peg_nama[[#This Row],[tmplahir]]&amp;", "&amp;TEXT(peg_nama[[#This Row],[tgllahir]],"d MMM yyyy")</f>
        <v>Denpasar , 31 Oct 1989</v>
      </c>
      <c r="W114" s="14" t="str">
        <f>"https://teams.microsoft.com/l/chat/0/0?users="&amp;peg_nama[[#This Row],[email]]</f>
        <v>https://teams.microsoft.com/l/chat/0/0?users=niputu.dewi10@bpk.go.id</v>
      </c>
      <c r="X114" s="14" t="str">
        <f>"https://wa.me/"&amp;peg_nama[[#This Row],[ponsel]]</f>
        <v>https://wa.me/6281238957327</v>
      </c>
    </row>
    <row r="115" spans="1:24" x14ac:dyDescent="0.25">
      <c r="A115" s="1" t="s">
        <v>988</v>
      </c>
      <c r="B115" s="2" t="s">
        <v>989</v>
      </c>
      <c r="C115" s="2" t="s">
        <v>990</v>
      </c>
      <c r="D115" s="2" t="s">
        <v>991</v>
      </c>
      <c r="E115" s="2" t="s">
        <v>992</v>
      </c>
      <c r="F115" s="7">
        <v>26755</v>
      </c>
      <c r="G115" s="2" t="s">
        <v>993</v>
      </c>
      <c r="H115" s="2" t="s">
        <v>994</v>
      </c>
      <c r="I115" s="8">
        <v>1997</v>
      </c>
      <c r="J115" s="9" t="s">
        <v>995</v>
      </c>
      <c r="K115" s="9" t="s">
        <v>996</v>
      </c>
      <c r="L115" s="16" t="s">
        <v>136</v>
      </c>
      <c r="M115" s="16" t="s">
        <v>189</v>
      </c>
      <c r="N115" s="2"/>
      <c r="O115" s="2" t="s">
        <v>234</v>
      </c>
      <c r="P115" s="8" t="s">
        <v>123</v>
      </c>
      <c r="Q115" s="8" t="s">
        <v>124</v>
      </c>
      <c r="R115" s="17" t="str">
        <f>IF(MID(peg_nama[[#This Row],[nip]],15,1)="1","Laki-laki","Perempuan")</f>
        <v>Perempuan</v>
      </c>
      <c r="S115" s="1" t="s">
        <v>997</v>
      </c>
      <c r="T115" s="13" t="s">
        <v>998</v>
      </c>
      <c r="U115" s="7">
        <v>42158</v>
      </c>
      <c r="V115" s="14" t="str">
        <f>peg_nama[[#This Row],[tmplahir]]&amp;", "&amp;TEXT(peg_nama[[#This Row],[tgllahir]],"d MMM yyyy")</f>
        <v>Buleleng, 1 Apr 1973</v>
      </c>
      <c r="W115" s="14" t="str">
        <f>"https://teams.microsoft.com/l/chat/0/0?users="&amp;peg_nama[[#This Row],[email]]</f>
        <v>https://teams.microsoft.com/l/chat/0/0?users=ni.ariani@bpk.go.id</v>
      </c>
      <c r="X115" s="14" t="str">
        <f>"https://wa.me/"&amp;peg_nama[[#This Row],[ponsel]]</f>
        <v>https://wa.me/628124602187</v>
      </c>
    </row>
    <row r="116" spans="1:24" x14ac:dyDescent="0.25">
      <c r="A116" s="1" t="s">
        <v>999</v>
      </c>
      <c r="B116" s="2" t="s">
        <v>1000</v>
      </c>
      <c r="C116" s="2" t="s">
        <v>1001</v>
      </c>
      <c r="D116" s="2" t="s">
        <v>1002</v>
      </c>
      <c r="E116" s="2" t="s">
        <v>1003</v>
      </c>
      <c r="F116" s="7">
        <v>28517</v>
      </c>
      <c r="G116" s="2" t="s">
        <v>1004</v>
      </c>
      <c r="H116" s="2" t="s">
        <v>1005</v>
      </c>
      <c r="I116" s="8">
        <v>2007</v>
      </c>
      <c r="J116" s="9" t="s">
        <v>995</v>
      </c>
      <c r="K116" s="9" t="s">
        <v>996</v>
      </c>
      <c r="L116" s="10" t="s">
        <v>136</v>
      </c>
      <c r="M116" s="10" t="s">
        <v>189</v>
      </c>
      <c r="N116" s="2"/>
      <c r="O116" s="2" t="s">
        <v>190</v>
      </c>
      <c r="P116" s="8" t="s">
        <v>123</v>
      </c>
      <c r="Q116" s="8" t="s">
        <v>124</v>
      </c>
      <c r="R116" s="17" t="str">
        <f>IF(MID(peg_nama[[#This Row],[nip]],15,1)="1","Laki-laki","Perempuan")</f>
        <v>Laki-laki</v>
      </c>
      <c r="S116" s="1" t="s">
        <v>1006</v>
      </c>
      <c r="T116" s="13"/>
      <c r="U116" s="7">
        <v>45443</v>
      </c>
      <c r="V116" s="14" t="str">
        <f>peg_nama[[#This Row],[tmplahir]]&amp;", "&amp;TEXT(peg_nama[[#This Row],[tgllahir]],"d MMM yyyy")</f>
        <v>Mojogedang Karanganyar, 27 Jan 1978</v>
      </c>
      <c r="W116" s="14" t="str">
        <f>"https://teams.microsoft.com/l/chat/0/0?users="&amp;peg_nama[[#This Row],[email]]</f>
        <v>https://teams.microsoft.com/l/chat/0/0?users=wiranto@bpk.go.id</v>
      </c>
      <c r="X116" s="14" t="str">
        <f>"https://wa.me/"&amp;peg_nama[[#This Row],[ponsel]]</f>
        <v>https://wa.me/6281236834660</v>
      </c>
    </row>
    <row r="117" spans="1:24" x14ac:dyDescent="0.25">
      <c r="A117" s="1" t="s">
        <v>1007</v>
      </c>
      <c r="B117" s="2" t="s">
        <v>1008</v>
      </c>
      <c r="C117" s="2" t="s">
        <v>1009</v>
      </c>
      <c r="D117" s="2" t="s">
        <v>1010</v>
      </c>
      <c r="E117" s="2" t="s">
        <v>1011</v>
      </c>
      <c r="F117" s="7">
        <v>29586</v>
      </c>
      <c r="G117" s="2" t="s">
        <v>1012</v>
      </c>
      <c r="H117" s="2" t="s">
        <v>1013</v>
      </c>
      <c r="I117" s="8">
        <v>2009</v>
      </c>
      <c r="J117" s="9" t="s">
        <v>995</v>
      </c>
      <c r="K117" s="9" t="s">
        <v>996</v>
      </c>
      <c r="L117" s="16" t="s">
        <v>136</v>
      </c>
      <c r="M117" s="16" t="s">
        <v>189</v>
      </c>
      <c r="N117" s="2"/>
      <c r="O117" s="2" t="s">
        <v>234</v>
      </c>
      <c r="P117" s="8" t="s">
        <v>123</v>
      </c>
      <c r="Q117" s="8" t="s">
        <v>124</v>
      </c>
      <c r="R117" s="17" t="str">
        <f>IF(MID(peg_nama[[#This Row],[nip]],15,1)="1","Laki-laki","Perempuan")</f>
        <v>Perempuan</v>
      </c>
      <c r="S117" s="1" t="s">
        <v>1014</v>
      </c>
      <c r="T117" s="13"/>
      <c r="U117" s="7">
        <v>39965</v>
      </c>
      <c r="V117" s="14" t="str">
        <f>peg_nama[[#This Row],[tmplahir]]&amp;", "&amp;TEXT(peg_nama[[#This Row],[tgllahir]],"d MMM yyyy")</f>
        <v>Keramas, 31 Dec 1980</v>
      </c>
      <c r="W117" s="14" t="str">
        <f>"https://teams.microsoft.com/l/chat/0/0?users="&amp;peg_nama[[#This Row],[email]]</f>
        <v>https://teams.microsoft.com/l/chat/0/0?users=agung.istri@bpk.go.id</v>
      </c>
      <c r="X117" s="14" t="str">
        <f>"https://wa.me/"&amp;peg_nama[[#This Row],[ponsel]]</f>
        <v>https://wa.me/6282146000841</v>
      </c>
    </row>
    <row r="118" spans="1:24" x14ac:dyDescent="0.25">
      <c r="A118" s="1" t="s">
        <v>1015</v>
      </c>
      <c r="B118" s="2" t="s">
        <v>1016</v>
      </c>
      <c r="C118" s="2" t="s">
        <v>1017</v>
      </c>
      <c r="D118" s="2" t="s">
        <v>1018</v>
      </c>
      <c r="E118" s="2" t="s">
        <v>343</v>
      </c>
      <c r="F118" s="7">
        <v>29924</v>
      </c>
      <c r="G118" s="2" t="s">
        <v>1019</v>
      </c>
      <c r="H118" s="2" t="s">
        <v>1020</v>
      </c>
      <c r="I118" s="8">
        <v>2011</v>
      </c>
      <c r="J118" s="9" t="s">
        <v>995</v>
      </c>
      <c r="K118" s="9" t="s">
        <v>996</v>
      </c>
      <c r="L118" s="10" t="s">
        <v>136</v>
      </c>
      <c r="M118" s="10" t="s">
        <v>189</v>
      </c>
      <c r="N118" s="2"/>
      <c r="O118" s="2" t="s">
        <v>234</v>
      </c>
      <c r="P118" s="8" t="s">
        <v>123</v>
      </c>
      <c r="Q118" s="8" t="s">
        <v>124</v>
      </c>
      <c r="R118" s="17" t="str">
        <f>IF(MID(peg_nama[[#This Row],[nip]],15,1)="1","Laki-laki","Perempuan")</f>
        <v>Perempuan</v>
      </c>
      <c r="S118" s="1" t="s">
        <v>1021</v>
      </c>
      <c r="T118" s="13" t="s">
        <v>126</v>
      </c>
      <c r="U118" s="7">
        <v>41792</v>
      </c>
      <c r="V118" s="14" t="str">
        <f>peg_nama[[#This Row],[tmplahir]]&amp;", "&amp;TEXT(peg_nama[[#This Row],[tgllahir]],"d MMM yyyy")</f>
        <v>Singaraja, 4 Dec 1981</v>
      </c>
      <c r="W118" s="14" t="str">
        <f>"https://teams.microsoft.com/l/chat/0/0?users="&amp;peg_nama[[#This Row],[email]]</f>
        <v>https://teams.microsoft.com/l/chat/0/0?users=luh.lindyawathi@bpk.go.id</v>
      </c>
      <c r="X118" s="14" t="str">
        <f>"https://wa.me/"&amp;peg_nama[[#This Row],[ponsel]]</f>
        <v>https://wa.me/6285922813689</v>
      </c>
    </row>
    <row r="119" spans="1:24" x14ac:dyDescent="0.25">
      <c r="A119" s="1" t="s">
        <v>1022</v>
      </c>
      <c r="B119" s="2" t="s">
        <v>1023</v>
      </c>
      <c r="C119" s="2" t="s">
        <v>1024</v>
      </c>
      <c r="D119" s="2" t="s">
        <v>1025</v>
      </c>
      <c r="E119" s="2" t="s">
        <v>116</v>
      </c>
      <c r="F119" s="7">
        <v>28738</v>
      </c>
      <c r="G119" s="2" t="s">
        <v>1026</v>
      </c>
      <c r="H119" s="2" t="s">
        <v>1027</v>
      </c>
      <c r="I119" s="8">
        <v>2007</v>
      </c>
      <c r="J119" s="9" t="s">
        <v>995</v>
      </c>
      <c r="K119" s="9" t="s">
        <v>1028</v>
      </c>
      <c r="L119" s="10" t="s">
        <v>136</v>
      </c>
      <c r="M119" s="10" t="s">
        <v>199</v>
      </c>
      <c r="N119" s="2"/>
      <c r="O119" s="2" t="s">
        <v>190</v>
      </c>
      <c r="P119" s="8" t="s">
        <v>123</v>
      </c>
      <c r="Q119" s="8" t="s">
        <v>124</v>
      </c>
      <c r="R119" s="17" t="str">
        <f>IF(MID(peg_nama[[#This Row],[nip]],15,1)="1","Laki-laki","Perempuan")</f>
        <v>Laki-laki</v>
      </c>
      <c r="S119" s="1" t="s">
        <v>1029</v>
      </c>
      <c r="T119" s="13"/>
      <c r="U119" s="7">
        <v>39083</v>
      </c>
      <c r="V119" s="14" t="str">
        <f>peg_nama[[#This Row],[tmplahir]]&amp;", "&amp;TEXT(peg_nama[[#This Row],[tgllahir]],"d MMM yyyy")</f>
        <v>Denpasar, 5 Sep 1978</v>
      </c>
      <c r="W119" s="14" t="str">
        <f>"https://teams.microsoft.com/l/chat/0/0?users="&amp;peg_nama[[#This Row],[email]]</f>
        <v>https://teams.microsoft.com/l/chat/0/0?users=nyoman.sukarta@bpk.go.id</v>
      </c>
      <c r="X119" s="14" t="str">
        <f>"https://wa.me/"&amp;peg_nama[[#This Row],[ponsel]]</f>
        <v>https://wa.me/628170677744</v>
      </c>
    </row>
    <row r="120" spans="1:24" x14ac:dyDescent="0.25">
      <c r="A120" s="1" t="s">
        <v>1030</v>
      </c>
      <c r="B120" s="2" t="s">
        <v>1031</v>
      </c>
      <c r="C120" s="2" t="s">
        <v>1032</v>
      </c>
      <c r="D120" s="2" t="s">
        <v>1033</v>
      </c>
      <c r="E120" s="2" t="s">
        <v>504</v>
      </c>
      <c r="F120" s="7">
        <v>30402</v>
      </c>
      <c r="G120" s="2" t="s">
        <v>1034</v>
      </c>
      <c r="H120" s="2" t="s">
        <v>1035</v>
      </c>
      <c r="I120" s="8">
        <v>2008</v>
      </c>
      <c r="J120" s="9" t="s">
        <v>995</v>
      </c>
      <c r="K120" s="9" t="s">
        <v>1028</v>
      </c>
      <c r="L120" s="16" t="s">
        <v>136</v>
      </c>
      <c r="M120" s="16" t="s">
        <v>169</v>
      </c>
      <c r="N120" s="2"/>
      <c r="O120" s="2" t="s">
        <v>385</v>
      </c>
      <c r="P120" s="8" t="s">
        <v>123</v>
      </c>
      <c r="Q120" s="8" t="s">
        <v>124</v>
      </c>
      <c r="R120" s="17" t="str">
        <f>IF(MID(peg_nama[[#This Row],[nip]],15,1)="1","Laki-laki","Perempuan")</f>
        <v>Perempuan</v>
      </c>
      <c r="S120" s="1" t="s">
        <v>1036</v>
      </c>
      <c r="T120" s="13" t="s">
        <v>348</v>
      </c>
      <c r="U120" s="7">
        <v>44936</v>
      </c>
      <c r="V120" s="14" t="str">
        <f>peg_nama[[#This Row],[tmplahir]]&amp;", "&amp;TEXT(peg_nama[[#This Row],[tgllahir]],"d MMM yyyy")</f>
        <v>Yogyakarta, 27 Mar 1983</v>
      </c>
      <c r="W120" s="14" t="str">
        <f>"https://teams.microsoft.com/l/chat/0/0?users="&amp;peg_nama[[#This Row],[email]]</f>
        <v>https://teams.microsoft.com/l/chat/0/0?users=hasna.ardina@bpk.go.id</v>
      </c>
      <c r="X120" s="14" t="str">
        <f>"https://wa.me/"&amp;peg_nama[[#This Row],[ponsel]]</f>
        <v>https://wa.me/6281328075431</v>
      </c>
    </row>
    <row r="121" spans="1:24" x14ac:dyDescent="0.25">
      <c r="A121" s="1" t="s">
        <v>1037</v>
      </c>
      <c r="B121" s="2" t="s">
        <v>1038</v>
      </c>
      <c r="C121" s="2" t="s">
        <v>1039</v>
      </c>
      <c r="D121" s="2" t="s">
        <v>1040</v>
      </c>
      <c r="E121" s="2" t="s">
        <v>1041</v>
      </c>
      <c r="F121" s="7">
        <v>31308</v>
      </c>
      <c r="G121" s="2" t="s">
        <v>1042</v>
      </c>
      <c r="H121" s="2" t="s">
        <v>1043</v>
      </c>
      <c r="I121" s="8">
        <v>2008</v>
      </c>
      <c r="J121" s="9" t="s">
        <v>995</v>
      </c>
      <c r="K121" s="9" t="s">
        <v>1028</v>
      </c>
      <c r="L121" s="16" t="s">
        <v>136</v>
      </c>
      <c r="M121" s="16" t="s">
        <v>207</v>
      </c>
      <c r="N121" s="2"/>
      <c r="O121" s="2" t="s">
        <v>1044</v>
      </c>
      <c r="P121" s="8" t="s">
        <v>123</v>
      </c>
      <c r="Q121" s="8" t="s">
        <v>124</v>
      </c>
      <c r="R121" s="17" t="str">
        <f>IF(MID(peg_nama[[#This Row],[nip]],15,1)="1","Laki-laki","Perempuan")</f>
        <v>Perempuan</v>
      </c>
      <c r="S121" s="1" t="s">
        <v>1045</v>
      </c>
      <c r="T121" s="13" t="s">
        <v>140</v>
      </c>
      <c r="U121" s="7">
        <v>44113</v>
      </c>
      <c r="V121" s="14" t="str">
        <f>peg_nama[[#This Row],[tmplahir]]&amp;", "&amp;TEXT(peg_nama[[#This Row],[tgllahir]],"d MMM yyyy")</f>
        <v>Surabaya, 18 Sep 1985</v>
      </c>
      <c r="W121" s="14" t="str">
        <f>"https://teams.microsoft.com/l/chat/0/0?users="&amp;peg_nama[[#This Row],[email]]</f>
        <v>https://teams.microsoft.com/l/chat/0/0?users=made.rediana@bpk.go.id</v>
      </c>
      <c r="X121" s="14" t="str">
        <f>"https://wa.me/"&amp;peg_nama[[#This Row],[ponsel]]</f>
        <v>https://wa.me/628113001809</v>
      </c>
    </row>
    <row r="122" spans="1:24" x14ac:dyDescent="0.25">
      <c r="A122" s="1" t="s">
        <v>1046</v>
      </c>
      <c r="B122" s="2" t="s">
        <v>1047</v>
      </c>
      <c r="C122" s="2" t="s">
        <v>1048</v>
      </c>
      <c r="D122" s="2" t="s">
        <v>1049</v>
      </c>
      <c r="E122" s="2" t="s">
        <v>116</v>
      </c>
      <c r="F122" s="7">
        <v>31177</v>
      </c>
      <c r="G122" s="2" t="s">
        <v>1050</v>
      </c>
      <c r="H122" s="2" t="s">
        <v>1051</v>
      </c>
      <c r="I122" s="8">
        <v>2009</v>
      </c>
      <c r="J122" s="9" t="s">
        <v>995</v>
      </c>
      <c r="K122" s="9" t="s">
        <v>1028</v>
      </c>
      <c r="L122" s="10" t="s">
        <v>136</v>
      </c>
      <c r="M122" s="10" t="s">
        <v>169</v>
      </c>
      <c r="N122" s="2"/>
      <c r="O122" s="2" t="s">
        <v>337</v>
      </c>
      <c r="P122" s="8" t="s">
        <v>123</v>
      </c>
      <c r="Q122" s="8" t="s">
        <v>124</v>
      </c>
      <c r="R122" s="17" t="str">
        <f>IF(MID(peg_nama[[#This Row],[nip]],15,1)="1","Laki-laki","Perempuan")</f>
        <v>Perempuan</v>
      </c>
      <c r="S122" s="1" t="s">
        <v>1052</v>
      </c>
      <c r="T122" s="13" t="s">
        <v>126</v>
      </c>
      <c r="U122" s="7">
        <v>41243</v>
      </c>
      <c r="V122" s="14" t="str">
        <f>peg_nama[[#This Row],[tmplahir]]&amp;", "&amp;TEXT(peg_nama[[#This Row],[tgllahir]],"d MMM yyyy")</f>
        <v>Denpasar, 10 May 1985</v>
      </c>
      <c r="W122" s="14" t="str">
        <f>"https://teams.microsoft.com/l/chat/0/0?users="&amp;peg_nama[[#This Row],[email]]</f>
        <v>https://teams.microsoft.com/l/chat/0/0?users=desak.pradnyanita@bpk.go.id</v>
      </c>
      <c r="X122" s="14" t="str">
        <f>"https://wa.me/"&amp;peg_nama[[#This Row],[ponsel]]</f>
        <v>https://wa.me/6281805566230</v>
      </c>
    </row>
    <row r="123" spans="1:24" x14ac:dyDescent="0.25">
      <c r="A123" s="1" t="s">
        <v>1053</v>
      </c>
      <c r="B123" s="2" t="s">
        <v>1054</v>
      </c>
      <c r="C123" s="2" t="s">
        <v>1055</v>
      </c>
      <c r="D123" s="2" t="s">
        <v>1056</v>
      </c>
      <c r="E123" s="2" t="s">
        <v>1057</v>
      </c>
      <c r="F123" s="7">
        <v>31753</v>
      </c>
      <c r="G123" s="2" t="s">
        <v>1058</v>
      </c>
      <c r="H123" s="2" t="s">
        <v>1059</v>
      </c>
      <c r="I123" s="8">
        <v>2009</v>
      </c>
      <c r="J123" s="9" t="s">
        <v>995</v>
      </c>
      <c r="K123" s="9" t="s">
        <v>1028</v>
      </c>
      <c r="L123" s="16" t="s">
        <v>136</v>
      </c>
      <c r="M123" s="16" t="s">
        <v>207</v>
      </c>
      <c r="N123" s="2"/>
      <c r="O123" s="2" t="s">
        <v>234</v>
      </c>
      <c r="P123" s="8" t="s">
        <v>123</v>
      </c>
      <c r="Q123" s="8" t="s">
        <v>124</v>
      </c>
      <c r="R123" s="17" t="str">
        <f>IF(MID(peg_nama[[#This Row],[nip]],15,1)="1","Laki-laki","Perempuan")</f>
        <v>Perempuan</v>
      </c>
      <c r="S123" s="1" t="s">
        <v>1060</v>
      </c>
      <c r="T123" s="13" t="s">
        <v>126</v>
      </c>
      <c r="U123" s="7">
        <v>44113</v>
      </c>
      <c r="V123" s="14" t="str">
        <f>peg_nama[[#This Row],[tmplahir]]&amp;", "&amp;TEXT(peg_nama[[#This Row],[tgllahir]],"d MMM yyyy")</f>
        <v>Br. Gunaksa, 7 Dec 1986</v>
      </c>
      <c r="W123" s="14" t="str">
        <f>"https://teams.microsoft.com/l/chat/0/0?users="&amp;peg_nama[[#This Row],[email]]</f>
        <v>https://teams.microsoft.com/l/chat/0/0?users=putu.swandani@bpk.go.id</v>
      </c>
      <c r="X123" s="14" t="str">
        <f>"https://wa.me/"&amp;peg_nama[[#This Row],[ponsel]]</f>
        <v>https://wa.me/6281238233533</v>
      </c>
    </row>
    <row r="124" spans="1:24" x14ac:dyDescent="0.25">
      <c r="A124" s="1" t="s">
        <v>1061</v>
      </c>
      <c r="B124" s="2" t="s">
        <v>1062</v>
      </c>
      <c r="C124" s="2" t="s">
        <v>1063</v>
      </c>
      <c r="D124" s="2" t="s">
        <v>1064</v>
      </c>
      <c r="E124" s="2" t="s">
        <v>504</v>
      </c>
      <c r="F124" s="7">
        <v>31086</v>
      </c>
      <c r="G124" s="2" t="s">
        <v>1065</v>
      </c>
      <c r="H124" s="2" t="s">
        <v>1066</v>
      </c>
      <c r="I124" s="8">
        <v>2009</v>
      </c>
      <c r="J124" s="9" t="s">
        <v>995</v>
      </c>
      <c r="K124" s="9" t="s">
        <v>1028</v>
      </c>
      <c r="L124" s="10" t="s">
        <v>136</v>
      </c>
      <c r="M124" s="10" t="s">
        <v>169</v>
      </c>
      <c r="N124" s="2"/>
      <c r="O124" s="2" t="s">
        <v>1067</v>
      </c>
      <c r="P124" s="8" t="s">
        <v>123</v>
      </c>
      <c r="Q124" s="8" t="s">
        <v>124</v>
      </c>
      <c r="R124" s="17" t="str">
        <f>IF(MID(peg_nama[[#This Row],[nip]],15,1)="1","Laki-laki","Perempuan")</f>
        <v>Perempuan</v>
      </c>
      <c r="S124" s="1" t="s">
        <v>1068</v>
      </c>
      <c r="T124" s="13" t="s">
        <v>1069</v>
      </c>
      <c r="U124" s="7">
        <v>41418</v>
      </c>
      <c r="V124" s="14" t="str">
        <f>peg_nama[[#This Row],[tmplahir]]&amp;", "&amp;TEXT(peg_nama[[#This Row],[tgllahir]],"d MMM yyyy")</f>
        <v>Yogyakarta, 8 Feb 1985</v>
      </c>
      <c r="W124" s="14" t="str">
        <f>"https://teams.microsoft.com/l/chat/0/0?users="&amp;peg_nama[[#This Row],[email]]</f>
        <v>https://teams.microsoft.com/l/chat/0/0?users=veri.nurlita@bpk.go.id</v>
      </c>
      <c r="X124" s="14" t="str">
        <f>"https://wa.me/"&amp;peg_nama[[#This Row],[ponsel]]</f>
        <v>https://wa.me/6281328855179</v>
      </c>
    </row>
    <row r="125" spans="1:24" x14ac:dyDescent="0.25">
      <c r="A125" s="1" t="s">
        <v>1070</v>
      </c>
      <c r="B125" s="2" t="s">
        <v>1071</v>
      </c>
      <c r="C125" s="2" t="s">
        <v>1072</v>
      </c>
      <c r="D125" s="2" t="s">
        <v>1073</v>
      </c>
      <c r="E125" s="2" t="s">
        <v>423</v>
      </c>
      <c r="F125" s="7">
        <v>33364</v>
      </c>
      <c r="G125" s="2" t="s">
        <v>1074</v>
      </c>
      <c r="H125" s="2" t="s">
        <v>1075</v>
      </c>
      <c r="I125" s="8">
        <v>2010</v>
      </c>
      <c r="J125" s="9" t="s">
        <v>995</v>
      </c>
      <c r="K125" s="9" t="s">
        <v>1028</v>
      </c>
      <c r="L125" s="16" t="s">
        <v>136</v>
      </c>
      <c r="M125" s="16" t="s">
        <v>199</v>
      </c>
      <c r="N125" s="2"/>
      <c r="O125" s="2" t="s">
        <v>727</v>
      </c>
      <c r="P125" s="8" t="s">
        <v>123</v>
      </c>
      <c r="Q125" s="8" t="s">
        <v>124</v>
      </c>
      <c r="R125" s="17" t="str">
        <f>IF(MID(peg_nama[[#This Row],[nip]],15,1)="1","Laki-laki","Perempuan")</f>
        <v>Perempuan</v>
      </c>
      <c r="S125" s="1" t="s">
        <v>1076</v>
      </c>
      <c r="T125" s="13"/>
      <c r="U125" s="7">
        <v>44936</v>
      </c>
      <c r="V125" s="14" t="str">
        <f>peg_nama[[#This Row],[tmplahir]]&amp;", "&amp;TEXT(peg_nama[[#This Row],[tgllahir]],"d MMM yyyy")</f>
        <v>Wonogiri, 6 May 1991</v>
      </c>
      <c r="W125" s="14" t="str">
        <f>"https://teams.microsoft.com/l/chat/0/0?users="&amp;peg_nama[[#This Row],[email]]</f>
        <v>https://teams.microsoft.com/l/chat/0/0?users=tri.setyaningsih7704@bpk.go.id</v>
      </c>
      <c r="X125" s="14" t="str">
        <f>"https://wa.me/"&amp;peg_nama[[#This Row],[ponsel]]</f>
        <v>https://wa.me/6281380754887</v>
      </c>
    </row>
    <row r="126" spans="1:24" x14ac:dyDescent="0.25">
      <c r="A126" s="2" t="s">
        <v>1077</v>
      </c>
      <c r="B126" s="2" t="s">
        <v>1078</v>
      </c>
      <c r="C126" s="2" t="s">
        <v>1079</v>
      </c>
      <c r="D126" s="21" t="s">
        <v>1080</v>
      </c>
      <c r="E126" s="2" t="s">
        <v>680</v>
      </c>
      <c r="F126" s="7" t="s">
        <v>1081</v>
      </c>
      <c r="G126" s="20" t="s">
        <v>1082</v>
      </c>
      <c r="H126" s="20" t="s">
        <v>1083</v>
      </c>
      <c r="I126" s="8">
        <v>2011</v>
      </c>
      <c r="J126" s="9" t="s">
        <v>995</v>
      </c>
      <c r="K126" s="9" t="s">
        <v>1028</v>
      </c>
      <c r="M126" s="22"/>
      <c r="N126" s="2"/>
      <c r="O126" s="23" t="s">
        <v>234</v>
      </c>
      <c r="P126" s="8" t="s">
        <v>123</v>
      </c>
      <c r="Q126" s="8" t="s">
        <v>124</v>
      </c>
      <c r="R126" s="17" t="str">
        <f>IF(MID(peg_nama[[#This Row],[nip]],15,1)="1","Laki-laki","Perempuan")</f>
        <v>Laki-laki</v>
      </c>
      <c r="S126" s="2" t="s">
        <v>1084</v>
      </c>
      <c r="T126" s="13" t="s">
        <v>126</v>
      </c>
      <c r="U126" s="13"/>
      <c r="V126" s="14" t="str">
        <f>peg_nama[[#This Row],[tmplahir]]&amp;", "&amp;TEXT(peg_nama[[#This Row],[tgllahir]],"d mmmm yyyy")</f>
        <v>Mataram, 15 June 1984</v>
      </c>
      <c r="W126" s="14" t="str">
        <f>"https://teams.microsoft.com/l/chat/0/0?users="&amp;peg_nama[[#This Row],[email]]</f>
        <v>https://teams.microsoft.com/l/chat/0/0?users=bagus.santosa@bpk.go.id</v>
      </c>
      <c r="X126" s="14" t="str">
        <f>"https://wa.me/"&amp;peg_nama[[#This Row],[ponsel]]</f>
        <v>https://wa.me/6281297973929</v>
      </c>
    </row>
    <row r="127" spans="1:24" x14ac:dyDescent="0.25">
      <c r="A127" s="1" t="s">
        <v>1085</v>
      </c>
      <c r="B127" s="2" t="s">
        <v>1086</v>
      </c>
      <c r="C127" s="2" t="s">
        <v>1087</v>
      </c>
      <c r="D127" s="2" t="s">
        <v>1088</v>
      </c>
      <c r="E127" s="2" t="s">
        <v>1089</v>
      </c>
      <c r="F127" s="7">
        <v>33913</v>
      </c>
      <c r="G127" s="2" t="s">
        <v>1090</v>
      </c>
      <c r="H127" s="2" t="s">
        <v>1091</v>
      </c>
      <c r="I127" s="8">
        <v>2019</v>
      </c>
      <c r="J127" s="9" t="s">
        <v>995</v>
      </c>
      <c r="K127" s="9" t="s">
        <v>1028</v>
      </c>
      <c r="L127" s="16" t="s">
        <v>136</v>
      </c>
      <c r="M127" s="16" t="s">
        <v>189</v>
      </c>
      <c r="N127" s="2"/>
      <c r="O127" s="2" t="s">
        <v>234</v>
      </c>
      <c r="P127" s="8" t="s">
        <v>123</v>
      </c>
      <c r="Q127" s="8" t="s">
        <v>124</v>
      </c>
      <c r="R127" s="17" t="str">
        <f>IF(MID(peg_nama[[#This Row],[nip]],15,1)="1","Laki-laki","Perempuan")</f>
        <v>Perempuan</v>
      </c>
      <c r="S127" s="1" t="s">
        <v>1092</v>
      </c>
      <c r="T127" s="13" t="s">
        <v>304</v>
      </c>
      <c r="U127" s="7">
        <v>45443</v>
      </c>
      <c r="V127" s="14" t="str">
        <f>peg_nama[[#This Row],[tmplahir]]&amp;", "&amp;TEXT(peg_nama[[#This Row],[tgllahir]],"d MMM yyyy")</f>
        <v>Kota Pekalongan, 5 Nov 1992</v>
      </c>
      <c r="W127" s="14" t="str">
        <f>"https://teams.microsoft.com/l/chat/0/0?users="&amp;peg_nama[[#This Row],[email]]</f>
        <v>https://teams.microsoft.com/l/chat/0/0?users=puji.astutiningrum@bpk.go.id</v>
      </c>
      <c r="X127" s="14" t="str">
        <f>"https://wa.me/"&amp;peg_nama[[#This Row],[ponsel]]</f>
        <v>https://wa.me/6281325703786</v>
      </c>
    </row>
    <row r="128" spans="1:24" x14ac:dyDescent="0.25">
      <c r="A128" s="1" t="s">
        <v>1093</v>
      </c>
      <c r="B128" s="2" t="s">
        <v>1094</v>
      </c>
      <c r="C128" s="2" t="s">
        <v>1095</v>
      </c>
      <c r="D128" s="2" t="s">
        <v>1096</v>
      </c>
      <c r="E128" s="2" t="s">
        <v>116</v>
      </c>
      <c r="F128" s="7">
        <v>29981</v>
      </c>
      <c r="G128" s="2" t="s">
        <v>1097</v>
      </c>
      <c r="H128" s="2" t="s">
        <v>1098</v>
      </c>
      <c r="I128" s="8">
        <v>2002</v>
      </c>
      <c r="J128" s="9" t="s">
        <v>995</v>
      </c>
      <c r="K128" s="9" t="s">
        <v>1099</v>
      </c>
      <c r="L128" s="10" t="s">
        <v>136</v>
      </c>
      <c r="M128" s="10" t="s">
        <v>199</v>
      </c>
      <c r="N128" s="2"/>
      <c r="O128" s="2" t="s">
        <v>1100</v>
      </c>
      <c r="P128" s="8" t="s">
        <v>123</v>
      </c>
      <c r="Q128" s="8" t="s">
        <v>124</v>
      </c>
      <c r="R128" s="17" t="str">
        <f>IF(MID(peg_nama[[#This Row],[nip]],15,1)="1","Laki-laki","Perempuan")</f>
        <v>Laki-laki</v>
      </c>
      <c r="S128" s="1" t="s">
        <v>1101</v>
      </c>
      <c r="T128" s="13"/>
      <c r="U128" s="7">
        <v>44529</v>
      </c>
      <c r="V128" s="14" t="str">
        <f>peg_nama[[#This Row],[tmplahir]]&amp;", "&amp;TEXT(peg_nama[[#This Row],[tgllahir]],"d MMM yyyy")</f>
        <v>Denpasar, 30 Jan 1982</v>
      </c>
      <c r="W128" s="14" t="str">
        <f>"https://teams.microsoft.com/l/chat/0/0?users="&amp;peg_nama[[#This Row],[email]]</f>
        <v>https://teams.microsoft.com/l/chat/0/0?users=bambang.triardana@bpk.go.id</v>
      </c>
      <c r="X128" s="14" t="str">
        <f>"https://wa.me/"&amp;peg_nama[[#This Row],[ponsel]]</f>
        <v>https://wa.me/6287784336023</v>
      </c>
    </row>
    <row r="129" spans="1:24" x14ac:dyDescent="0.25">
      <c r="A129" s="1" t="s">
        <v>1102</v>
      </c>
      <c r="B129" s="2" t="s">
        <v>1103</v>
      </c>
      <c r="C129" s="2" t="s">
        <v>1104</v>
      </c>
      <c r="D129" s="2" t="s">
        <v>1105</v>
      </c>
      <c r="E129" s="2" t="s">
        <v>1106</v>
      </c>
      <c r="F129" s="7">
        <v>24810</v>
      </c>
      <c r="G129" s="2" t="s">
        <v>1107</v>
      </c>
      <c r="H129" s="2" t="s">
        <v>1108</v>
      </c>
      <c r="I129" s="8">
        <v>2007</v>
      </c>
      <c r="J129" s="9" t="s">
        <v>995</v>
      </c>
      <c r="K129" s="9" t="s">
        <v>1099</v>
      </c>
      <c r="L129" s="10" t="s">
        <v>136</v>
      </c>
      <c r="M129" s="10" t="s">
        <v>199</v>
      </c>
      <c r="N129" s="2"/>
      <c r="O129" s="2" t="s">
        <v>1100</v>
      </c>
      <c r="P129" s="8" t="s">
        <v>123</v>
      </c>
      <c r="Q129" s="8" t="s">
        <v>124</v>
      </c>
      <c r="R129" s="17" t="str">
        <f>IF(MID(peg_nama[[#This Row],[nip]],15,1)="1","Laki-laki","Perempuan")</f>
        <v>Laki-laki</v>
      </c>
      <c r="S129" s="1" t="s">
        <v>1109</v>
      </c>
      <c r="T129" s="13"/>
      <c r="U129" s="7">
        <v>39083</v>
      </c>
      <c r="V129" s="14" t="str">
        <f>peg_nama[[#This Row],[tmplahir]]&amp;", "&amp;TEXT(peg_nama[[#This Row],[tgllahir]],"d MMM yyyy")</f>
        <v>Banjar Sala Desa Abuan, 4 Dec 1967</v>
      </c>
      <c r="W129" s="14" t="str">
        <f>"https://teams.microsoft.com/l/chat/0/0?users="&amp;peg_nama[[#This Row],[email]]</f>
        <v>https://teams.microsoft.com/l/chat/0/0?users=iwayan.puspa@bpk.go.id</v>
      </c>
      <c r="X129" s="14" t="str">
        <f>"https://wa.me/"&amp;peg_nama[[#This Row],[ponsel]]</f>
        <v>https://wa.me/6287810259278</v>
      </c>
    </row>
    <row r="130" spans="1:24" x14ac:dyDescent="0.25">
      <c r="A130" s="1" t="s">
        <v>1110</v>
      </c>
      <c r="B130" s="2" t="s">
        <v>1111</v>
      </c>
      <c r="C130" s="2" t="s">
        <v>1112</v>
      </c>
      <c r="D130" s="2" t="s">
        <v>1113</v>
      </c>
      <c r="E130" s="2" t="s">
        <v>1114</v>
      </c>
      <c r="F130" s="7">
        <v>30650</v>
      </c>
      <c r="G130" s="2" t="s">
        <v>1115</v>
      </c>
      <c r="H130" s="2" t="s">
        <v>1116</v>
      </c>
      <c r="I130" s="8">
        <v>2008</v>
      </c>
      <c r="J130" s="9" t="s">
        <v>995</v>
      </c>
      <c r="K130" s="9" t="s">
        <v>1099</v>
      </c>
      <c r="L130" s="10" t="s">
        <v>136</v>
      </c>
      <c r="M130" s="10" t="s">
        <v>189</v>
      </c>
      <c r="N130" s="2"/>
      <c r="O130" s="2" t="s">
        <v>1100</v>
      </c>
      <c r="P130" s="8" t="s">
        <v>123</v>
      </c>
      <c r="Q130" s="8" t="s">
        <v>124</v>
      </c>
      <c r="R130" s="17" t="str">
        <f>IF(MID(peg_nama[[#This Row],[nip]],15,1)="1","Laki-laki","Perempuan")</f>
        <v>Laki-laki</v>
      </c>
      <c r="S130" s="1" t="s">
        <v>1117</v>
      </c>
      <c r="T130" s="13"/>
      <c r="U130" s="7">
        <v>39722</v>
      </c>
      <c r="V130" s="14" t="str">
        <f>peg_nama[[#This Row],[tmplahir]]&amp;", "&amp;TEXT(peg_nama[[#This Row],[tgllahir]],"d MMM yyyy")</f>
        <v>Karang Asem, 30 Nov 1983</v>
      </c>
      <c r="W130" s="14" t="str">
        <f>"https://teams.microsoft.com/l/chat/0/0?users="&amp;peg_nama[[#This Row],[email]]</f>
        <v>https://teams.microsoft.com/l/chat/0/0?users=komang.supana@bpk.go.id</v>
      </c>
      <c r="X130" s="14" t="str">
        <f>"https://wa.me/"&amp;peg_nama[[#This Row],[ponsel]]</f>
        <v>https://wa.me/6282146397812</v>
      </c>
    </row>
    <row r="131" spans="1:24" x14ac:dyDescent="0.25">
      <c r="A131" s="1" t="s">
        <v>1118</v>
      </c>
      <c r="B131" s="2" t="s">
        <v>1119</v>
      </c>
      <c r="C131" s="2" t="s">
        <v>1120</v>
      </c>
      <c r="D131" s="2" t="s">
        <v>1121</v>
      </c>
      <c r="E131" s="2" t="s">
        <v>1114</v>
      </c>
      <c r="F131" s="7">
        <v>28975</v>
      </c>
      <c r="G131" s="2" t="s">
        <v>1122</v>
      </c>
      <c r="H131" s="2" t="s">
        <v>1123</v>
      </c>
      <c r="I131" s="8">
        <v>2008</v>
      </c>
      <c r="J131" s="9" t="s">
        <v>995</v>
      </c>
      <c r="K131" s="9" t="s">
        <v>1099</v>
      </c>
      <c r="L131" s="10" t="s">
        <v>136</v>
      </c>
      <c r="M131" s="10" t="s">
        <v>199</v>
      </c>
      <c r="N131" s="2"/>
      <c r="O131" s="2" t="s">
        <v>1100</v>
      </c>
      <c r="P131" s="8" t="s">
        <v>123</v>
      </c>
      <c r="Q131" s="8" t="s">
        <v>124</v>
      </c>
      <c r="R131" s="17" t="str">
        <f>IF(MID(peg_nama[[#This Row],[nip]],15,1)="1","Laki-laki","Perempuan")</f>
        <v>Laki-laki</v>
      </c>
      <c r="S131" s="1" t="s">
        <v>1124</v>
      </c>
      <c r="T131" s="13"/>
      <c r="U131" s="7">
        <v>39722</v>
      </c>
      <c r="V131" s="14" t="str">
        <f>peg_nama[[#This Row],[tmplahir]]&amp;", "&amp;TEXT(peg_nama[[#This Row],[tgllahir]],"d MMM yyyy")</f>
        <v>Karang Asem, 30 Apr 1979</v>
      </c>
      <c r="W131" s="14" t="str">
        <f>"https://teams.microsoft.com/l/chat/0/0?users="&amp;peg_nama[[#This Row],[email]]</f>
        <v>https://teams.microsoft.com/l/chat/0/0?users=i.mertha@bpk.go.id</v>
      </c>
      <c r="X131" s="14" t="str">
        <f>"https://wa.me/"&amp;peg_nama[[#This Row],[ponsel]]</f>
        <v>https://wa.me/6281353090963</v>
      </c>
    </row>
    <row r="132" spans="1:24" x14ac:dyDescent="0.25">
      <c r="A132" s="1" t="s">
        <v>1125</v>
      </c>
      <c r="B132" s="2" t="s">
        <v>1126</v>
      </c>
      <c r="C132" s="2" t="s">
        <v>1127</v>
      </c>
      <c r="D132" s="2" t="s">
        <v>1128</v>
      </c>
      <c r="E132" s="2" t="s">
        <v>1129</v>
      </c>
      <c r="F132" s="7">
        <v>29655</v>
      </c>
      <c r="G132" s="2" t="s">
        <v>1130</v>
      </c>
      <c r="H132" s="2" t="s">
        <v>1131</v>
      </c>
      <c r="I132" s="8">
        <v>2009</v>
      </c>
      <c r="J132" s="9" t="s">
        <v>995</v>
      </c>
      <c r="K132" s="9" t="s">
        <v>1099</v>
      </c>
      <c r="L132" s="10" t="s">
        <v>136</v>
      </c>
      <c r="M132" s="10" t="s">
        <v>169</v>
      </c>
      <c r="N132" s="2"/>
      <c r="O132" s="2" t="s">
        <v>1100</v>
      </c>
      <c r="P132" s="8" t="s">
        <v>123</v>
      </c>
      <c r="Q132" s="8" t="s">
        <v>124</v>
      </c>
      <c r="R132" s="17" t="str">
        <f>IF(MID(peg_nama[[#This Row],[nip]],15,1)="1","Laki-laki","Perempuan")</f>
        <v>Laki-laki</v>
      </c>
      <c r="S132" s="1" t="s">
        <v>1132</v>
      </c>
      <c r="T132" s="13"/>
      <c r="U132" s="7">
        <v>40087</v>
      </c>
      <c r="V132" s="14" t="str">
        <f>peg_nama[[#This Row],[tmplahir]]&amp;", "&amp;TEXT(peg_nama[[#This Row],[tgllahir]],"d MMM yyyy")</f>
        <v>Klungkung, 10 Mar 1981</v>
      </c>
      <c r="W132" s="14" t="str">
        <f>"https://teams.microsoft.com/l/chat/0/0?users="&amp;peg_nama[[#This Row],[email]]</f>
        <v>https://teams.microsoft.com/l/chat/0/0?users=gde.putra@bpk.go.id</v>
      </c>
      <c r="X132" s="14" t="str">
        <f>"https://wa.me/"&amp;peg_nama[[#This Row],[ponsel]]</f>
        <v>https://wa.me/628970932526</v>
      </c>
    </row>
    <row r="133" spans="1:24" x14ac:dyDescent="0.25">
      <c r="A133" s="1" t="s">
        <v>1133</v>
      </c>
      <c r="B133" s="2" t="s">
        <v>1134</v>
      </c>
      <c r="C133" s="2" t="s">
        <v>1135</v>
      </c>
      <c r="D133" s="2" t="s">
        <v>1136</v>
      </c>
      <c r="E133" s="2" t="s">
        <v>1137</v>
      </c>
      <c r="F133" s="7">
        <v>33165</v>
      </c>
      <c r="G133" s="2" t="s">
        <v>1138</v>
      </c>
      <c r="H133" s="2" t="s">
        <v>1139</v>
      </c>
      <c r="I133" s="8">
        <v>2010</v>
      </c>
      <c r="J133" s="9" t="s">
        <v>995</v>
      </c>
      <c r="K133" s="9" t="s">
        <v>1099</v>
      </c>
      <c r="L133" s="16" t="s">
        <v>136</v>
      </c>
      <c r="M133" s="16" t="s">
        <v>207</v>
      </c>
      <c r="N133" s="2"/>
      <c r="O133" s="2" t="s">
        <v>1100</v>
      </c>
      <c r="P133" s="8" t="s">
        <v>123</v>
      </c>
      <c r="Q133" s="8" t="s">
        <v>124</v>
      </c>
      <c r="R133" s="17" t="str">
        <f>IF(MID(peg_nama[[#This Row],[nip]],15,1)="1","Laki-laki","Perempuan")</f>
        <v>Perempuan</v>
      </c>
      <c r="S133" s="1" t="s">
        <v>1140</v>
      </c>
      <c r="T133" s="13"/>
      <c r="U133" s="7">
        <v>40210</v>
      </c>
      <c r="V133" s="14" t="str">
        <f>peg_nama[[#This Row],[tmplahir]]&amp;", "&amp;TEXT(peg_nama[[#This Row],[tgllahir]],"d MMM yyyy")</f>
        <v>Dilli, 19 Oct 1990</v>
      </c>
      <c r="W133" s="14" t="str">
        <f>"https://teams.microsoft.com/l/chat/0/0?users="&amp;peg_nama[[#This Row],[email]]</f>
        <v>https://teams.microsoft.com/l/chat/0/0?users=made.bhayangkari@bpk.go.id</v>
      </c>
      <c r="X133" s="14" t="str">
        <f>"https://wa.me/"&amp;peg_nama[[#This Row],[ponsel]]</f>
        <v>https://wa.me/6281916486766</v>
      </c>
    </row>
    <row r="134" spans="1:24" x14ac:dyDescent="0.25">
      <c r="A134" s="1" t="s">
        <v>1141</v>
      </c>
      <c r="B134" s="2" t="s">
        <v>1142</v>
      </c>
      <c r="C134" s="2" t="s">
        <v>1143</v>
      </c>
      <c r="D134" s="2" t="s">
        <v>1144</v>
      </c>
      <c r="E134" s="2" t="s">
        <v>280</v>
      </c>
      <c r="F134" s="7">
        <v>33176</v>
      </c>
      <c r="G134" s="2" t="s">
        <v>1145</v>
      </c>
      <c r="H134" s="2" t="s">
        <v>1146</v>
      </c>
      <c r="I134" s="8">
        <v>2012</v>
      </c>
      <c r="J134" s="9" t="s">
        <v>995</v>
      </c>
      <c r="K134" s="9" t="s">
        <v>1147</v>
      </c>
      <c r="L134" s="16" t="s">
        <v>136</v>
      </c>
      <c r="M134" s="16" t="s">
        <v>207</v>
      </c>
      <c r="N134" s="2"/>
      <c r="O134" s="2" t="s">
        <v>1148</v>
      </c>
      <c r="P134" s="8" t="s">
        <v>123</v>
      </c>
      <c r="Q134" s="8" t="s">
        <v>124</v>
      </c>
      <c r="R134" s="17" t="str">
        <f>IF(MID(peg_nama[[#This Row],[nip]],15,1)="1","Laki-laki","Perempuan")</f>
        <v>Laki-laki</v>
      </c>
      <c r="S134" s="1" t="s">
        <v>1149</v>
      </c>
      <c r="T134" s="13"/>
      <c r="U134" s="7">
        <v>44936</v>
      </c>
      <c r="V134" s="14" t="str">
        <f>peg_nama[[#This Row],[tmplahir]]&amp;", "&amp;TEXT(peg_nama[[#This Row],[tgllahir]],"d MMM yyyy")</f>
        <v>Tabanan, 30 Oct 1990</v>
      </c>
      <c r="W134" s="14" t="str">
        <f>"https://teams.microsoft.com/l/chat/0/0?users="&amp;peg_nama[[#This Row],[email]]</f>
        <v>https://teams.microsoft.com/l/chat/0/0?users=yogi.wirana@bpk.go.id</v>
      </c>
      <c r="X134" s="14" t="str">
        <f>"https://wa.me/"&amp;peg_nama[[#This Row],[ponsel]]</f>
        <v>https://wa.me/6287839069027</v>
      </c>
    </row>
    <row r="135" spans="1:24" x14ac:dyDescent="0.25">
      <c r="A135" s="1" t="s">
        <v>1150</v>
      </c>
      <c r="B135" s="2" t="s">
        <v>1151</v>
      </c>
      <c r="C135" s="2" t="s">
        <v>1152</v>
      </c>
      <c r="D135" s="2" t="s">
        <v>1153</v>
      </c>
      <c r="E135" s="2" t="s">
        <v>116</v>
      </c>
      <c r="F135" s="7">
        <v>35108</v>
      </c>
      <c r="G135" s="2" t="s">
        <v>1154</v>
      </c>
      <c r="H135" s="2" t="s">
        <v>1155</v>
      </c>
      <c r="I135" s="8">
        <v>2018</v>
      </c>
      <c r="J135" s="9" t="s">
        <v>995</v>
      </c>
      <c r="K135" s="9" t="s">
        <v>1147</v>
      </c>
      <c r="L135" s="16" t="s">
        <v>136</v>
      </c>
      <c r="M135" s="16" t="s">
        <v>207</v>
      </c>
      <c r="N135" s="2"/>
      <c r="O135" s="2" t="s">
        <v>1156</v>
      </c>
      <c r="P135" s="8" t="s">
        <v>123</v>
      </c>
      <c r="Q135" s="8" t="s">
        <v>124</v>
      </c>
      <c r="R135" s="17" t="str">
        <f>IF(MID(peg_nama[[#This Row],[nip]],15,1)="1","Laki-laki","Perempuan")</f>
        <v>Perempuan</v>
      </c>
      <c r="S135" s="1" t="s">
        <v>1157</v>
      </c>
      <c r="T135" s="13"/>
      <c r="U135" s="7">
        <v>44113</v>
      </c>
      <c r="V135" s="14" t="str">
        <f>peg_nama[[#This Row],[tmplahir]]&amp;", "&amp;TEXT(peg_nama[[#This Row],[tgllahir]],"d MMM yyyy")</f>
        <v>Denpasar, 13 Feb 1996</v>
      </c>
      <c r="W135" s="14" t="str">
        <f>"https://teams.microsoft.com/l/chat/0/0?users="&amp;peg_nama[[#This Row],[email]]</f>
        <v>https://teams.microsoft.com/l/chat/0/0?users=desak.anggraswari@bpk.go.id</v>
      </c>
      <c r="X135" s="14" t="str">
        <f>"https://wa.me/"&amp;peg_nama[[#This Row],[ponsel]]</f>
        <v>https://wa.me/6285779344849</v>
      </c>
    </row>
    <row r="136" spans="1:24" x14ac:dyDescent="0.25">
      <c r="A136" s="1" t="s">
        <v>1158</v>
      </c>
      <c r="B136" s="2" t="s">
        <v>1159</v>
      </c>
      <c r="C136" s="2" t="s">
        <v>1160</v>
      </c>
      <c r="D136" s="2" t="s">
        <v>1161</v>
      </c>
      <c r="E136" s="2" t="s">
        <v>1162</v>
      </c>
      <c r="F136" s="7">
        <v>36900</v>
      </c>
      <c r="G136" s="2" t="s">
        <v>1163</v>
      </c>
      <c r="H136" s="2" t="s">
        <v>1164</v>
      </c>
      <c r="I136" s="8">
        <v>2022</v>
      </c>
      <c r="J136" s="9" t="s">
        <v>995</v>
      </c>
      <c r="K136" s="9" t="s">
        <v>1147</v>
      </c>
      <c r="L136" s="10" t="s">
        <v>136</v>
      </c>
      <c r="M136" s="10" t="s">
        <v>207</v>
      </c>
      <c r="N136" s="2"/>
      <c r="O136" s="2" t="s">
        <v>1156</v>
      </c>
      <c r="P136" s="8" t="s">
        <v>123</v>
      </c>
      <c r="Q136" s="8" t="s">
        <v>124</v>
      </c>
      <c r="R136" s="17" t="str">
        <f>IF(MID(peg_nama[[#This Row],[nip]],15,1)="1","Laki-laki","Perempuan")</f>
        <v>Perempuan</v>
      </c>
      <c r="S136" s="1" t="s">
        <v>1165</v>
      </c>
      <c r="T136" s="13"/>
      <c r="U136" s="7">
        <v>44562</v>
      </c>
      <c r="V136" s="14" t="str">
        <f>peg_nama[[#This Row],[tmplahir]]&amp;", "&amp;TEXT(peg_nama[[#This Row],[tgllahir]],"d MMM yyyy")</f>
        <v>Kediri, 9 Jan 2001</v>
      </c>
      <c r="W136" s="14" t="str">
        <f>"https://teams.microsoft.com/l/chat/0/0?users="&amp;peg_nama[[#This Row],[email]]</f>
        <v>https://teams.microsoft.com/l/chat/0/0?users=anggarini.arianti@bpk.go.id</v>
      </c>
      <c r="X136" s="14" t="str">
        <f>"https://wa.me/"&amp;peg_nama[[#This Row],[ponsel]]</f>
        <v>https://wa.me/6283125255022</v>
      </c>
    </row>
    <row r="137" spans="1:24" x14ac:dyDescent="0.25">
      <c r="A137" s="1" t="s">
        <v>1166</v>
      </c>
      <c r="B137" s="2" t="s">
        <v>1167</v>
      </c>
      <c r="C137" s="2" t="s">
        <v>1168</v>
      </c>
      <c r="D137" s="2" t="s">
        <v>1169</v>
      </c>
      <c r="E137" s="2" t="s">
        <v>116</v>
      </c>
      <c r="F137" s="7">
        <v>36475</v>
      </c>
      <c r="G137" s="2" t="s">
        <v>1170</v>
      </c>
      <c r="H137" s="2" t="s">
        <v>1171</v>
      </c>
      <c r="I137" s="8">
        <v>2023</v>
      </c>
      <c r="J137" s="9" t="s">
        <v>995</v>
      </c>
      <c r="K137" s="9" t="s">
        <v>1147</v>
      </c>
      <c r="L137" s="16" t="s">
        <v>136</v>
      </c>
      <c r="M137" s="16" t="s">
        <v>207</v>
      </c>
      <c r="N137" s="2"/>
      <c r="O137" s="2" t="s">
        <v>1156</v>
      </c>
      <c r="P137" s="8" t="s">
        <v>123</v>
      </c>
      <c r="Q137" s="8" t="s">
        <v>124</v>
      </c>
      <c r="R137" s="17" t="str">
        <f>IF(MID(peg_nama[[#This Row],[nip]],15,1)="1","Laki-laki","Perempuan")</f>
        <v>Perempuan</v>
      </c>
      <c r="S137" s="1" t="s">
        <v>1172</v>
      </c>
      <c r="T137" s="13"/>
      <c r="U137" s="7">
        <v>44958</v>
      </c>
      <c r="V137" s="14" t="str">
        <f>peg_nama[[#This Row],[tmplahir]]&amp;", "&amp;TEXT(peg_nama[[#This Row],[tgllahir]],"d MMM yyyy")</f>
        <v>Denpasar, 11 Nov 1999</v>
      </c>
      <c r="W137" s="14" t="str">
        <f>"https://teams.microsoft.com/l/chat/0/0?users="&amp;peg_nama[[#This Row],[email]]</f>
        <v>https://teams.microsoft.com/l/chat/0/0?users=ni.amritha@bpk.go.id</v>
      </c>
      <c r="X137" s="14" t="str">
        <f>"https://wa.me/"&amp;peg_nama[[#This Row],[ponsel]]</f>
        <v>https://wa.me/6287862172570</v>
      </c>
    </row>
    <row r="138" spans="1:24" x14ac:dyDescent="0.25">
      <c r="A138" s="1" t="s">
        <v>1173</v>
      </c>
      <c r="B138" s="2" t="s">
        <v>1174</v>
      </c>
      <c r="C138" s="2" t="s">
        <v>1100</v>
      </c>
      <c r="D138" s="2" t="s">
        <v>1175</v>
      </c>
      <c r="E138" s="2" t="s">
        <v>116</v>
      </c>
      <c r="F138" s="7">
        <v>33511</v>
      </c>
      <c r="G138" s="2" t="s">
        <v>1176</v>
      </c>
      <c r="H138" s="2" t="s">
        <v>1177</v>
      </c>
      <c r="I138" s="8" t="s">
        <v>1100</v>
      </c>
      <c r="J138" s="9" t="s">
        <v>1178</v>
      </c>
      <c r="K138" s="9" t="s">
        <v>1179</v>
      </c>
      <c r="L138" s="16" t="s">
        <v>136</v>
      </c>
      <c r="M138" s="16" t="s">
        <v>169</v>
      </c>
      <c r="N138" s="2"/>
      <c r="O138" s="2" t="s">
        <v>1100</v>
      </c>
      <c r="P138" s="8" t="s">
        <v>1178</v>
      </c>
      <c r="Q138" s="8" t="s">
        <v>124</v>
      </c>
      <c r="R138" s="17" t="str">
        <f>IF(MID(peg_nama[[#This Row],[nip]],15,1)="1","Laki-laki","Perempuan")</f>
        <v>Perempuan</v>
      </c>
      <c r="S138" s="1" t="s">
        <v>1180</v>
      </c>
      <c r="T138" s="13"/>
      <c r="U138" s="7"/>
      <c r="V138" s="14" t="str">
        <f>peg_nama[[#This Row],[tmplahir]]&amp;", "&amp;TEXT(peg_nama[[#This Row],[tgllahir]],"d MMM yyyy")</f>
        <v>Denpasar, 30 Sep 1991</v>
      </c>
      <c r="W138" s="14" t="str">
        <f>"https://teams.microsoft.com/l/chat/0/0?users="&amp;peg_nama[[#This Row],[email]]</f>
        <v>https://teams.microsoft.com/l/chat/0/0?users=komang.putri@bpk.go.id</v>
      </c>
      <c r="X138" s="14" t="str">
        <f>"https://wa.me/"&amp;peg_nama[[#This Row],[ponsel]]</f>
        <v>https://wa.me/6281246583209</v>
      </c>
    </row>
    <row r="139" spans="1:24" x14ac:dyDescent="0.25">
      <c r="A139" s="1" t="s">
        <v>1181</v>
      </c>
      <c r="B139" s="2" t="s">
        <v>1182</v>
      </c>
      <c r="C139" s="2" t="s">
        <v>1100</v>
      </c>
      <c r="D139" s="2" t="s">
        <v>1183</v>
      </c>
      <c r="E139" s="2" t="s">
        <v>1184</v>
      </c>
      <c r="F139" s="7">
        <v>33088</v>
      </c>
      <c r="G139" s="2" t="s">
        <v>1185</v>
      </c>
      <c r="H139" s="2" t="s">
        <v>1186</v>
      </c>
      <c r="I139" s="8" t="s">
        <v>1100</v>
      </c>
      <c r="J139" s="9" t="s">
        <v>1178</v>
      </c>
      <c r="K139" s="9" t="s">
        <v>1187</v>
      </c>
      <c r="L139" s="10" t="s">
        <v>136</v>
      </c>
      <c r="M139" s="10" t="s">
        <v>169</v>
      </c>
      <c r="N139" s="2"/>
      <c r="O139" s="2" t="s">
        <v>1148</v>
      </c>
      <c r="P139" s="8" t="s">
        <v>1178</v>
      </c>
      <c r="Q139" s="8" t="s">
        <v>124</v>
      </c>
      <c r="R139" s="17" t="str">
        <f>IF(MID(peg_nama[[#This Row],[nip]],15,1)="1","Laki-laki","Perempuan")</f>
        <v>Perempuan</v>
      </c>
      <c r="S139" s="1" t="s">
        <v>1188</v>
      </c>
      <c r="T139" s="13"/>
      <c r="U139" s="7"/>
      <c r="V139" s="14" t="str">
        <f>peg_nama[[#This Row],[tmplahir]]&amp;", "&amp;TEXT(peg_nama[[#This Row],[tgllahir]],"d MMM yyyy")</f>
        <v>Bangli, 3 Aug 1990</v>
      </c>
      <c r="W139" s="14" t="str">
        <f>"https://teams.microsoft.com/l/chat/0/0?users="&amp;peg_nama[[#This Row],[email]]</f>
        <v>https://teams.microsoft.com/l/chat/0/0?users=dewa.meranggi@bpk.go.id</v>
      </c>
      <c r="X139" s="14" t="str">
        <f>"https://wa.me/"&amp;peg_nama[[#This Row],[ponsel]]</f>
        <v>https://wa.me/6281353511123</v>
      </c>
    </row>
    <row r="140" spans="1:24" x14ac:dyDescent="0.25">
      <c r="A140" s="1" t="s">
        <v>1189</v>
      </c>
      <c r="B140" s="2" t="s">
        <v>1190</v>
      </c>
      <c r="C140" s="2" t="s">
        <v>1100</v>
      </c>
      <c r="D140" s="2" t="s">
        <v>1191</v>
      </c>
      <c r="E140" s="2" t="s">
        <v>1192</v>
      </c>
      <c r="F140" s="7">
        <v>30680</v>
      </c>
      <c r="G140" s="2" t="s">
        <v>1193</v>
      </c>
      <c r="H140" s="2" t="s">
        <v>1194</v>
      </c>
      <c r="I140" s="8" t="s">
        <v>1100</v>
      </c>
      <c r="J140" s="9" t="s">
        <v>1178</v>
      </c>
      <c r="K140" s="9" t="s">
        <v>1195</v>
      </c>
      <c r="L140" s="10" t="s">
        <v>136</v>
      </c>
      <c r="M140" s="10" t="s">
        <v>199</v>
      </c>
      <c r="N140" s="2"/>
      <c r="O140" s="2" t="s">
        <v>1100</v>
      </c>
      <c r="P140" s="8" t="s">
        <v>1178</v>
      </c>
      <c r="Q140" s="8" t="s">
        <v>124</v>
      </c>
      <c r="R140" s="17" t="str">
        <f>IF(MID(peg_nama[[#This Row],[nip]],15,1)="1","Laki-laki","Perempuan")</f>
        <v>Perempuan</v>
      </c>
      <c r="S140" s="1" t="s">
        <v>1196</v>
      </c>
      <c r="T140" s="13"/>
      <c r="U140" s="7"/>
      <c r="V140" s="14" t="str">
        <f>peg_nama[[#This Row],[tmplahir]]&amp;", "&amp;TEXT(peg_nama[[#This Row],[tgllahir]],"d MMM yyyy")</f>
        <v>Magetan, 30 Dec 1983</v>
      </c>
      <c r="W140" s="14" t="str">
        <f>"https://teams.microsoft.com/l/chat/0/0?users="&amp;peg_nama[[#This Row],[email]]</f>
        <v>https://teams.microsoft.com/l/chat/0/0?users=aries.sugiarto@bpk.go.id</v>
      </c>
      <c r="X140" s="14" t="str">
        <f>"https://wa.me/"&amp;peg_nama[[#This Row],[ponsel]]</f>
        <v>https://wa.me/6281239395486</v>
      </c>
    </row>
    <row r="141" spans="1:24" x14ac:dyDescent="0.25">
      <c r="A141" s="1" t="s">
        <v>1197</v>
      </c>
      <c r="B141" s="2" t="s">
        <v>1198</v>
      </c>
      <c r="C141" s="2" t="s">
        <v>1100</v>
      </c>
      <c r="D141" s="2" t="s">
        <v>1199</v>
      </c>
      <c r="E141" s="2" t="s">
        <v>1200</v>
      </c>
      <c r="F141" s="7">
        <v>33603</v>
      </c>
      <c r="G141" s="2" t="s">
        <v>1201</v>
      </c>
      <c r="H141" s="2" t="s">
        <v>1202</v>
      </c>
      <c r="I141" s="8" t="s">
        <v>1100</v>
      </c>
      <c r="J141" s="9" t="s">
        <v>1178</v>
      </c>
      <c r="K141" s="9" t="s">
        <v>1195</v>
      </c>
      <c r="L141" s="16" t="s">
        <v>136</v>
      </c>
      <c r="M141" s="16" t="s">
        <v>199</v>
      </c>
      <c r="N141" s="2"/>
      <c r="O141" s="2" t="s">
        <v>1100</v>
      </c>
      <c r="P141" s="8" t="s">
        <v>1178</v>
      </c>
      <c r="Q141" s="8" t="s">
        <v>124</v>
      </c>
      <c r="R141" s="17" t="str">
        <f>IF(MID(peg_nama[[#This Row],[nip]],15,1)="1","Laki-laki","Perempuan")</f>
        <v>Perempuan</v>
      </c>
      <c r="S141" s="1" t="s">
        <v>1203</v>
      </c>
      <c r="T141" s="13"/>
      <c r="U141" s="7"/>
      <c r="V141" s="14" t="str">
        <f>peg_nama[[#This Row],[tmplahir]]&amp;", "&amp;TEXT(peg_nama[[#This Row],[tgllahir]],"d MMM yyyy")</f>
        <v>Benyer, 31 Dec 1991</v>
      </c>
      <c r="W141" s="14" t="str">
        <f>"https://teams.microsoft.com/l/chat/0/0?users="&amp;peg_nama[[#This Row],[email]]</f>
        <v>https://teams.microsoft.com/l/chat/0/0?users=awaludin@bpk.go.id</v>
      </c>
      <c r="X141" s="14" t="str">
        <f>"https://wa.me/"&amp;peg_nama[[#This Row],[ponsel]]</f>
        <v>https://wa.me/6281999714400</v>
      </c>
    </row>
    <row r="142" spans="1:24" x14ac:dyDescent="0.25">
      <c r="A142" s="1" t="s">
        <v>1204</v>
      </c>
      <c r="B142" s="2" t="s">
        <v>1205</v>
      </c>
      <c r="C142" s="2" t="s">
        <v>1100</v>
      </c>
      <c r="D142" s="2" t="s">
        <v>1206</v>
      </c>
      <c r="E142" s="2" t="s">
        <v>116</v>
      </c>
      <c r="F142" s="7">
        <v>34794</v>
      </c>
      <c r="G142" s="2" t="s">
        <v>1207</v>
      </c>
      <c r="H142" s="2" t="s">
        <v>1208</v>
      </c>
      <c r="I142" s="8" t="s">
        <v>1100</v>
      </c>
      <c r="J142" s="9" t="s">
        <v>1178</v>
      </c>
      <c r="K142" s="9" t="s">
        <v>1195</v>
      </c>
      <c r="L142" s="10" t="s">
        <v>136</v>
      </c>
      <c r="M142" s="10" t="s">
        <v>199</v>
      </c>
      <c r="N142" s="2"/>
      <c r="O142" s="2" t="s">
        <v>1100</v>
      </c>
      <c r="P142" s="8" t="s">
        <v>1178</v>
      </c>
      <c r="Q142" s="8" t="s">
        <v>124</v>
      </c>
      <c r="R142" s="17" t="str">
        <f>IF(MID(peg_nama[[#This Row],[nip]],15,1)="1","Laki-laki","Perempuan")</f>
        <v>Perempuan</v>
      </c>
      <c r="S142" s="1" t="s">
        <v>1209</v>
      </c>
      <c r="T142" s="13"/>
      <c r="U142" s="7"/>
      <c r="V142" s="14" t="str">
        <f>peg_nama[[#This Row],[tmplahir]]&amp;", "&amp;TEXT(peg_nama[[#This Row],[tgllahir]],"d MMM yyyy")</f>
        <v>Denpasar, 5 Apr 1995</v>
      </c>
      <c r="W142" s="14" t="str">
        <f>"https://teams.microsoft.com/l/chat/0/0?users="&amp;peg_nama[[#This Row],[email]]</f>
        <v>https://teams.microsoft.com/l/chat/0/0?users=candra.diarjo@bpk.go.id</v>
      </c>
      <c r="X142" s="14" t="str">
        <f>"https://wa.me/"&amp;peg_nama[[#This Row],[ponsel]]</f>
        <v>https://wa.me/6287870729735</v>
      </c>
    </row>
    <row r="143" spans="1:24" x14ac:dyDescent="0.25">
      <c r="A143" s="1" t="s">
        <v>1210</v>
      </c>
      <c r="B143" s="2" t="s">
        <v>1211</v>
      </c>
      <c r="C143" s="2" t="s">
        <v>1100</v>
      </c>
      <c r="D143" s="2" t="s">
        <v>1212</v>
      </c>
      <c r="E143" s="2" t="s">
        <v>1213</v>
      </c>
      <c r="F143" s="7">
        <v>35171</v>
      </c>
      <c r="G143" s="2" t="s">
        <v>1214</v>
      </c>
      <c r="H143" s="2" t="s">
        <v>1215</v>
      </c>
      <c r="I143" s="8" t="s">
        <v>1100</v>
      </c>
      <c r="J143" s="9" t="s">
        <v>1178</v>
      </c>
      <c r="K143" s="9" t="s">
        <v>1195</v>
      </c>
      <c r="L143" s="16" t="s">
        <v>136</v>
      </c>
      <c r="M143" s="16" t="s">
        <v>199</v>
      </c>
      <c r="N143" s="2"/>
      <c r="O143" s="2" t="s">
        <v>1100</v>
      </c>
      <c r="P143" s="8" t="s">
        <v>1178</v>
      </c>
      <c r="Q143" s="8" t="s">
        <v>124</v>
      </c>
      <c r="R143" s="17" t="str">
        <f>IF(MID(peg_nama[[#This Row],[nip]],15,1)="1","Laki-laki","Perempuan")</f>
        <v>Perempuan</v>
      </c>
      <c r="S143" s="1" t="s">
        <v>1216</v>
      </c>
      <c r="T143" s="13"/>
      <c r="U143" s="7"/>
      <c r="V143" s="14" t="str">
        <f>peg_nama[[#This Row],[tmplahir]]&amp;", "&amp;TEXT(peg_nama[[#This Row],[tgllahir]],"d MMM yyyy")</f>
        <v>Peken, 16 Apr 1996</v>
      </c>
      <c r="W143" s="14" t="str">
        <f>"https://teams.microsoft.com/l/chat/0/0?users="&amp;peg_nama[[#This Row],[email]]</f>
        <v>https://teams.microsoft.com/l/chat/0/0?users=gede.adi@bpk.go.id</v>
      </c>
      <c r="X143" s="14" t="str">
        <f>"https://wa.me/"&amp;peg_nama[[#This Row],[ponsel]]</f>
        <v>https://wa.me/6285969001393</v>
      </c>
    </row>
    <row r="144" spans="1:24" x14ac:dyDescent="0.25">
      <c r="A144" s="1" t="s">
        <v>1217</v>
      </c>
      <c r="B144" s="2" t="s">
        <v>1218</v>
      </c>
      <c r="C144" s="2" t="s">
        <v>1100</v>
      </c>
      <c r="D144" s="2" t="s">
        <v>1219</v>
      </c>
      <c r="E144" s="2" t="s">
        <v>116</v>
      </c>
      <c r="F144" s="7">
        <v>30896</v>
      </c>
      <c r="G144" s="2" t="s">
        <v>1220</v>
      </c>
      <c r="H144" s="2" t="s">
        <v>1221</v>
      </c>
      <c r="I144" s="8" t="s">
        <v>1100</v>
      </c>
      <c r="J144" s="9" t="s">
        <v>1178</v>
      </c>
      <c r="K144" s="9" t="s">
        <v>1195</v>
      </c>
      <c r="L144" s="10" t="s">
        <v>136</v>
      </c>
      <c r="M144" s="10" t="s">
        <v>199</v>
      </c>
      <c r="N144" s="2"/>
      <c r="O144" s="2" t="s">
        <v>1100</v>
      </c>
      <c r="P144" s="8" t="s">
        <v>1178</v>
      </c>
      <c r="Q144" s="8" t="s">
        <v>124</v>
      </c>
      <c r="R144" s="17" t="str">
        <f>IF(MID(peg_nama[[#This Row],[nip]],15,1)="1","Laki-laki","Perempuan")</f>
        <v>Perempuan</v>
      </c>
      <c r="S144" s="1" t="s">
        <v>1222</v>
      </c>
      <c r="T144" s="13"/>
      <c r="U144" s="7"/>
      <c r="V144" s="14" t="str">
        <f>peg_nama[[#This Row],[tmplahir]]&amp;", "&amp;TEXT(peg_nama[[#This Row],[tgllahir]],"d MMM yyyy")</f>
        <v>Denpasar, 2 Aug 1984</v>
      </c>
      <c r="W144" s="14" t="str">
        <f>"https://teams.microsoft.com/l/chat/0/0?users="&amp;peg_nama[[#This Row],[email]]</f>
        <v>https://teams.microsoft.com/l/chat/0/0?users=gusti.wibawa@bpk.go.id</v>
      </c>
      <c r="X144" s="14" t="str">
        <f>"https://wa.me/"&amp;peg_nama[[#This Row],[ponsel]]</f>
        <v>https://wa.me/6281238541443</v>
      </c>
    </row>
    <row r="145" spans="1:24" x14ac:dyDescent="0.25">
      <c r="A145" s="1" t="s">
        <v>1223</v>
      </c>
      <c r="B145" s="2" t="s">
        <v>1224</v>
      </c>
      <c r="C145" s="2" t="s">
        <v>1100</v>
      </c>
      <c r="D145" s="2" t="s">
        <v>1225</v>
      </c>
      <c r="E145" s="2" t="s">
        <v>1226</v>
      </c>
      <c r="F145" s="7">
        <v>29934</v>
      </c>
      <c r="G145" s="2" t="s">
        <v>1227</v>
      </c>
      <c r="H145" s="2" t="s">
        <v>1228</v>
      </c>
      <c r="I145" s="8" t="s">
        <v>1100</v>
      </c>
      <c r="J145" s="9" t="s">
        <v>1178</v>
      </c>
      <c r="K145" s="9" t="s">
        <v>1195</v>
      </c>
      <c r="L145" s="16" t="s">
        <v>136</v>
      </c>
      <c r="M145" s="16" t="s">
        <v>199</v>
      </c>
      <c r="N145" s="2"/>
      <c r="O145" s="2" t="s">
        <v>1100</v>
      </c>
      <c r="P145" s="8" t="s">
        <v>1178</v>
      </c>
      <c r="Q145" s="8" t="s">
        <v>124</v>
      </c>
      <c r="R145" s="17" t="str">
        <f>IF(MID(peg_nama[[#This Row],[nip]],15,1)="1","Laki-laki","Perempuan")</f>
        <v>Perempuan</v>
      </c>
      <c r="S145" s="1" t="s">
        <v>1229</v>
      </c>
      <c r="T145" s="13"/>
      <c r="U145" s="7"/>
      <c r="V145" s="14" t="str">
        <f>peg_nama[[#This Row],[tmplahir]]&amp;", "&amp;TEXT(peg_nama[[#This Row],[tgllahir]],"d MMM yyyy")</f>
        <v>Bondalem, 14 Dec 1981</v>
      </c>
      <c r="W145" s="14" t="str">
        <f>"https://teams.microsoft.com/l/chat/0/0?users="&amp;peg_nama[[#This Row],[email]]</f>
        <v>https://teams.microsoft.com/l/chat/0/0?users=komang.adnyana@bpk.go.id</v>
      </c>
      <c r="X145" s="14" t="str">
        <f>"https://wa.me/"&amp;peg_nama[[#This Row],[ponsel]]</f>
        <v>https://wa.me/6281236221739</v>
      </c>
    </row>
    <row r="146" spans="1:24" x14ac:dyDescent="0.25">
      <c r="A146" s="1" t="s">
        <v>1230</v>
      </c>
      <c r="B146" s="2" t="s">
        <v>1231</v>
      </c>
      <c r="C146" s="2" t="s">
        <v>1100</v>
      </c>
      <c r="D146" s="2" t="s">
        <v>1232</v>
      </c>
      <c r="E146" s="2" t="s">
        <v>1233</v>
      </c>
      <c r="F146" s="7">
        <v>30066</v>
      </c>
      <c r="G146" s="2" t="s">
        <v>1234</v>
      </c>
      <c r="H146" s="2" t="s">
        <v>1235</v>
      </c>
      <c r="I146" s="8" t="s">
        <v>1100</v>
      </c>
      <c r="J146" s="9" t="s">
        <v>1178</v>
      </c>
      <c r="K146" s="9" t="s">
        <v>1195</v>
      </c>
      <c r="L146" s="16" t="s">
        <v>136</v>
      </c>
      <c r="M146" s="16" t="s">
        <v>199</v>
      </c>
      <c r="N146" s="2"/>
      <c r="O146" s="2" t="s">
        <v>1100</v>
      </c>
      <c r="P146" s="8" t="s">
        <v>1178</v>
      </c>
      <c r="Q146" s="8" t="s">
        <v>124</v>
      </c>
      <c r="R146" s="17" t="str">
        <f>IF(MID(peg_nama[[#This Row],[nip]],15,1)="1","Laki-laki","Perempuan")</f>
        <v>Perempuan</v>
      </c>
      <c r="S146" s="1" t="s">
        <v>1236</v>
      </c>
      <c r="T146" s="13"/>
      <c r="U146" s="7"/>
      <c r="V146" s="14" t="str">
        <f>peg_nama[[#This Row],[tmplahir]]&amp;", "&amp;TEXT(peg_nama[[#This Row],[tgllahir]],"d MMM yyyy")</f>
        <v>Bebandem, 25 Apr 1982</v>
      </c>
      <c r="W146" s="14" t="str">
        <f>"https://teams.microsoft.com/l/chat/0/0?users="&amp;peg_nama[[#This Row],[email]]</f>
        <v>https://teams.microsoft.com/l/chat/0/0?users=wayan.sudiantika@bpk.go.id</v>
      </c>
      <c r="X146" s="14" t="str">
        <f>"https://wa.me/"&amp;peg_nama[[#This Row],[ponsel]]</f>
        <v>https://wa.me/6281915649229</v>
      </c>
    </row>
    <row r="147" spans="1:24" x14ac:dyDescent="0.25">
      <c r="A147" s="1" t="s">
        <v>1237</v>
      </c>
      <c r="B147" s="2" t="s">
        <v>1238</v>
      </c>
      <c r="C147" s="2" t="s">
        <v>1100</v>
      </c>
      <c r="D147" s="2" t="s">
        <v>1239</v>
      </c>
      <c r="E147" s="2" t="s">
        <v>116</v>
      </c>
      <c r="F147" s="7">
        <v>32467</v>
      </c>
      <c r="G147" s="2" t="s">
        <v>1240</v>
      </c>
      <c r="H147" s="2" t="s">
        <v>1241</v>
      </c>
      <c r="I147" s="8" t="s">
        <v>1100</v>
      </c>
      <c r="J147" s="9" t="s">
        <v>1178</v>
      </c>
      <c r="K147" s="9" t="s">
        <v>1195</v>
      </c>
      <c r="L147" s="16" t="s">
        <v>136</v>
      </c>
      <c r="M147" s="16" t="s">
        <v>199</v>
      </c>
      <c r="N147" s="2"/>
      <c r="O147" s="2" t="s">
        <v>1100</v>
      </c>
      <c r="P147" s="8" t="s">
        <v>1178</v>
      </c>
      <c r="Q147" s="8" t="s">
        <v>124</v>
      </c>
      <c r="R147" s="17" t="str">
        <f>IF(MID(peg_nama[[#This Row],[nip]],15,1)="1","Laki-laki","Perempuan")</f>
        <v>Perempuan</v>
      </c>
      <c r="S147" s="1" t="s">
        <v>1242</v>
      </c>
      <c r="T147" s="13"/>
      <c r="U147" s="7"/>
      <c r="V147" s="14" t="str">
        <f>peg_nama[[#This Row],[tmplahir]]&amp;", "&amp;TEXT(peg_nama[[#This Row],[tgllahir]],"d MMM yyyy")</f>
        <v>Denpasar, 20 Nov 1988</v>
      </c>
      <c r="W147" s="14" t="str">
        <f>"https://teams.microsoft.com/l/chat/0/0?users="&amp;peg_nama[[#This Row],[email]]</f>
        <v>https://teams.microsoft.com/l/chat/0/0?users=luh.rismawati@bpk.go.id</v>
      </c>
      <c r="X147" s="14" t="str">
        <f>"https://wa.me/"&amp;peg_nama[[#This Row],[ponsel]]</f>
        <v>https://wa.me/6281238797937</v>
      </c>
    </row>
    <row r="148" spans="1:24" x14ac:dyDescent="0.25">
      <c r="A148" s="1" t="s">
        <v>1243</v>
      </c>
      <c r="B148" s="2" t="s">
        <v>1244</v>
      </c>
      <c r="C148" s="2" t="s">
        <v>1100</v>
      </c>
      <c r="D148" s="2" t="s">
        <v>1245</v>
      </c>
      <c r="E148" s="2" t="s">
        <v>343</v>
      </c>
      <c r="F148" s="7">
        <v>32788</v>
      </c>
      <c r="G148" s="2" t="s">
        <v>1246</v>
      </c>
      <c r="H148" s="2" t="s">
        <v>1247</v>
      </c>
      <c r="I148" s="8" t="s">
        <v>1100</v>
      </c>
      <c r="J148" s="9" t="s">
        <v>1178</v>
      </c>
      <c r="K148" s="9" t="s">
        <v>1195</v>
      </c>
      <c r="L148" s="10" t="s">
        <v>136</v>
      </c>
      <c r="M148" s="10" t="s">
        <v>199</v>
      </c>
      <c r="N148" s="2"/>
      <c r="O148" s="2" t="s">
        <v>1100</v>
      </c>
      <c r="P148" s="8" t="s">
        <v>1178</v>
      </c>
      <c r="Q148" s="8" t="s">
        <v>124</v>
      </c>
      <c r="R148" s="17" t="str">
        <f>IF(MID(peg_nama[[#This Row],[nip]],15,1)="1","Laki-laki","Perempuan")</f>
        <v>Perempuan</v>
      </c>
      <c r="S148" s="1" t="s">
        <v>1248</v>
      </c>
      <c r="T148" s="13"/>
      <c r="U148" s="7"/>
      <c r="V148" s="14" t="str">
        <f>peg_nama[[#This Row],[tmplahir]]&amp;", "&amp;TEXT(peg_nama[[#This Row],[tgllahir]],"d MMM yyyy")</f>
        <v>Singaraja, 7 Oct 1989</v>
      </c>
      <c r="W148" s="14" t="str">
        <f>"https://teams.microsoft.com/l/chat/0/0?users="&amp;peg_nama[[#This Row],[email]]</f>
        <v>https://teams.microsoft.com/l/chat/0/0?users=putu.budiadnyana@bpk.go.id</v>
      </c>
      <c r="X148" s="14" t="str">
        <f>"https://wa.me/"&amp;peg_nama[[#This Row],[ponsel]]</f>
        <v>https://wa.me/6281808098332</v>
      </c>
    </row>
    <row r="149" spans="1:24" x14ac:dyDescent="0.25">
      <c r="A149" s="1" t="s">
        <v>1249</v>
      </c>
      <c r="B149" s="2" t="s">
        <v>1250</v>
      </c>
      <c r="C149" s="2" t="s">
        <v>1100</v>
      </c>
      <c r="D149" s="2" t="s">
        <v>1251</v>
      </c>
      <c r="E149" s="2" t="s">
        <v>1252</v>
      </c>
      <c r="F149" s="7">
        <v>26424</v>
      </c>
      <c r="G149" s="2" t="s">
        <v>1253</v>
      </c>
      <c r="H149" s="2" t="s">
        <v>1254</v>
      </c>
      <c r="I149" s="8" t="s">
        <v>1100</v>
      </c>
      <c r="J149" s="9" t="s">
        <v>1178</v>
      </c>
      <c r="K149" s="9" t="s">
        <v>1195</v>
      </c>
      <c r="L149" s="16" t="s">
        <v>136</v>
      </c>
      <c r="M149" s="16" t="s">
        <v>199</v>
      </c>
      <c r="N149" s="2"/>
      <c r="O149" s="2" t="s">
        <v>1100</v>
      </c>
      <c r="P149" s="8" t="s">
        <v>1178</v>
      </c>
      <c r="Q149" s="8" t="s">
        <v>124</v>
      </c>
      <c r="R149" s="17" t="str">
        <f>IF(MID(peg_nama[[#This Row],[nip]],15,1)="1","Laki-laki","Perempuan")</f>
        <v>Perempuan</v>
      </c>
      <c r="S149" s="1" t="s">
        <v>1255</v>
      </c>
      <c r="T149" s="13"/>
      <c r="U149" s="7"/>
      <c r="V149" s="14" t="str">
        <f>peg_nama[[#This Row],[tmplahir]]&amp;", "&amp;TEXT(peg_nama[[#This Row],[tgllahir]],"d MMM yyyy")</f>
        <v>Malang, 5 May 1972</v>
      </c>
      <c r="W149" s="14" t="str">
        <f>"https://teams.microsoft.com/l/chat/0/0?users="&amp;peg_nama[[#This Row],[email]]</f>
        <v>https://teams.microsoft.com/l/chat/0/0?users=rianto@bpk.go.id</v>
      </c>
      <c r="X149" s="14" t="str">
        <f>"https://wa.me/"&amp;peg_nama[[#This Row],[ponsel]]</f>
        <v>https://wa.me/6281236871092</v>
      </c>
    </row>
    <row r="150" spans="1:24" x14ac:dyDescent="0.25">
      <c r="A150" s="1" t="s">
        <v>1256</v>
      </c>
      <c r="B150" s="2" t="s">
        <v>1257</v>
      </c>
      <c r="C150" s="2" t="s">
        <v>1100</v>
      </c>
      <c r="D150" s="2" t="s">
        <v>1258</v>
      </c>
      <c r="E150" s="2" t="s">
        <v>423</v>
      </c>
      <c r="F150" s="7">
        <v>27456</v>
      </c>
      <c r="G150" s="2" t="s">
        <v>1259</v>
      </c>
      <c r="H150" s="2" t="s">
        <v>1260</v>
      </c>
      <c r="I150" s="8" t="s">
        <v>1100</v>
      </c>
      <c r="J150" s="9" t="s">
        <v>1178</v>
      </c>
      <c r="K150" s="9" t="s">
        <v>1195</v>
      </c>
      <c r="L150" s="16" t="s">
        <v>136</v>
      </c>
      <c r="M150" s="16" t="s">
        <v>199</v>
      </c>
      <c r="N150" s="2"/>
      <c r="O150" s="2" t="s">
        <v>1100</v>
      </c>
      <c r="P150" s="8" t="s">
        <v>1178</v>
      </c>
      <c r="Q150" s="8" t="s">
        <v>124</v>
      </c>
      <c r="R150" s="17" t="str">
        <f>IF(MID(peg_nama[[#This Row],[nip]],15,1)="1","Laki-laki","Perempuan")</f>
        <v>Perempuan</v>
      </c>
      <c r="S150" s="1" t="s">
        <v>1261</v>
      </c>
      <c r="T150" s="13"/>
      <c r="U150" s="7"/>
      <c r="V150" s="14" t="str">
        <f>peg_nama[[#This Row],[tmplahir]]&amp;", "&amp;TEXT(peg_nama[[#This Row],[tgllahir]],"d MMM yyyy")</f>
        <v>Wonogiri, 3 Mar 1975</v>
      </c>
      <c r="W150" s="14" t="str">
        <f>"https://teams.microsoft.com/l/chat/0/0?users="&amp;peg_nama[[#This Row],[email]]</f>
        <v>https://teams.microsoft.com/l/chat/0/0?users=susanto@bpk.go.id</v>
      </c>
      <c r="X150" s="14" t="str">
        <f>"https://wa.me/"&amp;peg_nama[[#This Row],[ponsel]]</f>
        <v>https://wa.me/6281238484804</v>
      </c>
    </row>
    <row r="151" spans="1:24" x14ac:dyDescent="0.25">
      <c r="A151" s="1" t="s">
        <v>1262</v>
      </c>
      <c r="B151" s="2" t="s">
        <v>1263</v>
      </c>
      <c r="C151" s="2" t="s">
        <v>1100</v>
      </c>
      <c r="D151" s="2" t="s">
        <v>1264</v>
      </c>
      <c r="E151" s="2" t="s">
        <v>343</v>
      </c>
      <c r="F151" s="7">
        <v>37225</v>
      </c>
      <c r="G151" s="2" t="s">
        <v>1265</v>
      </c>
      <c r="H151" s="2" t="s">
        <v>1266</v>
      </c>
      <c r="I151" s="8" t="s">
        <v>1100</v>
      </c>
      <c r="J151" s="9" t="s">
        <v>1178</v>
      </c>
      <c r="K151" s="9" t="s">
        <v>1195</v>
      </c>
      <c r="L151" s="16" t="s">
        <v>136</v>
      </c>
      <c r="M151" s="16" t="s">
        <v>199</v>
      </c>
      <c r="N151" s="2"/>
      <c r="O151" s="2" t="s">
        <v>1100</v>
      </c>
      <c r="P151" s="8" t="s">
        <v>1178</v>
      </c>
      <c r="Q151" s="8" t="s">
        <v>124</v>
      </c>
      <c r="R151" s="17" t="str">
        <f>IF(MID(peg_nama[[#This Row],[nip]],15,1)="1","Laki-laki","Perempuan")</f>
        <v>Perempuan</v>
      </c>
      <c r="S151" s="1" t="s">
        <v>1267</v>
      </c>
      <c r="T151" s="13"/>
      <c r="U151" s="7"/>
      <c r="V151" s="14" t="str">
        <f>peg_nama[[#This Row],[tmplahir]]&amp;", "&amp;TEXT(peg_nama[[#This Row],[tgllahir]],"d MMM yyyy")</f>
        <v>Singaraja, 30 Nov 2001</v>
      </c>
      <c r="W151" s="14" t="str">
        <f>"https://teams.microsoft.com/l/chat/0/0?users="&amp;peg_nama[[#This Row],[email]]</f>
        <v>https://teams.microsoft.com/l/chat/0/0?users=wayan.munzir@bpk.go.id</v>
      </c>
      <c r="X151" s="14" t="str">
        <f>"https://wa.me/"&amp;peg_nama[[#This Row],[ponsel]]</f>
        <v>https://wa.me/6287796781841</v>
      </c>
    </row>
    <row r="152" spans="1:24" x14ac:dyDescent="0.25">
      <c r="A152" s="1" t="s">
        <v>1268</v>
      </c>
      <c r="B152" s="2" t="s">
        <v>1269</v>
      </c>
      <c r="C152" s="2" t="s">
        <v>1100</v>
      </c>
      <c r="D152" s="2" t="s">
        <v>1270</v>
      </c>
      <c r="E152" s="2" t="s">
        <v>116</v>
      </c>
      <c r="F152" s="7">
        <v>31409</v>
      </c>
      <c r="G152" s="2" t="s">
        <v>1271</v>
      </c>
      <c r="H152" s="2" t="s">
        <v>1272</v>
      </c>
      <c r="I152" s="8" t="s">
        <v>1100</v>
      </c>
      <c r="J152" s="9" t="s">
        <v>1178</v>
      </c>
      <c r="K152" s="9" t="s">
        <v>1273</v>
      </c>
      <c r="L152" s="10" t="s">
        <v>136</v>
      </c>
      <c r="M152" s="10" t="s">
        <v>199</v>
      </c>
      <c r="N152" s="2"/>
      <c r="O152" s="2" t="s">
        <v>1100</v>
      </c>
      <c r="P152" s="8" t="s">
        <v>1178</v>
      </c>
      <c r="Q152" s="8" t="s">
        <v>124</v>
      </c>
      <c r="R152" s="17" t="str">
        <f>IF(MID(peg_nama[[#This Row],[nip]],15,1)="1","Laki-laki","Perempuan")</f>
        <v>Perempuan</v>
      </c>
      <c r="S152" s="1" t="s">
        <v>1274</v>
      </c>
      <c r="T152" s="13"/>
      <c r="U152" s="7"/>
      <c r="V152" s="14" t="str">
        <f>peg_nama[[#This Row],[tmplahir]]&amp;", "&amp;TEXT(peg_nama[[#This Row],[tgllahir]],"d MMM yyyy")</f>
        <v>Denpasar, 28 Dec 1985</v>
      </c>
      <c r="W152" s="14" t="str">
        <f>"https://teams.microsoft.com/l/chat/0/0?users="&amp;peg_nama[[#This Row],[email]]</f>
        <v>https://teams.microsoft.com/l/chat/0/0?users=andi.cahyana@bpk.go.id</v>
      </c>
      <c r="X152" s="14" t="str">
        <f>"https://wa.me/"&amp;peg_nama[[#This Row],[ponsel]]</f>
        <v>https://wa.me/6285954321797</v>
      </c>
    </row>
    <row r="153" spans="1:24" x14ac:dyDescent="0.25">
      <c r="A153" s="1" t="s">
        <v>1275</v>
      </c>
      <c r="B153" s="2" t="s">
        <v>1276</v>
      </c>
      <c r="C153" s="2" t="s">
        <v>1100</v>
      </c>
      <c r="D153" s="2" t="s">
        <v>1277</v>
      </c>
      <c r="E153" s="2" t="s">
        <v>872</v>
      </c>
      <c r="F153" s="7">
        <v>30752</v>
      </c>
      <c r="G153" s="2" t="s">
        <v>1278</v>
      </c>
      <c r="H153" s="2" t="s">
        <v>1279</v>
      </c>
      <c r="I153" s="8" t="s">
        <v>1100</v>
      </c>
      <c r="J153" s="9" t="s">
        <v>1178</v>
      </c>
      <c r="K153" s="9" t="s">
        <v>1273</v>
      </c>
      <c r="L153" s="10" t="s">
        <v>136</v>
      </c>
      <c r="M153" s="10" t="s">
        <v>199</v>
      </c>
      <c r="N153" s="2"/>
      <c r="O153" s="2" t="s">
        <v>1100</v>
      </c>
      <c r="P153" s="8" t="s">
        <v>1178</v>
      </c>
      <c r="Q153" s="8" t="s">
        <v>124</v>
      </c>
      <c r="R153" s="17" t="str">
        <f>IF(MID(peg_nama[[#This Row],[nip]],15,1)="1","Laki-laki","Perempuan")</f>
        <v>Perempuan</v>
      </c>
      <c r="S153" s="1" t="s">
        <v>1280</v>
      </c>
      <c r="T153" s="13"/>
      <c r="U153" s="7"/>
      <c r="V153" s="14" t="str">
        <f>peg_nama[[#This Row],[tmplahir]]&amp;", "&amp;TEXT(peg_nama[[#This Row],[tgllahir]],"d MMM yyyy")</f>
        <v>Banyuwangi, 11 Mar 1984</v>
      </c>
      <c r="W153" s="14" t="str">
        <f>"https://teams.microsoft.com/l/chat/0/0?users="&amp;peg_nama[[#This Row],[email]]</f>
        <v>https://teams.microsoft.com/l/chat/0/0?users=brenly.sumarto@bpk.go.id</v>
      </c>
      <c r="X153" s="14" t="str">
        <f>"https://wa.me/"&amp;peg_nama[[#This Row],[ponsel]]</f>
        <v>https://wa.me/6285237300959</v>
      </c>
    </row>
    <row r="154" spans="1:24" x14ac:dyDescent="0.25">
      <c r="A154" s="1" t="s">
        <v>1281</v>
      </c>
      <c r="B154" s="2" t="s">
        <v>1282</v>
      </c>
      <c r="C154" s="2"/>
      <c r="D154" s="2" t="s">
        <v>1283</v>
      </c>
      <c r="E154" s="2" t="s">
        <v>886</v>
      </c>
      <c r="F154" s="7">
        <v>28283</v>
      </c>
      <c r="G154" s="2" t="s">
        <v>1284</v>
      </c>
      <c r="H154" s="2" t="s">
        <v>1285</v>
      </c>
      <c r="I154" s="8" t="s">
        <v>1100</v>
      </c>
      <c r="J154" s="9" t="s">
        <v>1178</v>
      </c>
      <c r="K154" s="9" t="s">
        <v>1273</v>
      </c>
      <c r="L154" s="10" t="s">
        <v>136</v>
      </c>
      <c r="M154" s="10" t="s">
        <v>199</v>
      </c>
      <c r="N154" s="2"/>
      <c r="O154" s="2" t="s">
        <v>1100</v>
      </c>
      <c r="P154" s="8" t="s">
        <v>1178</v>
      </c>
      <c r="Q154" s="8" t="s">
        <v>124</v>
      </c>
      <c r="R154" s="17" t="str">
        <f>IF(MID(peg_nama[[#This Row],[nip]],15,1)="1","Laki-laki","Perempuan")</f>
        <v>Perempuan</v>
      </c>
      <c r="S154" s="1" t="s">
        <v>1286</v>
      </c>
      <c r="T154" s="13"/>
      <c r="U154" s="7"/>
      <c r="V154" s="14" t="str">
        <f>peg_nama[[#This Row],[tmplahir]]&amp;", "&amp;TEXT(peg_nama[[#This Row],[tgllahir]],"d MMM yyyy")</f>
        <v>Palembang, 7 Jun 1977</v>
      </c>
      <c r="W154" s="14" t="str">
        <f>"https://teams.microsoft.com/l/chat/0/0?users="&amp;peg_nama[[#This Row],[email]]</f>
        <v>https://teams.microsoft.com/l/chat/0/0?users=erwan.jumardi@bpk.go.id</v>
      </c>
      <c r="X154" s="14" t="str">
        <f>"https://wa.me/"&amp;peg_nama[[#This Row],[ponsel]]</f>
        <v>https://wa.me/6287861585281</v>
      </c>
    </row>
    <row r="155" spans="1:24" x14ac:dyDescent="0.25">
      <c r="A155" s="1" t="s">
        <v>1287</v>
      </c>
      <c r="B155" s="2" t="s">
        <v>1288</v>
      </c>
      <c r="C155" s="2" t="s">
        <v>1100</v>
      </c>
      <c r="D155" s="2" t="s">
        <v>1289</v>
      </c>
      <c r="E155" s="2" t="s">
        <v>1290</v>
      </c>
      <c r="F155" s="7">
        <v>24853</v>
      </c>
      <c r="G155" s="2" t="s">
        <v>1291</v>
      </c>
      <c r="H155" s="2" t="s">
        <v>1292</v>
      </c>
      <c r="I155" s="8" t="s">
        <v>1100</v>
      </c>
      <c r="J155" s="9" t="s">
        <v>1178</v>
      </c>
      <c r="K155" s="9" t="s">
        <v>1273</v>
      </c>
      <c r="L155" s="10" t="s">
        <v>136</v>
      </c>
      <c r="M155" s="10" t="s">
        <v>199</v>
      </c>
      <c r="N155" s="2"/>
      <c r="O155" s="2" t="s">
        <v>1100</v>
      </c>
      <c r="P155" s="8" t="s">
        <v>123</v>
      </c>
      <c r="Q155" s="8" t="s">
        <v>124</v>
      </c>
      <c r="R155" s="17" t="str">
        <f>IF(MID(peg_nama[[#This Row],[nip]],15,1)="1","Laki-laki","Perempuan")</f>
        <v>Perempuan</v>
      </c>
      <c r="S155" s="1" t="s">
        <v>1293</v>
      </c>
      <c r="T155" s="13"/>
      <c r="U155" s="7"/>
      <c r="V155" s="14" t="str">
        <f>peg_nama[[#This Row],[tmplahir]]&amp;", "&amp;TEXT(peg_nama[[#This Row],[tgllahir]],"d MMM yyyy")</f>
        <v>Padang Bulia Singaraja, 16 Jan 1968</v>
      </c>
      <c r="W155" s="14" t="str">
        <f>"https://teams.microsoft.com/l/chat/0/0?users="&amp;peg_nama[[#This Row],[email]]</f>
        <v>https://teams.microsoft.com/l/chat/0/0?users=gede.aman@bpk.go.id</v>
      </c>
      <c r="X155" s="14" t="str">
        <f>"https://wa.me/"&amp;peg_nama[[#This Row],[ponsel]]</f>
        <v>https://wa.me/6282146139960</v>
      </c>
    </row>
    <row r="156" spans="1:24" x14ac:dyDescent="0.25">
      <c r="A156" s="1" t="s">
        <v>1294</v>
      </c>
      <c r="B156" s="2" t="s">
        <v>1295</v>
      </c>
      <c r="C156" s="2" t="s">
        <v>1100</v>
      </c>
      <c r="D156" s="2" t="s">
        <v>1296</v>
      </c>
      <c r="E156" s="2" t="s">
        <v>116</v>
      </c>
      <c r="F156" s="7">
        <v>29293</v>
      </c>
      <c r="G156" s="2" t="s">
        <v>1297</v>
      </c>
      <c r="H156" s="2" t="s">
        <v>1298</v>
      </c>
      <c r="I156" s="8" t="s">
        <v>1100</v>
      </c>
      <c r="J156" s="9" t="s">
        <v>1178</v>
      </c>
      <c r="K156" s="9" t="s">
        <v>1273</v>
      </c>
      <c r="L156" s="16" t="s">
        <v>136</v>
      </c>
      <c r="M156" s="16" t="s">
        <v>199</v>
      </c>
      <c r="N156" s="2"/>
      <c r="O156" s="2" t="s">
        <v>1100</v>
      </c>
      <c r="P156" s="8" t="s">
        <v>1178</v>
      </c>
      <c r="Q156" s="8" t="s">
        <v>124</v>
      </c>
      <c r="R156" s="17" t="str">
        <f>IF(MID(peg_nama[[#This Row],[nip]],15,1)="1","Laki-laki","Perempuan")</f>
        <v>Perempuan</v>
      </c>
      <c r="S156" s="1" t="s">
        <v>1299</v>
      </c>
      <c r="T156" s="13"/>
      <c r="U156" s="7"/>
      <c r="V156" s="14" t="str">
        <f>peg_nama[[#This Row],[tmplahir]]&amp;", "&amp;TEXT(peg_nama[[#This Row],[tgllahir]],"d MMM yyyy")</f>
        <v>Denpasar, 13 Mar 1980</v>
      </c>
      <c r="W156" s="14" t="str">
        <f>"https://teams.microsoft.com/l/chat/0/0?users="&amp;peg_nama[[#This Row],[email]]</f>
        <v>https://teams.microsoft.com/l/chat/0/0?users=putu.jaya@bpk.go.id</v>
      </c>
      <c r="X156" s="14" t="str">
        <f>"https://wa.me/"&amp;peg_nama[[#This Row],[ponsel]]</f>
        <v>https://wa.me/6287861727878</v>
      </c>
    </row>
    <row r="157" spans="1:24" x14ac:dyDescent="0.25">
      <c r="A157" s="1" t="s">
        <v>1300</v>
      </c>
      <c r="B157" s="2" t="s">
        <v>1301</v>
      </c>
      <c r="C157" s="2" t="s">
        <v>1100</v>
      </c>
      <c r="D157" s="2" t="s">
        <v>1302</v>
      </c>
      <c r="E157" s="2" t="s">
        <v>648</v>
      </c>
      <c r="F157" s="7">
        <v>33660</v>
      </c>
      <c r="G157" s="2" t="s">
        <v>1303</v>
      </c>
      <c r="H157" s="2" t="s">
        <v>1304</v>
      </c>
      <c r="I157" s="8" t="s">
        <v>1100</v>
      </c>
      <c r="J157" s="9" t="s">
        <v>1178</v>
      </c>
      <c r="K157" s="9" t="s">
        <v>1273</v>
      </c>
      <c r="L157" s="16" t="s">
        <v>136</v>
      </c>
      <c r="M157" s="16" t="s">
        <v>199</v>
      </c>
      <c r="N157" s="2"/>
      <c r="O157" s="2" t="s">
        <v>1100</v>
      </c>
      <c r="P157" s="8" t="s">
        <v>1178</v>
      </c>
      <c r="Q157" s="8" t="s">
        <v>124</v>
      </c>
      <c r="R157" s="17" t="str">
        <f>IF(MID(peg_nama[[#This Row],[nip]],15,1)="1","Laki-laki","Perempuan")</f>
        <v>Perempuan</v>
      </c>
      <c r="S157" s="1" t="s">
        <v>1305</v>
      </c>
      <c r="T157" s="13"/>
      <c r="U157" s="7"/>
      <c r="V157" s="14" t="str">
        <f>peg_nama[[#This Row],[tmplahir]]&amp;", "&amp;TEXT(peg_nama[[#This Row],[tgllahir]],"d MMM yyyy")</f>
        <v>Klaten, 26 Feb 1992</v>
      </c>
      <c r="W157" s="14" t="str">
        <f>"https://teams.microsoft.com/l/chat/0/0?users="&amp;peg_nama[[#This Row],[email]]</f>
        <v>https://teams.microsoft.com/l/chat/0/0?users=made.yoga@bpk.go.id</v>
      </c>
      <c r="X157" s="14" t="str">
        <f>"https://wa.me/"&amp;peg_nama[[#This Row],[ponsel]]</f>
        <v>https://wa.me/6281337186212</v>
      </c>
    </row>
    <row r="158" spans="1:24" x14ac:dyDescent="0.25">
      <c r="A158" s="1" t="s">
        <v>1306</v>
      </c>
      <c r="B158" s="2" t="s">
        <v>1307</v>
      </c>
      <c r="C158" s="2" t="s">
        <v>1100</v>
      </c>
      <c r="D158" s="2" t="s">
        <v>1308</v>
      </c>
      <c r="E158" s="2" t="s">
        <v>280</v>
      </c>
      <c r="F158" s="7">
        <v>32535</v>
      </c>
      <c r="G158" s="2" t="s">
        <v>1309</v>
      </c>
      <c r="H158" s="2" t="s">
        <v>1310</v>
      </c>
      <c r="I158" s="8" t="s">
        <v>1100</v>
      </c>
      <c r="J158" s="9" t="s">
        <v>1178</v>
      </c>
      <c r="K158" s="9" t="s">
        <v>1311</v>
      </c>
      <c r="L158" s="16" t="s">
        <v>136</v>
      </c>
      <c r="M158" s="16" t="s">
        <v>199</v>
      </c>
      <c r="N158" s="2"/>
      <c r="O158" s="2" t="s">
        <v>1100</v>
      </c>
      <c r="P158" s="8" t="s">
        <v>1178</v>
      </c>
      <c r="Q158" s="8" t="s">
        <v>124</v>
      </c>
      <c r="R158" s="17" t="str">
        <f>IF(MID(peg_nama[[#This Row],[nip]],15,1)="1","Laki-laki","Perempuan")</f>
        <v>Perempuan</v>
      </c>
      <c r="S158" s="1" t="s">
        <v>1312</v>
      </c>
      <c r="T158" s="13"/>
      <c r="U158" s="7"/>
      <c r="V158" s="14" t="str">
        <f>peg_nama[[#This Row],[tmplahir]]&amp;", "&amp;TEXT(peg_nama[[#This Row],[tgllahir]],"d MMM yyyy")</f>
        <v>Tabanan, 27 Jan 1989</v>
      </c>
      <c r="W158" s="14" t="str">
        <f>"https://teams.microsoft.com/l/chat/0/0?users="&amp;peg_nama[[#This Row],[email]]</f>
        <v>https://teams.microsoft.com/l/chat/0/0?users=nyoman.sugiastika@bpk.go.id</v>
      </c>
      <c r="X158" s="14" t="str">
        <f>"https://wa.me/"&amp;peg_nama[[#This Row],[ponsel]]</f>
        <v>https://wa.me/6287860245826</v>
      </c>
    </row>
    <row r="159" spans="1:24" x14ac:dyDescent="0.25">
      <c r="A159" s="1" t="s">
        <v>38</v>
      </c>
      <c r="B159" s="2" t="s">
        <v>39</v>
      </c>
      <c r="C159" s="2" t="s">
        <v>1313</v>
      </c>
      <c r="D159" s="2" t="s">
        <v>1314</v>
      </c>
      <c r="E159" s="2" t="s">
        <v>116</v>
      </c>
      <c r="F159" s="7">
        <v>26251</v>
      </c>
      <c r="G159" s="2" t="s">
        <v>1315</v>
      </c>
      <c r="H159" s="2" t="s">
        <v>1316</v>
      </c>
      <c r="I159" s="8">
        <v>1998</v>
      </c>
      <c r="J159" s="9" t="s">
        <v>1317</v>
      </c>
      <c r="K159" s="9" t="s">
        <v>1317</v>
      </c>
      <c r="L159" s="10" t="s">
        <v>136</v>
      </c>
      <c r="M159" s="10" t="s">
        <v>179</v>
      </c>
      <c r="N159" s="2"/>
      <c r="O159" s="2" t="s">
        <v>337</v>
      </c>
      <c r="P159" s="8" t="s">
        <v>123</v>
      </c>
      <c r="Q159" s="8" t="s">
        <v>124</v>
      </c>
      <c r="R159" s="17" t="str">
        <f>IF(MID(peg_nama[[#This Row],[nip]],15,1)="1","Laki-laki","Perempuan")</f>
        <v>Perempuan</v>
      </c>
      <c r="S159" s="1" t="s">
        <v>1318</v>
      </c>
      <c r="T159" s="13" t="s">
        <v>126</v>
      </c>
      <c r="U159" s="7">
        <v>44113</v>
      </c>
      <c r="V159" s="14" t="str">
        <f>peg_nama[[#This Row],[tmplahir]]&amp;", "&amp;TEXT(peg_nama[[#This Row],[tgllahir]],"d MMM yyyy")</f>
        <v>Denpasar, 14 Nov 1971</v>
      </c>
      <c r="W159" s="14" t="str">
        <f>"https://teams.microsoft.com/l/chat/0/0?users="&amp;peg_nama[[#This Row],[email]]</f>
        <v>https://teams.microsoft.com/l/chat/0/0?users=Ida.mayuni@bpk.go.id</v>
      </c>
      <c r="X159" s="14" t="str">
        <f>"https://wa.me/"&amp;peg_nama[[#This Row],[ponsel]]</f>
        <v>https://wa.me/6281339611861</v>
      </c>
    </row>
    <row r="160" spans="1:24" x14ac:dyDescent="0.25">
      <c r="A160" s="1" t="s">
        <v>1319</v>
      </c>
      <c r="B160" s="2" t="s">
        <v>1320</v>
      </c>
      <c r="C160" s="2" t="s">
        <v>1321</v>
      </c>
      <c r="D160" s="2" t="s">
        <v>1322</v>
      </c>
      <c r="E160" s="2" t="s">
        <v>1323</v>
      </c>
      <c r="F160" s="7">
        <v>25273</v>
      </c>
      <c r="G160" s="2" t="s">
        <v>1324</v>
      </c>
      <c r="H160" s="2" t="s">
        <v>1325</v>
      </c>
      <c r="I160" s="8">
        <v>1998</v>
      </c>
      <c r="J160" s="9" t="s">
        <v>1100</v>
      </c>
      <c r="K160" s="9" t="s">
        <v>1100</v>
      </c>
      <c r="L160" s="10" t="s">
        <v>149</v>
      </c>
      <c r="M160" s="10" t="s">
        <v>158</v>
      </c>
      <c r="N160" s="2"/>
      <c r="O160" s="2" t="s">
        <v>1326</v>
      </c>
      <c r="P160" s="8" t="s">
        <v>123</v>
      </c>
      <c r="Q160" s="8" t="s">
        <v>138</v>
      </c>
      <c r="R160" s="17" t="str">
        <f>IF(MID(peg_nama[[#This Row],[nip]],15,1)="1","Laki-laki","Perempuan")</f>
        <v>Laki-laki</v>
      </c>
      <c r="S160" s="1" t="s">
        <v>1327</v>
      </c>
      <c r="T160" s="13" t="s">
        <v>126</v>
      </c>
      <c r="U160" s="7">
        <v>45443</v>
      </c>
      <c r="V160" s="14" t="str">
        <f>peg_nama[[#This Row],[tmplahir]]&amp;", "&amp;TEXT(peg_nama[[#This Row],[tgllahir]],"d MMM yyyy")</f>
        <v>Gianyar, 11 Mar 1969</v>
      </c>
      <c r="W160" s="14" t="str">
        <f>"https://teams.microsoft.com/l/chat/0/0?users="&amp;peg_nama[[#This Row],[email]]</f>
        <v>https://teams.microsoft.com/l/chat/0/0?users=gusti.kawindra@bpk.go.id</v>
      </c>
      <c r="X160" s="14" t="str">
        <f>"https://wa.me/"&amp;peg_nama[[#This Row],[ponsel]]</f>
        <v>https://wa.me/6281285905520</v>
      </c>
    </row>
    <row r="161" spans="1:24" x14ac:dyDescent="0.25">
      <c r="A161" s="1" t="s">
        <v>1328</v>
      </c>
      <c r="B161" s="2" t="s">
        <v>1329</v>
      </c>
      <c r="C161" s="2" t="s">
        <v>1330</v>
      </c>
      <c r="D161" s="2" t="s">
        <v>1331</v>
      </c>
      <c r="E161" s="2" t="s">
        <v>132</v>
      </c>
      <c r="F161" s="7">
        <v>26536</v>
      </c>
      <c r="G161" s="2" t="s">
        <v>1332</v>
      </c>
      <c r="H161" s="2" t="s">
        <v>1333</v>
      </c>
      <c r="I161" s="8">
        <v>1997</v>
      </c>
      <c r="J161" s="9" t="s">
        <v>1100</v>
      </c>
      <c r="K161" s="9" t="s">
        <v>1100</v>
      </c>
      <c r="L161" s="10" t="s">
        <v>149</v>
      </c>
      <c r="M161" s="16" t="s">
        <v>150</v>
      </c>
      <c r="N161" s="2"/>
      <c r="O161" s="2" t="s">
        <v>1334</v>
      </c>
      <c r="P161" s="8" t="s">
        <v>123</v>
      </c>
      <c r="Q161" s="8" t="s">
        <v>138</v>
      </c>
      <c r="R161" s="17" t="str">
        <f>IF(MID(peg_nama[[#This Row],[nip]],15,1)="1","Laki-laki","Perempuan")</f>
        <v>Perempuan</v>
      </c>
      <c r="S161" s="1" t="s">
        <v>1335</v>
      </c>
      <c r="T161" s="13" t="s">
        <v>126</v>
      </c>
      <c r="U161" s="7">
        <v>41617</v>
      </c>
      <c r="V161" s="14" t="str">
        <f>peg_nama[[#This Row],[tmplahir]]&amp;", "&amp;TEXT(peg_nama[[#This Row],[tgllahir]],"d MMM yyyy")</f>
        <v>Jakarta, 25 Aug 1972</v>
      </c>
      <c r="W161" s="14" t="str">
        <f>"https://teams.microsoft.com/l/chat/0/0?users="&amp;peg_nama[[#This Row],[email]]</f>
        <v>https://teams.microsoft.com/l/chat/0/0?users=ida.risnawati@bpk.go.id</v>
      </c>
      <c r="X161" s="14" t="str">
        <f>"https://wa.me/"&amp;peg_nama[[#This Row],[ponsel]]</f>
        <v>https://wa.me/6281317452472</v>
      </c>
    </row>
    <row r="162" spans="1:24" x14ac:dyDescent="0.25">
      <c r="A162" s="1" t="s">
        <v>1336</v>
      </c>
      <c r="B162" s="2" t="s">
        <v>1337</v>
      </c>
      <c r="C162" s="2" t="s">
        <v>1338</v>
      </c>
      <c r="D162" s="2" t="s">
        <v>1339</v>
      </c>
      <c r="E162" s="2" t="s">
        <v>116</v>
      </c>
      <c r="F162" s="7">
        <v>26185</v>
      </c>
      <c r="G162" s="2" t="s">
        <v>1340</v>
      </c>
      <c r="H162" s="2" t="s">
        <v>1341</v>
      </c>
      <c r="I162" s="8">
        <v>1998</v>
      </c>
      <c r="J162" s="9" t="s">
        <v>1100</v>
      </c>
      <c r="K162" s="9" t="s">
        <v>1100</v>
      </c>
      <c r="L162" s="10" t="s">
        <v>149</v>
      </c>
      <c r="M162" s="10" t="s">
        <v>158</v>
      </c>
      <c r="N162" s="2"/>
      <c r="O162" s="2" t="s">
        <v>1342</v>
      </c>
      <c r="P162" s="8" t="s">
        <v>123</v>
      </c>
      <c r="Q162" s="8" t="s">
        <v>138</v>
      </c>
      <c r="R162" s="17" t="str">
        <f>IF(MID(peg_nama[[#This Row],[nip]],15,1)="1","Laki-laki","Perempuan")</f>
        <v>Laki-laki</v>
      </c>
      <c r="S162" s="1" t="s">
        <v>1343</v>
      </c>
      <c r="T162" s="13" t="s">
        <v>126</v>
      </c>
      <c r="U162" s="7">
        <v>45443</v>
      </c>
      <c r="V162" s="14" t="str">
        <f>peg_nama[[#This Row],[tmplahir]]&amp;", "&amp;TEXT(peg_nama[[#This Row],[tgllahir]],"d MMM yyyy")</f>
        <v>Denpasar, 9 Sep 1971</v>
      </c>
      <c r="W162" s="14" t="str">
        <f>"https://teams.microsoft.com/l/chat/0/0?users="&amp;peg_nama[[#This Row],[email]]</f>
        <v>https://teams.microsoft.com/l/chat/0/0?users=imade.pariata@bpk.go.id</v>
      </c>
      <c r="X162" s="14" t="str">
        <f>"https://wa.me/"&amp;peg_nama[[#This Row],[ponsel]]</f>
        <v>https://wa.me/6285737513318</v>
      </c>
    </row>
    <row r="163" spans="1:24" x14ac:dyDescent="0.25">
      <c r="A163" s="1" t="s">
        <v>1344</v>
      </c>
      <c r="B163" s="2" t="s">
        <v>1345</v>
      </c>
      <c r="C163" s="2" t="s">
        <v>1346</v>
      </c>
      <c r="D163" s="2" t="s">
        <v>1347</v>
      </c>
      <c r="E163" s="2" t="s">
        <v>116</v>
      </c>
      <c r="F163" s="7">
        <v>26100</v>
      </c>
      <c r="G163" s="2" t="s">
        <v>1348</v>
      </c>
      <c r="H163" s="2" t="s">
        <v>1349</v>
      </c>
      <c r="I163" s="8">
        <v>1999</v>
      </c>
      <c r="J163" s="9" t="s">
        <v>1100</v>
      </c>
      <c r="K163" s="9" t="s">
        <v>1100</v>
      </c>
      <c r="L163" s="10" t="s">
        <v>149</v>
      </c>
      <c r="M163" s="16" t="s">
        <v>158</v>
      </c>
      <c r="N163" s="2"/>
      <c r="O163" s="2" t="s">
        <v>170</v>
      </c>
      <c r="P163" s="8" t="s">
        <v>123</v>
      </c>
      <c r="Q163" s="8" t="s">
        <v>138</v>
      </c>
      <c r="R163" s="17" t="str">
        <f>IF(MID(peg_nama[[#This Row],[nip]],15,1)="1","Laki-laki","Perempuan")</f>
        <v>Perempuan</v>
      </c>
      <c r="S163" s="1" t="s">
        <v>1350</v>
      </c>
      <c r="T163" s="13" t="s">
        <v>304</v>
      </c>
      <c r="U163" s="7">
        <v>42409</v>
      </c>
      <c r="V163" s="14" t="str">
        <f>peg_nama[[#This Row],[tmplahir]]&amp;", "&amp;TEXT(peg_nama[[#This Row],[tgllahir]],"d MMM yyyy")</f>
        <v>Denpasar, 16 Jun 1971</v>
      </c>
      <c r="W163" s="14" t="str">
        <f>"https://teams.microsoft.com/l/chat/0/0?users="&amp;peg_nama[[#This Row],[email]]</f>
        <v>https://teams.microsoft.com/l/chat/0/0?users=leli.dewi@bpk.go.id</v>
      </c>
      <c r="X163" s="14" t="str">
        <f>"https://wa.me/"&amp;peg_nama[[#This Row],[ponsel]]</f>
        <v>https://wa.me/6281239992328</v>
      </c>
    </row>
    <row r="164" spans="1:24" x14ac:dyDescent="0.25">
      <c r="A164" s="1" t="s">
        <v>66</v>
      </c>
      <c r="B164" s="2" t="s">
        <v>67</v>
      </c>
      <c r="C164" s="2" t="s">
        <v>1351</v>
      </c>
      <c r="D164" s="2" t="s">
        <v>1352</v>
      </c>
      <c r="E164" s="2" t="s">
        <v>680</v>
      </c>
      <c r="F164" s="7">
        <v>30975</v>
      </c>
      <c r="G164" s="20" t="s">
        <v>1353</v>
      </c>
      <c r="H164" s="2" t="s">
        <v>1354</v>
      </c>
      <c r="I164" s="8">
        <v>2008</v>
      </c>
      <c r="J164" s="9" t="s">
        <v>1100</v>
      </c>
      <c r="K164" s="9" t="s">
        <v>1100</v>
      </c>
      <c r="L164" s="10" t="s">
        <v>149</v>
      </c>
      <c r="M164" s="16" t="s">
        <v>150</v>
      </c>
      <c r="N164" s="2"/>
      <c r="O164" s="2" t="s">
        <v>1355</v>
      </c>
      <c r="P164" s="8" t="s">
        <v>123</v>
      </c>
      <c r="Q164" s="8" t="s">
        <v>138</v>
      </c>
      <c r="R164" s="17" t="str">
        <f>IF(MID(peg_nama[[#This Row],[nip]],15,1)="1","Laki-laki","Perempuan")</f>
        <v>Perempuan</v>
      </c>
      <c r="S164" s="1" t="s">
        <v>1356</v>
      </c>
      <c r="T164" s="13" t="s">
        <v>126</v>
      </c>
      <c r="U164" s="7">
        <v>41059</v>
      </c>
      <c r="V164" s="14" t="str">
        <f>peg_nama[[#This Row],[tmplahir]]&amp;", "&amp;TEXT(peg_nama[[#This Row],[tgllahir]],"d MMM yyyy")</f>
        <v>Mataram, 20 Oct 1984</v>
      </c>
      <c r="W164" s="14" t="str">
        <f>"https://teams.microsoft.com/l/chat/0/0?users="&amp;peg_nama[[#This Row],[email]]</f>
        <v>https://teams.microsoft.com/l/chat/0/0?users=niwayan.wadanti@bpk.go.id</v>
      </c>
      <c r="X164" s="14" t="str">
        <f>"https://wa.me/"&amp;peg_nama[[#This Row],[ponsel]]</f>
        <v>https://wa.me/628157918352</v>
      </c>
    </row>
    <row r="165" spans="1:24" x14ac:dyDescent="0.25">
      <c r="A165" s="1" t="s">
        <v>1357</v>
      </c>
      <c r="B165" s="2" t="s">
        <v>1358</v>
      </c>
      <c r="C165" s="2" t="s">
        <v>1359</v>
      </c>
      <c r="D165" s="2" t="s">
        <v>1360</v>
      </c>
      <c r="E165" s="2" t="s">
        <v>116</v>
      </c>
      <c r="F165" s="7">
        <v>31414</v>
      </c>
      <c r="G165" s="2" t="s">
        <v>1361</v>
      </c>
      <c r="H165" s="2" t="s">
        <v>1362</v>
      </c>
      <c r="I165" s="8">
        <v>2009</v>
      </c>
      <c r="J165" s="9" t="s">
        <v>1100</v>
      </c>
      <c r="K165" s="9" t="s">
        <v>1100</v>
      </c>
      <c r="L165" s="10" t="s">
        <v>149</v>
      </c>
      <c r="M165" s="16" t="s">
        <v>158</v>
      </c>
      <c r="N165" s="2"/>
      <c r="O165" s="2" t="s">
        <v>170</v>
      </c>
      <c r="P165" s="8" t="s">
        <v>123</v>
      </c>
      <c r="Q165" s="8" t="s">
        <v>138</v>
      </c>
      <c r="R165" s="17" t="str">
        <f>IF(MID(peg_nama[[#This Row],[nip]],15,1)="1","Laki-laki","Perempuan")</f>
        <v>Laki-laki</v>
      </c>
      <c r="S165" s="1" t="s">
        <v>1363</v>
      </c>
      <c r="T165" s="13" t="s">
        <v>1364</v>
      </c>
      <c r="U165" s="7">
        <v>45443</v>
      </c>
      <c r="V165" s="14" t="str">
        <f>peg_nama[[#This Row],[tmplahir]]&amp;", "&amp;TEXT(peg_nama[[#This Row],[tgllahir]],"d MMM yyyy")</f>
        <v>Denpasar, 2 Jan 1986</v>
      </c>
      <c r="W165" s="14" t="str">
        <f>"https://teams.microsoft.com/l/chat/0/0?users="&amp;peg_nama[[#This Row],[email]]</f>
        <v>https://teams.microsoft.com/l/chat/0/0?users=krisna.dewantara@bpk.go.id</v>
      </c>
      <c r="X165" s="14" t="str">
        <f>"https://wa.me/"&amp;peg_nama[[#This Row],[ponsel]]</f>
        <v>https://wa.me/6281241628518</v>
      </c>
    </row>
    <row r="166" spans="1:24" x14ac:dyDescent="0.25">
      <c r="A166" s="1" t="s">
        <v>1365</v>
      </c>
      <c r="B166" s="2" t="s">
        <v>1366</v>
      </c>
      <c r="C166" s="2" t="s">
        <v>1367</v>
      </c>
      <c r="D166" s="2" t="s">
        <v>1368</v>
      </c>
      <c r="E166" s="2" t="s">
        <v>1100</v>
      </c>
      <c r="F166" s="7">
        <v>20393</v>
      </c>
      <c r="G166" s="2" t="s">
        <v>1369</v>
      </c>
      <c r="H166" s="2" t="s">
        <v>1370</v>
      </c>
      <c r="I166" s="8">
        <v>1978</v>
      </c>
      <c r="J166" s="9" t="s">
        <v>1100</v>
      </c>
      <c r="K166" s="9" t="s">
        <v>1100</v>
      </c>
      <c r="L166" s="22"/>
      <c r="M166" s="22"/>
      <c r="N166" s="2"/>
      <c r="O166" s="2"/>
      <c r="P166" s="8" t="s">
        <v>123</v>
      </c>
      <c r="Q166" s="8" t="s">
        <v>138</v>
      </c>
      <c r="R166" s="17" t="str">
        <f>IF(MID(peg_nama[[#This Row],[nip]],15,1)="1","Laki-laki","Perempuan")</f>
        <v>Laki-laki</v>
      </c>
      <c r="S166" s="2"/>
      <c r="T166" s="13"/>
      <c r="U166" s="7"/>
      <c r="V166" s="14" t="str">
        <f>peg_nama[[#This Row],[tmplahir]]&amp;", "&amp;TEXT(peg_nama[[#This Row],[tgllahir]],"d MMM yyyy")</f>
        <v>, 31 Oct 1955</v>
      </c>
      <c r="W166" s="14" t="str">
        <f>"https://teams.microsoft.com/l/chat/0/0?users="&amp;peg_nama[[#This Row],[email]]</f>
        <v>https://teams.microsoft.com/l/chat/0/0?users=Muzakkir@bpk.go.id</v>
      </c>
      <c r="X166" s="14" t="str">
        <f>"https://wa.me/"&amp;peg_nama[[#This Row],[ponsel]]</f>
        <v>https://wa.me/</v>
      </c>
    </row>
    <row r="167" spans="1:24" x14ac:dyDescent="0.25">
      <c r="A167" s="1" t="s">
        <v>1371</v>
      </c>
      <c r="B167" s="2" t="s">
        <v>1372</v>
      </c>
      <c r="C167" s="2" t="s">
        <v>1373</v>
      </c>
      <c r="D167" s="2" t="s">
        <v>1374</v>
      </c>
      <c r="E167" s="2" t="s">
        <v>1100</v>
      </c>
      <c r="F167" s="7">
        <v>20820</v>
      </c>
      <c r="G167" s="2" t="s">
        <v>1375</v>
      </c>
      <c r="H167" s="2" t="s">
        <v>1376</v>
      </c>
      <c r="I167" s="8">
        <v>1981</v>
      </c>
      <c r="J167" s="9" t="s">
        <v>1100</v>
      </c>
      <c r="K167" s="9" t="s">
        <v>1100</v>
      </c>
      <c r="L167" s="22"/>
      <c r="M167" s="22"/>
      <c r="N167" s="2"/>
      <c r="O167" s="2"/>
      <c r="P167" s="8" t="s">
        <v>123</v>
      </c>
      <c r="Q167" s="8" t="s">
        <v>138</v>
      </c>
      <c r="R167" s="17" t="str">
        <f>IF(MID(peg_nama[[#This Row],[nip]],15,1)="1","Laki-laki","Perempuan")</f>
        <v>Laki-laki</v>
      </c>
      <c r="S167" s="2"/>
      <c r="T167" s="13"/>
      <c r="U167" s="7"/>
      <c r="V167" s="14" t="str">
        <f>peg_nama[[#This Row],[tmplahir]]&amp;", "&amp;TEXT(peg_nama[[#This Row],[tgllahir]],"d MMM yyyy")</f>
        <v>, 31 Dec 1956</v>
      </c>
      <c r="W167" s="14" t="str">
        <f>"https://teams.microsoft.com/l/chat/0/0?users="&amp;peg_nama[[#This Row],[email]]</f>
        <v>https://teams.microsoft.com/l/chat/0/0?users=i.kastawa@bpk.go.id</v>
      </c>
      <c r="X167" s="14" t="str">
        <f>"https://wa.me/"&amp;peg_nama[[#This Row],[ponsel]]</f>
        <v>https://wa.me/</v>
      </c>
    </row>
    <row r="168" spans="1:24" x14ac:dyDescent="0.25">
      <c r="A168" s="1" t="s">
        <v>1377</v>
      </c>
      <c r="B168" s="2" t="s">
        <v>1378</v>
      </c>
      <c r="C168" s="2" t="s">
        <v>1379</v>
      </c>
      <c r="D168" s="2" t="s">
        <v>1380</v>
      </c>
      <c r="E168" s="2" t="s">
        <v>1381</v>
      </c>
      <c r="F168" s="7">
        <v>22497</v>
      </c>
      <c r="G168" s="2" t="s">
        <v>1382</v>
      </c>
      <c r="H168" s="2" t="s">
        <v>1383</v>
      </c>
      <c r="I168" s="8">
        <v>1981</v>
      </c>
      <c r="J168" s="9" t="s">
        <v>1100</v>
      </c>
      <c r="K168" s="9" t="s">
        <v>1100</v>
      </c>
      <c r="L168" s="22"/>
      <c r="M168" s="22"/>
      <c r="N168" s="2"/>
      <c r="O168" s="2"/>
      <c r="P168" s="8" t="s">
        <v>123</v>
      </c>
      <c r="Q168" s="8" t="s">
        <v>138</v>
      </c>
      <c r="R168" s="17" t="str">
        <f>IF(MID(peg_nama[[#This Row],[nip]],15,1)="1","Laki-laki","Perempuan")</f>
        <v>Laki-laki</v>
      </c>
      <c r="S168" s="2"/>
      <c r="T168" s="13" t="s">
        <v>1069</v>
      </c>
      <c r="U168" s="7"/>
      <c r="V168" s="14" t="str">
        <f>peg_nama[[#This Row],[tmplahir]]&amp;", "&amp;TEXT(peg_nama[[#This Row],[tgllahir]],"d MMM yyyy")</f>
        <v>Pekalongan, 4 Aug 1961</v>
      </c>
      <c r="W168" s="14" t="str">
        <f>"https://teams.microsoft.com/l/chat/0/0?users="&amp;peg_nama[[#This Row],[email]]</f>
        <v>https://teams.microsoft.com/l/chat/0/0?users=sri.haryoso@bpk.go.id</v>
      </c>
      <c r="X168" s="14" t="str">
        <f>"https://wa.me/"&amp;peg_nama[[#This Row],[ponsel]]</f>
        <v>https://wa.me/</v>
      </c>
    </row>
    <row r="169" spans="1:24" x14ac:dyDescent="0.25">
      <c r="A169" s="1" t="s">
        <v>1384</v>
      </c>
      <c r="B169" s="2" t="s">
        <v>1385</v>
      </c>
      <c r="C169" s="2" t="s">
        <v>1386</v>
      </c>
      <c r="D169" s="2" t="s">
        <v>1387</v>
      </c>
      <c r="E169" s="2" t="s">
        <v>1100</v>
      </c>
      <c r="F169" s="7">
        <v>20994</v>
      </c>
      <c r="G169" s="2" t="s">
        <v>1388</v>
      </c>
      <c r="H169" s="2" t="s">
        <v>1389</v>
      </c>
      <c r="I169" s="8">
        <v>1981</v>
      </c>
      <c r="J169" s="9" t="s">
        <v>1100</v>
      </c>
      <c r="K169" s="9" t="s">
        <v>1100</v>
      </c>
      <c r="L169" s="8"/>
      <c r="M169" s="8"/>
      <c r="N169" s="2"/>
      <c r="O169" s="2"/>
      <c r="P169" s="8" t="s">
        <v>123</v>
      </c>
      <c r="Q169" s="8" t="s">
        <v>138</v>
      </c>
      <c r="R169" s="17" t="str">
        <f>IF(MID(peg_nama[[#This Row],[nip]],15,1)="1","Laki-laki","Perempuan")</f>
        <v>Laki-laki</v>
      </c>
      <c r="S169" s="2"/>
      <c r="T169" s="13"/>
      <c r="U169" s="7"/>
      <c r="V169" s="14" t="str">
        <f>peg_nama[[#This Row],[tmplahir]]&amp;", "&amp;TEXT(peg_nama[[#This Row],[tgllahir]],"d MMM yyyy")</f>
        <v>, 23 Jun 1957</v>
      </c>
      <c r="W169" s="14" t="str">
        <f>"https://teams.microsoft.com/l/chat/0/0?users="&amp;peg_nama[[#This Row],[email]]</f>
        <v>https://teams.microsoft.com/l/chat/0/0?users=Tri.Nugroho@bpk.go.id</v>
      </c>
      <c r="X169" s="14" t="str">
        <f>"https://wa.me/"&amp;peg_nama[[#This Row],[ponsel]]</f>
        <v>https://wa.me/</v>
      </c>
    </row>
    <row r="170" spans="1:24" x14ac:dyDescent="0.25">
      <c r="A170" s="1" t="s">
        <v>1390</v>
      </c>
      <c r="B170" s="2" t="s">
        <v>1391</v>
      </c>
      <c r="C170" s="2" t="s">
        <v>1392</v>
      </c>
      <c r="D170" s="2" t="s">
        <v>1393</v>
      </c>
      <c r="E170" s="2" t="s">
        <v>1100</v>
      </c>
      <c r="F170" s="7">
        <v>20980</v>
      </c>
      <c r="G170" s="2" t="s">
        <v>1394</v>
      </c>
      <c r="H170" s="2" t="s">
        <v>1395</v>
      </c>
      <c r="I170" s="8">
        <v>1983</v>
      </c>
      <c r="J170" s="9" t="s">
        <v>1100</v>
      </c>
      <c r="K170" s="9" t="s">
        <v>1100</v>
      </c>
      <c r="L170" s="8"/>
      <c r="M170" s="8"/>
      <c r="N170" s="2"/>
      <c r="O170" s="2"/>
      <c r="P170" s="8" t="s">
        <v>123</v>
      </c>
      <c r="Q170" s="8" t="s">
        <v>138</v>
      </c>
      <c r="R170" s="17" t="str">
        <f>IF(MID(peg_nama[[#This Row],[nip]],15,1)="1","Laki-laki","Perempuan")</f>
        <v>Laki-laki</v>
      </c>
      <c r="S170" s="2"/>
      <c r="T170" s="13"/>
      <c r="U170" s="7"/>
      <c r="V170" s="14" t="str">
        <f>peg_nama[[#This Row],[tmplahir]]&amp;", "&amp;TEXT(peg_nama[[#This Row],[tgllahir]],"d MMM yyyy")</f>
        <v>, 9 Jun 1957</v>
      </c>
      <c r="W170" s="14" t="str">
        <f>"https://teams.microsoft.com/l/chat/0/0?users="&amp;peg_nama[[#This Row],[email]]</f>
        <v>https://teams.microsoft.com/l/chat/0/0?users=yohannes.manuputty@bpk.go.id</v>
      </c>
      <c r="X170" s="14" t="str">
        <f>"https://wa.me/"&amp;peg_nama[[#This Row],[ponsel]]</f>
        <v>https://wa.me/</v>
      </c>
    </row>
    <row r="171" spans="1:24" x14ac:dyDescent="0.25">
      <c r="A171" s="1" t="s">
        <v>1396</v>
      </c>
      <c r="B171" s="2" t="s">
        <v>1397</v>
      </c>
      <c r="C171" s="2" t="s">
        <v>1398</v>
      </c>
      <c r="D171" s="2" t="s">
        <v>1399</v>
      </c>
      <c r="E171" s="2" t="s">
        <v>280</v>
      </c>
      <c r="F171" s="7">
        <v>23375</v>
      </c>
      <c r="G171" s="2" t="s">
        <v>1400</v>
      </c>
      <c r="H171" s="2" t="s">
        <v>1401</v>
      </c>
      <c r="I171" s="8">
        <v>1984</v>
      </c>
      <c r="J171" s="9" t="s">
        <v>1100</v>
      </c>
      <c r="K171" s="9" t="s">
        <v>1100</v>
      </c>
      <c r="L171" s="22"/>
      <c r="M171" s="22"/>
      <c r="N171" s="2"/>
      <c r="O171" s="2"/>
      <c r="P171" s="8" t="s">
        <v>123</v>
      </c>
      <c r="Q171" s="8" t="s">
        <v>138</v>
      </c>
      <c r="R171" s="17" t="str">
        <f>IF(MID(peg_nama[[#This Row],[nip]],15,1)="1","Laki-laki","Perempuan")</f>
        <v>Laki-laki</v>
      </c>
      <c r="S171" s="2"/>
      <c r="T171" s="13" t="s">
        <v>304</v>
      </c>
      <c r="U171" s="7"/>
      <c r="V171" s="14" t="str">
        <f>peg_nama[[#This Row],[tmplahir]]&amp;", "&amp;TEXT(peg_nama[[#This Row],[tgllahir]],"d MMM yyyy")</f>
        <v>Tabanan, 30 Dec 1963</v>
      </c>
      <c r="W171" s="14" t="str">
        <f>"https://teams.microsoft.com/l/chat/0/0?users="&amp;peg_nama[[#This Row],[email]]</f>
        <v>https://teams.microsoft.com/l/chat/0/0?users=imade.darmawan@bpk.go.id</v>
      </c>
      <c r="X171" s="14" t="str">
        <f>"https://wa.me/"&amp;peg_nama[[#This Row],[ponsel]]</f>
        <v>https://wa.me/</v>
      </c>
    </row>
    <row r="172" spans="1:24" x14ac:dyDescent="0.25">
      <c r="A172" s="1" t="s">
        <v>1402</v>
      </c>
      <c r="B172" s="2" t="s">
        <v>1403</v>
      </c>
      <c r="C172" s="2" t="s">
        <v>1404</v>
      </c>
      <c r="D172" s="2" t="s">
        <v>1405</v>
      </c>
      <c r="E172" s="2" t="s">
        <v>1406</v>
      </c>
      <c r="F172" s="7">
        <v>23212</v>
      </c>
      <c r="G172" s="2" t="s">
        <v>1407</v>
      </c>
      <c r="H172" s="2" t="s">
        <v>1408</v>
      </c>
      <c r="I172" s="8">
        <v>1985</v>
      </c>
      <c r="J172" s="9" t="s">
        <v>1100</v>
      </c>
      <c r="K172" s="9" t="s">
        <v>1100</v>
      </c>
      <c r="L172" s="8"/>
      <c r="M172" s="8"/>
      <c r="N172" s="2"/>
      <c r="O172" s="2"/>
      <c r="P172" s="8" t="s">
        <v>123</v>
      </c>
      <c r="Q172" s="8" t="s">
        <v>138</v>
      </c>
      <c r="R172" s="17" t="str">
        <f>IF(MID(peg_nama[[#This Row],[nip]],15,1)="1","Laki-laki","Perempuan")</f>
        <v>Laki-laki</v>
      </c>
      <c r="S172" s="2"/>
      <c r="T172" s="13" t="s">
        <v>1409</v>
      </c>
      <c r="U172" s="7"/>
      <c r="V172" s="14" t="str">
        <f>peg_nama[[#This Row],[tmplahir]]&amp;", "&amp;TEXT(peg_nama[[#This Row],[tgllahir]],"d MMM yyyy")</f>
        <v>Cilacap, 20 Jul 1963</v>
      </c>
      <c r="W172" s="14" t="str">
        <f>"https://teams.microsoft.com/l/chat/0/0?users="&amp;peg_nama[[#This Row],[email]]</f>
        <v>https://teams.microsoft.com/l/chat/0/0?users=dori.santosa@bpk.go.id</v>
      </c>
      <c r="X172" s="14" t="str">
        <f>"https://wa.me/"&amp;peg_nama[[#This Row],[ponsel]]</f>
        <v>https://wa.me/</v>
      </c>
    </row>
    <row r="173" spans="1:24" x14ac:dyDescent="0.25">
      <c r="A173" s="1" t="s">
        <v>1410</v>
      </c>
      <c r="B173" s="2" t="s">
        <v>1411</v>
      </c>
      <c r="C173" s="2" t="s">
        <v>1412</v>
      </c>
      <c r="D173" s="2" t="s">
        <v>1413</v>
      </c>
      <c r="E173" s="2" t="s">
        <v>483</v>
      </c>
      <c r="F173" s="7">
        <v>22559</v>
      </c>
      <c r="G173" s="2" t="s">
        <v>1414</v>
      </c>
      <c r="H173" s="2" t="s">
        <v>1415</v>
      </c>
      <c r="I173" s="8">
        <v>1986</v>
      </c>
      <c r="J173" s="9" t="s">
        <v>1100</v>
      </c>
      <c r="K173" s="9" t="s">
        <v>1100</v>
      </c>
      <c r="L173" s="8"/>
      <c r="M173" s="8"/>
      <c r="N173" s="2"/>
      <c r="O173" s="2"/>
      <c r="P173" s="8" t="s">
        <v>123</v>
      </c>
      <c r="Q173" s="8" t="s">
        <v>138</v>
      </c>
      <c r="R173" s="17" t="str">
        <f>IF(MID(peg_nama[[#This Row],[nip]],15,1)="1","Laki-laki","Perempuan")</f>
        <v>Laki-laki</v>
      </c>
      <c r="S173" s="2"/>
      <c r="T173" s="13" t="s">
        <v>1416</v>
      </c>
      <c r="U173" s="7"/>
      <c r="V173" s="14" t="str">
        <f>peg_nama[[#This Row],[tmplahir]]&amp;", "&amp;TEXT(peg_nama[[#This Row],[tgllahir]],"d MMM yyyy")</f>
        <v>Medan, 5 Oct 1961</v>
      </c>
      <c r="W173" s="14" t="str">
        <f>"https://teams.microsoft.com/l/chat/0/0?users="&amp;peg_nama[[#This Row],[email]]</f>
        <v>https://teams.microsoft.com/l/chat/0/0?users=maulana.ginting@bpk.go.id</v>
      </c>
      <c r="X173" s="14" t="str">
        <f>"https://wa.me/"&amp;peg_nama[[#This Row],[ponsel]]</f>
        <v>https://wa.me/</v>
      </c>
    </row>
    <row r="174" spans="1:24" x14ac:dyDescent="0.25">
      <c r="A174" s="1" t="s">
        <v>1417</v>
      </c>
      <c r="B174" s="2" t="s">
        <v>1418</v>
      </c>
      <c r="C174" s="2" t="s">
        <v>1419</v>
      </c>
      <c r="D174" s="2" t="s">
        <v>1420</v>
      </c>
      <c r="E174" s="2" t="s">
        <v>1100</v>
      </c>
      <c r="F174" s="7">
        <v>22437</v>
      </c>
      <c r="G174" s="2" t="s">
        <v>1421</v>
      </c>
      <c r="H174" s="2" t="s">
        <v>1422</v>
      </c>
      <c r="I174" s="8">
        <v>1986</v>
      </c>
      <c r="J174" s="9" t="s">
        <v>1100</v>
      </c>
      <c r="K174" s="9" t="s">
        <v>1100</v>
      </c>
      <c r="L174" s="22"/>
      <c r="M174" s="22"/>
      <c r="N174" s="2"/>
      <c r="O174" s="2"/>
      <c r="P174" s="8" t="s">
        <v>123</v>
      </c>
      <c r="Q174" s="8" t="s">
        <v>138</v>
      </c>
      <c r="R174" s="17" t="str">
        <f>IF(MID(peg_nama[[#This Row],[nip]],15,1)="1","Laki-laki","Perempuan")</f>
        <v>Perempuan</v>
      </c>
      <c r="S174" s="2"/>
      <c r="T174" s="13" t="s">
        <v>304</v>
      </c>
      <c r="U174" s="7"/>
      <c r="V174" s="14" t="str">
        <f>peg_nama[[#This Row],[tmplahir]]&amp;", "&amp;TEXT(peg_nama[[#This Row],[tgllahir]],"d MMM yyyy")</f>
        <v>, 5 Jun 1961</v>
      </c>
      <c r="W174" s="14" t="str">
        <f>"https://teams.microsoft.com/l/chat/0/0?users="&amp;peg_nama[[#This Row],[email]]</f>
        <v>https://teams.microsoft.com/l/chat/0/0?users=s.listyanti@bpk.go.id</v>
      </c>
      <c r="X174" s="14" t="str">
        <f>"https://wa.me/"&amp;peg_nama[[#This Row],[ponsel]]</f>
        <v>https://wa.me/</v>
      </c>
    </row>
    <row r="175" spans="1:24" x14ac:dyDescent="0.25">
      <c r="A175" s="1" t="s">
        <v>1423</v>
      </c>
      <c r="B175" s="2" t="s">
        <v>1424</v>
      </c>
      <c r="C175" s="2" t="s">
        <v>1425</v>
      </c>
      <c r="D175" s="2" t="s">
        <v>1426</v>
      </c>
      <c r="E175" s="2" t="s">
        <v>1100</v>
      </c>
      <c r="F175" s="7">
        <v>20939</v>
      </c>
      <c r="G175" s="2" t="s">
        <v>1427</v>
      </c>
      <c r="H175" s="2" t="s">
        <v>1428</v>
      </c>
      <c r="I175" s="8">
        <v>1986</v>
      </c>
      <c r="J175" s="9" t="s">
        <v>1100</v>
      </c>
      <c r="K175" s="9" t="s">
        <v>1100</v>
      </c>
      <c r="L175" s="8"/>
      <c r="M175" s="8"/>
      <c r="N175" s="2"/>
      <c r="O175" s="2"/>
      <c r="P175" s="8" t="s">
        <v>123</v>
      </c>
      <c r="Q175" s="8" t="s">
        <v>138</v>
      </c>
      <c r="R175" s="17" t="str">
        <f>IF(MID(peg_nama[[#This Row],[nip]],15,1)="1","Laki-laki","Perempuan")</f>
        <v>Laki-laki</v>
      </c>
      <c r="S175" s="2"/>
      <c r="T175" s="13"/>
      <c r="U175" s="7"/>
      <c r="V175" s="14" t="str">
        <f>peg_nama[[#This Row],[tmplahir]]&amp;", "&amp;TEXT(peg_nama[[#This Row],[tgllahir]],"d MMM yyyy")</f>
        <v>, 29 Apr 1957</v>
      </c>
      <c r="W175" s="14" t="str">
        <f>"https://teams.microsoft.com/l/chat/0/0?users="&amp;peg_nama[[#This Row],[email]]</f>
        <v>https://teams.microsoft.com/l/chat/0/0?users=tri.heriadi@bpk.go.id</v>
      </c>
      <c r="X175" s="14" t="str">
        <f>"https://wa.me/"&amp;peg_nama[[#This Row],[ponsel]]</f>
        <v>https://wa.me/</v>
      </c>
    </row>
    <row r="176" spans="1:24" x14ac:dyDescent="0.25">
      <c r="A176" s="1" t="s">
        <v>1429</v>
      </c>
      <c r="B176" s="2" t="s">
        <v>1430</v>
      </c>
      <c r="C176" s="2" t="s">
        <v>1431</v>
      </c>
      <c r="D176" s="2" t="s">
        <v>1432</v>
      </c>
      <c r="E176" s="2" t="s">
        <v>468</v>
      </c>
      <c r="F176" s="7">
        <v>21383</v>
      </c>
      <c r="G176" s="20" t="s">
        <v>1433</v>
      </c>
      <c r="H176" s="2" t="s">
        <v>1434</v>
      </c>
      <c r="I176" s="8">
        <v>1986</v>
      </c>
      <c r="J176" s="9" t="s">
        <v>1100</v>
      </c>
      <c r="K176" s="9" t="s">
        <v>1100</v>
      </c>
      <c r="L176" s="8"/>
      <c r="M176" s="8"/>
      <c r="N176" s="2"/>
      <c r="O176" s="2"/>
      <c r="P176" s="8" t="s">
        <v>123</v>
      </c>
      <c r="Q176" s="8" t="s">
        <v>138</v>
      </c>
      <c r="R176" s="17" t="str">
        <f>IF(MID(peg_nama[[#This Row],[nip]],15,1)="1","Laki-laki","Perempuan")</f>
        <v>Laki-laki</v>
      </c>
      <c r="S176" s="2"/>
      <c r="T176" s="13" t="s">
        <v>1069</v>
      </c>
      <c r="U176" s="7"/>
      <c r="V176" s="14" t="str">
        <f>peg_nama[[#This Row],[tmplahir]]&amp;", "&amp;TEXT(peg_nama[[#This Row],[tgllahir]],"d MMM yyyy")</f>
        <v>Surakarta, 17 Jul 1958</v>
      </c>
      <c r="W176" s="14" t="str">
        <f>"https://teams.microsoft.com/l/chat/0/0?users="&amp;peg_nama[[#This Row],[email]]</f>
        <v>https://teams.microsoft.com/l/chat/0/0?users=yulindra.nugroho@bpk.go.id</v>
      </c>
      <c r="X176" s="14" t="str">
        <f>"https://wa.me/"&amp;peg_nama[[#This Row],[ponsel]]</f>
        <v>https://wa.me/</v>
      </c>
    </row>
    <row r="177" spans="1:24" x14ac:dyDescent="0.25">
      <c r="A177" s="1" t="s">
        <v>1435</v>
      </c>
      <c r="B177" s="2" t="s">
        <v>1436</v>
      </c>
      <c r="C177" s="2" t="s">
        <v>1437</v>
      </c>
      <c r="D177" s="2" t="s">
        <v>1438</v>
      </c>
      <c r="E177" s="2" t="s">
        <v>1439</v>
      </c>
      <c r="F177" s="7">
        <v>25297</v>
      </c>
      <c r="G177" s="2" t="s">
        <v>1440</v>
      </c>
      <c r="H177" s="2" t="s">
        <v>1441</v>
      </c>
      <c r="I177" s="8">
        <v>1990</v>
      </c>
      <c r="J177" s="9" t="s">
        <v>1100</v>
      </c>
      <c r="K177" s="9" t="s">
        <v>1100</v>
      </c>
      <c r="L177" s="22"/>
      <c r="M177" s="22"/>
      <c r="N177" s="2"/>
      <c r="O177" s="2"/>
      <c r="P177" s="8" t="s">
        <v>123</v>
      </c>
      <c r="Q177" s="8" t="s">
        <v>138</v>
      </c>
      <c r="R177" s="17" t="str">
        <f>IF(MID(peg_nama[[#This Row],[nip]],15,1)="1","Laki-laki","Perempuan")</f>
        <v>Laki-laki</v>
      </c>
      <c r="S177" s="2"/>
      <c r="T177" s="13" t="s">
        <v>126</v>
      </c>
      <c r="U177" s="7"/>
      <c r="V177" s="14" t="str">
        <f>peg_nama[[#This Row],[tmplahir]]&amp;", "&amp;TEXT(peg_nama[[#This Row],[tgllahir]],"d MMM yyyy")</f>
        <v>Garut, 4 Apr 1969</v>
      </c>
      <c r="W177" s="14" t="str">
        <f>"https://teams.microsoft.com/l/chat/0/0?users="&amp;peg_nama[[#This Row],[email]]</f>
        <v>https://teams.microsoft.com/l/chat/0/0?users=arman.syifa@bpk.go.id</v>
      </c>
      <c r="X177" s="14" t="str">
        <f>"https://wa.me/"&amp;peg_nama[[#This Row],[ponsel]]</f>
        <v>https://wa.me/</v>
      </c>
    </row>
    <row r="178" spans="1:24" x14ac:dyDescent="0.25">
      <c r="A178" s="1" t="s">
        <v>1442</v>
      </c>
      <c r="B178" s="2" t="s">
        <v>1443</v>
      </c>
      <c r="C178" s="2" t="s">
        <v>1444</v>
      </c>
      <c r="D178" s="2" t="s">
        <v>1445</v>
      </c>
      <c r="E178" s="2" t="s">
        <v>1446</v>
      </c>
      <c r="F178" s="7">
        <v>23059</v>
      </c>
      <c r="G178" s="2" t="s">
        <v>1447</v>
      </c>
      <c r="H178" s="2" t="s">
        <v>1448</v>
      </c>
      <c r="I178" s="8">
        <v>1990</v>
      </c>
      <c r="J178" s="9" t="s">
        <v>1100</v>
      </c>
      <c r="K178" s="9" t="s">
        <v>1100</v>
      </c>
      <c r="L178" s="8"/>
      <c r="M178" s="8"/>
      <c r="N178" s="2"/>
      <c r="O178" s="2"/>
      <c r="P178" s="8" t="s">
        <v>123</v>
      </c>
      <c r="Q178" s="8" t="s">
        <v>138</v>
      </c>
      <c r="R178" s="17" t="str">
        <f>IF(MID(peg_nama[[#This Row],[nip]],15,1)="1","Laki-laki","Perempuan")</f>
        <v>Laki-laki</v>
      </c>
      <c r="S178" s="2"/>
      <c r="T178" s="13" t="s">
        <v>304</v>
      </c>
      <c r="U178" s="7"/>
      <c r="V178" s="14" t="str">
        <f>peg_nama[[#This Row],[tmplahir]]&amp;", "&amp;TEXT(peg_nama[[#This Row],[tgllahir]],"d MMM yyyy")</f>
        <v>Kerinci, 17 Feb 1963</v>
      </c>
      <c r="W178" s="14" t="str">
        <f>"https://teams.microsoft.com/l/chat/0/0?users="&amp;peg_nama[[#This Row],[email]]</f>
        <v>https://teams.microsoft.com/l/chat/0/0?users=efdinal@bpk.go.id</v>
      </c>
      <c r="X178" s="14" t="str">
        <f>"https://wa.me/"&amp;peg_nama[[#This Row],[ponsel]]</f>
        <v>https://wa.me/</v>
      </c>
    </row>
    <row r="179" spans="1:24" x14ac:dyDescent="0.25">
      <c r="A179" s="1" t="s">
        <v>1449</v>
      </c>
      <c r="B179" s="2" t="s">
        <v>1450</v>
      </c>
      <c r="C179" s="2" t="s">
        <v>1451</v>
      </c>
      <c r="D179" s="2" t="s">
        <v>1452</v>
      </c>
      <c r="E179" s="2" t="s">
        <v>1453</v>
      </c>
      <c r="F179" s="7">
        <v>22696</v>
      </c>
      <c r="G179" s="2" t="s">
        <v>1454</v>
      </c>
      <c r="H179" s="2" t="s">
        <v>1455</v>
      </c>
      <c r="I179" s="8">
        <v>1991</v>
      </c>
      <c r="J179" s="9" t="s">
        <v>1100</v>
      </c>
      <c r="K179" s="9" t="s">
        <v>1100</v>
      </c>
      <c r="L179" s="8"/>
      <c r="M179" s="8"/>
      <c r="N179" s="2"/>
      <c r="O179" s="2"/>
      <c r="P179" s="8" t="s">
        <v>123</v>
      </c>
      <c r="Q179" s="8" t="s">
        <v>138</v>
      </c>
      <c r="R179" s="17" t="str">
        <f>IF(MID(peg_nama[[#This Row],[nip]],15,1)="1","Laki-laki","Perempuan")</f>
        <v>Perempuan</v>
      </c>
      <c r="S179" s="2"/>
      <c r="T179" s="13" t="s">
        <v>998</v>
      </c>
      <c r="U179" s="7"/>
      <c r="V179" s="14" t="str">
        <f>peg_nama[[#This Row],[tmplahir]]&amp;", "&amp;TEXT(peg_nama[[#This Row],[tgllahir]],"d MMM yyyy")</f>
        <v>Serang, 19 Feb 1962</v>
      </c>
      <c r="W179" s="14" t="str">
        <f>"https://teams.microsoft.com/l/chat/0/0?users="&amp;peg_nama[[#This Row],[email]]</f>
        <v>https://teams.microsoft.com/l/chat/0/0?users=Ida.Farida@bpk.go.id</v>
      </c>
      <c r="X179" s="14" t="str">
        <f>"https://wa.me/"&amp;peg_nama[[#This Row],[ponsel]]</f>
        <v>https://wa.me/</v>
      </c>
    </row>
    <row r="180" spans="1:24" x14ac:dyDescent="0.25">
      <c r="A180" s="1" t="s">
        <v>1456</v>
      </c>
      <c r="B180" s="2" t="s">
        <v>1457</v>
      </c>
      <c r="C180" s="2" t="s">
        <v>1458</v>
      </c>
      <c r="D180" s="2" t="s">
        <v>1459</v>
      </c>
      <c r="E180" s="2" t="s">
        <v>1460</v>
      </c>
      <c r="F180" s="7">
        <v>25720</v>
      </c>
      <c r="G180" s="2" t="s">
        <v>1461</v>
      </c>
      <c r="H180" s="2" t="s">
        <v>1462</v>
      </c>
      <c r="I180" s="8">
        <v>1991</v>
      </c>
      <c r="J180" s="9" t="s">
        <v>1100</v>
      </c>
      <c r="K180" s="9" t="s">
        <v>1100</v>
      </c>
      <c r="L180" s="8"/>
      <c r="M180" s="8"/>
      <c r="N180" s="2"/>
      <c r="O180" s="2"/>
      <c r="P180" s="8" t="s">
        <v>123</v>
      </c>
      <c r="Q180" s="8" t="s">
        <v>138</v>
      </c>
      <c r="R180" s="17" t="str">
        <f>IF(MID(peg_nama[[#This Row],[nip]],15,1)="1","Laki-laki","Perempuan")</f>
        <v>Laki-laki</v>
      </c>
      <c r="S180" s="2"/>
      <c r="T180" s="13" t="s">
        <v>998</v>
      </c>
      <c r="U180" s="7"/>
      <c r="V180" s="14" t="str">
        <f>peg_nama[[#This Row],[tmplahir]]&amp;", "&amp;TEXT(peg_nama[[#This Row],[tgllahir]],"d MMM yyyy")</f>
        <v>Purwokerto, 1 Jun 1970</v>
      </c>
      <c r="W180" s="14" t="str">
        <f>"https://teams.microsoft.com/l/chat/0/0?users="&amp;peg_nama[[#This Row],[email]]</f>
        <v>https://teams.microsoft.com/l/chat/0/0?users=wahyu.priyono@bpk.go.id</v>
      </c>
      <c r="X180" s="14" t="str">
        <f>"https://wa.me/"&amp;peg_nama[[#This Row],[ponsel]]</f>
        <v>https://wa.me/</v>
      </c>
    </row>
    <row r="181" spans="1:24" x14ac:dyDescent="0.25">
      <c r="A181" s="1" t="s">
        <v>1463</v>
      </c>
      <c r="B181" s="2" t="s">
        <v>1464</v>
      </c>
      <c r="C181" s="2" t="s">
        <v>1465</v>
      </c>
      <c r="D181" s="2" t="s">
        <v>1466</v>
      </c>
      <c r="E181" s="2" t="s">
        <v>886</v>
      </c>
      <c r="F181" s="7">
        <v>26231</v>
      </c>
      <c r="G181" s="2" t="s">
        <v>1467</v>
      </c>
      <c r="H181" s="2" t="s">
        <v>1468</v>
      </c>
      <c r="I181" s="8">
        <v>1994</v>
      </c>
      <c r="J181" s="9" t="s">
        <v>1100</v>
      </c>
      <c r="K181" s="9" t="s">
        <v>1100</v>
      </c>
      <c r="L181" s="22"/>
      <c r="M181" s="22"/>
      <c r="N181" s="2"/>
      <c r="O181" s="2"/>
      <c r="P181" s="8" t="s">
        <v>123</v>
      </c>
      <c r="Q181" s="8" t="s">
        <v>138</v>
      </c>
      <c r="R181" s="17" t="str">
        <f>IF(MID(peg_nama[[#This Row],[nip]],15,1)="1","Laki-laki","Perempuan")</f>
        <v>Laki-laki</v>
      </c>
      <c r="S181" s="2"/>
      <c r="T181" s="13"/>
      <c r="U181" s="7"/>
      <c r="V181" s="14" t="str">
        <f>peg_nama[[#This Row],[tmplahir]]&amp;", "&amp;TEXT(peg_nama[[#This Row],[tgllahir]],"d MMM yyyy")</f>
        <v>Palembang, 25 Oct 1971</v>
      </c>
      <c r="W181" s="14" t="str">
        <f>"https://teams.microsoft.com/l/chat/0/0?users="&amp;peg_nama[[#This Row],[email]]</f>
        <v>https://teams.microsoft.com/l/chat/0/0?users=mawardi@bpk.go.id</v>
      </c>
      <c r="X181" s="14" t="str">
        <f>"https://wa.me/"&amp;peg_nama[[#This Row],[ponsel]]</f>
        <v>https://wa.me/</v>
      </c>
    </row>
    <row r="182" spans="1:24" x14ac:dyDescent="0.25">
      <c r="A182" s="1" t="s">
        <v>1469</v>
      </c>
      <c r="B182" s="2" t="s">
        <v>1470</v>
      </c>
      <c r="C182" s="2" t="s">
        <v>1471</v>
      </c>
      <c r="D182" s="2" t="s">
        <v>1472</v>
      </c>
      <c r="E182" s="2" t="s">
        <v>132</v>
      </c>
      <c r="F182" s="7">
        <v>23287</v>
      </c>
      <c r="G182" s="2" t="s">
        <v>1473</v>
      </c>
      <c r="H182" s="2" t="s">
        <v>1474</v>
      </c>
      <c r="I182" s="8">
        <v>1995</v>
      </c>
      <c r="J182" s="9" t="s">
        <v>1100</v>
      </c>
      <c r="K182" s="9" t="s">
        <v>1100</v>
      </c>
      <c r="L182" s="8"/>
      <c r="M182" s="8"/>
      <c r="N182" s="2"/>
      <c r="O182" s="2"/>
      <c r="P182" s="8" t="s">
        <v>123</v>
      </c>
      <c r="Q182" s="8" t="s">
        <v>138</v>
      </c>
      <c r="R182" s="17" t="str">
        <f>IF(MID(peg_nama[[#This Row],[nip]],15,1)="1","Laki-laki","Perempuan")</f>
        <v>Laki-laki</v>
      </c>
      <c r="S182" s="2"/>
      <c r="T182" s="13"/>
      <c r="U182" s="7"/>
      <c r="V182" s="14" t="str">
        <f>peg_nama[[#This Row],[tmplahir]]&amp;", "&amp;TEXT(peg_nama[[#This Row],[tgllahir]],"d MMM yyyy")</f>
        <v>Jakarta, 3 Oct 1963</v>
      </c>
      <c r="W182" s="14" t="str">
        <f>"https://teams.microsoft.com/l/chat/0/0?users="&amp;peg_nama[[#This Row],[email]]</f>
        <v>https://teams.microsoft.com/l/chat/0/0?users=B.Purwanto@bpk.go.id</v>
      </c>
      <c r="X182" s="14" t="str">
        <f>"https://wa.me/"&amp;peg_nama[[#This Row],[ponsel]]</f>
        <v>https://wa.me/</v>
      </c>
    </row>
    <row r="183" spans="1:24" x14ac:dyDescent="0.25">
      <c r="A183" s="1" t="s">
        <v>1475</v>
      </c>
      <c r="B183" s="2" t="s">
        <v>1476</v>
      </c>
      <c r="C183" s="2" t="s">
        <v>1477</v>
      </c>
      <c r="D183" s="2" t="s">
        <v>1478</v>
      </c>
      <c r="E183" s="2" t="s">
        <v>504</v>
      </c>
      <c r="F183" s="7">
        <v>27556</v>
      </c>
      <c r="G183" s="2" t="s">
        <v>1479</v>
      </c>
      <c r="H183" s="2" t="s">
        <v>1480</v>
      </c>
      <c r="I183" s="8">
        <v>1995</v>
      </c>
      <c r="J183" s="9" t="s">
        <v>1100</v>
      </c>
      <c r="K183" s="9" t="s">
        <v>1100</v>
      </c>
      <c r="L183" s="8"/>
      <c r="M183" s="8"/>
      <c r="N183" s="2"/>
      <c r="O183" s="2"/>
      <c r="P183" s="8" t="s">
        <v>123</v>
      </c>
      <c r="Q183" s="8" t="s">
        <v>138</v>
      </c>
      <c r="R183" s="17" t="str">
        <f>IF(MID(peg_nama[[#This Row],[nip]],15,1)="1","Laki-laki","Perempuan")</f>
        <v>Laki-laki</v>
      </c>
      <c r="S183" s="2"/>
      <c r="T183" s="13" t="s">
        <v>126</v>
      </c>
      <c r="U183" s="7"/>
      <c r="V183" s="14" t="str">
        <f>peg_nama[[#This Row],[tmplahir]]&amp;", "&amp;TEXT(peg_nama[[#This Row],[tgllahir]],"d MMM yyyy")</f>
        <v>Yogyakarta, 11 Jun 1975</v>
      </c>
      <c r="W183" s="14" t="str">
        <f>"https://teams.microsoft.com/l/chat/0/0?users="&amp;peg_nama[[#This Row],[email]]</f>
        <v>https://teams.microsoft.com/l/chat/0/0?users=donny.ramli@bpk.go.id</v>
      </c>
      <c r="X183" s="14" t="str">
        <f>"https://wa.me/"&amp;peg_nama[[#This Row],[ponsel]]</f>
        <v>https://wa.me/</v>
      </c>
    </row>
    <row r="184" spans="1:24" x14ac:dyDescent="0.25">
      <c r="A184" s="1" t="s">
        <v>1481</v>
      </c>
      <c r="B184" s="2" t="s">
        <v>1482</v>
      </c>
      <c r="C184" s="2" t="s">
        <v>1483</v>
      </c>
      <c r="D184" s="2" t="s">
        <v>1484</v>
      </c>
      <c r="E184" s="2" t="s">
        <v>280</v>
      </c>
      <c r="F184" s="7">
        <v>24282</v>
      </c>
      <c r="G184" s="2" t="s">
        <v>1485</v>
      </c>
      <c r="H184" s="2" t="s">
        <v>1486</v>
      </c>
      <c r="I184" s="8">
        <v>1995</v>
      </c>
      <c r="J184" s="9" t="s">
        <v>1100</v>
      </c>
      <c r="K184" s="9" t="s">
        <v>1100</v>
      </c>
      <c r="L184" s="8"/>
      <c r="M184" s="8"/>
      <c r="N184" s="2"/>
      <c r="O184" s="2"/>
      <c r="P184" s="8" t="s">
        <v>123</v>
      </c>
      <c r="Q184" s="8" t="s">
        <v>138</v>
      </c>
      <c r="R184" s="17" t="str">
        <f>IF(MID(peg_nama[[#This Row],[nip]],15,1)="1","Laki-laki","Perempuan")</f>
        <v>Laki-laki</v>
      </c>
      <c r="S184" s="2"/>
      <c r="T184" s="13" t="s">
        <v>304</v>
      </c>
      <c r="U184" s="7"/>
      <c r="V184" s="14" t="str">
        <f>peg_nama[[#This Row],[tmplahir]]&amp;", "&amp;TEXT(peg_nama[[#This Row],[tgllahir]],"d MMM yyyy")</f>
        <v>Tabanan, 24 Jun 1966</v>
      </c>
      <c r="W184" s="14" t="str">
        <f>"https://teams.microsoft.com/l/chat/0/0?users="&amp;peg_nama[[#This Row],[email]]</f>
        <v>https://teams.microsoft.com/l/chat/0/0?users=igusti.wijana@bpk.go.id</v>
      </c>
      <c r="X184" s="14" t="str">
        <f>"https://wa.me/"&amp;peg_nama[[#This Row],[ponsel]]</f>
        <v>https://wa.me/</v>
      </c>
    </row>
    <row r="185" spans="1:24" x14ac:dyDescent="0.25">
      <c r="A185" s="1" t="s">
        <v>1487</v>
      </c>
      <c r="B185" s="2" t="s">
        <v>1488</v>
      </c>
      <c r="C185" s="2" t="s">
        <v>1489</v>
      </c>
      <c r="D185" s="2" t="s">
        <v>1490</v>
      </c>
      <c r="E185" s="2" t="s">
        <v>1491</v>
      </c>
      <c r="F185" s="7">
        <v>27150</v>
      </c>
      <c r="G185" s="2" t="s">
        <v>1492</v>
      </c>
      <c r="H185" s="2" t="s">
        <v>1493</v>
      </c>
      <c r="I185" s="8">
        <v>1995</v>
      </c>
      <c r="J185" s="9" t="s">
        <v>1100</v>
      </c>
      <c r="K185" s="9" t="s">
        <v>1100</v>
      </c>
      <c r="L185" s="22"/>
      <c r="M185" s="22"/>
      <c r="N185" s="2"/>
      <c r="O185" s="2"/>
      <c r="P185" s="8" t="s">
        <v>123</v>
      </c>
      <c r="Q185" s="8" t="s">
        <v>138</v>
      </c>
      <c r="R185" s="17" t="str">
        <f>IF(MID(peg_nama[[#This Row],[nip]],15,1)="1","Laki-laki","Perempuan")</f>
        <v>Laki-laki</v>
      </c>
      <c r="S185" s="2"/>
      <c r="T185" s="13" t="s">
        <v>126</v>
      </c>
      <c r="U185" s="7"/>
      <c r="V185" s="14" t="str">
        <f>peg_nama[[#This Row],[tmplahir]]&amp;", "&amp;TEXT(peg_nama[[#This Row],[tgllahir]],"d MMM yyyy")</f>
        <v>Batang, 1 May 1974</v>
      </c>
      <c r="W185" s="14" t="str">
        <f>"https://teams.microsoft.com/l/chat/0/0?users="&amp;peg_nama[[#This Row],[email]]</f>
        <v>https://teams.microsoft.com/l/chat/0/0?users=Moh.Rusdi@bpk.go.id</v>
      </c>
      <c r="X185" s="14" t="str">
        <f>"https://wa.me/"&amp;peg_nama[[#This Row],[ponsel]]</f>
        <v>https://wa.me/</v>
      </c>
    </row>
    <row r="186" spans="1:24" x14ac:dyDescent="0.25">
      <c r="A186" s="1" t="s">
        <v>1494</v>
      </c>
      <c r="B186" s="2" t="s">
        <v>1495</v>
      </c>
      <c r="C186" s="2" t="s">
        <v>1496</v>
      </c>
      <c r="D186" s="2" t="s">
        <v>1497</v>
      </c>
      <c r="E186" s="2" t="s">
        <v>468</v>
      </c>
      <c r="F186" s="7">
        <v>27612</v>
      </c>
      <c r="G186" s="2" t="s">
        <v>1498</v>
      </c>
      <c r="H186" s="2" t="s">
        <v>1499</v>
      </c>
      <c r="I186" s="8">
        <v>1995</v>
      </c>
      <c r="J186" s="9" t="s">
        <v>1100</v>
      </c>
      <c r="K186" s="9" t="s">
        <v>1100</v>
      </c>
      <c r="L186" s="8"/>
      <c r="M186" s="8"/>
      <c r="N186" s="2"/>
      <c r="O186" s="2"/>
      <c r="P186" s="8" t="s">
        <v>123</v>
      </c>
      <c r="Q186" s="8" t="s">
        <v>138</v>
      </c>
      <c r="R186" s="17" t="str">
        <f>IF(MID(peg_nama[[#This Row],[nip]],15,1)="1","Laki-laki","Perempuan")</f>
        <v>Laki-laki</v>
      </c>
      <c r="S186" s="2"/>
      <c r="T186" s="13" t="s">
        <v>126</v>
      </c>
      <c r="U186" s="7"/>
      <c r="V186" s="14" t="str">
        <f>peg_nama[[#This Row],[tmplahir]]&amp;", "&amp;TEXT(peg_nama[[#This Row],[tgllahir]],"d MMM yyyy")</f>
        <v>Surakarta, 6 Aug 1975</v>
      </c>
      <c r="W186" s="14" t="str">
        <f>"https://teams.microsoft.com/l/chat/0/0?users="&amp;peg_nama[[#This Row],[email]]</f>
        <v>https://teams.microsoft.com/l/chat/0/0?users=Muhammad.Arifin@bpk.go.id</v>
      </c>
      <c r="X186" s="14" t="str">
        <f>"https://wa.me/"&amp;peg_nama[[#This Row],[ponsel]]</f>
        <v>https://wa.me/</v>
      </c>
    </row>
    <row r="187" spans="1:24" x14ac:dyDescent="0.25">
      <c r="A187" s="1" t="s">
        <v>1500</v>
      </c>
      <c r="B187" s="2" t="s">
        <v>1501</v>
      </c>
      <c r="C187" s="2" t="s">
        <v>1502</v>
      </c>
      <c r="D187" s="2" t="s">
        <v>1503</v>
      </c>
      <c r="E187" s="2" t="s">
        <v>1504</v>
      </c>
      <c r="F187" s="7">
        <v>27722</v>
      </c>
      <c r="G187" s="2" t="s">
        <v>1505</v>
      </c>
      <c r="H187" s="2" t="s">
        <v>1506</v>
      </c>
      <c r="I187" s="8">
        <v>1996</v>
      </c>
      <c r="J187" s="9" t="s">
        <v>1100</v>
      </c>
      <c r="K187" s="9" t="s">
        <v>1100</v>
      </c>
      <c r="L187" s="8"/>
      <c r="M187" s="8"/>
      <c r="N187" s="2"/>
      <c r="O187" s="2"/>
      <c r="P187" s="8" t="s">
        <v>123</v>
      </c>
      <c r="Q187" s="8" t="s">
        <v>138</v>
      </c>
      <c r="R187" s="17" t="str">
        <f>IF(MID(peg_nama[[#This Row],[nip]],15,1)="1","Laki-laki","Perempuan")</f>
        <v>Laki-laki</v>
      </c>
      <c r="S187" s="2"/>
      <c r="T187" s="13" t="s">
        <v>126</v>
      </c>
      <c r="U187" s="7"/>
      <c r="V187" s="14" t="str">
        <f>peg_nama[[#This Row],[tmplahir]]&amp;", "&amp;TEXT(peg_nama[[#This Row],[tgllahir]],"d MMM yyyy")</f>
        <v>Suwug Singaraja, 24 Nov 1975</v>
      </c>
      <c r="W187" s="14" t="str">
        <f>"https://teams.microsoft.com/l/chat/0/0?users="&amp;peg_nama[[#This Row],[email]]</f>
        <v>https://teams.microsoft.com/l/chat/0/0?users=IGede.Adnyana@bpk.go.id</v>
      </c>
      <c r="X187" s="14" t="str">
        <f>"https://wa.me/"&amp;peg_nama[[#This Row],[ponsel]]</f>
        <v>https://wa.me/</v>
      </c>
    </row>
    <row r="188" spans="1:24" x14ac:dyDescent="0.25">
      <c r="A188" s="1" t="s">
        <v>1507</v>
      </c>
      <c r="B188" s="2" t="s">
        <v>1508</v>
      </c>
      <c r="C188" s="2" t="s">
        <v>1509</v>
      </c>
      <c r="D188" s="2" t="s">
        <v>1510</v>
      </c>
      <c r="E188" s="2" t="s">
        <v>1511</v>
      </c>
      <c r="F188" s="7">
        <v>25183</v>
      </c>
      <c r="G188" s="2" t="s">
        <v>1512</v>
      </c>
      <c r="H188" s="2" t="s">
        <v>1513</v>
      </c>
      <c r="I188" s="8">
        <v>1996</v>
      </c>
      <c r="J188" s="9" t="s">
        <v>1100</v>
      </c>
      <c r="K188" s="9" t="s">
        <v>1100</v>
      </c>
      <c r="L188" s="8"/>
      <c r="M188" s="8"/>
      <c r="N188" s="2"/>
      <c r="O188" s="2"/>
      <c r="P188" s="8" t="s">
        <v>123</v>
      </c>
      <c r="Q188" s="8" t="s">
        <v>138</v>
      </c>
      <c r="R188" s="17" t="str">
        <f>IF(MID(peg_nama[[#This Row],[nip]],15,1)="1","Laki-laki","Perempuan")</f>
        <v>Laki-laki</v>
      </c>
      <c r="S188" s="2"/>
      <c r="T188" s="13" t="s">
        <v>998</v>
      </c>
      <c r="U188" s="7"/>
      <c r="V188" s="14" t="str">
        <f>peg_nama[[#This Row],[tmplahir]]&amp;", "&amp;TEXT(peg_nama[[#This Row],[tgllahir]],"d MMM yyyy")</f>
        <v>Rowokele, Kebumen, 11 Dec 1968</v>
      </c>
      <c r="W188" s="14" t="str">
        <f>"https://teams.microsoft.com/l/chat/0/0?users="&amp;peg_nama[[#This Row],[email]]</f>
        <v>https://teams.microsoft.com/l/chat/0/0?users=joko.setyono@bpk.go.id</v>
      </c>
      <c r="X188" s="14" t="str">
        <f>"https://wa.me/"&amp;peg_nama[[#This Row],[ponsel]]</f>
        <v>https://wa.me/</v>
      </c>
    </row>
    <row r="189" spans="1:24" x14ac:dyDescent="0.25">
      <c r="A189" s="1" t="s">
        <v>1514</v>
      </c>
      <c r="B189" s="2" t="s">
        <v>1515</v>
      </c>
      <c r="C189" s="2" t="s">
        <v>1516</v>
      </c>
      <c r="D189" s="2" t="s">
        <v>1517</v>
      </c>
      <c r="E189" s="2" t="s">
        <v>1518</v>
      </c>
      <c r="F189" s="7">
        <v>24921</v>
      </c>
      <c r="G189" s="2" t="s">
        <v>1519</v>
      </c>
      <c r="H189" s="2" t="s">
        <v>1520</v>
      </c>
      <c r="I189" s="8">
        <v>1996</v>
      </c>
      <c r="J189" s="9" t="s">
        <v>1100</v>
      </c>
      <c r="K189" s="9" t="s">
        <v>1100</v>
      </c>
      <c r="L189" s="22"/>
      <c r="M189" s="22"/>
      <c r="N189" s="2"/>
      <c r="O189" s="2"/>
      <c r="P189" s="8" t="s">
        <v>123</v>
      </c>
      <c r="Q189" s="8" t="s">
        <v>138</v>
      </c>
      <c r="R189" s="17" t="str">
        <f>IF(MID(peg_nama[[#This Row],[nip]],15,1)="1","Laki-laki","Perempuan")</f>
        <v>Laki-laki</v>
      </c>
      <c r="S189" s="2"/>
      <c r="T189" s="13" t="s">
        <v>126</v>
      </c>
      <c r="U189" s="18"/>
      <c r="V189" s="14" t="str">
        <f>peg_nama[[#This Row],[tmplahir]]&amp;", "&amp;TEXT(peg_nama[[#This Row],[tgllahir]],"d MMM yyyy")</f>
        <v>Laras, 24 Mar 1968</v>
      </c>
      <c r="W189" s="14" t="str">
        <f>"https://teams.microsoft.com/l/chat/0/0?users="&amp;peg_nama[[#This Row],[email]]</f>
        <v>https://teams.microsoft.com/l/chat/0/0?users=joseph.sinaga@bpk.go.id</v>
      </c>
      <c r="X189" s="14" t="str">
        <f>"https://wa.me/"&amp;peg_nama[[#This Row],[ponsel]]</f>
        <v>https://wa.me/</v>
      </c>
    </row>
    <row r="190" spans="1:24" x14ac:dyDescent="0.25">
      <c r="A190" s="1" t="s">
        <v>1521</v>
      </c>
      <c r="B190" s="2" t="s">
        <v>1522</v>
      </c>
      <c r="C190" s="2" t="s">
        <v>1523</v>
      </c>
      <c r="D190" s="2" t="s">
        <v>1524</v>
      </c>
      <c r="E190" s="2" t="s">
        <v>1525</v>
      </c>
      <c r="F190" s="7">
        <v>24914</v>
      </c>
      <c r="G190" s="2" t="s">
        <v>1526</v>
      </c>
      <c r="H190" s="2" t="s">
        <v>1527</v>
      </c>
      <c r="I190" s="8">
        <v>1996</v>
      </c>
      <c r="J190" s="9" t="s">
        <v>1100</v>
      </c>
      <c r="K190" s="9" t="s">
        <v>1100</v>
      </c>
      <c r="L190" s="22"/>
      <c r="M190" s="22"/>
      <c r="N190" s="2"/>
      <c r="O190" s="2"/>
      <c r="P190" s="8" t="s">
        <v>123</v>
      </c>
      <c r="Q190" s="8" t="s">
        <v>138</v>
      </c>
      <c r="R190" s="17" t="str">
        <f>IF(MID(peg_nama[[#This Row],[nip]],15,1)="1","Laki-laki","Perempuan")</f>
        <v>Laki-laki</v>
      </c>
      <c r="S190" s="2"/>
      <c r="T190" s="13" t="s">
        <v>1528</v>
      </c>
      <c r="U190" s="7"/>
      <c r="V190" s="14" t="str">
        <f>peg_nama[[#This Row],[tmplahir]]&amp;", "&amp;TEXT(peg_nama[[#This Row],[tgllahir]],"d MMM yyyy")</f>
        <v>Tapanuli Utara, 17 Mar 1968</v>
      </c>
      <c r="W190" s="14" t="str">
        <f>"https://teams.microsoft.com/l/chat/0/0?users="&amp;peg_nama[[#This Row],[email]]</f>
        <v>https://teams.microsoft.com/l/chat/0/0?users=nelson.ambarita@bpk.go.id</v>
      </c>
      <c r="X190" s="14" t="str">
        <f>"https://wa.me/"&amp;peg_nama[[#This Row],[ponsel]]</f>
        <v>https://wa.me/</v>
      </c>
    </row>
    <row r="191" spans="1:24" x14ac:dyDescent="0.25">
      <c r="A191" s="1" t="s">
        <v>1529</v>
      </c>
      <c r="B191" s="2" t="s">
        <v>1530</v>
      </c>
      <c r="C191" s="2" t="s">
        <v>1531</v>
      </c>
      <c r="D191" s="2" t="s">
        <v>1532</v>
      </c>
      <c r="E191" s="2" t="s">
        <v>1533</v>
      </c>
      <c r="F191" s="7">
        <v>25874</v>
      </c>
      <c r="G191" s="2" t="s">
        <v>1534</v>
      </c>
      <c r="H191" s="2" t="s">
        <v>1535</v>
      </c>
      <c r="I191" s="8">
        <v>1996</v>
      </c>
      <c r="J191" s="9" t="s">
        <v>1100</v>
      </c>
      <c r="K191" s="9" t="s">
        <v>1100</v>
      </c>
      <c r="L191" s="22"/>
      <c r="M191" s="22"/>
      <c r="N191" s="2"/>
      <c r="O191" s="2"/>
      <c r="P191" s="8" t="s">
        <v>123</v>
      </c>
      <c r="Q191" s="8" t="s">
        <v>138</v>
      </c>
      <c r="R191" s="17" t="str">
        <f>IF(MID(peg_nama[[#This Row],[nip]],15,1)="1","Laki-laki","Perempuan")</f>
        <v>Perempuan</v>
      </c>
      <c r="S191" s="2"/>
      <c r="T191" s="13" t="s">
        <v>126</v>
      </c>
      <c r="U191" s="7"/>
      <c r="V191" s="14" t="str">
        <f>peg_nama[[#This Row],[tmplahir]]&amp;", "&amp;TEXT(peg_nama[[#This Row],[tgllahir]],"d MMM yyyy")</f>
        <v>Deli Serdang, 2 Nov 1970</v>
      </c>
      <c r="W191" s="14" t="str">
        <f>"https://teams.microsoft.com/l/chat/0/0?users="&amp;peg_nama[[#This Row],[email]]</f>
        <v>https://teams.microsoft.com/l/chat/0/0?users=novelin.sitorus@bpk.go.id</v>
      </c>
      <c r="X191" s="14" t="str">
        <f>"https://wa.me/"&amp;peg_nama[[#This Row],[ponsel]]</f>
        <v>https://wa.me/</v>
      </c>
    </row>
    <row r="192" spans="1:24" x14ac:dyDescent="0.25">
      <c r="A192" s="1" t="s">
        <v>1536</v>
      </c>
      <c r="B192" s="2" t="s">
        <v>1537</v>
      </c>
      <c r="C192" s="2" t="s">
        <v>1538</v>
      </c>
      <c r="D192" s="2" t="s">
        <v>1539</v>
      </c>
      <c r="E192" s="2" t="s">
        <v>328</v>
      </c>
      <c r="F192" s="7">
        <v>26677</v>
      </c>
      <c r="G192" s="2" t="s">
        <v>1540</v>
      </c>
      <c r="H192" s="2" t="s">
        <v>1541</v>
      </c>
      <c r="I192" s="8">
        <v>1996</v>
      </c>
      <c r="J192" s="9" t="s">
        <v>1100</v>
      </c>
      <c r="K192" s="9" t="s">
        <v>1100</v>
      </c>
      <c r="L192" s="22"/>
      <c r="M192" s="22"/>
      <c r="N192" s="2"/>
      <c r="O192" s="2"/>
      <c r="P192" s="8" t="s">
        <v>123</v>
      </c>
      <c r="Q192" s="8" t="s">
        <v>138</v>
      </c>
      <c r="R192" s="17" t="str">
        <f>IF(MID(peg_nama[[#This Row],[nip]],15,1)="1","Laki-laki","Perempuan")</f>
        <v>Perempuan</v>
      </c>
      <c r="S192" s="2"/>
      <c r="T192" s="13" t="s">
        <v>126</v>
      </c>
      <c r="U192" s="7"/>
      <c r="V192" s="14" t="str">
        <f>peg_nama[[#This Row],[tmplahir]]&amp;", "&amp;TEXT(peg_nama[[#This Row],[tgllahir]],"d MMM yyyy")</f>
        <v>Sleman, 13 Jan 1973</v>
      </c>
      <c r="W192" s="14" t="str">
        <f>"https://teams.microsoft.com/l/chat/0/0?users="&amp;peg_nama[[#This Row],[email]]</f>
        <v>https://teams.microsoft.com/l/chat/0/0?users=s.zubaidah@bpk.go.id</v>
      </c>
      <c r="X192" s="14" t="str">
        <f>"https://wa.me/"&amp;peg_nama[[#This Row],[ponsel]]</f>
        <v>https://wa.me/</v>
      </c>
    </row>
    <row r="193" spans="1:24" x14ac:dyDescent="0.25">
      <c r="A193" s="1" t="s">
        <v>1542</v>
      </c>
      <c r="B193" s="2" t="s">
        <v>1543</v>
      </c>
      <c r="C193" s="2" t="s">
        <v>1544</v>
      </c>
      <c r="D193" s="2" t="s">
        <v>1545</v>
      </c>
      <c r="E193" s="2" t="s">
        <v>1546</v>
      </c>
      <c r="F193" s="7">
        <v>26090</v>
      </c>
      <c r="G193" s="2" t="s">
        <v>1547</v>
      </c>
      <c r="H193" s="2" t="s">
        <v>1548</v>
      </c>
      <c r="I193" s="8">
        <v>1997</v>
      </c>
      <c r="J193" s="9" t="s">
        <v>1100</v>
      </c>
      <c r="K193" s="9" t="s">
        <v>1100</v>
      </c>
      <c r="L193" s="8"/>
      <c r="M193" s="8"/>
      <c r="N193" s="2"/>
      <c r="O193" s="2"/>
      <c r="P193" s="8" t="s">
        <v>123</v>
      </c>
      <c r="Q193" s="8" t="s">
        <v>138</v>
      </c>
      <c r="R193" s="17" t="str">
        <f>IF(MID(peg_nama[[#This Row],[nip]],15,1)="1","Laki-laki","Perempuan")</f>
        <v>Laki-laki</v>
      </c>
      <c r="S193" s="2"/>
      <c r="T193" s="13" t="s">
        <v>126</v>
      </c>
      <c r="U193" s="7"/>
      <c r="V193" s="14" t="str">
        <f>peg_nama[[#This Row],[tmplahir]]&amp;", "&amp;TEXT(peg_nama[[#This Row],[tgllahir]],"d MMM yyyy")</f>
        <v>Trenggalek, 6 Jun 1971</v>
      </c>
      <c r="W193" s="14" t="str">
        <f>"https://teams.microsoft.com/l/chat/0/0?users="&amp;peg_nama[[#This Row],[email]]</f>
        <v>https://teams.microsoft.com/l/chat/0/0?users=andri.yogama@bpk.go.id</v>
      </c>
      <c r="X193" s="14" t="str">
        <f>"https://wa.me/"&amp;peg_nama[[#This Row],[ponsel]]</f>
        <v>https://wa.me/</v>
      </c>
    </row>
    <row r="194" spans="1:24" x14ac:dyDescent="0.25">
      <c r="A194" s="1" t="s">
        <v>1549</v>
      </c>
      <c r="B194" s="2" t="s">
        <v>1550</v>
      </c>
      <c r="C194" s="2" t="s">
        <v>1551</v>
      </c>
      <c r="D194" s="2" t="s">
        <v>1552</v>
      </c>
      <c r="E194" s="2" t="s">
        <v>1553</v>
      </c>
      <c r="F194" s="7">
        <v>25902</v>
      </c>
      <c r="G194" s="2" t="s">
        <v>1554</v>
      </c>
      <c r="H194" s="2" t="s">
        <v>1555</v>
      </c>
      <c r="I194" s="8">
        <v>1997</v>
      </c>
      <c r="J194" s="9" t="s">
        <v>1100</v>
      </c>
      <c r="K194" s="9" t="s">
        <v>1100</v>
      </c>
      <c r="L194" s="22"/>
      <c r="M194" s="22"/>
      <c r="N194" s="2"/>
      <c r="O194" s="2"/>
      <c r="P194" s="8" t="s">
        <v>123</v>
      </c>
      <c r="Q194" s="8" t="s">
        <v>138</v>
      </c>
      <c r="R194" s="17" t="str">
        <f>IF(MID(peg_nama[[#This Row],[nip]],15,1)="1","Laki-laki","Perempuan")</f>
        <v>Laki-laki</v>
      </c>
      <c r="S194" s="2"/>
      <c r="T194" s="13" t="s">
        <v>126</v>
      </c>
      <c r="U194" s="7"/>
      <c r="V194" s="14" t="str">
        <f>peg_nama[[#This Row],[tmplahir]]&amp;", "&amp;TEXT(peg_nama[[#This Row],[tgllahir]],"d MMM yyyy")</f>
        <v>Sibolga, 30 Nov 1970</v>
      </c>
      <c r="W194" s="14" t="str">
        <f>"https://teams.microsoft.com/l/chat/0/0?users="&amp;peg_nama[[#This Row],[email]]</f>
        <v>https://teams.microsoft.com/l/chat/0/0?users=erikson.simbolon@bpk.go.id</v>
      </c>
      <c r="X194" s="14" t="str">
        <f>"https://wa.me/"&amp;peg_nama[[#This Row],[ponsel]]</f>
        <v>https://wa.me/</v>
      </c>
    </row>
    <row r="195" spans="1:24" x14ac:dyDescent="0.25">
      <c r="A195" s="1" t="s">
        <v>1556</v>
      </c>
      <c r="B195" s="2" t="s">
        <v>1557</v>
      </c>
      <c r="C195" s="2" t="s">
        <v>1558</v>
      </c>
      <c r="D195" s="2" t="s">
        <v>1559</v>
      </c>
      <c r="E195" s="2" t="s">
        <v>132</v>
      </c>
      <c r="F195" s="7">
        <v>26443</v>
      </c>
      <c r="G195" s="2" t="s">
        <v>1560</v>
      </c>
      <c r="H195" s="2" t="s">
        <v>1561</v>
      </c>
      <c r="I195" s="8">
        <v>1997</v>
      </c>
      <c r="J195" s="9" t="s">
        <v>1100</v>
      </c>
      <c r="K195" s="9" t="s">
        <v>1100</v>
      </c>
      <c r="L195" s="22"/>
      <c r="M195" s="22"/>
      <c r="N195" s="2"/>
      <c r="O195" s="2"/>
      <c r="P195" s="8" t="s">
        <v>123</v>
      </c>
      <c r="Q195" s="8" t="s">
        <v>138</v>
      </c>
      <c r="R195" s="17" t="str">
        <f>IF(MID(peg_nama[[#This Row],[nip]],15,1)="1","Laki-laki","Perempuan")</f>
        <v>Perempuan</v>
      </c>
      <c r="S195" s="2"/>
      <c r="T195" s="13" t="s">
        <v>998</v>
      </c>
      <c r="U195" s="7"/>
      <c r="V195" s="14" t="str">
        <f>peg_nama[[#This Row],[tmplahir]]&amp;", "&amp;TEXT(peg_nama[[#This Row],[tgllahir]],"d MMM yyyy")</f>
        <v>Jakarta, 24 May 1972</v>
      </c>
      <c r="W195" s="14" t="str">
        <f>"https://teams.microsoft.com/l/chat/0/0?users="&amp;peg_nama[[#This Row],[email]]</f>
        <v>https://teams.microsoft.com/l/chat/0/0?users=Diah.Krisnawati@bpk.go.id</v>
      </c>
      <c r="X195" s="14" t="str">
        <f>"https://wa.me/"&amp;peg_nama[[#This Row],[ponsel]]</f>
        <v>https://wa.me/</v>
      </c>
    </row>
    <row r="196" spans="1:24" x14ac:dyDescent="0.25">
      <c r="A196" s="1" t="s">
        <v>1562</v>
      </c>
      <c r="B196" s="2" t="s">
        <v>1563</v>
      </c>
      <c r="C196" s="2" t="s">
        <v>1564</v>
      </c>
      <c r="D196" s="2" t="s">
        <v>1565</v>
      </c>
      <c r="E196" s="2" t="s">
        <v>116</v>
      </c>
      <c r="F196" s="7">
        <v>27210</v>
      </c>
      <c r="G196" s="2" t="s">
        <v>1566</v>
      </c>
      <c r="H196" s="2" t="s">
        <v>1567</v>
      </c>
      <c r="I196" s="8">
        <v>1997</v>
      </c>
      <c r="J196" s="9" t="s">
        <v>1100</v>
      </c>
      <c r="K196" s="9" t="s">
        <v>1100</v>
      </c>
      <c r="L196" s="8"/>
      <c r="M196" s="8"/>
      <c r="N196" s="2"/>
      <c r="O196" s="2"/>
      <c r="P196" s="8" t="s">
        <v>123</v>
      </c>
      <c r="Q196" s="8" t="s">
        <v>138</v>
      </c>
      <c r="R196" s="17" t="str">
        <f>IF(MID(peg_nama[[#This Row],[nip]],15,1)="1","Laki-laki","Perempuan")</f>
        <v>Perempuan</v>
      </c>
      <c r="S196" s="2"/>
      <c r="T196" s="13" t="s">
        <v>126</v>
      </c>
      <c r="U196" s="7"/>
      <c r="V196" s="14" t="str">
        <f>peg_nama[[#This Row],[tmplahir]]&amp;", "&amp;TEXT(peg_nama[[#This Row],[tgllahir]],"d MMM yyyy")</f>
        <v>Denpasar, 30 Jun 1974</v>
      </c>
      <c r="W196" s="14" t="str">
        <f>"https://teams.microsoft.com/l/chat/0/0?users="&amp;peg_nama[[#This Row],[email]]</f>
        <v>https://teams.microsoft.com/l/chat/0/0?users=laksmi.dewi@bpk.go.id</v>
      </c>
      <c r="X196" s="14" t="str">
        <f>"https://wa.me/"&amp;peg_nama[[#This Row],[ponsel]]</f>
        <v>https://wa.me/</v>
      </c>
    </row>
    <row r="197" spans="1:24" x14ac:dyDescent="0.25">
      <c r="A197" s="1" t="s">
        <v>1568</v>
      </c>
      <c r="B197" s="2" t="s">
        <v>1569</v>
      </c>
      <c r="C197" s="2" t="s">
        <v>1570</v>
      </c>
      <c r="D197" s="2" t="s">
        <v>1571</v>
      </c>
      <c r="E197" s="2" t="s">
        <v>280</v>
      </c>
      <c r="F197" s="7">
        <v>24836</v>
      </c>
      <c r="G197" s="2" t="s">
        <v>1572</v>
      </c>
      <c r="H197" s="2" t="s">
        <v>1573</v>
      </c>
      <c r="I197" s="8">
        <v>1997</v>
      </c>
      <c r="J197" s="9" t="s">
        <v>1100</v>
      </c>
      <c r="K197" s="9" t="s">
        <v>1100</v>
      </c>
      <c r="L197" s="22"/>
      <c r="M197" s="22"/>
      <c r="N197" s="2"/>
      <c r="O197" s="2"/>
      <c r="P197" s="8" t="s">
        <v>123</v>
      </c>
      <c r="Q197" s="8" t="s">
        <v>138</v>
      </c>
      <c r="R197" s="17" t="str">
        <f>IF(MID(peg_nama[[#This Row],[nip]],15,1)="1","Laki-laki","Perempuan")</f>
        <v>Perempuan</v>
      </c>
      <c r="S197" s="2"/>
      <c r="T197" s="13" t="s">
        <v>1528</v>
      </c>
      <c r="U197" s="7"/>
      <c r="V197" s="14" t="str">
        <f>peg_nama[[#This Row],[tmplahir]]&amp;", "&amp;TEXT(peg_nama[[#This Row],[tgllahir]],"d MMM yyyy")</f>
        <v>Tabanan, 30 Dec 1967</v>
      </c>
      <c r="W197" s="14" t="str">
        <f>"https://teams.microsoft.com/l/chat/0/0?users="&amp;peg_nama[[#This Row],[email]]</f>
        <v>https://teams.microsoft.com/l/chat/0/0?users=igusti.masningrat@bpk.go.id</v>
      </c>
      <c r="X197" s="14" t="str">
        <f>"https://wa.me/"&amp;peg_nama[[#This Row],[ponsel]]</f>
        <v>https://wa.me/</v>
      </c>
    </row>
    <row r="198" spans="1:24" x14ac:dyDescent="0.25">
      <c r="A198" s="1" t="s">
        <v>1574</v>
      </c>
      <c r="B198" s="2" t="s">
        <v>1575</v>
      </c>
      <c r="C198" s="2" t="s">
        <v>1576</v>
      </c>
      <c r="D198" s="2" t="s">
        <v>1577</v>
      </c>
      <c r="E198" s="2" t="s">
        <v>1100</v>
      </c>
      <c r="F198" s="7">
        <v>22585</v>
      </c>
      <c r="G198" s="2" t="s">
        <v>1578</v>
      </c>
      <c r="H198" s="2" t="s">
        <v>1579</v>
      </c>
      <c r="I198" s="8">
        <v>1997</v>
      </c>
      <c r="J198" s="9" t="s">
        <v>1100</v>
      </c>
      <c r="K198" s="9" t="s">
        <v>1100</v>
      </c>
      <c r="L198" s="22"/>
      <c r="M198" s="22"/>
      <c r="N198" s="2"/>
      <c r="O198" s="2"/>
      <c r="P198" s="8" t="s">
        <v>123</v>
      </c>
      <c r="Q198" s="8" t="s">
        <v>138</v>
      </c>
      <c r="R198" s="17" t="str">
        <f>IF(MID(peg_nama[[#This Row],[nip]],15,1)="1","Laki-laki","Perempuan")</f>
        <v>Laki-laki</v>
      </c>
      <c r="S198" s="2"/>
      <c r="T198" s="13" t="s">
        <v>126</v>
      </c>
      <c r="U198" s="7"/>
      <c r="V198" s="14" t="str">
        <f>peg_nama[[#This Row],[tmplahir]]&amp;", "&amp;TEXT(peg_nama[[#This Row],[tgllahir]],"d MMM yyyy")</f>
        <v>, 31 Oct 1961</v>
      </c>
      <c r="W198" s="14" t="str">
        <f>"https://teams.microsoft.com/l/chat/0/0?users="&amp;peg_nama[[#This Row],[email]]</f>
        <v>https://teams.microsoft.com/l/chat/0/0?users=imam.muslich@bpk.go.id</v>
      </c>
      <c r="X198" s="14" t="str">
        <f>"https://wa.me/"&amp;peg_nama[[#This Row],[ponsel]]</f>
        <v>https://wa.me/</v>
      </c>
    </row>
    <row r="199" spans="1:24" x14ac:dyDescent="0.25">
      <c r="A199" s="1" t="s">
        <v>1580</v>
      </c>
      <c r="B199" s="2" t="s">
        <v>1581</v>
      </c>
      <c r="C199" s="2" t="s">
        <v>1582</v>
      </c>
      <c r="D199" s="2" t="s">
        <v>1583</v>
      </c>
      <c r="E199" s="2" t="s">
        <v>1584</v>
      </c>
      <c r="F199" s="7">
        <v>26061</v>
      </c>
      <c r="G199" s="2" t="s">
        <v>1585</v>
      </c>
      <c r="H199" s="2" t="s">
        <v>1586</v>
      </c>
      <c r="I199" s="8">
        <v>1997</v>
      </c>
      <c r="J199" s="9" t="s">
        <v>1100</v>
      </c>
      <c r="K199" s="9" t="s">
        <v>1100</v>
      </c>
      <c r="L199" s="22"/>
      <c r="M199" s="22"/>
      <c r="N199" s="2"/>
      <c r="O199" s="2"/>
      <c r="P199" s="8" t="s">
        <v>123</v>
      </c>
      <c r="Q199" s="8" t="s">
        <v>138</v>
      </c>
      <c r="R199" s="17" t="str">
        <f>IF(MID(peg_nama[[#This Row],[nip]],15,1)="1","Laki-laki","Perempuan")</f>
        <v>Laki-laki</v>
      </c>
      <c r="S199" s="2"/>
      <c r="T199" s="13" t="s">
        <v>126</v>
      </c>
      <c r="U199" s="7"/>
      <c r="V199" s="14" t="str">
        <f>peg_nama[[#This Row],[tmplahir]]&amp;", "&amp;TEXT(peg_nama[[#This Row],[tgllahir]],"d MMM yyyy")</f>
        <v>Madiun, 8 May 1971</v>
      </c>
      <c r="W199" s="14" t="str">
        <f>"https://teams.microsoft.com/l/chat/0/0?users="&amp;peg_nama[[#This Row],[email]]</f>
        <v>https://teams.microsoft.com/l/chat/0/0?users=iwan.setiawan@bpk.go.id</v>
      </c>
      <c r="X199" s="14" t="str">
        <f>"https://wa.me/"&amp;peg_nama[[#This Row],[ponsel]]</f>
        <v>https://wa.me/</v>
      </c>
    </row>
    <row r="200" spans="1:24" x14ac:dyDescent="0.25">
      <c r="A200" s="1" t="s">
        <v>1587</v>
      </c>
      <c r="B200" s="2" t="s">
        <v>1588</v>
      </c>
      <c r="C200" s="2" t="s">
        <v>1589</v>
      </c>
      <c r="D200" s="2" t="s">
        <v>1590</v>
      </c>
      <c r="E200" s="2" t="s">
        <v>886</v>
      </c>
      <c r="F200" s="7">
        <v>26177</v>
      </c>
      <c r="G200" s="2" t="s">
        <v>1591</v>
      </c>
      <c r="H200" s="2" t="s">
        <v>1592</v>
      </c>
      <c r="I200" s="8">
        <v>1997</v>
      </c>
      <c r="J200" s="9" t="s">
        <v>1100</v>
      </c>
      <c r="K200" s="9" t="s">
        <v>1100</v>
      </c>
      <c r="L200" s="22"/>
      <c r="M200" s="22"/>
      <c r="N200" s="2"/>
      <c r="O200" s="2"/>
      <c r="P200" s="8" t="s">
        <v>123</v>
      </c>
      <c r="Q200" s="8" t="s">
        <v>138</v>
      </c>
      <c r="R200" s="17" t="str">
        <f>IF(MID(peg_nama[[#This Row],[nip]],15,1)="1","Laki-laki","Perempuan")</f>
        <v>Perempuan</v>
      </c>
      <c r="S200" s="2"/>
      <c r="T200" s="13" t="s">
        <v>126</v>
      </c>
      <c r="U200" s="7"/>
      <c r="V200" s="14" t="str">
        <f>peg_nama[[#This Row],[tmplahir]]&amp;", "&amp;TEXT(peg_nama[[#This Row],[tgllahir]],"d MMM yyyy")</f>
        <v>Palembang, 1 Sep 1971</v>
      </c>
      <c r="W200" s="14" t="str">
        <f>"https://teams.microsoft.com/l/chat/0/0?users="&amp;peg_nama[[#This Row],[email]]</f>
        <v>https://teams.microsoft.com/l/chat/0/0?users=susi.pendawati@bpk.go.id</v>
      </c>
      <c r="X200" s="14" t="str">
        <f>"https://wa.me/"&amp;peg_nama[[#This Row],[ponsel]]</f>
        <v>https://wa.me/</v>
      </c>
    </row>
    <row r="201" spans="1:24" x14ac:dyDescent="0.25">
      <c r="A201" s="1" t="s">
        <v>1593</v>
      </c>
      <c r="B201" s="2" t="s">
        <v>1594</v>
      </c>
      <c r="C201" s="2" t="s">
        <v>1595</v>
      </c>
      <c r="D201" s="2" t="s">
        <v>1596</v>
      </c>
      <c r="E201" s="2" t="s">
        <v>1597</v>
      </c>
      <c r="F201" s="7">
        <v>25593</v>
      </c>
      <c r="G201" s="2" t="s">
        <v>1598</v>
      </c>
      <c r="H201" s="2" t="s">
        <v>1599</v>
      </c>
      <c r="I201" s="8">
        <v>1998</v>
      </c>
      <c r="J201" s="9" t="s">
        <v>1100</v>
      </c>
      <c r="K201" s="9" t="s">
        <v>1100</v>
      </c>
      <c r="L201" s="22"/>
      <c r="M201" s="22"/>
      <c r="N201" s="2"/>
      <c r="O201" s="2"/>
      <c r="P201" s="8" t="s">
        <v>123</v>
      </c>
      <c r="Q201" s="8" t="s">
        <v>138</v>
      </c>
      <c r="R201" s="17" t="str">
        <f>IF(MID(peg_nama[[#This Row],[nip]],15,1)="1","Laki-laki","Perempuan")</f>
        <v>Laki-laki</v>
      </c>
      <c r="S201" s="2"/>
      <c r="T201" s="13" t="s">
        <v>126</v>
      </c>
      <c r="U201" s="7"/>
      <c r="V201" s="14" t="str">
        <f>peg_nama[[#This Row],[tmplahir]]&amp;", "&amp;TEXT(peg_nama[[#This Row],[tgllahir]],"d MMM yyyy")</f>
        <v>Ujung Pandang, 25 Jan 1970</v>
      </c>
      <c r="W201" s="14" t="str">
        <f>"https://teams.microsoft.com/l/chat/0/0?users="&amp;peg_nama[[#This Row],[email]]</f>
        <v>https://teams.microsoft.com/l/chat/0/0?users=amri.lewa@bpk.go.id</v>
      </c>
      <c r="X201" s="14" t="str">
        <f>"https://wa.me/"&amp;peg_nama[[#This Row],[ponsel]]</f>
        <v>https://wa.me/</v>
      </c>
    </row>
    <row r="202" spans="1:24" x14ac:dyDescent="0.25">
      <c r="A202" s="1" t="s">
        <v>1600</v>
      </c>
      <c r="B202" s="2" t="s">
        <v>1601</v>
      </c>
      <c r="C202" s="2" t="s">
        <v>1602</v>
      </c>
      <c r="D202" s="2" t="s">
        <v>1603</v>
      </c>
      <c r="E202" s="2" t="s">
        <v>116</v>
      </c>
      <c r="F202" s="7">
        <v>26229</v>
      </c>
      <c r="G202" s="2" t="s">
        <v>1604</v>
      </c>
      <c r="H202" s="2" t="s">
        <v>1605</v>
      </c>
      <c r="I202" s="8">
        <v>1998</v>
      </c>
      <c r="J202" s="9" t="s">
        <v>1100</v>
      </c>
      <c r="K202" s="9" t="s">
        <v>1100</v>
      </c>
      <c r="L202" s="22"/>
      <c r="M202" s="22"/>
      <c r="N202" s="2"/>
      <c r="O202" s="2"/>
      <c r="P202" s="8" t="s">
        <v>123</v>
      </c>
      <c r="Q202" s="8" t="s">
        <v>138</v>
      </c>
      <c r="R202" s="17" t="str">
        <f>IF(MID(peg_nama[[#This Row],[nip]],15,1)="1","Laki-laki","Perempuan")</f>
        <v>Perempuan</v>
      </c>
      <c r="S202" s="1"/>
      <c r="T202" s="13" t="s">
        <v>126</v>
      </c>
      <c r="U202" s="7">
        <v>41638</v>
      </c>
      <c r="V202" s="14" t="str">
        <f>peg_nama[[#This Row],[tmplahir]]&amp;", "&amp;TEXT(peg_nama[[#This Row],[tgllahir]],"d MMM yyyy")</f>
        <v>Denpasar, 23 Oct 1971</v>
      </c>
      <c r="W202" s="14" t="str">
        <f>"https://teams.microsoft.com/l/chat/0/0?users="&amp;peg_nama[[#This Row],[email]]</f>
        <v>https://teams.microsoft.com/l/chat/0/0?users=eka.lastarini@bpk.go.id</v>
      </c>
      <c r="X202" s="14" t="str">
        <f>"https://wa.me/"&amp;peg_nama[[#This Row],[ponsel]]</f>
        <v>https://wa.me/</v>
      </c>
    </row>
    <row r="203" spans="1:24" x14ac:dyDescent="0.25">
      <c r="A203" s="1" t="s">
        <v>1606</v>
      </c>
      <c r="B203" s="2" t="s">
        <v>1607</v>
      </c>
      <c r="C203" s="2" t="s">
        <v>1608</v>
      </c>
      <c r="D203" s="2" t="s">
        <v>1609</v>
      </c>
      <c r="E203" s="2" t="s">
        <v>116</v>
      </c>
      <c r="F203" s="7">
        <v>26727</v>
      </c>
      <c r="G203" s="2" t="s">
        <v>1610</v>
      </c>
      <c r="H203" s="2" t="s">
        <v>1611</v>
      </c>
      <c r="I203" s="8">
        <v>1998</v>
      </c>
      <c r="J203" s="9" t="s">
        <v>1100</v>
      </c>
      <c r="K203" s="9" t="s">
        <v>1100</v>
      </c>
      <c r="L203" s="8"/>
      <c r="M203" s="8"/>
      <c r="N203" s="2"/>
      <c r="O203" s="2"/>
      <c r="P203" s="8" t="s">
        <v>123</v>
      </c>
      <c r="Q203" s="8" t="s">
        <v>138</v>
      </c>
      <c r="R203" s="17" t="str">
        <f>IF(MID(peg_nama[[#This Row],[nip]],15,1)="1","Laki-laki","Perempuan")</f>
        <v>Perempuan</v>
      </c>
      <c r="S203" s="2"/>
      <c r="T203" s="13" t="s">
        <v>126</v>
      </c>
      <c r="U203" s="7"/>
      <c r="V203" s="14" t="str">
        <f>peg_nama[[#This Row],[tmplahir]]&amp;", "&amp;TEXT(peg_nama[[#This Row],[tgllahir]],"d MMM yyyy")</f>
        <v>Denpasar, 4 Mar 1973</v>
      </c>
      <c r="W203" s="14" t="str">
        <f>"https://teams.microsoft.com/l/chat/0/0?users="&amp;peg_nama[[#This Row],[email]]</f>
        <v>https://teams.microsoft.com/l/chat/0/0?users=igusti.adnyani@bpk.go.id</v>
      </c>
      <c r="X203" s="14" t="str">
        <f>"https://wa.me/"&amp;peg_nama[[#This Row],[ponsel]]</f>
        <v>https://wa.me/</v>
      </c>
    </row>
    <row r="204" spans="1:24" x14ac:dyDescent="0.25">
      <c r="A204" s="1" t="s">
        <v>1612</v>
      </c>
      <c r="B204" s="2" t="s">
        <v>1613</v>
      </c>
      <c r="C204" s="2" t="s">
        <v>1614</v>
      </c>
      <c r="D204" s="2" t="s">
        <v>1615</v>
      </c>
      <c r="E204" s="2" t="s">
        <v>1616</v>
      </c>
      <c r="F204" s="7">
        <v>25778</v>
      </c>
      <c r="G204" s="2" t="s">
        <v>1617</v>
      </c>
      <c r="H204" s="2" t="s">
        <v>1618</v>
      </c>
      <c r="I204" s="8">
        <v>1998</v>
      </c>
      <c r="J204" s="9" t="s">
        <v>1100</v>
      </c>
      <c r="K204" s="9" t="s">
        <v>1100</v>
      </c>
      <c r="L204" s="22"/>
      <c r="M204" s="22"/>
      <c r="N204" s="2"/>
      <c r="O204" s="2"/>
      <c r="P204" s="8" t="s">
        <v>123</v>
      </c>
      <c r="Q204" s="8" t="s">
        <v>138</v>
      </c>
      <c r="R204" s="17" t="str">
        <f>IF(MID(peg_nama[[#This Row],[nip]],15,1)="1","Laki-laki","Perempuan")</f>
        <v>Perempuan</v>
      </c>
      <c r="S204" s="2"/>
      <c r="T204" s="13" t="s">
        <v>126</v>
      </c>
      <c r="U204" s="7"/>
      <c r="V204" s="14" t="str">
        <f>peg_nama[[#This Row],[tmplahir]]&amp;", "&amp;TEXT(peg_nama[[#This Row],[tgllahir]],"d MMM yyyy")</f>
        <v>Jembrana, 29 Jul 1970</v>
      </c>
      <c r="W204" s="14" t="str">
        <f>"https://teams.microsoft.com/l/chat/0/0?users="&amp;peg_nama[[#This Row],[email]]</f>
        <v>https://teams.microsoft.com/l/chat/0/0?users=ni.juliasih@bpk.go.id</v>
      </c>
      <c r="X204" s="14" t="str">
        <f>"https://wa.me/"&amp;peg_nama[[#This Row],[ponsel]]</f>
        <v>https://wa.me/</v>
      </c>
    </row>
    <row r="205" spans="1:24" x14ac:dyDescent="0.25">
      <c r="A205" s="1" t="s">
        <v>1619</v>
      </c>
      <c r="B205" s="2" t="s">
        <v>1620</v>
      </c>
      <c r="C205" s="2" t="s">
        <v>1621</v>
      </c>
      <c r="D205" s="2" t="s">
        <v>1622</v>
      </c>
      <c r="E205" s="2" t="s">
        <v>1623</v>
      </c>
      <c r="F205" s="7">
        <v>26675</v>
      </c>
      <c r="G205" s="2" t="s">
        <v>1624</v>
      </c>
      <c r="H205" s="2" t="s">
        <v>1625</v>
      </c>
      <c r="I205" s="8">
        <v>1998</v>
      </c>
      <c r="J205" s="9" t="s">
        <v>1100</v>
      </c>
      <c r="K205" s="9" t="s">
        <v>1100</v>
      </c>
      <c r="L205" s="8"/>
      <c r="M205" s="8"/>
      <c r="N205" s="2"/>
      <c r="O205" s="2"/>
      <c r="P205" s="8" t="s">
        <v>123</v>
      </c>
      <c r="Q205" s="8" t="s">
        <v>138</v>
      </c>
      <c r="R205" s="17" t="str">
        <f>IF(MID(peg_nama[[#This Row],[nip]],15,1)="1","Laki-laki","Perempuan")</f>
        <v>Laki-laki</v>
      </c>
      <c r="S205" s="2"/>
      <c r="T205" s="13" t="s">
        <v>126</v>
      </c>
      <c r="U205" s="7"/>
      <c r="V205" s="14" t="str">
        <f>peg_nama[[#This Row],[tmplahir]]&amp;", "&amp;TEXT(peg_nama[[#This Row],[tgllahir]],"d MMM yyyy")</f>
        <v>Balige, 11 Jan 1973</v>
      </c>
      <c r="W205" s="14" t="str">
        <f>"https://teams.microsoft.com/l/chat/0/0?users="&amp;peg_nama[[#This Row],[email]]</f>
        <v>https://teams.microsoft.com/l/chat/0/0?users=paula.simatupang@bpk.go.id</v>
      </c>
      <c r="X205" s="14" t="str">
        <f>"https://wa.me/"&amp;peg_nama[[#This Row],[ponsel]]</f>
        <v>https://wa.me/</v>
      </c>
    </row>
    <row r="206" spans="1:24" x14ac:dyDescent="0.25">
      <c r="A206" s="1" t="s">
        <v>1626</v>
      </c>
      <c r="B206" s="2" t="s">
        <v>1627</v>
      </c>
      <c r="C206" s="2" t="s">
        <v>1628</v>
      </c>
      <c r="D206" s="2" t="s">
        <v>1629</v>
      </c>
      <c r="E206" s="2" t="s">
        <v>132</v>
      </c>
      <c r="F206" s="7">
        <v>28279</v>
      </c>
      <c r="G206" s="2" t="s">
        <v>1630</v>
      </c>
      <c r="H206" s="2" t="s">
        <v>1631</v>
      </c>
      <c r="I206" s="8">
        <v>1998</v>
      </c>
      <c r="J206" s="9" t="s">
        <v>1100</v>
      </c>
      <c r="K206" s="9" t="s">
        <v>1100</v>
      </c>
      <c r="L206" s="22"/>
      <c r="M206" s="22"/>
      <c r="N206" s="2"/>
      <c r="O206" s="2"/>
      <c r="P206" s="8" t="s">
        <v>123</v>
      </c>
      <c r="Q206" s="8" t="s">
        <v>138</v>
      </c>
      <c r="R206" s="17" t="str">
        <f>IF(MID(peg_nama[[#This Row],[nip]],15,1)="1","Laki-laki","Perempuan")</f>
        <v>Laki-laki</v>
      </c>
      <c r="S206" s="2"/>
      <c r="T206" s="13" t="s">
        <v>126</v>
      </c>
      <c r="U206" s="7"/>
      <c r="V206" s="14" t="str">
        <f>peg_nama[[#This Row],[tmplahir]]&amp;", "&amp;TEXT(peg_nama[[#This Row],[tgllahir]],"d MMM yyyy")</f>
        <v>Jakarta, 3 Jun 1977</v>
      </c>
      <c r="W206" s="14" t="str">
        <f>"https://teams.microsoft.com/l/chat/0/0?users="&amp;peg_nama[[#This Row],[email]]</f>
        <v>https://teams.microsoft.com/l/chat/0/0?users=saepuloh@bpk.go.id</v>
      </c>
      <c r="X206" s="14" t="str">
        <f>"https://wa.me/"&amp;peg_nama[[#This Row],[ponsel]]</f>
        <v>https://wa.me/</v>
      </c>
    </row>
    <row r="207" spans="1:24" x14ac:dyDescent="0.25">
      <c r="A207" s="1" t="s">
        <v>1632</v>
      </c>
      <c r="B207" s="2" t="s">
        <v>1633</v>
      </c>
      <c r="C207" s="2" t="s">
        <v>1634</v>
      </c>
      <c r="D207" s="2" t="s">
        <v>1635</v>
      </c>
      <c r="E207" s="2" t="s">
        <v>886</v>
      </c>
      <c r="F207" s="7">
        <v>25885</v>
      </c>
      <c r="G207" s="2" t="s">
        <v>1636</v>
      </c>
      <c r="H207" s="2" t="s">
        <v>1637</v>
      </c>
      <c r="I207" s="8">
        <v>1998</v>
      </c>
      <c r="J207" s="9" t="s">
        <v>1100</v>
      </c>
      <c r="K207" s="9" t="s">
        <v>1100</v>
      </c>
      <c r="L207" s="22"/>
      <c r="M207" s="22"/>
      <c r="N207" s="2"/>
      <c r="O207" s="2"/>
      <c r="P207" s="8" t="s">
        <v>123</v>
      </c>
      <c r="Q207" s="8" t="s">
        <v>138</v>
      </c>
      <c r="R207" s="17" t="str">
        <f>IF(MID(peg_nama[[#This Row],[nip]],15,1)="1","Laki-laki","Perempuan")</f>
        <v>Perempuan</v>
      </c>
      <c r="S207" s="2"/>
      <c r="T207" s="13" t="s">
        <v>126</v>
      </c>
      <c r="U207" s="18"/>
      <c r="V207" s="14" t="str">
        <f>peg_nama[[#This Row],[tmplahir]]&amp;", "&amp;TEXT(peg_nama[[#This Row],[tgllahir]],"d MMM yyyy")</f>
        <v>Palembang, 13 Nov 1970</v>
      </c>
      <c r="W207" s="14" t="str">
        <f>"https://teams.microsoft.com/l/chat/0/0?users="&amp;peg_nama[[#This Row],[email]]</f>
        <v>https://teams.microsoft.com/l/chat/0/0?users=thatiana@bpk.go.id</v>
      </c>
      <c r="X207" s="14" t="str">
        <f>"https://wa.me/"&amp;peg_nama[[#This Row],[ponsel]]</f>
        <v>https://wa.me/</v>
      </c>
    </row>
    <row r="208" spans="1:24" x14ac:dyDescent="0.25">
      <c r="A208" s="1" t="s">
        <v>1638</v>
      </c>
      <c r="B208" s="2" t="s">
        <v>1639</v>
      </c>
      <c r="C208" s="2" t="s">
        <v>1640</v>
      </c>
      <c r="D208" s="2" t="s">
        <v>1641</v>
      </c>
      <c r="E208" s="2" t="s">
        <v>1100</v>
      </c>
      <c r="F208" s="7">
        <v>26439</v>
      </c>
      <c r="G208" s="2" t="s">
        <v>1642</v>
      </c>
      <c r="H208" s="2" t="s">
        <v>1643</v>
      </c>
      <c r="I208" s="8">
        <v>1999</v>
      </c>
      <c r="J208" s="9" t="s">
        <v>1100</v>
      </c>
      <c r="K208" s="9" t="s">
        <v>1100</v>
      </c>
      <c r="L208" s="22"/>
      <c r="M208" s="22"/>
      <c r="N208" s="2"/>
      <c r="O208" s="2"/>
      <c r="P208" s="8" t="s">
        <v>123</v>
      </c>
      <c r="Q208" s="8" t="s">
        <v>138</v>
      </c>
      <c r="R208" s="17" t="str">
        <f>IF(MID(peg_nama[[#This Row],[nip]],15,1)="1","Laki-laki","Perempuan")</f>
        <v>Perempuan</v>
      </c>
      <c r="S208" s="2"/>
      <c r="T208" s="13"/>
      <c r="U208" s="7"/>
      <c r="V208" s="14" t="str">
        <f>peg_nama[[#This Row],[tmplahir]]&amp;", "&amp;TEXT(peg_nama[[#This Row],[tgllahir]],"d MMM yyyy")</f>
        <v>, 20 May 1972</v>
      </c>
      <c r="W208" s="14" t="str">
        <f>"https://teams.microsoft.com/l/chat/0/0?users="&amp;peg_nama[[#This Row],[email]]</f>
        <v>https://teams.microsoft.com/l/chat/0/0?users=igusti.dewi@bpk.go.id</v>
      </c>
      <c r="X208" s="14" t="str">
        <f>"https://wa.me/"&amp;peg_nama[[#This Row],[ponsel]]</f>
        <v>https://wa.me/</v>
      </c>
    </row>
    <row r="209" spans="1:24" x14ac:dyDescent="0.25">
      <c r="A209" s="1" t="s">
        <v>1644</v>
      </c>
      <c r="B209" s="2" t="s">
        <v>1645</v>
      </c>
      <c r="C209" s="2" t="s">
        <v>1646</v>
      </c>
      <c r="D209" s="2" t="s">
        <v>1647</v>
      </c>
      <c r="E209" s="2" t="s">
        <v>886</v>
      </c>
      <c r="F209" s="7">
        <v>28005</v>
      </c>
      <c r="G209" s="2" t="s">
        <v>1648</v>
      </c>
      <c r="H209" s="2" t="s">
        <v>1649</v>
      </c>
      <c r="I209" s="8">
        <v>1999</v>
      </c>
      <c r="J209" s="9" t="s">
        <v>1100</v>
      </c>
      <c r="K209" s="9" t="s">
        <v>1100</v>
      </c>
      <c r="L209" s="22"/>
      <c r="M209" s="22"/>
      <c r="N209" s="2"/>
      <c r="O209" s="2"/>
      <c r="P209" s="8" t="s">
        <v>123</v>
      </c>
      <c r="Q209" s="8" t="s">
        <v>138</v>
      </c>
      <c r="R209" s="17" t="str">
        <f>IF(MID(peg_nama[[#This Row],[nip]],15,1)="1","Laki-laki","Perempuan")</f>
        <v>Perempuan</v>
      </c>
      <c r="S209" s="2"/>
      <c r="T209" s="13" t="s">
        <v>304</v>
      </c>
      <c r="U209" s="7"/>
      <c r="V209" s="14" t="str">
        <f>peg_nama[[#This Row],[tmplahir]]&amp;", "&amp;TEXT(peg_nama[[#This Row],[tgllahir]],"d MMM yyyy")</f>
        <v>Palembang, 2 Sep 1976</v>
      </c>
      <c r="W209" s="14" t="str">
        <f>"https://teams.microsoft.com/l/chat/0/0?users="&amp;peg_nama[[#This Row],[email]]</f>
        <v>https://teams.microsoft.com/l/chat/0/0?users=indriani@bpk.go.id</v>
      </c>
      <c r="X209" s="14" t="str">
        <f>"https://wa.me/"&amp;peg_nama[[#This Row],[ponsel]]</f>
        <v>https://wa.me/</v>
      </c>
    </row>
    <row r="210" spans="1:24" x14ac:dyDescent="0.25">
      <c r="A210" s="1" t="s">
        <v>1650</v>
      </c>
      <c r="B210" s="2" t="s">
        <v>1651</v>
      </c>
      <c r="C210" s="2" t="s">
        <v>1652</v>
      </c>
      <c r="D210" s="2" t="s">
        <v>1653</v>
      </c>
      <c r="E210" s="2" t="s">
        <v>132</v>
      </c>
      <c r="F210" s="7">
        <v>26111</v>
      </c>
      <c r="G210" s="2" t="s">
        <v>1654</v>
      </c>
      <c r="H210" s="2" t="s">
        <v>1655</v>
      </c>
      <c r="I210" s="8">
        <v>1999</v>
      </c>
      <c r="J210" s="9" t="s">
        <v>1100</v>
      </c>
      <c r="K210" s="9" t="s">
        <v>1100</v>
      </c>
      <c r="L210" s="8"/>
      <c r="M210" s="8"/>
      <c r="N210" s="2"/>
      <c r="O210" s="2"/>
      <c r="P210" s="8" t="s">
        <v>123</v>
      </c>
      <c r="Q210" s="8" t="s">
        <v>138</v>
      </c>
      <c r="R210" s="17" t="str">
        <f>IF(MID(peg_nama[[#This Row],[nip]],15,1)="1","Laki-laki","Perempuan")</f>
        <v>Laki-laki</v>
      </c>
      <c r="S210" s="2"/>
      <c r="T210" s="13" t="s">
        <v>304</v>
      </c>
      <c r="U210" s="7"/>
      <c r="V210" s="14" t="str">
        <f>peg_nama[[#This Row],[tmplahir]]&amp;", "&amp;TEXT(peg_nama[[#This Row],[tgllahir]],"d MMM yyyy")</f>
        <v>Jakarta, 27 Jun 1971</v>
      </c>
      <c r="W210" s="14" t="str">
        <f>"https://teams.microsoft.com/l/chat/0/0?users="&amp;peg_nama[[#This Row],[email]]</f>
        <v>https://teams.microsoft.com/l/chat/0/0?users=iwan.nugrohadi@bpk.go.id</v>
      </c>
      <c r="X210" s="14" t="str">
        <f>"https://wa.me/"&amp;peg_nama[[#This Row],[ponsel]]</f>
        <v>https://wa.me/</v>
      </c>
    </row>
    <row r="211" spans="1:24" x14ac:dyDescent="0.25">
      <c r="A211" s="1" t="s">
        <v>1656</v>
      </c>
      <c r="B211" s="2" t="s">
        <v>1657</v>
      </c>
      <c r="C211" s="2" t="s">
        <v>1658</v>
      </c>
      <c r="D211" s="2" t="s">
        <v>1659</v>
      </c>
      <c r="E211" s="2" t="s">
        <v>1597</v>
      </c>
      <c r="F211" s="7">
        <v>26600</v>
      </c>
      <c r="G211" s="2" t="s">
        <v>1660</v>
      </c>
      <c r="H211" s="2" t="s">
        <v>1661</v>
      </c>
      <c r="I211" s="8">
        <v>1999</v>
      </c>
      <c r="J211" s="9" t="s">
        <v>1100</v>
      </c>
      <c r="K211" s="9" t="s">
        <v>1100</v>
      </c>
      <c r="L211" s="8"/>
      <c r="M211" s="8"/>
      <c r="N211" s="2"/>
      <c r="O211" s="2"/>
      <c r="P211" s="8" t="s">
        <v>123</v>
      </c>
      <c r="Q211" s="8" t="s">
        <v>138</v>
      </c>
      <c r="R211" s="17" t="str">
        <f>IF(MID(peg_nama[[#This Row],[nip]],15,1)="1","Laki-laki","Perempuan")</f>
        <v>Laki-laki</v>
      </c>
      <c r="S211" s="2"/>
      <c r="T211" s="13" t="s">
        <v>1662</v>
      </c>
      <c r="U211" s="7"/>
      <c r="V211" s="14" t="str">
        <f>peg_nama[[#This Row],[tmplahir]]&amp;", "&amp;TEXT(peg_nama[[#This Row],[tgllahir]],"d MMM yyyy")</f>
        <v>Ujung Pandang, 28 Oct 1972</v>
      </c>
      <c r="W211" s="14" t="str">
        <f>"https://teams.microsoft.com/l/chat/0/0?users="&amp;peg_nama[[#This Row],[email]]</f>
        <v>https://teams.microsoft.com/l/chat/0/0?users=Rahmat.Wibowo@bpk.go.id</v>
      </c>
      <c r="X211" s="14" t="str">
        <f>"https://wa.me/"&amp;peg_nama[[#This Row],[ponsel]]</f>
        <v>https://wa.me/</v>
      </c>
    </row>
    <row r="212" spans="1:24" x14ac:dyDescent="0.25">
      <c r="A212" s="1" t="s">
        <v>1663</v>
      </c>
      <c r="B212" s="2" t="s">
        <v>1664</v>
      </c>
      <c r="C212" s="2" t="s">
        <v>1665</v>
      </c>
      <c r="D212" s="2" t="s">
        <v>1666</v>
      </c>
      <c r="E212" s="2" t="s">
        <v>132</v>
      </c>
      <c r="F212" s="7">
        <v>26412</v>
      </c>
      <c r="G212" s="2" t="s">
        <v>1667</v>
      </c>
      <c r="H212" s="2" t="s">
        <v>1668</v>
      </c>
      <c r="I212" s="8">
        <v>1999</v>
      </c>
      <c r="J212" s="9" t="s">
        <v>1100</v>
      </c>
      <c r="K212" s="9" t="s">
        <v>1100</v>
      </c>
      <c r="L212" s="8"/>
      <c r="M212" s="8"/>
      <c r="N212" s="2"/>
      <c r="O212" s="2"/>
      <c r="P212" s="8" t="s">
        <v>123</v>
      </c>
      <c r="Q212" s="8" t="s">
        <v>138</v>
      </c>
      <c r="R212" s="17" t="str">
        <f>IF(MID(peg_nama[[#This Row],[nip]],15,1)="1","Laki-laki","Perempuan")</f>
        <v>Perempuan</v>
      </c>
      <c r="S212" s="2"/>
      <c r="T212" s="13" t="s">
        <v>304</v>
      </c>
      <c r="U212" s="7"/>
      <c r="V212" s="14" t="str">
        <f>peg_nama[[#This Row],[tmplahir]]&amp;", "&amp;TEXT(peg_nama[[#This Row],[tgllahir]],"d MMM yyyy")</f>
        <v>Jakarta, 23 Apr 1972</v>
      </c>
      <c r="W212" s="14" t="str">
        <f>"https://teams.microsoft.com/l/chat/0/0?users="&amp;peg_nama[[#This Row],[email]]</f>
        <v>https://teams.microsoft.com/l/chat/0/0?users=susi.sundari@bpk.go.id</v>
      </c>
      <c r="X212" s="14" t="str">
        <f>"https://wa.me/"&amp;peg_nama[[#This Row],[ponsel]]</f>
        <v>https://wa.me/</v>
      </c>
    </row>
    <row r="213" spans="1:24" x14ac:dyDescent="0.25">
      <c r="A213" s="1" t="s">
        <v>1669</v>
      </c>
      <c r="B213" s="2" t="s">
        <v>1670</v>
      </c>
      <c r="C213" s="2" t="s">
        <v>1671</v>
      </c>
      <c r="D213" s="2" t="s">
        <v>1672</v>
      </c>
      <c r="E213" s="2" t="s">
        <v>672</v>
      </c>
      <c r="F213" s="7">
        <v>27252</v>
      </c>
      <c r="G213" s="2" t="s">
        <v>1673</v>
      </c>
      <c r="H213" s="2" t="s">
        <v>1674</v>
      </c>
      <c r="I213" s="8">
        <v>2000</v>
      </c>
      <c r="J213" s="9" t="s">
        <v>1100</v>
      </c>
      <c r="K213" s="9" t="s">
        <v>1100</v>
      </c>
      <c r="L213" s="22"/>
      <c r="M213" s="22"/>
      <c r="N213" s="2"/>
      <c r="O213" s="2"/>
      <c r="P213" s="8" t="s">
        <v>123</v>
      </c>
      <c r="Q213" s="8" t="s">
        <v>138</v>
      </c>
      <c r="R213" s="17" t="str">
        <f>IF(MID(peg_nama[[#This Row],[nip]],15,1)="1","Laki-laki","Perempuan")</f>
        <v>Perempuan</v>
      </c>
      <c r="S213" s="2"/>
      <c r="T213" s="13" t="s">
        <v>126</v>
      </c>
      <c r="U213" s="7"/>
      <c r="V213" s="14" t="str">
        <f>peg_nama[[#This Row],[tmplahir]]&amp;", "&amp;TEXT(peg_nama[[#This Row],[tgllahir]],"d MMM yyyy")</f>
        <v>Semarang, 11 Aug 1974</v>
      </c>
      <c r="W213" s="14" t="str">
        <f>"https://teams.microsoft.com/l/chat/0/0?users="&amp;peg_nama[[#This Row],[email]]</f>
        <v>https://teams.microsoft.com/l/chat/0/0?users=d.pusparini@bpk.go.id</v>
      </c>
      <c r="X213" s="14" t="str">
        <f>"https://wa.me/"&amp;peg_nama[[#This Row],[ponsel]]</f>
        <v>https://wa.me/</v>
      </c>
    </row>
    <row r="214" spans="1:24" x14ac:dyDescent="0.25">
      <c r="A214" s="1" t="s">
        <v>1675</v>
      </c>
      <c r="B214" s="2" t="s">
        <v>1676</v>
      </c>
      <c r="C214" s="2" t="s">
        <v>1677</v>
      </c>
      <c r="D214" s="2" t="s">
        <v>1678</v>
      </c>
      <c r="E214" s="2" t="s">
        <v>1323</v>
      </c>
      <c r="F214" s="7">
        <v>26072</v>
      </c>
      <c r="G214" s="2" t="s">
        <v>1679</v>
      </c>
      <c r="H214" s="2" t="s">
        <v>1680</v>
      </c>
      <c r="I214" s="8">
        <v>2000</v>
      </c>
      <c r="J214" s="9" t="s">
        <v>1100</v>
      </c>
      <c r="K214" s="9" t="s">
        <v>1100</v>
      </c>
      <c r="L214" s="8"/>
      <c r="M214" s="8"/>
      <c r="N214" s="2"/>
      <c r="O214" s="2"/>
      <c r="P214" s="8" t="s">
        <v>123</v>
      </c>
      <c r="Q214" s="8" t="s">
        <v>138</v>
      </c>
      <c r="R214" s="17" t="str">
        <f>IF(MID(peg_nama[[#This Row],[nip]],15,1)="1","Laki-laki","Perempuan")</f>
        <v>Laki-laki</v>
      </c>
      <c r="S214" s="2"/>
      <c r="T214" s="13" t="s">
        <v>126</v>
      </c>
      <c r="U214" s="7"/>
      <c r="V214" s="14" t="str">
        <f>peg_nama[[#This Row],[tmplahir]]&amp;", "&amp;TEXT(peg_nama[[#This Row],[tgllahir]],"d MMM yyyy")</f>
        <v>Gianyar, 19 May 1971</v>
      </c>
      <c r="W214" s="14" t="str">
        <f>"https://teams.microsoft.com/l/chat/0/0?users="&amp;peg_nama[[#This Row],[email]]</f>
        <v>https://teams.microsoft.com/l/chat/0/0?users=imade.w@bpk.go.id</v>
      </c>
      <c r="X214" s="14" t="str">
        <f>"https://wa.me/"&amp;peg_nama[[#This Row],[ponsel]]</f>
        <v>https://wa.me/</v>
      </c>
    </row>
    <row r="215" spans="1:24" x14ac:dyDescent="0.25">
      <c r="A215" s="1" t="s">
        <v>1681</v>
      </c>
      <c r="B215" s="2" t="s">
        <v>1682</v>
      </c>
      <c r="C215" s="2" t="s">
        <v>1683</v>
      </c>
      <c r="D215" s="2" t="s">
        <v>1684</v>
      </c>
      <c r="E215" s="2" t="s">
        <v>116</v>
      </c>
      <c r="F215" s="7">
        <v>26567</v>
      </c>
      <c r="G215" s="2" t="s">
        <v>1685</v>
      </c>
      <c r="H215" s="2" t="s">
        <v>1686</v>
      </c>
      <c r="I215" s="8">
        <v>2000</v>
      </c>
      <c r="J215" s="9" t="s">
        <v>1100</v>
      </c>
      <c r="K215" s="9" t="s">
        <v>1100</v>
      </c>
      <c r="L215" s="22"/>
      <c r="M215" s="22"/>
      <c r="N215" s="2"/>
      <c r="O215" s="2"/>
      <c r="P215" s="8" t="s">
        <v>123</v>
      </c>
      <c r="Q215" s="8" t="s">
        <v>138</v>
      </c>
      <c r="R215" s="17" t="str">
        <f>IF(MID(peg_nama[[#This Row],[nip]],15,1)="1","Laki-laki","Perempuan")</f>
        <v>Laki-laki</v>
      </c>
      <c r="S215" s="2"/>
      <c r="T215" s="13" t="s">
        <v>126</v>
      </c>
      <c r="U215" s="18"/>
      <c r="V215" s="14" t="str">
        <f>peg_nama[[#This Row],[tmplahir]]&amp;", "&amp;TEXT(peg_nama[[#This Row],[tgllahir]],"d MMM yyyy")</f>
        <v>Denpasar, 25 Sep 1972</v>
      </c>
      <c r="W215" s="14" t="str">
        <f>"https://teams.microsoft.com/l/chat/0/0?users="&amp;peg_nama[[#This Row],[email]]</f>
        <v>https://teams.microsoft.com/l/chat/0/0?users=IPutu.Muliawan@bpk.go.id</v>
      </c>
      <c r="X215" s="14" t="str">
        <f>"https://wa.me/"&amp;peg_nama[[#This Row],[ponsel]]</f>
        <v>https://wa.me/</v>
      </c>
    </row>
    <row r="216" spans="1:24" x14ac:dyDescent="0.25">
      <c r="A216" s="1" t="s">
        <v>1687</v>
      </c>
      <c r="B216" s="2" t="s">
        <v>1688</v>
      </c>
      <c r="C216" s="2" t="s">
        <v>1689</v>
      </c>
      <c r="D216" s="2" t="s">
        <v>1690</v>
      </c>
      <c r="E216" s="2" t="s">
        <v>1100</v>
      </c>
      <c r="F216" s="7">
        <v>27879</v>
      </c>
      <c r="G216" s="2" t="s">
        <v>1691</v>
      </c>
      <c r="H216" s="2" t="s">
        <v>1692</v>
      </c>
      <c r="I216" s="8">
        <v>2000</v>
      </c>
      <c r="J216" s="9" t="s">
        <v>1100</v>
      </c>
      <c r="K216" s="9" t="s">
        <v>1100</v>
      </c>
      <c r="L216" s="8"/>
      <c r="M216" s="8"/>
      <c r="N216" s="2"/>
      <c r="O216" s="2"/>
      <c r="P216" s="8" t="s">
        <v>123</v>
      </c>
      <c r="Q216" s="8" t="s">
        <v>138</v>
      </c>
      <c r="R216" s="17" t="str">
        <f>IF(MID(peg_nama[[#This Row],[nip]],15,1)="1","Laki-laki","Perempuan")</f>
        <v>Perempuan</v>
      </c>
      <c r="S216" s="2"/>
      <c r="T216" s="13"/>
      <c r="U216" s="7"/>
      <c r="V216" s="14" t="str">
        <f>peg_nama[[#This Row],[tmplahir]]&amp;", "&amp;TEXT(peg_nama[[#This Row],[tgllahir]],"d MMM yyyy")</f>
        <v>, 29 Apr 1976</v>
      </c>
      <c r="W216" s="14" t="str">
        <f>"https://teams.microsoft.com/l/chat/0/0?users="&amp;peg_nama[[#This Row],[email]]</f>
        <v>https://teams.microsoft.com/l/chat/0/0?users=laurentia.lusiani@bpk.go.id</v>
      </c>
      <c r="X216" s="14" t="str">
        <f>"https://wa.me/"&amp;peg_nama[[#This Row],[ponsel]]</f>
        <v>https://wa.me/</v>
      </c>
    </row>
    <row r="217" spans="1:24" x14ac:dyDescent="0.25">
      <c r="A217" s="1" t="s">
        <v>1693</v>
      </c>
      <c r="B217" s="2" t="s">
        <v>1694</v>
      </c>
      <c r="C217" s="2" t="s">
        <v>1695</v>
      </c>
      <c r="D217" s="2" t="s">
        <v>1696</v>
      </c>
      <c r="E217" s="2" t="s">
        <v>280</v>
      </c>
      <c r="F217" s="7">
        <v>26386</v>
      </c>
      <c r="G217" s="2" t="s">
        <v>1697</v>
      </c>
      <c r="H217" s="2" t="s">
        <v>1698</v>
      </c>
      <c r="I217" s="8">
        <v>2000</v>
      </c>
      <c r="J217" s="9" t="s">
        <v>1100</v>
      </c>
      <c r="K217" s="9" t="s">
        <v>1100</v>
      </c>
      <c r="L217" s="22"/>
      <c r="M217" s="22"/>
      <c r="N217" s="2"/>
      <c r="O217" s="2"/>
      <c r="P217" s="8" t="s">
        <v>123</v>
      </c>
      <c r="Q217" s="8" t="s">
        <v>138</v>
      </c>
      <c r="R217" s="17" t="str">
        <f>IF(MID(peg_nama[[#This Row],[nip]],15,1)="1","Laki-laki","Perempuan")</f>
        <v>Perempuan</v>
      </c>
      <c r="S217" s="1"/>
      <c r="T217" s="13" t="s">
        <v>126</v>
      </c>
      <c r="U217" s="18">
        <v>43208</v>
      </c>
      <c r="V217" s="14" t="str">
        <f>peg_nama[[#This Row],[tmplahir]]&amp;", "&amp;TEXT(peg_nama[[#This Row],[tgllahir]],"d MMM yyyy")</f>
        <v>Tabanan, 28 Mar 1972</v>
      </c>
      <c r="W217" s="14" t="str">
        <f>"https://teams.microsoft.com/l/chat/0/0?users="&amp;peg_nama[[#This Row],[email]]</f>
        <v>https://teams.microsoft.com/l/chat/0/0?users=ni.suartini@bpk.go.id</v>
      </c>
      <c r="X217" s="14" t="str">
        <f>"https://wa.me/"&amp;peg_nama[[#This Row],[ponsel]]</f>
        <v>https://wa.me/</v>
      </c>
    </row>
    <row r="218" spans="1:24" x14ac:dyDescent="0.25">
      <c r="A218" s="1" t="s">
        <v>1699</v>
      </c>
      <c r="B218" s="2" t="s">
        <v>1700</v>
      </c>
      <c r="C218" s="2" t="s">
        <v>1701</v>
      </c>
      <c r="D218" s="2" t="s">
        <v>1702</v>
      </c>
      <c r="E218" s="2" t="s">
        <v>1703</v>
      </c>
      <c r="F218" s="7">
        <v>26403</v>
      </c>
      <c r="G218" s="2" t="s">
        <v>1704</v>
      </c>
      <c r="H218" s="2" t="s">
        <v>1705</v>
      </c>
      <c r="I218" s="8">
        <v>2000</v>
      </c>
      <c r="J218" s="9" t="s">
        <v>1100</v>
      </c>
      <c r="K218" s="9" t="s">
        <v>1100</v>
      </c>
      <c r="L218" s="8"/>
      <c r="M218" s="8"/>
      <c r="N218" s="2"/>
      <c r="O218" s="2"/>
      <c r="P218" s="8" t="s">
        <v>123</v>
      </c>
      <c r="Q218" s="8" t="s">
        <v>138</v>
      </c>
      <c r="R218" s="17" t="str">
        <f>IF(MID(peg_nama[[#This Row],[nip]],15,1)="1","Laki-laki","Perempuan")</f>
        <v>Laki-laki</v>
      </c>
      <c r="S218" s="2"/>
      <c r="T218" s="13" t="s">
        <v>348</v>
      </c>
      <c r="U218" s="7"/>
      <c r="V218" s="14" t="str">
        <f>peg_nama[[#This Row],[tmplahir]]&amp;", "&amp;TEXT(peg_nama[[#This Row],[tgllahir]],"d MMM yyyy")</f>
        <v>Padangsidempuan, 14 Apr 1972</v>
      </c>
      <c r="W218" s="14" t="str">
        <f>"https://teams.microsoft.com/l/chat/0/0?users="&amp;peg_nama[[#This Row],[email]]</f>
        <v>https://teams.microsoft.com/l/chat/0/0?users=ridwan.matondang@bpk.go.id</v>
      </c>
      <c r="X218" s="14" t="str">
        <f>"https://wa.me/"&amp;peg_nama[[#This Row],[ponsel]]</f>
        <v>https://wa.me/</v>
      </c>
    </row>
    <row r="219" spans="1:24" x14ac:dyDescent="0.25">
      <c r="A219" s="1" t="s">
        <v>1706</v>
      </c>
      <c r="B219" s="2" t="s">
        <v>1707</v>
      </c>
      <c r="C219" s="2" t="s">
        <v>1708</v>
      </c>
      <c r="D219" s="2" t="s">
        <v>1709</v>
      </c>
      <c r="E219" s="2" t="s">
        <v>116</v>
      </c>
      <c r="F219" s="7">
        <v>27949</v>
      </c>
      <c r="G219" s="2" t="s">
        <v>1710</v>
      </c>
      <c r="H219" s="2" t="s">
        <v>1711</v>
      </c>
      <c r="I219" s="8">
        <v>2000</v>
      </c>
      <c r="J219" s="9" t="s">
        <v>1100</v>
      </c>
      <c r="K219" s="9" t="s">
        <v>1100</v>
      </c>
      <c r="L219" s="22"/>
      <c r="M219" s="22"/>
      <c r="N219" s="2"/>
      <c r="O219" s="2"/>
      <c r="P219" s="8" t="s">
        <v>123</v>
      </c>
      <c r="Q219" s="8" t="s">
        <v>138</v>
      </c>
      <c r="R219" s="17" t="str">
        <f>IF(MID(peg_nama[[#This Row],[nip]],15,1)="1","Laki-laki","Perempuan")</f>
        <v>Perempuan</v>
      </c>
      <c r="S219" s="2"/>
      <c r="T219" s="13" t="s">
        <v>126</v>
      </c>
      <c r="U219" s="7"/>
      <c r="V219" s="14" t="str">
        <f>peg_nama[[#This Row],[tmplahir]]&amp;", "&amp;TEXT(peg_nama[[#This Row],[tgllahir]],"d MMM yyyy")</f>
        <v>Denpasar, 8 Jul 1976</v>
      </c>
      <c r="W219" s="14" t="str">
        <f>"https://teams.microsoft.com/l/chat/0/0?users="&amp;peg_nama[[#This Row],[email]]</f>
        <v>https://teams.microsoft.com/l/chat/0/0?users=t.murtiastuti@bpk.go.id</v>
      </c>
      <c r="X219" s="14" t="str">
        <f>"https://wa.me/"&amp;peg_nama[[#This Row],[ponsel]]</f>
        <v>https://wa.me/</v>
      </c>
    </row>
    <row r="220" spans="1:24" x14ac:dyDescent="0.25">
      <c r="A220" s="1" t="s">
        <v>1712</v>
      </c>
      <c r="B220" s="2" t="s">
        <v>1713</v>
      </c>
      <c r="C220" s="2" t="s">
        <v>1714</v>
      </c>
      <c r="D220" s="2" t="s">
        <v>1715</v>
      </c>
      <c r="E220" s="2" t="s">
        <v>222</v>
      </c>
      <c r="F220" s="7">
        <v>27833</v>
      </c>
      <c r="G220" s="2" t="s">
        <v>1716</v>
      </c>
      <c r="H220" s="2" t="s">
        <v>1717</v>
      </c>
      <c r="I220" s="8">
        <v>2002</v>
      </c>
      <c r="J220" s="9" t="s">
        <v>1100</v>
      </c>
      <c r="K220" s="9" t="s">
        <v>1100</v>
      </c>
      <c r="L220" s="8"/>
      <c r="M220" s="8"/>
      <c r="N220" s="2"/>
      <c r="O220" s="2"/>
      <c r="P220" s="8" t="s">
        <v>123</v>
      </c>
      <c r="Q220" s="8" t="s">
        <v>138</v>
      </c>
      <c r="R220" s="17" t="str">
        <f>IF(MID(peg_nama[[#This Row],[nip]],15,1)="1","Laki-laki","Perempuan")</f>
        <v>Laki-laki</v>
      </c>
      <c r="S220" s="2"/>
      <c r="T220" s="13" t="s">
        <v>1718</v>
      </c>
      <c r="U220" s="7"/>
      <c r="V220" s="14" t="str">
        <f>peg_nama[[#This Row],[tmplahir]]&amp;", "&amp;TEXT(peg_nama[[#This Row],[tgllahir]],"d MMM yyyy")</f>
        <v>Badung, 14 Mar 1976</v>
      </c>
      <c r="W220" s="14" t="str">
        <f>"https://teams.microsoft.com/l/chat/0/0?users="&amp;peg_nama[[#This Row],[email]]</f>
        <v>https://teams.microsoft.com/l/chat/0/0?users=bagus.putra@bpk.go.id</v>
      </c>
      <c r="X220" s="14" t="str">
        <f>"https://wa.me/"&amp;peg_nama[[#This Row],[ponsel]]</f>
        <v>https://wa.me/</v>
      </c>
    </row>
    <row r="221" spans="1:24" x14ac:dyDescent="0.25">
      <c r="A221" s="1" t="s">
        <v>1719</v>
      </c>
      <c r="B221" s="2" t="s">
        <v>1720</v>
      </c>
      <c r="C221" s="2" t="s">
        <v>1721</v>
      </c>
      <c r="D221" s="2" t="s">
        <v>1722</v>
      </c>
      <c r="E221" s="2" t="s">
        <v>280</v>
      </c>
      <c r="F221" s="7">
        <v>29089</v>
      </c>
      <c r="G221" s="2" t="s">
        <v>1723</v>
      </c>
      <c r="H221" s="2" t="s">
        <v>1724</v>
      </c>
      <c r="I221" s="8">
        <v>2002</v>
      </c>
      <c r="J221" s="9" t="s">
        <v>1100</v>
      </c>
      <c r="K221" s="9" t="s">
        <v>1100</v>
      </c>
      <c r="L221" s="8"/>
      <c r="M221" s="8"/>
      <c r="N221" s="2"/>
      <c r="O221" s="2"/>
      <c r="P221" s="8" t="s">
        <v>123</v>
      </c>
      <c r="Q221" s="8" t="s">
        <v>138</v>
      </c>
      <c r="R221" s="17" t="str">
        <f>IF(MID(peg_nama[[#This Row],[nip]],15,1)="1","Laki-laki","Perempuan")</f>
        <v>Perempuan</v>
      </c>
      <c r="S221" s="2"/>
      <c r="T221" s="13" t="s">
        <v>126</v>
      </c>
      <c r="U221" s="7"/>
      <c r="V221" s="14" t="str">
        <f>peg_nama[[#This Row],[tmplahir]]&amp;", "&amp;TEXT(peg_nama[[#This Row],[tgllahir]],"d MMM yyyy")</f>
        <v>Tabanan, 22 Aug 1979</v>
      </c>
      <c r="W221" s="14" t="str">
        <f>"https://teams.microsoft.com/l/chat/0/0?users="&amp;peg_nama[[#This Row],[email]]</f>
        <v>https://teams.microsoft.com/l/chat/0/0?users=gusti.puspayanti@bpk.go.id</v>
      </c>
      <c r="X221" s="14" t="str">
        <f>"https://wa.me/"&amp;peg_nama[[#This Row],[ponsel]]</f>
        <v>https://wa.me/</v>
      </c>
    </row>
    <row r="222" spans="1:24" x14ac:dyDescent="0.25">
      <c r="A222" s="1" t="s">
        <v>1725</v>
      </c>
      <c r="B222" s="2" t="s">
        <v>1726</v>
      </c>
      <c r="C222" s="2" t="s">
        <v>1727</v>
      </c>
      <c r="D222" s="2" t="s">
        <v>1728</v>
      </c>
      <c r="E222" s="2" t="s">
        <v>1729</v>
      </c>
      <c r="F222" s="7">
        <v>27287</v>
      </c>
      <c r="G222" s="2" t="s">
        <v>1730</v>
      </c>
      <c r="H222" s="2" t="s">
        <v>1731</v>
      </c>
      <c r="I222" s="8">
        <v>2002</v>
      </c>
      <c r="J222" s="9" t="s">
        <v>1100</v>
      </c>
      <c r="K222" s="9" t="s">
        <v>1100</v>
      </c>
      <c r="L222" s="22"/>
      <c r="M222" s="22"/>
      <c r="N222" s="2"/>
      <c r="O222" s="2"/>
      <c r="P222" s="8" t="s">
        <v>123</v>
      </c>
      <c r="Q222" s="8" t="s">
        <v>138</v>
      </c>
      <c r="R222" s="17" t="str">
        <f>IF(MID(peg_nama[[#This Row],[nip]],15,1)="1","Laki-laki","Perempuan")</f>
        <v>Laki-laki</v>
      </c>
      <c r="S222" s="2"/>
      <c r="T222" s="13" t="s">
        <v>126</v>
      </c>
      <c r="U222" s="7"/>
      <c r="V222" s="14" t="str">
        <f>peg_nama[[#This Row],[tmplahir]]&amp;", "&amp;TEXT(peg_nama[[#This Row],[tgllahir]],"d MMM yyyy")</f>
        <v>Gunung Kidul, 15 Sep 1974</v>
      </c>
      <c r="W222" s="14" t="str">
        <f>"https://teams.microsoft.com/l/chat/0/0?users="&amp;peg_nama[[#This Row],[email]]</f>
        <v>https://teams.microsoft.com/l/chat/0/0?users=supriyanto3529@bpk.go.id</v>
      </c>
      <c r="X222" s="14" t="str">
        <f>"https://wa.me/"&amp;peg_nama[[#This Row],[ponsel]]</f>
        <v>https://wa.me/</v>
      </c>
    </row>
    <row r="223" spans="1:24" x14ac:dyDescent="0.25">
      <c r="A223" s="1" t="s">
        <v>1732</v>
      </c>
      <c r="B223" s="2" t="s">
        <v>1733</v>
      </c>
      <c r="C223" s="2" t="s">
        <v>1734</v>
      </c>
      <c r="D223" s="2" t="s">
        <v>1735</v>
      </c>
      <c r="E223" s="2" t="s">
        <v>1736</v>
      </c>
      <c r="F223" s="7">
        <v>29114</v>
      </c>
      <c r="G223" s="2" t="s">
        <v>1737</v>
      </c>
      <c r="H223" s="2" t="s">
        <v>1738</v>
      </c>
      <c r="I223" s="8">
        <v>2003</v>
      </c>
      <c r="J223" s="9" t="s">
        <v>1100</v>
      </c>
      <c r="K223" s="9" t="s">
        <v>1100</v>
      </c>
      <c r="L223" s="22"/>
      <c r="M223" s="22"/>
      <c r="N223" s="2"/>
      <c r="O223" s="2"/>
      <c r="P223" s="8" t="s">
        <v>123</v>
      </c>
      <c r="Q223" s="8" t="s">
        <v>138</v>
      </c>
      <c r="R223" s="17" t="str">
        <f>IF(MID(peg_nama[[#This Row],[nip]],15,1)="1","Laki-laki","Perempuan")</f>
        <v>Laki-laki</v>
      </c>
      <c r="S223" s="2"/>
      <c r="T223" s="13" t="s">
        <v>126</v>
      </c>
      <c r="U223" s="7"/>
      <c r="V223" s="14" t="str">
        <f>peg_nama[[#This Row],[tmplahir]]&amp;", "&amp;TEXT(peg_nama[[#This Row],[tgllahir]],"d MMM yyyy")</f>
        <v>Toli-Toli, 16 Sep 1979</v>
      </c>
      <c r="W223" s="14" t="str">
        <f>"https://teams.microsoft.com/l/chat/0/0?users="&amp;peg_nama[[#This Row],[email]]</f>
        <v>https://teams.microsoft.com/l/chat/0/0?users=danto.tobing@bpk.go.id</v>
      </c>
      <c r="X223" s="14" t="str">
        <f>"https://wa.me/"&amp;peg_nama[[#This Row],[ponsel]]</f>
        <v>https://wa.me/</v>
      </c>
    </row>
    <row r="224" spans="1:24" x14ac:dyDescent="0.25">
      <c r="A224" s="1" t="s">
        <v>1739</v>
      </c>
      <c r="B224" s="2" t="s">
        <v>1740</v>
      </c>
      <c r="C224" s="2" t="s">
        <v>1741</v>
      </c>
      <c r="D224" s="2" t="s">
        <v>1742</v>
      </c>
      <c r="E224" s="2" t="s">
        <v>1743</v>
      </c>
      <c r="F224" s="7">
        <v>29179</v>
      </c>
      <c r="G224" s="2" t="s">
        <v>1744</v>
      </c>
      <c r="H224" s="2" t="s">
        <v>1745</v>
      </c>
      <c r="I224" s="8">
        <v>2003</v>
      </c>
      <c r="J224" s="9" t="s">
        <v>1100</v>
      </c>
      <c r="K224" s="9" t="s">
        <v>1100</v>
      </c>
      <c r="L224" s="8"/>
      <c r="M224" s="8"/>
      <c r="N224" s="2"/>
      <c r="O224" s="2"/>
      <c r="P224" s="8" t="s">
        <v>123</v>
      </c>
      <c r="Q224" s="8" t="s">
        <v>138</v>
      </c>
      <c r="R224" s="17" t="str">
        <f>IF(MID(peg_nama[[#This Row],[nip]],15,1)="1","Laki-laki","Perempuan")</f>
        <v>Perempuan</v>
      </c>
      <c r="S224" s="2"/>
      <c r="T224" s="13" t="s">
        <v>126</v>
      </c>
      <c r="U224" s="7"/>
      <c r="V224" s="14" t="str">
        <f>peg_nama[[#This Row],[tmplahir]]&amp;", "&amp;TEXT(peg_nama[[#This Row],[tgllahir]],"d MMM yyyy")</f>
        <v>Bogor, 20 Nov 1979</v>
      </c>
      <c r="W224" s="14" t="str">
        <f>"https://teams.microsoft.com/l/chat/0/0?users="&amp;peg_nama[[#This Row],[email]]</f>
        <v>https://teams.microsoft.com/l/chat/0/0?users=Dyah.Puspitasari@bpk.go.id</v>
      </c>
      <c r="X224" s="14" t="str">
        <f>"https://wa.me/"&amp;peg_nama[[#This Row],[ponsel]]</f>
        <v>https://wa.me/</v>
      </c>
    </row>
    <row r="225" spans="1:24" x14ac:dyDescent="0.25">
      <c r="A225" s="1" t="s">
        <v>1746</v>
      </c>
      <c r="B225" s="2" t="s">
        <v>1747</v>
      </c>
      <c r="C225" s="2" t="s">
        <v>1748</v>
      </c>
      <c r="D225" s="2" t="s">
        <v>1749</v>
      </c>
      <c r="E225" s="2" t="s">
        <v>1750</v>
      </c>
      <c r="F225" s="7">
        <v>29355</v>
      </c>
      <c r="G225" s="2" t="s">
        <v>1751</v>
      </c>
      <c r="H225" s="2" t="s">
        <v>1752</v>
      </c>
      <c r="I225" s="8">
        <v>2003</v>
      </c>
      <c r="J225" s="9" t="s">
        <v>1100</v>
      </c>
      <c r="K225" s="9" t="s">
        <v>1100</v>
      </c>
      <c r="L225" s="8"/>
      <c r="M225" s="8"/>
      <c r="N225" s="2"/>
      <c r="O225" s="2"/>
      <c r="P225" s="8" t="s">
        <v>123</v>
      </c>
      <c r="Q225" s="8" t="s">
        <v>138</v>
      </c>
      <c r="R225" s="17" t="str">
        <f>IF(MID(peg_nama[[#This Row],[nip]],15,1)="1","Laki-laki","Perempuan")</f>
        <v>Perempuan</v>
      </c>
      <c r="S225" s="2"/>
      <c r="T225" s="13" t="s">
        <v>126</v>
      </c>
      <c r="U225" s="7"/>
      <c r="V225" s="14" t="str">
        <f>peg_nama[[#This Row],[tmplahir]]&amp;", "&amp;TEXT(peg_nama[[#This Row],[tgllahir]],"d MMM yyyy")</f>
        <v>Tanjung Pinang, 14 May 1980</v>
      </c>
      <c r="W225" s="14" t="str">
        <f>"https://teams.microsoft.com/l/chat/0/0?users="&amp;peg_nama[[#This Row],[email]]</f>
        <v>https://teams.microsoft.com/l/chat/0/0?users=f.kirana@bpk.go.id</v>
      </c>
      <c r="X225" s="14" t="str">
        <f>"https://wa.me/"&amp;peg_nama[[#This Row],[ponsel]]</f>
        <v>https://wa.me/</v>
      </c>
    </row>
    <row r="226" spans="1:24" x14ac:dyDescent="0.25">
      <c r="A226" s="1" t="s">
        <v>1753</v>
      </c>
      <c r="B226" s="2" t="s">
        <v>1754</v>
      </c>
      <c r="C226" s="2" t="s">
        <v>1755</v>
      </c>
      <c r="D226" s="2" t="s">
        <v>1756</v>
      </c>
      <c r="E226" s="2" t="s">
        <v>504</v>
      </c>
      <c r="F226" s="7">
        <v>29579</v>
      </c>
      <c r="G226" s="2" t="s">
        <v>1757</v>
      </c>
      <c r="H226" s="2" t="s">
        <v>1758</v>
      </c>
      <c r="I226" s="8">
        <v>2003</v>
      </c>
      <c r="J226" s="9" t="s">
        <v>1100</v>
      </c>
      <c r="K226" s="9" t="s">
        <v>1100</v>
      </c>
      <c r="L226" s="8"/>
      <c r="M226" s="8"/>
      <c r="N226" s="2"/>
      <c r="O226" s="2"/>
      <c r="P226" s="8" t="s">
        <v>123</v>
      </c>
      <c r="Q226" s="8" t="s">
        <v>138</v>
      </c>
      <c r="R226" s="17" t="str">
        <f>IF(MID(peg_nama[[#This Row],[nip]],15,1)="1","Laki-laki","Perempuan")</f>
        <v>Perempuan</v>
      </c>
      <c r="S226" s="2"/>
      <c r="T226" s="13" t="s">
        <v>126</v>
      </c>
      <c r="U226" s="7"/>
      <c r="V226" s="14" t="str">
        <f>peg_nama[[#This Row],[tmplahir]]&amp;", "&amp;TEXT(peg_nama[[#This Row],[tgllahir]],"d MMM yyyy")</f>
        <v>Yogyakarta, 24 Dec 1980</v>
      </c>
      <c r="W226" s="14" t="str">
        <f>"https://teams.microsoft.com/l/chat/0/0?users="&amp;peg_nama[[#This Row],[email]]</f>
        <v>https://teams.microsoft.com/l/chat/0/0?users=Ika.Hidayati@bpk.go.id</v>
      </c>
      <c r="X226" s="14" t="str">
        <f>"https://wa.me/"&amp;peg_nama[[#This Row],[ponsel]]</f>
        <v>https://wa.me/</v>
      </c>
    </row>
    <row r="227" spans="1:24" x14ac:dyDescent="0.25">
      <c r="A227" s="1" t="s">
        <v>1759</v>
      </c>
      <c r="B227" s="2" t="s">
        <v>1760</v>
      </c>
      <c r="C227" s="2" t="s">
        <v>1761</v>
      </c>
      <c r="D227" s="2" t="s">
        <v>1762</v>
      </c>
      <c r="E227" s="2" t="s">
        <v>1763</v>
      </c>
      <c r="F227" s="7">
        <v>28186</v>
      </c>
      <c r="G227" s="2" t="s">
        <v>1764</v>
      </c>
      <c r="H227" s="2" t="s">
        <v>1765</v>
      </c>
      <c r="I227" s="8">
        <v>2003</v>
      </c>
      <c r="J227" s="9" t="s">
        <v>1100</v>
      </c>
      <c r="K227" s="9" t="s">
        <v>1100</v>
      </c>
      <c r="L227" s="8"/>
      <c r="M227" s="8"/>
      <c r="N227" s="2"/>
      <c r="O227" s="2"/>
      <c r="P227" s="8" t="s">
        <v>123</v>
      </c>
      <c r="Q227" s="8" t="s">
        <v>138</v>
      </c>
      <c r="R227" s="17" t="str">
        <f>IF(MID(peg_nama[[#This Row],[nip]],15,1)="1","Laki-laki","Perempuan")</f>
        <v>Perempuan</v>
      </c>
      <c r="S227" s="2"/>
      <c r="T227" s="13" t="s">
        <v>126</v>
      </c>
      <c r="U227" s="7"/>
      <c r="V227" s="14" t="str">
        <f>peg_nama[[#This Row],[tmplahir]]&amp;", "&amp;TEXT(peg_nama[[#This Row],[tgllahir]],"d MMM yyyy")</f>
        <v>Gombong, 2 Mar 1977</v>
      </c>
      <c r="W227" s="14" t="str">
        <f>"https://teams.microsoft.com/l/chat/0/0?users="&amp;peg_nama[[#This Row],[email]]</f>
        <v>https://teams.microsoft.com/l/chat/0/0?users=uniek.mudianingsih@bpk.go.id</v>
      </c>
      <c r="X227" s="14" t="str">
        <f>"https://wa.me/"&amp;peg_nama[[#This Row],[ponsel]]</f>
        <v>https://wa.me/</v>
      </c>
    </row>
    <row r="228" spans="1:24" x14ac:dyDescent="0.25">
      <c r="A228" s="1" t="s">
        <v>1766</v>
      </c>
      <c r="B228" s="2" t="s">
        <v>1767</v>
      </c>
      <c r="C228" s="2" t="s">
        <v>1768</v>
      </c>
      <c r="D228" s="2" t="s">
        <v>1769</v>
      </c>
      <c r="E228" s="2" t="s">
        <v>132</v>
      </c>
      <c r="F228" s="7">
        <v>29367</v>
      </c>
      <c r="G228" s="2" t="s">
        <v>1770</v>
      </c>
      <c r="H228" s="2" t="s">
        <v>1771</v>
      </c>
      <c r="I228" s="8">
        <v>2005</v>
      </c>
      <c r="J228" s="9" t="s">
        <v>1100</v>
      </c>
      <c r="K228" s="9" t="s">
        <v>1100</v>
      </c>
      <c r="L228" s="22"/>
      <c r="M228" s="22"/>
      <c r="N228" s="2"/>
      <c r="O228" s="2"/>
      <c r="P228" s="8" t="s">
        <v>123</v>
      </c>
      <c r="Q228" s="8" t="s">
        <v>138</v>
      </c>
      <c r="R228" s="17" t="str">
        <f>IF(MID(peg_nama[[#This Row],[nip]],15,1)="1","Laki-laki","Perempuan")</f>
        <v>Laki-laki</v>
      </c>
      <c r="S228" s="2"/>
      <c r="T228" s="13" t="s">
        <v>126</v>
      </c>
      <c r="U228" s="7"/>
      <c r="V228" s="14" t="str">
        <f>peg_nama[[#This Row],[tmplahir]]&amp;", "&amp;TEXT(peg_nama[[#This Row],[tgllahir]],"d MMM yyyy")</f>
        <v>Jakarta, 26 May 1980</v>
      </c>
      <c r="W228" s="14" t="str">
        <f>"https://teams.microsoft.com/l/chat/0/0?users="&amp;peg_nama[[#This Row],[email]]</f>
        <v>https://teams.microsoft.com/l/chat/0/0?users=a.zarkasi@bpk.go.id</v>
      </c>
      <c r="X228" s="14" t="str">
        <f>"https://wa.me/"&amp;peg_nama[[#This Row],[ponsel]]</f>
        <v>https://wa.me/</v>
      </c>
    </row>
    <row r="229" spans="1:24" x14ac:dyDescent="0.25">
      <c r="A229" s="1" t="s">
        <v>1772</v>
      </c>
      <c r="B229" s="2" t="s">
        <v>1773</v>
      </c>
      <c r="C229" s="2" t="s">
        <v>1774</v>
      </c>
      <c r="D229" s="2" t="s">
        <v>1775</v>
      </c>
      <c r="E229" s="2" t="s">
        <v>132</v>
      </c>
      <c r="F229" s="7">
        <v>28236</v>
      </c>
      <c r="G229" s="2" t="s">
        <v>1776</v>
      </c>
      <c r="H229" s="2" t="s">
        <v>1777</v>
      </c>
      <c r="I229" s="8">
        <v>2005</v>
      </c>
      <c r="J229" s="9" t="s">
        <v>1100</v>
      </c>
      <c r="K229" s="9" t="s">
        <v>1100</v>
      </c>
      <c r="L229" s="8"/>
      <c r="M229" s="8"/>
      <c r="N229" s="2"/>
      <c r="O229" s="2"/>
      <c r="P229" s="8" t="s">
        <v>123</v>
      </c>
      <c r="Q229" s="8" t="s">
        <v>138</v>
      </c>
      <c r="R229" s="17" t="str">
        <f>IF(MID(peg_nama[[#This Row],[nip]],15,1)="1","Laki-laki","Perempuan")</f>
        <v>Perempuan</v>
      </c>
      <c r="S229" s="2"/>
      <c r="T229" s="13" t="s">
        <v>126</v>
      </c>
      <c r="U229" s="7"/>
      <c r="V229" s="14" t="str">
        <f>peg_nama[[#This Row],[tmplahir]]&amp;", "&amp;TEXT(peg_nama[[#This Row],[tgllahir]],"d MMM yyyy")</f>
        <v>Jakarta, 21 Apr 1977</v>
      </c>
      <c r="W229" s="14" t="str">
        <f>"https://teams.microsoft.com/l/chat/0/0?users="&amp;peg_nama[[#This Row],[email]]</f>
        <v>https://teams.microsoft.com/l/chat/0/0?users=a.dwiyanti@bpk.go.id</v>
      </c>
      <c r="X229" s="14" t="str">
        <f>"https://wa.me/"&amp;peg_nama[[#This Row],[ponsel]]</f>
        <v>https://wa.me/</v>
      </c>
    </row>
    <row r="230" spans="1:24" x14ac:dyDescent="0.25">
      <c r="A230" s="1" t="s">
        <v>1778</v>
      </c>
      <c r="B230" s="2" t="s">
        <v>1779</v>
      </c>
      <c r="C230" s="2" t="s">
        <v>1780</v>
      </c>
      <c r="D230" s="2" t="s">
        <v>1781</v>
      </c>
      <c r="E230" s="2" t="s">
        <v>116</v>
      </c>
      <c r="F230" s="7">
        <v>31517</v>
      </c>
      <c r="G230" s="2" t="s">
        <v>1782</v>
      </c>
      <c r="H230" s="2" t="s">
        <v>1783</v>
      </c>
      <c r="I230" s="8">
        <v>2005</v>
      </c>
      <c r="J230" s="9" t="s">
        <v>1100</v>
      </c>
      <c r="K230" s="9" t="s">
        <v>1100</v>
      </c>
      <c r="L230" s="8"/>
      <c r="M230" s="8"/>
      <c r="N230" s="2"/>
      <c r="O230" s="2"/>
      <c r="P230" s="8" t="s">
        <v>123</v>
      </c>
      <c r="Q230" s="8" t="s">
        <v>138</v>
      </c>
      <c r="R230" s="17" t="str">
        <f>IF(MID(peg_nama[[#This Row],[nip]],15,1)="1","Laki-laki","Perempuan")</f>
        <v>Perempuan</v>
      </c>
      <c r="S230" s="2"/>
      <c r="T230" s="13" t="s">
        <v>126</v>
      </c>
      <c r="U230" s="7"/>
      <c r="V230" s="14" t="str">
        <f>peg_nama[[#This Row],[tmplahir]]&amp;", "&amp;TEXT(peg_nama[[#This Row],[tgllahir]],"d MMM yyyy")</f>
        <v>Denpasar, 15 Apr 1986</v>
      </c>
      <c r="W230" s="14" t="str">
        <f>"https://teams.microsoft.com/l/chat/0/0?users="&amp;peg_nama[[#This Row],[email]]</f>
        <v>https://teams.microsoft.com/l/chat/0/0?users=ayu.putri@bpk.go.id</v>
      </c>
      <c r="X230" s="14" t="str">
        <f>"https://wa.me/"&amp;peg_nama[[#This Row],[ponsel]]</f>
        <v>https://wa.me/</v>
      </c>
    </row>
    <row r="231" spans="1:24" x14ac:dyDescent="0.25">
      <c r="A231" s="1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7">
        <v>28626</v>
      </c>
      <c r="G231" s="2" t="s">
        <v>1789</v>
      </c>
      <c r="H231" s="2" t="s">
        <v>1790</v>
      </c>
      <c r="I231" s="8">
        <v>2005</v>
      </c>
      <c r="J231" s="9" t="s">
        <v>1100</v>
      </c>
      <c r="K231" s="9" t="s">
        <v>1100</v>
      </c>
      <c r="L231" s="8"/>
      <c r="M231" s="8"/>
      <c r="N231" s="2"/>
      <c r="O231" s="2"/>
      <c r="P231" s="8" t="s">
        <v>123</v>
      </c>
      <c r="Q231" s="8" t="s">
        <v>138</v>
      </c>
      <c r="R231" s="17" t="str">
        <f>IF(MID(peg_nama[[#This Row],[nip]],15,1)="1","Laki-laki","Perempuan")</f>
        <v>Perempuan</v>
      </c>
      <c r="S231" s="2"/>
      <c r="T231" s="13" t="s">
        <v>1528</v>
      </c>
      <c r="U231" s="7"/>
      <c r="V231" s="14" t="str">
        <f>peg_nama[[#This Row],[tmplahir]]&amp;", "&amp;TEXT(peg_nama[[#This Row],[tgllahir]],"d MMM yyyy")</f>
        <v>Banyumas, 16 May 1978</v>
      </c>
      <c r="W231" s="14" t="str">
        <f>"https://teams.microsoft.com/l/chat/0/0?users="&amp;peg_nama[[#This Row],[email]]</f>
        <v>https://teams.microsoft.com/l/chat/0/0?users=cicik.sajekti@bpk.go.id</v>
      </c>
      <c r="X231" s="14" t="str">
        <f>"https://wa.me/"&amp;peg_nama[[#This Row],[ponsel]]</f>
        <v>https://wa.me/</v>
      </c>
    </row>
    <row r="232" spans="1:24" x14ac:dyDescent="0.25">
      <c r="A232" s="1" t="s">
        <v>1791</v>
      </c>
      <c r="B232" s="2" t="s">
        <v>1792</v>
      </c>
      <c r="C232" s="2" t="s">
        <v>1793</v>
      </c>
      <c r="D232" s="2" t="s">
        <v>1794</v>
      </c>
      <c r="E232" s="2" t="s">
        <v>1795</v>
      </c>
      <c r="F232" s="7">
        <v>29335</v>
      </c>
      <c r="G232" s="2" t="s">
        <v>1796</v>
      </c>
      <c r="H232" s="2" t="s">
        <v>1797</v>
      </c>
      <c r="I232" s="8">
        <v>2005</v>
      </c>
      <c r="J232" s="9" t="s">
        <v>1100</v>
      </c>
      <c r="K232" s="9" t="s">
        <v>1100</v>
      </c>
      <c r="L232" s="22"/>
      <c r="M232" s="22"/>
      <c r="N232" s="2"/>
      <c r="O232" s="2"/>
      <c r="P232" s="8" t="s">
        <v>123</v>
      </c>
      <c r="Q232" s="8" t="s">
        <v>138</v>
      </c>
      <c r="R232" s="17" t="str">
        <f>IF(MID(peg_nama[[#This Row],[nip]],15,1)="1","Laki-laki","Perempuan")</f>
        <v>Perempuan</v>
      </c>
      <c r="S232" s="2"/>
      <c r="T232" s="13" t="s">
        <v>1528</v>
      </c>
      <c r="U232" s="7"/>
      <c r="V232" s="14" t="str">
        <f>peg_nama[[#This Row],[tmplahir]]&amp;", "&amp;TEXT(peg_nama[[#This Row],[tgllahir]],"d MMM yyyy")</f>
        <v>Bandung, 24 Apr 1980</v>
      </c>
      <c r="W232" s="14" t="str">
        <f>"https://teams.microsoft.com/l/chat/0/0?users="&amp;peg_nama[[#This Row],[email]]</f>
        <v>https://teams.microsoft.com/l/chat/0/0?users=fitrie.taurusia@bpk.go.id</v>
      </c>
      <c r="X232" s="14" t="str">
        <f>"https://wa.me/"&amp;peg_nama[[#This Row],[ponsel]]</f>
        <v>https://wa.me/</v>
      </c>
    </row>
    <row r="233" spans="1:24" x14ac:dyDescent="0.25">
      <c r="A233" s="1" t="s">
        <v>1798</v>
      </c>
      <c r="B233" s="2" t="s">
        <v>1799</v>
      </c>
      <c r="C233" s="2" t="s">
        <v>1800</v>
      </c>
      <c r="D233" s="2" t="s">
        <v>1801</v>
      </c>
      <c r="E233" s="2" t="s">
        <v>1584</v>
      </c>
      <c r="F233" s="7">
        <v>30634</v>
      </c>
      <c r="G233" s="2" t="s">
        <v>1802</v>
      </c>
      <c r="H233" s="2" t="s">
        <v>1803</v>
      </c>
      <c r="I233" s="8">
        <v>2006</v>
      </c>
      <c r="J233" s="9" t="s">
        <v>1100</v>
      </c>
      <c r="K233" s="9" t="s">
        <v>1100</v>
      </c>
      <c r="L233" s="22"/>
      <c r="M233" s="22"/>
      <c r="N233" s="2"/>
      <c r="O233" s="2"/>
      <c r="P233" s="8" t="s">
        <v>123</v>
      </c>
      <c r="Q233" s="8" t="s">
        <v>138</v>
      </c>
      <c r="R233" s="17" t="str">
        <f>IF(MID(peg_nama[[#This Row],[nip]],15,1)="1","Laki-laki","Perempuan")</f>
        <v>Laki-laki</v>
      </c>
      <c r="S233" s="2"/>
      <c r="T233" s="13" t="s">
        <v>126</v>
      </c>
      <c r="U233" s="7"/>
      <c r="V233" s="14" t="str">
        <f>peg_nama[[#This Row],[tmplahir]]&amp;", "&amp;TEXT(peg_nama[[#This Row],[tgllahir]],"d MMM yyyy")</f>
        <v>Madiun, 14 Nov 1983</v>
      </c>
      <c r="W233" s="14" t="str">
        <f>"https://teams.microsoft.com/l/chat/0/0?users="&amp;peg_nama[[#This Row],[email]]</f>
        <v>https://teams.microsoft.com/l/chat/0/0?users=andy.widiyanto@bpk.go.id</v>
      </c>
      <c r="X233" s="14" t="str">
        <f>"https://wa.me/"&amp;peg_nama[[#This Row],[ponsel]]</f>
        <v>https://wa.me/</v>
      </c>
    </row>
    <row r="234" spans="1:24" x14ac:dyDescent="0.25">
      <c r="A234" s="1" t="s">
        <v>1804</v>
      </c>
      <c r="B234" s="2" t="s">
        <v>1805</v>
      </c>
      <c r="C234" s="2" t="s">
        <v>1806</v>
      </c>
      <c r="D234" s="2" t="s">
        <v>1807</v>
      </c>
      <c r="E234" s="2" t="s">
        <v>1808</v>
      </c>
      <c r="F234" s="7">
        <v>30177</v>
      </c>
      <c r="G234" s="2" t="s">
        <v>1809</v>
      </c>
      <c r="H234" s="2" t="s">
        <v>1810</v>
      </c>
      <c r="I234" s="8">
        <v>2006</v>
      </c>
      <c r="J234" s="9" t="s">
        <v>1100</v>
      </c>
      <c r="K234" s="9" t="s">
        <v>1100</v>
      </c>
      <c r="L234" s="8"/>
      <c r="M234" s="8"/>
      <c r="N234" s="2"/>
      <c r="O234" s="2"/>
      <c r="P234" s="8" t="s">
        <v>123</v>
      </c>
      <c r="Q234" s="8" t="s">
        <v>138</v>
      </c>
      <c r="R234" s="17" t="str">
        <f>IF(MID(peg_nama[[#This Row],[nip]],15,1)="1","Laki-laki","Perempuan")</f>
        <v>Laki-laki</v>
      </c>
      <c r="S234" s="2"/>
      <c r="T234" s="13" t="s">
        <v>1528</v>
      </c>
      <c r="U234" s="7"/>
      <c r="V234" s="14" t="str">
        <f>peg_nama[[#This Row],[tmplahir]]&amp;", "&amp;TEXT(peg_nama[[#This Row],[tgllahir]],"d MMM yyyy")</f>
        <v>Bantul, 14 Aug 1982</v>
      </c>
      <c r="W234" s="14" t="str">
        <f>"https://teams.microsoft.com/l/chat/0/0?users="&amp;peg_nama[[#This Row],[email]]</f>
        <v>https://teams.microsoft.com/l/chat/0/0?users=aris.winarto@bpk.go.id</v>
      </c>
      <c r="X234" s="14" t="str">
        <f>"https://wa.me/"&amp;peg_nama[[#This Row],[ponsel]]</f>
        <v>https://wa.me/</v>
      </c>
    </row>
    <row r="235" spans="1:24" x14ac:dyDescent="0.25">
      <c r="A235" s="1" t="s">
        <v>1811</v>
      </c>
      <c r="B235" s="2" t="s">
        <v>1812</v>
      </c>
      <c r="C235" s="2" t="s">
        <v>1813</v>
      </c>
      <c r="D235" s="2" t="s">
        <v>1814</v>
      </c>
      <c r="E235" s="2" t="s">
        <v>468</v>
      </c>
      <c r="F235" s="7">
        <v>28910</v>
      </c>
      <c r="G235" s="2" t="s">
        <v>1815</v>
      </c>
      <c r="H235" s="2" t="s">
        <v>1816</v>
      </c>
      <c r="I235" s="8">
        <v>2006</v>
      </c>
      <c r="J235" s="9" t="s">
        <v>1100</v>
      </c>
      <c r="K235" s="9" t="s">
        <v>1100</v>
      </c>
      <c r="L235" s="22"/>
      <c r="M235" s="22"/>
      <c r="N235" s="2"/>
      <c r="O235" s="2"/>
      <c r="P235" s="8" t="s">
        <v>123</v>
      </c>
      <c r="Q235" s="8" t="s">
        <v>138</v>
      </c>
      <c r="R235" s="17" t="str">
        <f>IF(MID(peg_nama[[#This Row],[nip]],15,1)="1","Laki-laki","Perempuan")</f>
        <v>Perempuan</v>
      </c>
      <c r="S235" s="2"/>
      <c r="T235" s="13" t="s">
        <v>126</v>
      </c>
      <c r="U235" s="7"/>
      <c r="V235" s="14" t="str">
        <f>peg_nama[[#This Row],[tmplahir]]&amp;", "&amp;TEXT(peg_nama[[#This Row],[tgllahir]],"d MMM yyyy")</f>
        <v>Surakarta, 24 Feb 1979</v>
      </c>
      <c r="W235" s="14" t="str">
        <f>"https://teams.microsoft.com/l/chat/0/0?users="&amp;peg_nama[[#This Row],[email]]</f>
        <v>https://teams.microsoft.com/l/chat/0/0?users=artha.sari@bpk.go.id</v>
      </c>
      <c r="X235" s="14" t="str">
        <f>"https://wa.me/"&amp;peg_nama[[#This Row],[ponsel]]</f>
        <v>https://wa.me/</v>
      </c>
    </row>
    <row r="236" spans="1:24" x14ac:dyDescent="0.25">
      <c r="A236" s="1" t="s">
        <v>1817</v>
      </c>
      <c r="B236" s="2" t="s">
        <v>1818</v>
      </c>
      <c r="C236" s="2" t="s">
        <v>1819</v>
      </c>
      <c r="D236" s="2" t="s">
        <v>1820</v>
      </c>
      <c r="E236" s="2" t="s">
        <v>116</v>
      </c>
      <c r="F236" s="7">
        <v>30077</v>
      </c>
      <c r="G236" s="2" t="s">
        <v>1821</v>
      </c>
      <c r="H236" s="2" t="s">
        <v>1822</v>
      </c>
      <c r="I236" s="8">
        <v>2006</v>
      </c>
      <c r="J236" s="9" t="s">
        <v>1100</v>
      </c>
      <c r="K236" s="9" t="s">
        <v>1100</v>
      </c>
      <c r="L236" s="22"/>
      <c r="M236" s="22"/>
      <c r="N236" s="2"/>
      <c r="O236" s="2"/>
      <c r="P236" s="8" t="s">
        <v>123</v>
      </c>
      <c r="Q236" s="8" t="s">
        <v>138</v>
      </c>
      <c r="R236" s="17" t="str">
        <f>IF(MID(peg_nama[[#This Row],[nip]],15,1)="1","Laki-laki","Perempuan")</f>
        <v>Perempuan</v>
      </c>
      <c r="S236" s="2"/>
      <c r="T236" s="13" t="s">
        <v>126</v>
      </c>
      <c r="U236" s="7"/>
      <c r="V236" s="14" t="str">
        <f>peg_nama[[#This Row],[tmplahir]]&amp;", "&amp;TEXT(peg_nama[[#This Row],[tgllahir]],"d MMM yyyy")</f>
        <v>Denpasar, 6 May 1982</v>
      </c>
      <c r="W236" s="14" t="str">
        <f>"https://teams.microsoft.com/l/chat/0/0?users="&amp;peg_nama[[#This Row],[email]]</f>
        <v>https://teams.microsoft.com/l/chat/0/0?users=Ayu.Irawati@bpk.go.id</v>
      </c>
      <c r="X236" s="14" t="str">
        <f>"https://wa.me/"&amp;peg_nama[[#This Row],[ponsel]]</f>
        <v>https://wa.me/</v>
      </c>
    </row>
    <row r="237" spans="1:24" x14ac:dyDescent="0.25">
      <c r="A237" s="1" t="s">
        <v>1823</v>
      </c>
      <c r="B237" s="2" t="s">
        <v>1824</v>
      </c>
      <c r="C237" s="2" t="s">
        <v>1825</v>
      </c>
      <c r="D237" s="2" t="s">
        <v>1826</v>
      </c>
      <c r="E237" s="2" t="s">
        <v>1827</v>
      </c>
      <c r="F237" s="7">
        <v>29558</v>
      </c>
      <c r="G237" s="2" t="s">
        <v>1828</v>
      </c>
      <c r="H237" s="2" t="s">
        <v>1829</v>
      </c>
      <c r="I237" s="8">
        <v>2006</v>
      </c>
      <c r="J237" s="9" t="s">
        <v>1100</v>
      </c>
      <c r="K237" s="9" t="s">
        <v>1100</v>
      </c>
      <c r="L237" s="22"/>
      <c r="M237" s="22"/>
      <c r="N237" s="2"/>
      <c r="O237" s="2"/>
      <c r="P237" s="8" t="s">
        <v>123</v>
      </c>
      <c r="Q237" s="8" t="s">
        <v>138</v>
      </c>
      <c r="R237" s="17" t="str">
        <f>IF(MID(peg_nama[[#This Row],[nip]],15,1)="1","Laki-laki","Perempuan")</f>
        <v>Laki-laki</v>
      </c>
      <c r="S237" s="2"/>
      <c r="T237" s="13" t="s">
        <v>304</v>
      </c>
      <c r="U237" s="7"/>
      <c r="V237" s="14" t="str">
        <f>peg_nama[[#This Row],[tmplahir]]&amp;", "&amp;TEXT(peg_nama[[#This Row],[tgllahir]],"d MMM yyyy")</f>
        <v>Pemalang, 3 Dec 1980</v>
      </c>
      <c r="W237" s="14" t="str">
        <f>"https://teams.microsoft.com/l/chat/0/0?users="&amp;peg_nama[[#This Row],[email]]</f>
        <v>https://teams.microsoft.com/l/chat/0/0?users=dedy.isnuroso@bpk.go.id</v>
      </c>
      <c r="X237" s="14" t="str">
        <f>"https://wa.me/"&amp;peg_nama[[#This Row],[ponsel]]</f>
        <v>https://wa.me/</v>
      </c>
    </row>
    <row r="238" spans="1:24" x14ac:dyDescent="0.25">
      <c r="A238" s="1" t="s">
        <v>1830</v>
      </c>
      <c r="B238" s="2" t="s">
        <v>1831</v>
      </c>
      <c r="C238" s="2" t="s">
        <v>1832</v>
      </c>
      <c r="D238" s="2" t="s">
        <v>1833</v>
      </c>
      <c r="E238" s="2" t="s">
        <v>1041</v>
      </c>
      <c r="F238" s="7">
        <v>27910</v>
      </c>
      <c r="G238" s="2" t="s">
        <v>1834</v>
      </c>
      <c r="H238" s="2" t="s">
        <v>1835</v>
      </c>
      <c r="I238" s="8">
        <v>2006</v>
      </c>
      <c r="J238" s="9" t="s">
        <v>1100</v>
      </c>
      <c r="K238" s="9" t="s">
        <v>1100</v>
      </c>
      <c r="L238" s="8"/>
      <c r="M238" s="8"/>
      <c r="N238" s="2"/>
      <c r="O238" s="2"/>
      <c r="P238" s="8" t="s">
        <v>123</v>
      </c>
      <c r="Q238" s="8" t="s">
        <v>138</v>
      </c>
      <c r="R238" s="17" t="str">
        <f>IF(MID(peg_nama[[#This Row],[nip]],15,1)="1","Laki-laki","Perempuan")</f>
        <v>Perempuan</v>
      </c>
      <c r="S238" s="2"/>
      <c r="T238" s="13" t="s">
        <v>126</v>
      </c>
      <c r="U238" s="7"/>
      <c r="V238" s="14" t="str">
        <f>peg_nama[[#This Row],[tmplahir]]&amp;", "&amp;TEXT(peg_nama[[#This Row],[tgllahir]],"d MMM yyyy")</f>
        <v>Surabaya, 30 May 1976</v>
      </c>
      <c r="W238" s="14" t="str">
        <f>"https://teams.microsoft.com/l/chat/0/0?users="&amp;peg_nama[[#This Row],[email]]</f>
        <v>https://teams.microsoft.com/l/chat/0/0?users=eli.fahmiyana@bpk.go.id</v>
      </c>
      <c r="X238" s="14" t="str">
        <f>"https://wa.me/"&amp;peg_nama[[#This Row],[ponsel]]</f>
        <v>https://wa.me/</v>
      </c>
    </row>
    <row r="239" spans="1:24" x14ac:dyDescent="0.25">
      <c r="A239" s="1" t="s">
        <v>1836</v>
      </c>
      <c r="B239" s="2" t="s">
        <v>1837</v>
      </c>
      <c r="C239" s="2" t="s">
        <v>1838</v>
      </c>
      <c r="D239" s="2" t="s">
        <v>1839</v>
      </c>
      <c r="E239" s="2" t="s">
        <v>334</v>
      </c>
      <c r="F239" s="7">
        <v>29386</v>
      </c>
      <c r="G239" s="2" t="s">
        <v>1840</v>
      </c>
      <c r="H239" s="2" t="s">
        <v>1841</v>
      </c>
      <c r="I239" s="8">
        <v>2006</v>
      </c>
      <c r="J239" s="9" t="s">
        <v>1100</v>
      </c>
      <c r="K239" s="9" t="s">
        <v>1100</v>
      </c>
      <c r="L239" s="22"/>
      <c r="M239" s="22"/>
      <c r="N239" s="2"/>
      <c r="O239" s="2"/>
      <c r="P239" s="8" t="s">
        <v>123</v>
      </c>
      <c r="Q239" s="8" t="s">
        <v>138</v>
      </c>
      <c r="R239" s="17" t="str">
        <f>IF(MID(peg_nama[[#This Row],[nip]],15,1)="1","Laki-laki","Perempuan")</f>
        <v>Perempuan</v>
      </c>
      <c r="S239" s="2"/>
      <c r="T239" s="13" t="s">
        <v>998</v>
      </c>
      <c r="U239" s="7"/>
      <c r="V239" s="14" t="str">
        <f>peg_nama[[#This Row],[tmplahir]]&amp;", "&amp;TEXT(peg_nama[[#This Row],[tgllahir]],"d MMM yyyy")</f>
        <v>Sukoharjo, 14 Jun 1980</v>
      </c>
      <c r="W239" s="14" t="str">
        <f>"https://teams.microsoft.com/l/chat/0/0?users="&amp;peg_nama[[#This Row],[email]]</f>
        <v>https://teams.microsoft.com/l/chat/0/0?users=erliana.larasati@bpk.go.id</v>
      </c>
      <c r="X239" s="14" t="str">
        <f>"https://wa.me/"&amp;peg_nama[[#This Row],[ponsel]]</f>
        <v>https://wa.me/</v>
      </c>
    </row>
    <row r="240" spans="1:24" x14ac:dyDescent="0.25">
      <c r="A240" s="1" t="s">
        <v>1842</v>
      </c>
      <c r="B240" s="2" t="s">
        <v>1843</v>
      </c>
      <c r="C240" s="2" t="s">
        <v>1844</v>
      </c>
      <c r="D240" s="2" t="s">
        <v>1845</v>
      </c>
      <c r="E240" s="2" t="s">
        <v>1100</v>
      </c>
      <c r="F240" s="7">
        <v>30646</v>
      </c>
      <c r="G240" s="2" t="s">
        <v>1846</v>
      </c>
      <c r="H240" s="2" t="s">
        <v>1847</v>
      </c>
      <c r="I240" s="8">
        <v>2006</v>
      </c>
      <c r="J240" s="9" t="s">
        <v>1100</v>
      </c>
      <c r="K240" s="9" t="s">
        <v>1100</v>
      </c>
      <c r="L240" s="22"/>
      <c r="M240" s="22"/>
      <c r="N240" s="2"/>
      <c r="O240" s="2"/>
      <c r="P240" s="8" t="s">
        <v>123</v>
      </c>
      <c r="Q240" s="8" t="s">
        <v>138</v>
      </c>
      <c r="R240" s="17" t="str">
        <f>IF(MID(peg_nama[[#This Row],[nip]],15,1)="1","Laki-laki","Perempuan")</f>
        <v>Laki-laki</v>
      </c>
      <c r="S240" s="2"/>
      <c r="T240" s="13"/>
      <c r="U240" s="7"/>
      <c r="V240" s="14" t="str">
        <f>peg_nama[[#This Row],[tmplahir]]&amp;", "&amp;TEXT(peg_nama[[#This Row],[tgllahir]],"d MMM yyyy")</f>
        <v>, 26 Nov 1983</v>
      </c>
      <c r="W240" s="14" t="str">
        <f>"https://teams.microsoft.com/l/chat/0/0?users="&amp;peg_nama[[#This Row],[email]]</f>
        <v>https://teams.microsoft.com/l/chat/0/0?users=fian.rizananto@bpk.go.id</v>
      </c>
      <c r="X240" s="14" t="str">
        <f>"https://wa.me/"&amp;peg_nama[[#This Row],[ponsel]]</f>
        <v>https://wa.me/</v>
      </c>
    </row>
    <row r="241" spans="1:24" x14ac:dyDescent="0.25">
      <c r="A241" s="1" t="s">
        <v>1848</v>
      </c>
      <c r="B241" s="2" t="s">
        <v>1849</v>
      </c>
      <c r="C241" s="2" t="s">
        <v>1850</v>
      </c>
      <c r="D241" s="2" t="s">
        <v>1851</v>
      </c>
      <c r="E241" s="2" t="s">
        <v>116</v>
      </c>
      <c r="F241" s="7">
        <v>30492</v>
      </c>
      <c r="G241" s="2" t="s">
        <v>1852</v>
      </c>
      <c r="H241" s="2" t="s">
        <v>1853</v>
      </c>
      <c r="I241" s="8">
        <v>2006</v>
      </c>
      <c r="J241" s="9" t="s">
        <v>1100</v>
      </c>
      <c r="K241" s="9" t="s">
        <v>1100</v>
      </c>
      <c r="L241" s="22"/>
      <c r="M241" s="22"/>
      <c r="N241" s="2"/>
      <c r="O241" s="2"/>
      <c r="P241" s="8" t="s">
        <v>123</v>
      </c>
      <c r="Q241" s="8" t="s">
        <v>138</v>
      </c>
      <c r="R241" s="17" t="str">
        <f>IF(MID(peg_nama[[#This Row],[nip]],15,1)="1","Laki-laki","Perempuan")</f>
        <v>Perempuan</v>
      </c>
      <c r="S241" s="2"/>
      <c r="T241" s="13" t="s">
        <v>126</v>
      </c>
      <c r="U241" s="7"/>
      <c r="V241" s="14" t="str">
        <f>peg_nama[[#This Row],[tmplahir]]&amp;", "&amp;TEXT(peg_nama[[#This Row],[tgllahir]],"d MMM yyyy")</f>
        <v>Denpasar, 25 Jun 1983</v>
      </c>
      <c r="W241" s="14" t="str">
        <f>"https://teams.microsoft.com/l/chat/0/0?users="&amp;peg_nama[[#This Row],[email]]</f>
        <v>https://teams.microsoft.com/l/chat/0/0?users=igusti.sari@bpk.go.id</v>
      </c>
      <c r="X241" s="14" t="str">
        <f>"https://wa.me/"&amp;peg_nama[[#This Row],[ponsel]]</f>
        <v>https://wa.me/</v>
      </c>
    </row>
    <row r="242" spans="1:24" x14ac:dyDescent="0.25">
      <c r="A242" s="1" t="s">
        <v>1854</v>
      </c>
      <c r="B242" s="2" t="s">
        <v>1855</v>
      </c>
      <c r="C242" s="2" t="s">
        <v>1856</v>
      </c>
      <c r="D242" s="2" t="s">
        <v>1857</v>
      </c>
      <c r="E242" s="2" t="s">
        <v>116</v>
      </c>
      <c r="F242" s="7">
        <v>30054</v>
      </c>
      <c r="G242" s="2" t="s">
        <v>1858</v>
      </c>
      <c r="H242" s="2" t="s">
        <v>1859</v>
      </c>
      <c r="I242" s="8">
        <v>2006</v>
      </c>
      <c r="J242" s="9" t="s">
        <v>1100</v>
      </c>
      <c r="K242" s="9" t="s">
        <v>1100</v>
      </c>
      <c r="L242" s="22"/>
      <c r="M242" s="22"/>
      <c r="N242" s="2"/>
      <c r="O242" s="2"/>
      <c r="P242" s="8" t="s">
        <v>123</v>
      </c>
      <c r="Q242" s="8" t="s">
        <v>138</v>
      </c>
      <c r="R242" s="17" t="str">
        <f>IF(MID(peg_nama[[#This Row],[nip]],15,1)="1","Laki-laki","Perempuan")</f>
        <v>Laki-laki</v>
      </c>
      <c r="S242" s="2"/>
      <c r="T242" s="13" t="s">
        <v>126</v>
      </c>
      <c r="U242" s="7"/>
      <c r="V242" s="14" t="str">
        <f>peg_nama[[#This Row],[tmplahir]]&amp;", "&amp;TEXT(peg_nama[[#This Row],[tgllahir]],"d MMM yyyy")</f>
        <v>Denpasar, 13 Apr 1982</v>
      </c>
      <c r="W242" s="14" t="str">
        <f>"https://teams.microsoft.com/l/chat/0/0?users="&amp;peg_nama[[#This Row],[email]]</f>
        <v>https://teams.microsoft.com/l/chat/0/0?users=iputu.setianto@bpk.go.id</v>
      </c>
      <c r="X242" s="14" t="str">
        <f>"https://wa.me/"&amp;peg_nama[[#This Row],[ponsel]]</f>
        <v>https://wa.me/</v>
      </c>
    </row>
    <row r="243" spans="1:24" x14ac:dyDescent="0.25">
      <c r="A243" s="1" t="s">
        <v>1860</v>
      </c>
      <c r="B243" s="2" t="s">
        <v>1861</v>
      </c>
      <c r="C243" s="2" t="s">
        <v>1862</v>
      </c>
      <c r="D243" s="2" t="s">
        <v>1863</v>
      </c>
      <c r="E243" s="2" t="s">
        <v>1864</v>
      </c>
      <c r="F243" s="7">
        <v>28571</v>
      </c>
      <c r="G243" s="2" t="s">
        <v>1865</v>
      </c>
      <c r="H243" s="2" t="s">
        <v>1866</v>
      </c>
      <c r="I243" s="8">
        <v>2006</v>
      </c>
      <c r="J243" s="9" t="s">
        <v>1100</v>
      </c>
      <c r="K243" s="9" t="s">
        <v>1100</v>
      </c>
      <c r="L243" s="22"/>
      <c r="M243" s="22"/>
      <c r="N243" s="2"/>
      <c r="O243" s="2"/>
      <c r="P243" s="8" t="s">
        <v>123</v>
      </c>
      <c r="Q243" s="8" t="s">
        <v>138</v>
      </c>
      <c r="R243" s="17" t="str">
        <f>IF(MID(peg_nama[[#This Row],[nip]],15,1)="1","Laki-laki","Perempuan")</f>
        <v>Laki-laki</v>
      </c>
      <c r="S243" s="2"/>
      <c r="T243" s="13" t="s">
        <v>126</v>
      </c>
      <c r="U243" s="7"/>
      <c r="V243" s="14" t="str">
        <f>peg_nama[[#This Row],[tmplahir]]&amp;", "&amp;TEXT(peg_nama[[#This Row],[tgllahir]],"d MMM yyyy")</f>
        <v>Amlapura, Karangasem, 22 Mar 1978</v>
      </c>
      <c r="W243" s="14" t="str">
        <f>"https://teams.microsoft.com/l/chat/0/0?users="&amp;peg_nama[[#This Row],[email]]</f>
        <v>https://teams.microsoft.com/l/chat/0/0?users=iputu.riyasa@bpk.go.id</v>
      </c>
      <c r="X243" s="14" t="str">
        <f>"https://wa.me/"&amp;peg_nama[[#This Row],[ponsel]]</f>
        <v>https://wa.me/</v>
      </c>
    </row>
    <row r="244" spans="1:24" x14ac:dyDescent="0.25">
      <c r="A244" s="1" t="s">
        <v>1867</v>
      </c>
      <c r="B244" s="2" t="s">
        <v>1868</v>
      </c>
      <c r="C244" s="2" t="s">
        <v>1869</v>
      </c>
      <c r="D244" s="2" t="s">
        <v>1870</v>
      </c>
      <c r="E244" s="2" t="s">
        <v>116</v>
      </c>
      <c r="F244" s="7">
        <v>28741</v>
      </c>
      <c r="G244" s="2" t="s">
        <v>1871</v>
      </c>
      <c r="H244" s="2" t="s">
        <v>1872</v>
      </c>
      <c r="I244" s="8">
        <v>2006</v>
      </c>
      <c r="J244" s="9" t="s">
        <v>1100</v>
      </c>
      <c r="K244" s="9" t="s">
        <v>1100</v>
      </c>
      <c r="L244" s="8"/>
      <c r="M244" s="8"/>
      <c r="N244" s="2"/>
      <c r="O244" s="2"/>
      <c r="P244" s="8" t="s">
        <v>123</v>
      </c>
      <c r="Q244" s="8" t="s">
        <v>138</v>
      </c>
      <c r="R244" s="17" t="str">
        <f>IF(MID(peg_nama[[#This Row],[nip]],15,1)="1","Laki-laki","Perempuan")</f>
        <v>Perempuan</v>
      </c>
      <c r="S244" s="2"/>
      <c r="T244" s="13" t="s">
        <v>126</v>
      </c>
      <c r="U244" s="7"/>
      <c r="V244" s="14" t="str">
        <f>peg_nama[[#This Row],[tmplahir]]&amp;", "&amp;TEXT(peg_nama[[#This Row],[tgllahir]],"d MMM yyyy")</f>
        <v>Denpasar, 8 Sep 1978</v>
      </c>
      <c r="W244" s="14" t="str">
        <f>"https://teams.microsoft.com/l/chat/0/0?users="&amp;peg_nama[[#This Row],[email]]</f>
        <v>https://teams.microsoft.com/l/chat/0/0?users=ida.astuti@bpk.go.id</v>
      </c>
      <c r="X244" s="14" t="str">
        <f>"https://wa.me/"&amp;peg_nama[[#This Row],[ponsel]]</f>
        <v>https://wa.me/</v>
      </c>
    </row>
    <row r="245" spans="1:24" x14ac:dyDescent="0.25">
      <c r="A245" s="1" t="s">
        <v>1873</v>
      </c>
      <c r="B245" s="2" t="s">
        <v>1874</v>
      </c>
      <c r="C245" s="2" t="s">
        <v>1875</v>
      </c>
      <c r="D245" s="2" t="s">
        <v>1876</v>
      </c>
      <c r="E245" s="2" t="s">
        <v>1252</v>
      </c>
      <c r="F245" s="7">
        <v>30537</v>
      </c>
      <c r="G245" s="2" t="s">
        <v>1877</v>
      </c>
      <c r="H245" s="2" t="s">
        <v>1878</v>
      </c>
      <c r="I245" s="8">
        <v>2006</v>
      </c>
      <c r="J245" s="9" t="s">
        <v>1100</v>
      </c>
      <c r="K245" s="9" t="s">
        <v>1100</v>
      </c>
      <c r="L245" s="22"/>
      <c r="M245" s="22"/>
      <c r="N245" s="2"/>
      <c r="O245" s="2"/>
      <c r="P245" s="8" t="s">
        <v>123</v>
      </c>
      <c r="Q245" s="8" t="s">
        <v>138</v>
      </c>
      <c r="R245" s="17" t="str">
        <f>IF(MID(peg_nama[[#This Row],[nip]],15,1)="1","Laki-laki","Perempuan")</f>
        <v>Perempuan</v>
      </c>
      <c r="S245" s="1"/>
      <c r="T245" s="13" t="s">
        <v>998</v>
      </c>
      <c r="U245" s="7">
        <v>41607</v>
      </c>
      <c r="V245" s="14" t="str">
        <f>peg_nama[[#This Row],[tmplahir]]&amp;", "&amp;TEXT(peg_nama[[#This Row],[tgllahir]],"d MMM yyyy")</f>
        <v>Malang, 9 Aug 1983</v>
      </c>
      <c r="W245" s="14" t="str">
        <f>"https://teams.microsoft.com/l/chat/0/0?users="&amp;peg_nama[[#This Row],[email]]</f>
        <v>https://teams.microsoft.com/l/chat/0/0?users=ida.hapsari@bpk.go.id</v>
      </c>
      <c r="X245" s="14" t="str">
        <f>"https://wa.me/"&amp;peg_nama[[#This Row],[ponsel]]</f>
        <v>https://wa.me/</v>
      </c>
    </row>
    <row r="246" spans="1:24" x14ac:dyDescent="0.25">
      <c r="A246" s="1" t="s">
        <v>1879</v>
      </c>
      <c r="B246" s="2" t="s">
        <v>1880</v>
      </c>
      <c r="C246" s="2" t="s">
        <v>1881</v>
      </c>
      <c r="D246" s="2" t="s">
        <v>1882</v>
      </c>
      <c r="E246" s="2" t="s">
        <v>1597</v>
      </c>
      <c r="F246" s="7">
        <v>28710</v>
      </c>
      <c r="G246" s="2" t="s">
        <v>1883</v>
      </c>
      <c r="H246" s="2" t="s">
        <v>1884</v>
      </c>
      <c r="I246" s="8">
        <v>2006</v>
      </c>
      <c r="J246" s="9" t="s">
        <v>1100</v>
      </c>
      <c r="K246" s="9" t="s">
        <v>1100</v>
      </c>
      <c r="L246" s="8"/>
      <c r="M246" s="8"/>
      <c r="N246" s="2"/>
      <c r="O246" s="2"/>
      <c r="P246" s="8" t="s">
        <v>123</v>
      </c>
      <c r="Q246" s="8" t="s">
        <v>138</v>
      </c>
      <c r="R246" s="17" t="str">
        <f>IF(MID(peg_nama[[#This Row],[nip]],15,1)="1","Laki-laki","Perempuan")</f>
        <v>Laki-laki</v>
      </c>
      <c r="S246" s="2"/>
      <c r="T246" s="13" t="s">
        <v>998</v>
      </c>
      <c r="U246" s="7"/>
      <c r="V246" s="14" t="str">
        <f>peg_nama[[#This Row],[tmplahir]]&amp;", "&amp;TEXT(peg_nama[[#This Row],[tgllahir]],"d MMM yyyy")</f>
        <v>Ujung Pandang, 8 Aug 1978</v>
      </c>
      <c r="W246" s="14" t="str">
        <f>"https://teams.microsoft.com/l/chat/0/0?users="&amp;peg_nama[[#This Row],[email]]</f>
        <v>https://teams.microsoft.com/l/chat/0/0?users=imran.zulfikar@bpk.go.id</v>
      </c>
      <c r="X246" s="14" t="str">
        <f>"https://wa.me/"&amp;peg_nama[[#This Row],[ponsel]]</f>
        <v>https://wa.me/</v>
      </c>
    </row>
    <row r="247" spans="1:24" x14ac:dyDescent="0.25">
      <c r="A247" s="1" t="s">
        <v>1885</v>
      </c>
      <c r="B247" s="2" t="s">
        <v>1886</v>
      </c>
      <c r="C247" s="2" t="s">
        <v>1887</v>
      </c>
      <c r="D247" s="2" t="s">
        <v>1888</v>
      </c>
      <c r="E247" s="2" t="s">
        <v>132</v>
      </c>
      <c r="F247" s="7">
        <v>29943</v>
      </c>
      <c r="G247" s="2" t="s">
        <v>1889</v>
      </c>
      <c r="H247" s="2" t="s">
        <v>1890</v>
      </c>
      <c r="I247" s="8">
        <v>2006</v>
      </c>
      <c r="J247" s="9" t="s">
        <v>1100</v>
      </c>
      <c r="K247" s="9" t="s">
        <v>1100</v>
      </c>
      <c r="L247" s="8"/>
      <c r="M247" s="8"/>
      <c r="N247" s="2"/>
      <c r="O247" s="2"/>
      <c r="P247" s="8" t="s">
        <v>123</v>
      </c>
      <c r="Q247" s="8" t="s">
        <v>138</v>
      </c>
      <c r="R247" s="17" t="str">
        <f>IF(MID(peg_nama[[#This Row],[nip]],15,1)="1","Laki-laki","Perempuan")</f>
        <v>Laki-laki</v>
      </c>
      <c r="S247" s="2"/>
      <c r="T247" s="13" t="s">
        <v>1528</v>
      </c>
      <c r="U247" s="7"/>
      <c r="V247" s="14" t="str">
        <f>peg_nama[[#This Row],[tmplahir]]&amp;", "&amp;TEXT(peg_nama[[#This Row],[tgllahir]],"d MMM yyyy")</f>
        <v>Jakarta, 23 Dec 1981</v>
      </c>
      <c r="W247" s="14" t="str">
        <f>"https://teams.microsoft.com/l/chat/0/0?users="&amp;peg_nama[[#This Row],[email]]</f>
        <v>https://teams.microsoft.com/l/chat/0/0?users=indra.trijadi@bpk.go.id</v>
      </c>
      <c r="X247" s="14" t="str">
        <f>"https://wa.me/"&amp;peg_nama[[#This Row],[ponsel]]</f>
        <v>https://wa.me/</v>
      </c>
    </row>
    <row r="248" spans="1:24" x14ac:dyDescent="0.25">
      <c r="A248" s="1" t="s">
        <v>1891</v>
      </c>
      <c r="B248" s="2" t="s">
        <v>1892</v>
      </c>
      <c r="C248" s="2" t="s">
        <v>1893</v>
      </c>
      <c r="D248" s="2" t="s">
        <v>1894</v>
      </c>
      <c r="E248" s="2" t="s">
        <v>872</v>
      </c>
      <c r="F248" s="7">
        <v>29047</v>
      </c>
      <c r="G248" s="2" t="s">
        <v>1895</v>
      </c>
      <c r="H248" s="2" t="s">
        <v>1896</v>
      </c>
      <c r="I248" s="8">
        <v>2006</v>
      </c>
      <c r="J248" s="9" t="s">
        <v>1100</v>
      </c>
      <c r="K248" s="9" t="s">
        <v>1100</v>
      </c>
      <c r="L248" s="8"/>
      <c r="M248" s="8"/>
      <c r="N248" s="2"/>
      <c r="O248" s="2"/>
      <c r="P248" s="8" t="s">
        <v>123</v>
      </c>
      <c r="Q248" s="8" t="s">
        <v>138</v>
      </c>
      <c r="R248" s="17" t="str">
        <f>IF(MID(peg_nama[[#This Row],[nip]],15,1)="1","Laki-laki","Perempuan")</f>
        <v>Perempuan</v>
      </c>
      <c r="S248" s="2"/>
      <c r="T248" s="13" t="s">
        <v>1528</v>
      </c>
      <c r="U248" s="7"/>
      <c r="V248" s="14" t="str">
        <f>peg_nama[[#This Row],[tmplahir]]&amp;", "&amp;TEXT(peg_nama[[#This Row],[tgllahir]],"d MMM yyyy")</f>
        <v>Banyuwangi, 11 Jul 1979</v>
      </c>
      <c r="W248" s="14" t="str">
        <f>"https://teams.microsoft.com/l/chat/0/0?users="&amp;peg_nama[[#This Row],[email]]</f>
        <v>https://teams.microsoft.com/l/chat/0/0?users=Kusumawardani@bpk.go.id</v>
      </c>
      <c r="X248" s="14" t="str">
        <f>"https://wa.me/"&amp;peg_nama[[#This Row],[ponsel]]</f>
        <v>https://wa.me/</v>
      </c>
    </row>
    <row r="249" spans="1:24" x14ac:dyDescent="0.25">
      <c r="A249" s="1" t="s">
        <v>1897</v>
      </c>
      <c r="B249" s="2" t="s">
        <v>1898</v>
      </c>
      <c r="C249" s="2" t="s">
        <v>1899</v>
      </c>
      <c r="D249" s="2" t="s">
        <v>1900</v>
      </c>
      <c r="E249" s="2" t="s">
        <v>1901</v>
      </c>
      <c r="F249" s="7">
        <v>30464</v>
      </c>
      <c r="G249" s="2" t="s">
        <v>1902</v>
      </c>
      <c r="H249" s="2" t="s">
        <v>1903</v>
      </c>
      <c r="I249" s="8">
        <v>2006</v>
      </c>
      <c r="J249" s="9" t="s">
        <v>1100</v>
      </c>
      <c r="K249" s="9" t="s">
        <v>1100</v>
      </c>
      <c r="L249" s="22"/>
      <c r="M249" s="22"/>
      <c r="N249" s="2"/>
      <c r="O249" s="2"/>
      <c r="P249" s="8" t="s">
        <v>123</v>
      </c>
      <c r="Q249" s="8" t="s">
        <v>138</v>
      </c>
      <c r="R249" s="17" t="str">
        <f>IF(MID(peg_nama[[#This Row],[nip]],15,1)="1","Laki-laki","Perempuan")</f>
        <v>Perempuan</v>
      </c>
      <c r="S249" s="2"/>
      <c r="T249" s="13" t="s">
        <v>126</v>
      </c>
      <c r="U249" s="7"/>
      <c r="V249" s="14" t="str">
        <f>peg_nama[[#This Row],[tmplahir]]&amp;", "&amp;TEXT(peg_nama[[#This Row],[tgllahir]],"d MMM yyyy")</f>
        <v>Bima, 28 May 1983</v>
      </c>
      <c r="W249" s="14" t="str">
        <f>"https://teams.microsoft.com/l/chat/0/0?users="&amp;peg_nama[[#This Row],[email]]</f>
        <v>https://teams.microsoft.com/l/chat/0/0?users=Komang.Wiraningsih@bpk.go.id</v>
      </c>
      <c r="X249" s="14" t="str">
        <f>"https://wa.me/"&amp;peg_nama[[#This Row],[ponsel]]</f>
        <v>https://wa.me/</v>
      </c>
    </row>
    <row r="250" spans="1:24" x14ac:dyDescent="0.25">
      <c r="A250" s="1" t="s">
        <v>1904</v>
      </c>
      <c r="B250" s="2" t="s">
        <v>1905</v>
      </c>
      <c r="C250" s="2" t="s">
        <v>1906</v>
      </c>
      <c r="D250" s="2" t="s">
        <v>1907</v>
      </c>
      <c r="E250" s="2" t="s">
        <v>1908</v>
      </c>
      <c r="F250" s="7">
        <v>31829</v>
      </c>
      <c r="G250" s="2" t="s">
        <v>1909</v>
      </c>
      <c r="H250" s="2" t="s">
        <v>1910</v>
      </c>
      <c r="I250" s="8">
        <v>2006</v>
      </c>
      <c r="J250" s="9" t="s">
        <v>1100</v>
      </c>
      <c r="K250" s="9" t="s">
        <v>1100</v>
      </c>
      <c r="L250" s="8"/>
      <c r="M250" s="8"/>
      <c r="N250" s="2"/>
      <c r="O250" s="2"/>
      <c r="P250" s="8" t="s">
        <v>123</v>
      </c>
      <c r="Q250" s="8" t="s">
        <v>138</v>
      </c>
      <c r="R250" s="17" t="str">
        <f>IF(MID(peg_nama[[#This Row],[nip]],15,1)="1","Laki-laki","Perempuan")</f>
        <v>Perempuan</v>
      </c>
      <c r="S250" s="2"/>
      <c r="T250" s="13" t="s">
        <v>126</v>
      </c>
      <c r="U250" s="7"/>
      <c r="V250" s="14" t="str">
        <f>peg_nama[[#This Row],[tmplahir]]&amp;", "&amp;TEXT(peg_nama[[#This Row],[tgllahir]],"d MMM yyyy")</f>
        <v>Kekeran, 21 Feb 1987</v>
      </c>
      <c r="W250" s="14" t="str">
        <f>"https://teams.microsoft.com/l/chat/0/0?users="&amp;peg_nama[[#This Row],[email]]</f>
        <v>https://teams.microsoft.com/l/chat/0/0?users=putu.yanti@bpk.go.id</v>
      </c>
      <c r="X250" s="14" t="str">
        <f>"https://wa.me/"&amp;peg_nama[[#This Row],[ponsel]]</f>
        <v>https://wa.me/</v>
      </c>
    </row>
    <row r="251" spans="1:24" x14ac:dyDescent="0.25">
      <c r="A251" s="1" t="s">
        <v>1911</v>
      </c>
      <c r="B251" s="2" t="s">
        <v>1912</v>
      </c>
      <c r="C251" s="2" t="s">
        <v>1913</v>
      </c>
      <c r="D251" s="2" t="s">
        <v>1914</v>
      </c>
      <c r="E251" s="2" t="s">
        <v>334</v>
      </c>
      <c r="F251" s="7">
        <v>29263</v>
      </c>
      <c r="G251" s="2" t="s">
        <v>1915</v>
      </c>
      <c r="H251" s="2" t="s">
        <v>1916</v>
      </c>
      <c r="I251" s="8">
        <v>2006</v>
      </c>
      <c r="J251" s="9" t="s">
        <v>1100</v>
      </c>
      <c r="K251" s="9" t="s">
        <v>1100</v>
      </c>
      <c r="L251" s="22"/>
      <c r="M251" s="22"/>
      <c r="N251" s="2"/>
      <c r="O251" s="2"/>
      <c r="P251" s="8" t="s">
        <v>123</v>
      </c>
      <c r="Q251" s="8" t="s">
        <v>138</v>
      </c>
      <c r="R251" s="17" t="str">
        <f>IF(MID(peg_nama[[#This Row],[nip]],15,1)="1","Laki-laki","Perempuan")</f>
        <v>Laki-laki</v>
      </c>
      <c r="S251" s="2"/>
      <c r="T251" s="13" t="s">
        <v>998</v>
      </c>
      <c r="U251" s="7"/>
      <c r="V251" s="14" t="str">
        <f>peg_nama[[#This Row],[tmplahir]]&amp;", "&amp;TEXT(peg_nama[[#This Row],[tgllahir]],"d MMM yyyy")</f>
        <v>Sukoharjo, 12 Feb 1980</v>
      </c>
      <c r="W251" s="14" t="str">
        <f>"https://teams.microsoft.com/l/chat/0/0?users="&amp;peg_nama[[#This Row],[email]]</f>
        <v>https://teams.microsoft.com/l/chat/0/0?users=sudopo@bpk.go.id</v>
      </c>
      <c r="X251" s="14" t="str">
        <f>"https://wa.me/"&amp;peg_nama[[#This Row],[ponsel]]</f>
        <v>https://wa.me/</v>
      </c>
    </row>
    <row r="252" spans="1:24" x14ac:dyDescent="0.25">
      <c r="A252" s="1" t="s">
        <v>1917</v>
      </c>
      <c r="B252" s="2" t="s">
        <v>1918</v>
      </c>
      <c r="C252" s="2" t="s">
        <v>1919</v>
      </c>
      <c r="D252" s="2" t="s">
        <v>1920</v>
      </c>
      <c r="E252" s="2" t="s">
        <v>520</v>
      </c>
      <c r="F252" s="7">
        <v>29001</v>
      </c>
      <c r="G252" s="2" t="s">
        <v>1921</v>
      </c>
      <c r="H252" s="2" t="s">
        <v>1922</v>
      </c>
      <c r="I252" s="8">
        <v>2006</v>
      </c>
      <c r="J252" s="9" t="s">
        <v>1100</v>
      </c>
      <c r="K252" s="9" t="s">
        <v>1100</v>
      </c>
      <c r="L252" s="22"/>
      <c r="M252" s="22"/>
      <c r="N252" s="2"/>
      <c r="O252" s="2"/>
      <c r="P252" s="8" t="s">
        <v>123</v>
      </c>
      <c r="Q252" s="8" t="s">
        <v>138</v>
      </c>
      <c r="R252" s="17" t="str">
        <f>IF(MID(peg_nama[[#This Row],[nip]],15,1)="1","Laki-laki","Perempuan")</f>
        <v>Laki-laki</v>
      </c>
      <c r="S252" s="2"/>
      <c r="T252" s="13" t="s">
        <v>304</v>
      </c>
      <c r="U252" s="7"/>
      <c r="V252" s="14" t="str">
        <f>peg_nama[[#This Row],[tmplahir]]&amp;", "&amp;TEXT(peg_nama[[#This Row],[tgllahir]],"d MMM yyyy")</f>
        <v>Boyolali, 26 May 1979</v>
      </c>
      <c r="W252" s="14" t="str">
        <f>"https://teams.microsoft.com/l/chat/0/0?users="&amp;peg_nama[[#This Row],[email]]</f>
        <v>https://teams.microsoft.com/l/chat/0/0?users=sutardi@bpk.go.id</v>
      </c>
      <c r="X252" s="14" t="str">
        <f>"https://wa.me/"&amp;peg_nama[[#This Row],[ponsel]]</f>
        <v>https://wa.me/</v>
      </c>
    </row>
    <row r="253" spans="1:24" x14ac:dyDescent="0.25">
      <c r="A253" s="1" t="s">
        <v>1923</v>
      </c>
      <c r="B253" s="2" t="s">
        <v>1924</v>
      </c>
      <c r="C253" s="2" t="s">
        <v>1925</v>
      </c>
      <c r="D253" s="2" t="s">
        <v>1926</v>
      </c>
      <c r="E253" s="2" t="s">
        <v>483</v>
      </c>
      <c r="F253" s="7">
        <v>30997</v>
      </c>
      <c r="G253" s="2" t="s">
        <v>1927</v>
      </c>
      <c r="H253" s="2" t="s">
        <v>1928</v>
      </c>
      <c r="I253" s="8">
        <v>2006</v>
      </c>
      <c r="J253" s="9" t="s">
        <v>1100</v>
      </c>
      <c r="K253" s="9" t="s">
        <v>1100</v>
      </c>
      <c r="L253" s="22"/>
      <c r="M253" s="22"/>
      <c r="N253" s="2"/>
      <c r="O253" s="2"/>
      <c r="P253" s="8" t="s">
        <v>123</v>
      </c>
      <c r="Q253" s="8" t="s">
        <v>138</v>
      </c>
      <c r="R253" s="17" t="str">
        <f>IF(MID(peg_nama[[#This Row],[nip]],15,1)="1","Laki-laki","Perempuan")</f>
        <v>Laki-laki</v>
      </c>
      <c r="S253" s="2"/>
      <c r="T253" s="13" t="s">
        <v>126</v>
      </c>
      <c r="U253" s="7"/>
      <c r="V253" s="14" t="str">
        <f>peg_nama[[#This Row],[tmplahir]]&amp;", "&amp;TEXT(peg_nama[[#This Row],[tgllahir]],"d MMM yyyy")</f>
        <v>Medan, 11 Nov 1984</v>
      </c>
      <c r="W253" s="14" t="str">
        <f>"https://teams.microsoft.com/l/chat/0/0?users="&amp;peg_nama[[#This Row],[email]]</f>
        <v>https://teams.microsoft.com/l/chat/0/0?users=umar.syarifuddin@bpk.go.id</v>
      </c>
      <c r="X253" s="14" t="str">
        <f>"https://wa.me/"&amp;peg_nama[[#This Row],[ponsel]]</f>
        <v>https://wa.me/</v>
      </c>
    </row>
    <row r="254" spans="1:24" x14ac:dyDescent="0.25">
      <c r="A254" s="1" t="s">
        <v>1929</v>
      </c>
      <c r="B254" s="2" t="s">
        <v>1930</v>
      </c>
      <c r="C254" s="2" t="s">
        <v>1931</v>
      </c>
      <c r="D254" s="2" t="s">
        <v>1932</v>
      </c>
      <c r="E254" s="2" t="s">
        <v>1381</v>
      </c>
      <c r="F254" s="7">
        <v>30840</v>
      </c>
      <c r="G254" s="2" t="s">
        <v>1933</v>
      </c>
      <c r="H254" s="2" t="s">
        <v>1934</v>
      </c>
      <c r="I254" s="8">
        <v>2006</v>
      </c>
      <c r="J254" s="9" t="s">
        <v>1100</v>
      </c>
      <c r="K254" s="9" t="s">
        <v>1100</v>
      </c>
      <c r="L254" s="8"/>
      <c r="M254" s="8"/>
      <c r="N254" s="2"/>
      <c r="O254" s="2"/>
      <c r="P254" s="8" t="s">
        <v>123</v>
      </c>
      <c r="Q254" s="8" t="s">
        <v>138</v>
      </c>
      <c r="R254" s="17" t="str">
        <f>IF(MID(peg_nama[[#This Row],[nip]],15,1)="1","Laki-laki","Perempuan")</f>
        <v>Laki-laki</v>
      </c>
      <c r="S254" s="2"/>
      <c r="T254" s="13" t="s">
        <v>126</v>
      </c>
      <c r="U254" s="7"/>
      <c r="V254" s="14" t="str">
        <f>peg_nama[[#This Row],[tmplahir]]&amp;", "&amp;TEXT(peg_nama[[#This Row],[tgllahir]],"d MMM yyyy")</f>
        <v>Pekalongan, 7 Jun 1984</v>
      </c>
      <c r="W254" s="14" t="str">
        <f>"https://teams.microsoft.com/l/chat/0/0?users="&amp;peg_nama[[#This Row],[email]]</f>
        <v>https://teams.microsoft.com/l/chat/0/0?users=Widi.Wiryawan@bpk.go.id</v>
      </c>
      <c r="X254" s="14" t="str">
        <f>"https://wa.me/"&amp;peg_nama[[#This Row],[ponsel]]</f>
        <v>https://wa.me/</v>
      </c>
    </row>
    <row r="255" spans="1:24" x14ac:dyDescent="0.25">
      <c r="A255" s="1" t="s">
        <v>1935</v>
      </c>
      <c r="B255" s="2" t="s">
        <v>1936</v>
      </c>
      <c r="C255" s="2" t="s">
        <v>1937</v>
      </c>
      <c r="D255" s="2" t="s">
        <v>1938</v>
      </c>
      <c r="E255" s="2" t="s">
        <v>1939</v>
      </c>
      <c r="F255" s="7">
        <v>27663</v>
      </c>
      <c r="G255" s="2" t="s">
        <v>1940</v>
      </c>
      <c r="H255" s="2" t="s">
        <v>1941</v>
      </c>
      <c r="I255" s="8">
        <v>2007</v>
      </c>
      <c r="J255" s="9" t="s">
        <v>1100</v>
      </c>
      <c r="K255" s="9" t="s">
        <v>1100</v>
      </c>
      <c r="L255" s="22"/>
      <c r="M255" s="22"/>
      <c r="N255" s="2"/>
      <c r="O255" s="2"/>
      <c r="P255" s="8" t="s">
        <v>123</v>
      </c>
      <c r="Q255" s="8" t="s">
        <v>138</v>
      </c>
      <c r="R255" s="17" t="str">
        <f>IF(MID(peg_nama[[#This Row],[nip]],15,1)="1","Laki-laki","Perempuan")</f>
        <v>Laki-laki</v>
      </c>
      <c r="S255" s="2"/>
      <c r="T255" s="13" t="s">
        <v>348</v>
      </c>
      <c r="U255" s="7"/>
      <c r="V255" s="14" t="str">
        <f>peg_nama[[#This Row],[tmplahir]]&amp;", "&amp;TEXT(peg_nama[[#This Row],[tgllahir]],"d MMM yyyy")</f>
        <v>Susut Bangli, 26 Sep 1975</v>
      </c>
      <c r="W255" s="14" t="str">
        <f>"https://teams.microsoft.com/l/chat/0/0?users="&amp;peg_nama[[#This Row],[email]]</f>
        <v>https://teams.microsoft.com/l/chat/0/0?users=bagus.kesuma@bpk.go.id</v>
      </c>
      <c r="X255" s="14" t="str">
        <f>"https://wa.me/"&amp;peg_nama[[#This Row],[ponsel]]</f>
        <v>https://wa.me/</v>
      </c>
    </row>
    <row r="256" spans="1:24" x14ac:dyDescent="0.25">
      <c r="A256" s="1" t="s">
        <v>1942</v>
      </c>
      <c r="B256" s="2" t="s">
        <v>1943</v>
      </c>
      <c r="C256" s="2" t="s">
        <v>1944</v>
      </c>
      <c r="D256" s="2" t="s">
        <v>1945</v>
      </c>
      <c r="E256" s="2" t="s">
        <v>132</v>
      </c>
      <c r="F256" s="7">
        <v>29268</v>
      </c>
      <c r="G256" s="2" t="s">
        <v>1946</v>
      </c>
      <c r="H256" s="2" t="s">
        <v>1947</v>
      </c>
      <c r="I256" s="8">
        <v>2007</v>
      </c>
      <c r="J256" s="9" t="s">
        <v>1100</v>
      </c>
      <c r="K256" s="9" t="s">
        <v>1100</v>
      </c>
      <c r="L256" s="22"/>
      <c r="M256" s="22"/>
      <c r="N256" s="2"/>
      <c r="O256" s="2"/>
      <c r="P256" s="8" t="s">
        <v>123</v>
      </c>
      <c r="Q256" s="8" t="s">
        <v>138</v>
      </c>
      <c r="R256" s="17" t="str">
        <f>IF(MID(peg_nama[[#This Row],[nip]],15,1)="1","Laki-laki","Perempuan")</f>
        <v>Laki-laki</v>
      </c>
      <c r="S256" s="2"/>
      <c r="T256" s="13" t="s">
        <v>126</v>
      </c>
      <c r="U256" s="7"/>
      <c r="V256" s="14" t="str">
        <f>peg_nama[[#This Row],[tmplahir]]&amp;", "&amp;TEXT(peg_nama[[#This Row],[tgllahir]],"d MMM yyyy")</f>
        <v>Jakarta, 17 Feb 1980</v>
      </c>
      <c r="W256" s="14" t="str">
        <f>"https://teams.microsoft.com/l/chat/0/0?users="&amp;peg_nama[[#This Row],[email]]</f>
        <v>https://teams.microsoft.com/l/chat/0/0?users=ngurah.sedana@bpk.go.id</v>
      </c>
      <c r="X256" s="14" t="str">
        <f>"https://wa.me/"&amp;peg_nama[[#This Row],[ponsel]]</f>
        <v>https://wa.me/</v>
      </c>
    </row>
    <row r="257" spans="1:24" x14ac:dyDescent="0.25">
      <c r="A257" s="1" t="s">
        <v>1948</v>
      </c>
      <c r="B257" s="2" t="s">
        <v>1949</v>
      </c>
      <c r="C257" s="2" t="s">
        <v>1950</v>
      </c>
      <c r="D257" s="2" t="s">
        <v>1951</v>
      </c>
      <c r="E257" s="2" t="s">
        <v>1952</v>
      </c>
      <c r="F257" s="7">
        <v>30251</v>
      </c>
      <c r="G257" s="2" t="s">
        <v>1953</v>
      </c>
      <c r="H257" s="2" t="s">
        <v>1954</v>
      </c>
      <c r="I257" s="8">
        <v>2007</v>
      </c>
      <c r="J257" s="9" t="s">
        <v>1100</v>
      </c>
      <c r="K257" s="9" t="s">
        <v>1100</v>
      </c>
      <c r="L257" s="22"/>
      <c r="M257" s="22"/>
      <c r="N257" s="2"/>
      <c r="O257" s="2"/>
      <c r="P257" s="8" t="s">
        <v>123</v>
      </c>
      <c r="Q257" s="8" t="s">
        <v>138</v>
      </c>
      <c r="R257" s="17" t="str">
        <f>IF(MID(peg_nama[[#This Row],[nip]],15,1)="1","Laki-laki","Perempuan")</f>
        <v>Laki-laki</v>
      </c>
      <c r="S257" s="2"/>
      <c r="T257" s="13" t="s">
        <v>1528</v>
      </c>
      <c r="U257" s="7"/>
      <c r="V257" s="14" t="str">
        <f>peg_nama[[#This Row],[tmplahir]]&amp;", "&amp;TEXT(peg_nama[[#This Row],[tgllahir]],"d MMM yyyy")</f>
        <v>Pekanbaru, 27 Oct 1982</v>
      </c>
      <c r="W257" s="14" t="str">
        <f>"https://teams.microsoft.com/l/chat/0/0?users="&amp;peg_nama[[#This Row],[email]]</f>
        <v>https://teams.microsoft.com/l/chat/0/0?users=ardhinur.bestari@bpk.go.id</v>
      </c>
      <c r="X257" s="14" t="str">
        <f>"https://wa.me/"&amp;peg_nama[[#This Row],[ponsel]]</f>
        <v>https://wa.me/</v>
      </c>
    </row>
    <row r="258" spans="1:24" x14ac:dyDescent="0.25">
      <c r="A258" s="1" t="s">
        <v>1955</v>
      </c>
      <c r="B258" s="2" t="s">
        <v>1956</v>
      </c>
      <c r="C258" s="2" t="s">
        <v>1957</v>
      </c>
      <c r="D258" s="2" t="s">
        <v>1958</v>
      </c>
      <c r="E258" s="2" t="s">
        <v>468</v>
      </c>
      <c r="F258" s="7">
        <v>28245</v>
      </c>
      <c r="G258" s="2" t="s">
        <v>1959</v>
      </c>
      <c r="H258" s="2" t="s">
        <v>1960</v>
      </c>
      <c r="I258" s="8">
        <v>2007</v>
      </c>
      <c r="J258" s="9" t="s">
        <v>1100</v>
      </c>
      <c r="K258" s="9" t="s">
        <v>1100</v>
      </c>
      <c r="L258" s="22"/>
      <c r="M258" s="22"/>
      <c r="N258" s="2"/>
      <c r="O258" s="2"/>
      <c r="P258" s="8" t="s">
        <v>123</v>
      </c>
      <c r="Q258" s="8" t="s">
        <v>138</v>
      </c>
      <c r="R258" s="17" t="str">
        <f>IF(MID(peg_nama[[#This Row],[nip]],15,1)="1","Laki-laki","Perempuan")</f>
        <v>Laki-laki</v>
      </c>
      <c r="S258" s="2"/>
      <c r="T258" s="13" t="s">
        <v>126</v>
      </c>
      <c r="U258" s="7"/>
      <c r="V258" s="14" t="str">
        <f>peg_nama[[#This Row],[tmplahir]]&amp;", "&amp;TEXT(peg_nama[[#This Row],[tgllahir]],"d MMM yyyy")</f>
        <v>Surakarta, 30 Apr 1977</v>
      </c>
      <c r="W258" s="14" t="str">
        <f>"https://teams.microsoft.com/l/chat/0/0?users="&amp;peg_nama[[#This Row],[email]]</f>
        <v>https://teams.microsoft.com/l/chat/0/0?users=bimo.tejo@bpk.go.id</v>
      </c>
      <c r="X258" s="14" t="str">
        <f>"https://wa.me/"&amp;peg_nama[[#This Row],[ponsel]]</f>
        <v>https://wa.me/</v>
      </c>
    </row>
    <row r="259" spans="1:24" x14ac:dyDescent="0.25">
      <c r="A259" s="1" t="s">
        <v>1961</v>
      </c>
      <c r="B259" s="2" t="s">
        <v>1962</v>
      </c>
      <c r="C259" s="2" t="s">
        <v>1963</v>
      </c>
      <c r="D259" s="2" t="s">
        <v>1964</v>
      </c>
      <c r="E259" s="2" t="s">
        <v>132</v>
      </c>
      <c r="F259" s="7">
        <v>29637</v>
      </c>
      <c r="G259" s="2" t="s">
        <v>1965</v>
      </c>
      <c r="H259" s="2" t="s">
        <v>1966</v>
      </c>
      <c r="I259" s="8">
        <v>2007</v>
      </c>
      <c r="J259" s="9" t="s">
        <v>1100</v>
      </c>
      <c r="K259" s="9" t="s">
        <v>1100</v>
      </c>
      <c r="L259" s="8"/>
      <c r="M259" s="8"/>
      <c r="N259" s="2"/>
      <c r="O259" s="2"/>
      <c r="P259" s="8" t="s">
        <v>123</v>
      </c>
      <c r="Q259" s="8" t="s">
        <v>138</v>
      </c>
      <c r="R259" s="17" t="str">
        <f>IF(MID(peg_nama[[#This Row],[nip]],15,1)="1","Laki-laki","Perempuan")</f>
        <v>Laki-laki</v>
      </c>
      <c r="S259" s="2"/>
      <c r="T259" s="13" t="s">
        <v>1967</v>
      </c>
      <c r="U259" s="7"/>
      <c r="V259" s="14" t="str">
        <f>peg_nama[[#This Row],[tmplahir]]&amp;", "&amp;TEXT(peg_nama[[#This Row],[tgllahir]],"d MMM yyyy")</f>
        <v>Jakarta, 20 Feb 1981</v>
      </c>
      <c r="W259" s="14" t="str">
        <f>"https://teams.microsoft.com/l/chat/0/0?users="&amp;peg_nama[[#This Row],[email]]</f>
        <v>https://teams.microsoft.com/l/chat/0/0?users=budi.yanto@bpk.go.id</v>
      </c>
      <c r="X259" s="14" t="str">
        <f>"https://wa.me/"&amp;peg_nama[[#This Row],[ponsel]]</f>
        <v>https://wa.me/</v>
      </c>
    </row>
    <row r="260" spans="1:24" x14ac:dyDescent="0.25">
      <c r="A260" s="1" t="s">
        <v>1968</v>
      </c>
      <c r="B260" s="2" t="s">
        <v>1969</v>
      </c>
      <c r="C260" s="2" t="s">
        <v>1970</v>
      </c>
      <c r="D260" s="2" t="s">
        <v>1971</v>
      </c>
      <c r="E260" s="2" t="s">
        <v>132</v>
      </c>
      <c r="F260" s="7">
        <v>30546</v>
      </c>
      <c r="G260" s="2" t="s">
        <v>1972</v>
      </c>
      <c r="H260" s="2" t="s">
        <v>1973</v>
      </c>
      <c r="I260" s="8">
        <v>2007</v>
      </c>
      <c r="J260" s="9" t="s">
        <v>1100</v>
      </c>
      <c r="K260" s="9" t="s">
        <v>1100</v>
      </c>
      <c r="L260" s="8"/>
      <c r="M260" s="8"/>
      <c r="N260" s="2"/>
      <c r="O260" s="2"/>
      <c r="P260" s="8" t="s">
        <v>123</v>
      </c>
      <c r="Q260" s="8" t="s">
        <v>138</v>
      </c>
      <c r="R260" s="17" t="str">
        <f>IF(MID(peg_nama[[#This Row],[nip]],15,1)="1","Laki-laki","Perempuan")</f>
        <v>Perempuan</v>
      </c>
      <c r="S260" s="2"/>
      <c r="T260" s="13" t="s">
        <v>1974</v>
      </c>
      <c r="U260" s="7"/>
      <c r="V260" s="14" t="str">
        <f>peg_nama[[#This Row],[tmplahir]]&amp;", "&amp;TEXT(peg_nama[[#This Row],[tgllahir]],"d MMM yyyy")</f>
        <v>Jakarta, 18 Aug 1983</v>
      </c>
      <c r="W260" s="14" t="str">
        <f>"https://teams.microsoft.com/l/chat/0/0?users="&amp;peg_nama[[#This Row],[email]]</f>
        <v>https://teams.microsoft.com/l/chat/0/0?users=Dewi.Anggraeni@bpk.go.id</v>
      </c>
      <c r="X260" s="14" t="str">
        <f>"https://wa.me/"&amp;peg_nama[[#This Row],[ponsel]]</f>
        <v>https://wa.me/</v>
      </c>
    </row>
    <row r="261" spans="1:24" x14ac:dyDescent="0.25">
      <c r="A261" s="1" t="s">
        <v>1975</v>
      </c>
      <c r="B261" s="2" t="s">
        <v>1976</v>
      </c>
      <c r="C261" s="2" t="s">
        <v>1977</v>
      </c>
      <c r="D261" s="2" t="s">
        <v>1978</v>
      </c>
      <c r="E261" s="2" t="s">
        <v>1162</v>
      </c>
      <c r="F261" s="7">
        <v>29320</v>
      </c>
      <c r="G261" s="2" t="s">
        <v>1979</v>
      </c>
      <c r="H261" s="2" t="s">
        <v>1980</v>
      </c>
      <c r="I261" s="8">
        <v>2007</v>
      </c>
      <c r="J261" s="9" t="s">
        <v>1100</v>
      </c>
      <c r="K261" s="9" t="s">
        <v>1100</v>
      </c>
      <c r="L261" s="8"/>
      <c r="M261" s="8"/>
      <c r="N261" s="2"/>
      <c r="O261" s="2"/>
      <c r="P261" s="8" t="s">
        <v>123</v>
      </c>
      <c r="Q261" s="8" t="s">
        <v>138</v>
      </c>
      <c r="R261" s="17" t="str">
        <f>IF(MID(peg_nama[[#This Row],[nip]],15,1)="1","Laki-laki","Perempuan")</f>
        <v>Perempuan</v>
      </c>
      <c r="S261" s="2"/>
      <c r="T261" s="13" t="s">
        <v>348</v>
      </c>
      <c r="U261" s="7"/>
      <c r="V261" s="14" t="str">
        <f>peg_nama[[#This Row],[tmplahir]]&amp;", "&amp;TEXT(peg_nama[[#This Row],[tgllahir]],"d MMM yyyy")</f>
        <v>Kediri, 9 Apr 1980</v>
      </c>
      <c r="W261" s="14" t="str">
        <f>"https://teams.microsoft.com/l/chat/0/0?users="&amp;peg_nama[[#This Row],[email]]</f>
        <v>https://teams.microsoft.com/l/chat/0/0?users=eryana.kusumarukmi@bpk.go.id</v>
      </c>
      <c r="X261" s="14" t="str">
        <f>"https://wa.me/"&amp;peg_nama[[#This Row],[ponsel]]</f>
        <v>https://wa.me/</v>
      </c>
    </row>
    <row r="262" spans="1:24" x14ac:dyDescent="0.25">
      <c r="A262" s="1" t="s">
        <v>1981</v>
      </c>
      <c r="B262" s="2" t="s">
        <v>1982</v>
      </c>
      <c r="C262" s="2" t="s">
        <v>1983</v>
      </c>
      <c r="D262" s="2" t="s">
        <v>1984</v>
      </c>
      <c r="E262" s="2" t="s">
        <v>468</v>
      </c>
      <c r="F262" s="7">
        <v>30609</v>
      </c>
      <c r="G262" s="2" t="s">
        <v>1985</v>
      </c>
      <c r="H262" s="2" t="s">
        <v>1986</v>
      </c>
      <c r="I262" s="8">
        <v>2007</v>
      </c>
      <c r="J262" s="9" t="s">
        <v>1100</v>
      </c>
      <c r="K262" s="9" t="s">
        <v>1100</v>
      </c>
      <c r="L262" s="8"/>
      <c r="M262" s="8"/>
      <c r="N262" s="2"/>
      <c r="O262" s="2"/>
      <c r="P262" s="8" t="s">
        <v>123</v>
      </c>
      <c r="Q262" s="8" t="s">
        <v>138</v>
      </c>
      <c r="R262" s="17" t="str">
        <f>IF(MID(peg_nama[[#This Row],[nip]],15,1)="1","Laki-laki","Perempuan")</f>
        <v>Perempuan</v>
      </c>
      <c r="S262" s="2"/>
      <c r="T262" s="13" t="s">
        <v>140</v>
      </c>
      <c r="U262" s="7"/>
      <c r="V262" s="14" t="str">
        <f>peg_nama[[#This Row],[tmplahir]]&amp;", "&amp;TEXT(peg_nama[[#This Row],[tgllahir]],"d MMM yyyy")</f>
        <v>Surakarta, 20 Oct 1983</v>
      </c>
      <c r="W262" s="14" t="str">
        <f>"https://teams.microsoft.com/l/chat/0/0?users="&amp;peg_nama[[#This Row],[email]]</f>
        <v>https://teams.microsoft.com/l/chat/0/0?users=ayusari.lendra@bpk.go.id</v>
      </c>
      <c r="X262" s="14" t="str">
        <f>"https://wa.me/"&amp;peg_nama[[#This Row],[ponsel]]</f>
        <v>https://wa.me/</v>
      </c>
    </row>
    <row r="263" spans="1:24" x14ac:dyDescent="0.25">
      <c r="A263" s="1" t="s">
        <v>1987</v>
      </c>
      <c r="B263" s="2" t="s">
        <v>1988</v>
      </c>
      <c r="C263" s="2" t="s">
        <v>1989</v>
      </c>
      <c r="D263" s="2" t="s">
        <v>1990</v>
      </c>
      <c r="E263" s="2" t="s">
        <v>132</v>
      </c>
      <c r="F263" s="7">
        <v>30150</v>
      </c>
      <c r="G263" s="2" t="s">
        <v>1991</v>
      </c>
      <c r="H263" s="2" t="s">
        <v>1992</v>
      </c>
      <c r="I263" s="8">
        <v>2007</v>
      </c>
      <c r="J263" s="9" t="s">
        <v>1100</v>
      </c>
      <c r="K263" s="9" t="s">
        <v>1100</v>
      </c>
      <c r="L263" s="8"/>
      <c r="M263" s="8"/>
      <c r="N263" s="2"/>
      <c r="O263" s="2"/>
      <c r="P263" s="8" t="s">
        <v>123</v>
      </c>
      <c r="Q263" s="8" t="s">
        <v>138</v>
      </c>
      <c r="R263" s="17" t="str">
        <f>IF(MID(peg_nama[[#This Row],[nip]],15,1)="1","Laki-laki","Perempuan")</f>
        <v>Perempuan</v>
      </c>
      <c r="S263" s="2"/>
      <c r="T263" s="13" t="s">
        <v>126</v>
      </c>
      <c r="U263" s="7"/>
      <c r="V263" s="14" t="str">
        <f>peg_nama[[#This Row],[tmplahir]]&amp;", "&amp;TEXT(peg_nama[[#This Row],[tgllahir]],"d MMM yyyy")</f>
        <v>Jakarta, 18 Jul 1982</v>
      </c>
      <c r="W263" s="14" t="str">
        <f>"https://teams.microsoft.com/l/chat/0/0?users="&amp;peg_nama[[#This Row],[email]]</f>
        <v>https://teams.microsoft.com/l/chat/0/0?users=geger.adelia@bpk.go.id</v>
      </c>
      <c r="X263" s="14" t="str">
        <f>"https://wa.me/"&amp;peg_nama[[#This Row],[ponsel]]</f>
        <v>https://wa.me/</v>
      </c>
    </row>
    <row r="264" spans="1:24" x14ac:dyDescent="0.25">
      <c r="A264" s="1" t="s">
        <v>1993</v>
      </c>
      <c r="B264" s="2" t="s">
        <v>1994</v>
      </c>
      <c r="C264" s="2" t="s">
        <v>1995</v>
      </c>
      <c r="D264" s="2" t="s">
        <v>1996</v>
      </c>
      <c r="E264" s="2" t="s">
        <v>468</v>
      </c>
      <c r="F264" s="7">
        <v>30994</v>
      </c>
      <c r="G264" s="2" t="s">
        <v>1997</v>
      </c>
      <c r="H264" s="2" t="s">
        <v>1998</v>
      </c>
      <c r="I264" s="8">
        <v>2007</v>
      </c>
      <c r="J264" s="9" t="s">
        <v>1100</v>
      </c>
      <c r="K264" s="9" t="s">
        <v>1100</v>
      </c>
      <c r="L264" s="22"/>
      <c r="M264" s="22"/>
      <c r="N264" s="2"/>
      <c r="O264" s="2"/>
      <c r="P264" s="8" t="s">
        <v>123</v>
      </c>
      <c r="Q264" s="8" t="s">
        <v>138</v>
      </c>
      <c r="R264" s="17" t="str">
        <f>IF(MID(peg_nama[[#This Row],[nip]],15,1)="1","Laki-laki","Perempuan")</f>
        <v>Laki-laki</v>
      </c>
      <c r="S264" s="2"/>
      <c r="T264" s="13" t="s">
        <v>1528</v>
      </c>
      <c r="U264" s="7"/>
      <c r="V264" s="14" t="str">
        <f>peg_nama[[#This Row],[tmplahir]]&amp;", "&amp;TEXT(peg_nama[[#This Row],[tgllahir]],"d MMM yyyy")</f>
        <v>Surakarta, 8 Nov 1984</v>
      </c>
      <c r="W264" s="14" t="str">
        <f>"https://teams.microsoft.com/l/chat/0/0?users="&amp;peg_nama[[#This Row],[email]]</f>
        <v>https://teams.microsoft.com/l/chat/0/0?users=harya.satya@bpk.go.id</v>
      </c>
      <c r="X264" s="14" t="str">
        <f>"https://wa.me/"&amp;peg_nama[[#This Row],[ponsel]]</f>
        <v>https://wa.me/</v>
      </c>
    </row>
    <row r="265" spans="1:24" x14ac:dyDescent="0.25">
      <c r="A265" s="1" t="s">
        <v>1999</v>
      </c>
      <c r="B265" s="2" t="s">
        <v>2000</v>
      </c>
      <c r="C265" s="2" t="s">
        <v>2001</v>
      </c>
      <c r="D265" s="2" t="s">
        <v>2002</v>
      </c>
      <c r="E265" s="2" t="s">
        <v>132</v>
      </c>
      <c r="F265" s="7">
        <v>29526</v>
      </c>
      <c r="G265" s="2" t="s">
        <v>2003</v>
      </c>
      <c r="H265" s="2" t="s">
        <v>2004</v>
      </c>
      <c r="I265" s="8">
        <v>2007</v>
      </c>
      <c r="J265" s="9" t="s">
        <v>1100</v>
      </c>
      <c r="K265" s="9" t="s">
        <v>1100</v>
      </c>
      <c r="L265" s="8"/>
      <c r="M265" s="8"/>
      <c r="N265" s="2"/>
      <c r="O265" s="2"/>
      <c r="P265" s="8" t="s">
        <v>123</v>
      </c>
      <c r="Q265" s="8" t="s">
        <v>138</v>
      </c>
      <c r="R265" s="17" t="str">
        <f>IF(MID(peg_nama[[#This Row],[nip]],15,1)="1","Laki-laki","Perempuan")</f>
        <v>Laki-laki</v>
      </c>
      <c r="S265" s="2"/>
      <c r="T265" s="13" t="s">
        <v>126</v>
      </c>
      <c r="U265" s="7"/>
      <c r="V265" s="14" t="str">
        <f>peg_nama[[#This Row],[tmplahir]]&amp;", "&amp;TEXT(peg_nama[[#This Row],[tgllahir]],"d MMM yyyy")</f>
        <v>Jakarta, 1 Nov 1980</v>
      </c>
      <c r="W265" s="14" t="str">
        <f>"https://teams.microsoft.com/l/chat/0/0?users="&amp;peg_nama[[#This Row],[email]]</f>
        <v>https://teams.microsoft.com/l/chat/0/0?users=arya.sedana@bpk.go.id</v>
      </c>
      <c r="X265" s="14" t="str">
        <f>"https://wa.me/"&amp;peg_nama[[#This Row],[ponsel]]</f>
        <v>https://wa.me/</v>
      </c>
    </row>
    <row r="266" spans="1:24" x14ac:dyDescent="0.25">
      <c r="A266" s="1" t="s">
        <v>2005</v>
      </c>
      <c r="B266" s="2" t="s">
        <v>2006</v>
      </c>
      <c r="C266" s="2" t="s">
        <v>2007</v>
      </c>
      <c r="D266" s="2" t="s">
        <v>2008</v>
      </c>
      <c r="E266" s="2" t="s">
        <v>672</v>
      </c>
      <c r="F266" s="7">
        <v>28648</v>
      </c>
      <c r="G266" s="2" t="s">
        <v>2009</v>
      </c>
      <c r="H266" s="2" t="s">
        <v>2010</v>
      </c>
      <c r="I266" s="8">
        <v>2007</v>
      </c>
      <c r="J266" s="9" t="s">
        <v>1100</v>
      </c>
      <c r="K266" s="9" t="s">
        <v>1100</v>
      </c>
      <c r="L266" s="8"/>
      <c r="M266" s="8"/>
      <c r="N266" s="2"/>
      <c r="O266" s="2"/>
      <c r="P266" s="8" t="s">
        <v>123</v>
      </c>
      <c r="Q266" s="8" t="s">
        <v>138</v>
      </c>
      <c r="R266" s="17" t="str">
        <f>IF(MID(peg_nama[[#This Row],[nip]],15,1)="1","Laki-laki","Perempuan")</f>
        <v>Perempuan</v>
      </c>
      <c r="S266" s="2"/>
      <c r="T266" s="13" t="s">
        <v>1409</v>
      </c>
      <c r="U266" s="7"/>
      <c r="V266" s="14" t="str">
        <f>peg_nama[[#This Row],[tmplahir]]&amp;", "&amp;TEXT(peg_nama[[#This Row],[tgllahir]],"d MMM yyyy")</f>
        <v>Semarang, 7 Jun 1978</v>
      </c>
      <c r="W266" s="14" t="str">
        <f>"https://teams.microsoft.com/l/chat/0/0?users="&amp;peg_nama[[#This Row],[email]]</f>
        <v>https://teams.microsoft.com/l/chat/0/0?users=idayu.melati@bpk.go.id</v>
      </c>
      <c r="X266" s="14" t="str">
        <f>"https://wa.me/"&amp;peg_nama[[#This Row],[ponsel]]</f>
        <v>https://wa.me/</v>
      </c>
    </row>
    <row r="267" spans="1:24" x14ac:dyDescent="0.25">
      <c r="A267" s="1" t="s">
        <v>2011</v>
      </c>
      <c r="B267" s="2" t="s">
        <v>2012</v>
      </c>
      <c r="C267" s="2" t="s">
        <v>2013</v>
      </c>
      <c r="D267" s="2" t="s">
        <v>2014</v>
      </c>
      <c r="E267" s="2" t="s">
        <v>483</v>
      </c>
      <c r="F267" s="7">
        <v>30206</v>
      </c>
      <c r="G267" s="2" t="s">
        <v>2015</v>
      </c>
      <c r="H267" s="2" t="s">
        <v>2016</v>
      </c>
      <c r="I267" s="8">
        <v>2007</v>
      </c>
      <c r="J267" s="9" t="s">
        <v>1100</v>
      </c>
      <c r="K267" s="9" t="s">
        <v>1100</v>
      </c>
      <c r="L267" s="22"/>
      <c r="M267" s="22"/>
      <c r="N267" s="2"/>
      <c r="O267" s="2"/>
      <c r="P267" s="8" t="s">
        <v>123</v>
      </c>
      <c r="Q267" s="8" t="s">
        <v>138</v>
      </c>
      <c r="R267" s="17" t="str">
        <f>IF(MID(peg_nama[[#This Row],[nip]],15,1)="1","Laki-laki","Perempuan")</f>
        <v>Perempuan</v>
      </c>
      <c r="S267" s="2"/>
      <c r="T267" s="13" t="s">
        <v>1528</v>
      </c>
      <c r="U267" s="18"/>
      <c r="V267" s="14" t="str">
        <f>peg_nama[[#This Row],[tmplahir]]&amp;", "&amp;TEXT(peg_nama[[#This Row],[tgllahir]],"d MMM yyyy")</f>
        <v>Medan, 12 Sep 1982</v>
      </c>
      <c r="W267" s="14" t="str">
        <f>"https://teams.microsoft.com/l/chat/0/0?users="&amp;peg_nama[[#This Row],[email]]</f>
        <v>https://teams.microsoft.com/l/chat/0/0?users=ika.lestari@bpk.go.id</v>
      </c>
      <c r="X267" s="14" t="str">
        <f>"https://wa.me/"&amp;peg_nama[[#This Row],[ponsel]]</f>
        <v>https://wa.me/</v>
      </c>
    </row>
    <row r="268" spans="1:24" x14ac:dyDescent="0.25">
      <c r="A268" s="1" t="s">
        <v>2017</v>
      </c>
      <c r="B268" s="2" t="s">
        <v>2018</v>
      </c>
      <c r="C268" s="2" t="s">
        <v>2019</v>
      </c>
      <c r="D268" s="2" t="s">
        <v>2020</v>
      </c>
      <c r="E268" s="2" t="s">
        <v>504</v>
      </c>
      <c r="F268" s="7">
        <v>30720</v>
      </c>
      <c r="G268" s="2" t="s">
        <v>2021</v>
      </c>
      <c r="H268" s="2" t="s">
        <v>2022</v>
      </c>
      <c r="I268" s="8">
        <v>2007</v>
      </c>
      <c r="J268" s="9" t="s">
        <v>1100</v>
      </c>
      <c r="K268" s="9" t="s">
        <v>1100</v>
      </c>
      <c r="L268" s="8"/>
      <c r="M268" s="8"/>
      <c r="N268" s="2"/>
      <c r="O268" s="2"/>
      <c r="P268" s="8" t="s">
        <v>123</v>
      </c>
      <c r="Q268" s="8" t="s">
        <v>138</v>
      </c>
      <c r="R268" s="17" t="str">
        <f>IF(MID(peg_nama[[#This Row],[nip]],15,1)="1","Laki-laki","Perempuan")</f>
        <v>Laki-laki</v>
      </c>
      <c r="S268" s="2"/>
      <c r="T268" s="13" t="s">
        <v>126</v>
      </c>
      <c r="U268" s="7"/>
      <c r="V268" s="14" t="str">
        <f>peg_nama[[#This Row],[tmplahir]]&amp;", "&amp;TEXT(peg_nama[[#This Row],[tgllahir]],"d MMM yyyy")</f>
        <v>Yogyakarta, 8 Feb 1984</v>
      </c>
      <c r="W268" s="14" t="str">
        <f>"https://teams.microsoft.com/l/chat/0/0?users="&amp;peg_nama[[#This Row],[email]]</f>
        <v>https://teams.microsoft.com/l/chat/0/0?users=irfan.kusuma@bpk.go.id</v>
      </c>
      <c r="X268" s="14" t="str">
        <f>"https://wa.me/"&amp;peg_nama[[#This Row],[ponsel]]</f>
        <v>https://wa.me/</v>
      </c>
    </row>
    <row r="269" spans="1:24" x14ac:dyDescent="0.25">
      <c r="A269" s="1" t="s">
        <v>2023</v>
      </c>
      <c r="B269" s="2" t="s">
        <v>2024</v>
      </c>
      <c r="C269" s="2" t="s">
        <v>2025</v>
      </c>
      <c r="D269" s="2" t="s">
        <v>2026</v>
      </c>
      <c r="E269" s="2" t="s">
        <v>2027</v>
      </c>
      <c r="F269" s="7">
        <v>30098</v>
      </c>
      <c r="G269" s="2" t="s">
        <v>2028</v>
      </c>
      <c r="H269" s="2" t="s">
        <v>2029</v>
      </c>
      <c r="I269" s="8">
        <v>2007</v>
      </c>
      <c r="J269" s="9" t="s">
        <v>1100</v>
      </c>
      <c r="K269" s="9" t="s">
        <v>1100</v>
      </c>
      <c r="L269" s="8"/>
      <c r="M269" s="8"/>
      <c r="N269" s="2"/>
      <c r="O269" s="2"/>
      <c r="P269" s="8" t="s">
        <v>123</v>
      </c>
      <c r="Q269" s="8" t="s">
        <v>138</v>
      </c>
      <c r="R269" s="17" t="str">
        <f>IF(MID(peg_nama[[#This Row],[nip]],15,1)="1","Laki-laki","Perempuan")</f>
        <v>Laki-laki</v>
      </c>
      <c r="S269" s="2"/>
      <c r="T269" s="13" t="s">
        <v>348</v>
      </c>
      <c r="U269" s="7"/>
      <c r="V269" s="14" t="str">
        <f>peg_nama[[#This Row],[tmplahir]]&amp;", "&amp;TEXT(peg_nama[[#This Row],[tgllahir]],"d MMM yyyy")</f>
        <v>Tulungagung, 27 May 1982</v>
      </c>
      <c r="W269" s="14" t="str">
        <f>"https://teams.microsoft.com/l/chat/0/0?users="&amp;peg_nama[[#This Row],[email]]</f>
        <v>https://teams.microsoft.com/l/chat/0/0?users=nasruchan@bpk.go.id</v>
      </c>
      <c r="X269" s="14" t="str">
        <f>"https://wa.me/"&amp;peg_nama[[#This Row],[ponsel]]</f>
        <v>https://wa.me/</v>
      </c>
    </row>
    <row r="270" spans="1:24" x14ac:dyDescent="0.25">
      <c r="A270" s="1" t="s">
        <v>2030</v>
      </c>
      <c r="B270" s="2" t="s">
        <v>2031</v>
      </c>
      <c r="C270" s="2" t="s">
        <v>2032</v>
      </c>
      <c r="D270" s="2" t="s">
        <v>2033</v>
      </c>
      <c r="E270" s="2" t="s">
        <v>116</v>
      </c>
      <c r="F270" s="7">
        <v>30456</v>
      </c>
      <c r="G270" s="2" t="s">
        <v>2034</v>
      </c>
      <c r="H270" s="2" t="s">
        <v>2035</v>
      </c>
      <c r="I270" s="8">
        <v>2007</v>
      </c>
      <c r="J270" s="9" t="s">
        <v>1100</v>
      </c>
      <c r="K270" s="9" t="s">
        <v>1100</v>
      </c>
      <c r="L270" s="22"/>
      <c r="M270" s="22"/>
      <c r="N270" s="2"/>
      <c r="O270" s="2"/>
      <c r="P270" s="8" t="s">
        <v>123</v>
      </c>
      <c r="Q270" s="8" t="s">
        <v>138</v>
      </c>
      <c r="R270" s="17" t="str">
        <f>IF(MID(peg_nama[[#This Row],[nip]],15,1)="1","Laki-laki","Perempuan")</f>
        <v>Perempuan</v>
      </c>
      <c r="S270" s="2"/>
      <c r="T270" s="13" t="s">
        <v>348</v>
      </c>
      <c r="U270" s="7"/>
      <c r="V270" s="14" t="str">
        <f>peg_nama[[#This Row],[tmplahir]]&amp;", "&amp;TEXT(peg_nama[[#This Row],[tgllahir]],"d MMM yyyy")</f>
        <v>Denpasar, 20 May 1983</v>
      </c>
      <c r="W270" s="14" t="str">
        <f>"https://teams.microsoft.com/l/chat/0/0?users="&amp;peg_nama[[#This Row],[email]]</f>
        <v>https://teams.microsoft.com/l/chat/0/0?users=ni.susilawati@bpk.go.id</v>
      </c>
      <c r="X270" s="14" t="str">
        <f>"https://wa.me/"&amp;peg_nama[[#This Row],[ponsel]]</f>
        <v>https://wa.me/</v>
      </c>
    </row>
    <row r="271" spans="1:24" x14ac:dyDescent="0.25">
      <c r="A271" s="1" t="s">
        <v>2036</v>
      </c>
      <c r="B271" s="2" t="s">
        <v>2037</v>
      </c>
      <c r="C271" s="2" t="s">
        <v>2038</v>
      </c>
      <c r="D271" s="2" t="s">
        <v>2039</v>
      </c>
      <c r="E271" s="2" t="s">
        <v>468</v>
      </c>
      <c r="F271" s="7">
        <v>29818</v>
      </c>
      <c r="G271" s="2" t="s">
        <v>2040</v>
      </c>
      <c r="H271" s="2" t="s">
        <v>2041</v>
      </c>
      <c r="I271" s="8">
        <v>2007</v>
      </c>
      <c r="J271" s="9" t="s">
        <v>1100</v>
      </c>
      <c r="K271" s="9" t="s">
        <v>1100</v>
      </c>
      <c r="L271" s="8"/>
      <c r="M271" s="8"/>
      <c r="N271" s="2"/>
      <c r="O271" s="2"/>
      <c r="P271" s="8" t="s">
        <v>123</v>
      </c>
      <c r="Q271" s="8" t="s">
        <v>138</v>
      </c>
      <c r="R271" s="17" t="str">
        <f>IF(MID(peg_nama[[#This Row],[nip]],15,1)="1","Laki-laki","Perempuan")</f>
        <v>Laki-laki</v>
      </c>
      <c r="S271" s="2"/>
      <c r="T271" s="13" t="s">
        <v>1974</v>
      </c>
      <c r="U271" s="7"/>
      <c r="V271" s="14" t="str">
        <f>peg_nama[[#This Row],[tmplahir]]&amp;", "&amp;TEXT(peg_nama[[#This Row],[tgllahir]],"d MMM yyyy")</f>
        <v>Surakarta, 20 Aug 1981</v>
      </c>
      <c r="W271" s="14" t="str">
        <f>"https://teams.microsoft.com/l/chat/0/0?users="&amp;peg_nama[[#This Row],[email]]</f>
        <v>https://teams.microsoft.com/l/chat/0/0?users=nugroho.rianto@bpk.go.id</v>
      </c>
      <c r="X271" s="14" t="str">
        <f>"https://wa.me/"&amp;peg_nama[[#This Row],[ponsel]]</f>
        <v>https://wa.me/</v>
      </c>
    </row>
    <row r="272" spans="1:24" x14ac:dyDescent="0.25">
      <c r="A272" s="1" t="s">
        <v>2042</v>
      </c>
      <c r="B272" s="2" t="s">
        <v>2043</v>
      </c>
      <c r="C272" s="2" t="s">
        <v>2044</v>
      </c>
      <c r="D272" s="2" t="s">
        <v>2045</v>
      </c>
      <c r="E272" s="2" t="s">
        <v>280</v>
      </c>
      <c r="F272" s="7">
        <v>31124</v>
      </c>
      <c r="G272" s="2" t="s">
        <v>2046</v>
      </c>
      <c r="H272" s="2" t="s">
        <v>2047</v>
      </c>
      <c r="I272" s="8">
        <v>2007</v>
      </c>
      <c r="J272" s="9" t="s">
        <v>1100</v>
      </c>
      <c r="K272" s="9" t="s">
        <v>1100</v>
      </c>
      <c r="L272" s="22"/>
      <c r="M272" s="22"/>
      <c r="N272" s="2"/>
      <c r="O272" s="2"/>
      <c r="P272" s="8" t="s">
        <v>123</v>
      </c>
      <c r="Q272" s="8" t="s">
        <v>138</v>
      </c>
      <c r="R272" s="17" t="str">
        <f>IF(MID(peg_nama[[#This Row],[nip]],15,1)="1","Laki-laki","Perempuan")</f>
        <v>Perempuan</v>
      </c>
      <c r="S272" s="2"/>
      <c r="T272" s="13" t="s">
        <v>140</v>
      </c>
      <c r="U272" s="7"/>
      <c r="V272" s="14" t="str">
        <f>peg_nama[[#This Row],[tmplahir]]&amp;", "&amp;TEXT(peg_nama[[#This Row],[tgllahir]],"d MMM yyyy")</f>
        <v>Tabanan, 18 Mar 1985</v>
      </c>
      <c r="W272" s="14" t="str">
        <f>"https://teams.microsoft.com/l/chat/0/0?users="&amp;peg_nama[[#This Row],[email]]</f>
        <v>https://teams.microsoft.com/l/chat/0/0?users=eka.kumara@bpk.go.id</v>
      </c>
      <c r="X272" s="14" t="str">
        <f>"https://wa.me/"&amp;peg_nama[[#This Row],[ponsel]]</f>
        <v>https://wa.me/</v>
      </c>
    </row>
    <row r="273" spans="1:24" x14ac:dyDescent="0.25">
      <c r="A273" s="1" t="s">
        <v>2048</v>
      </c>
      <c r="B273" s="2" t="s">
        <v>2049</v>
      </c>
      <c r="C273" s="2" t="s">
        <v>2050</v>
      </c>
      <c r="D273" s="2" t="s">
        <v>2051</v>
      </c>
      <c r="E273" s="2" t="s">
        <v>132</v>
      </c>
      <c r="F273" s="7">
        <v>29065</v>
      </c>
      <c r="G273" s="2" t="s">
        <v>2052</v>
      </c>
      <c r="H273" s="2" t="s">
        <v>2053</v>
      </c>
      <c r="I273" s="8">
        <v>2007</v>
      </c>
      <c r="J273" s="9" t="s">
        <v>1100</v>
      </c>
      <c r="K273" s="9" t="s">
        <v>1100</v>
      </c>
      <c r="L273" s="22"/>
      <c r="M273" s="22"/>
      <c r="N273" s="2"/>
      <c r="O273" s="2"/>
      <c r="P273" s="8" t="s">
        <v>123</v>
      </c>
      <c r="Q273" s="8" t="s">
        <v>138</v>
      </c>
      <c r="R273" s="17" t="str">
        <f>IF(MID(peg_nama[[#This Row],[nip]],15,1)="1","Laki-laki","Perempuan")</f>
        <v>Perempuan</v>
      </c>
      <c r="S273" s="2"/>
      <c r="T273" s="13" t="s">
        <v>126</v>
      </c>
      <c r="U273" s="7"/>
      <c r="V273" s="14" t="str">
        <f>peg_nama[[#This Row],[tmplahir]]&amp;", "&amp;TEXT(peg_nama[[#This Row],[tgllahir]],"d MMM yyyy")</f>
        <v>Jakarta, 29 Jul 1979</v>
      </c>
      <c r="W273" s="14" t="str">
        <f>"https://teams.microsoft.com/l/chat/0/0?users="&amp;peg_nama[[#This Row],[email]]</f>
        <v>https://teams.microsoft.com/l/chat/0/0?users=Rini.Anggraini@bpk.go.id</v>
      </c>
      <c r="X273" s="14" t="str">
        <f>"https://wa.me/"&amp;peg_nama[[#This Row],[ponsel]]</f>
        <v>https://wa.me/</v>
      </c>
    </row>
    <row r="274" spans="1:24" x14ac:dyDescent="0.25">
      <c r="A274" s="1" t="s">
        <v>2054</v>
      </c>
      <c r="B274" s="2" t="s">
        <v>2055</v>
      </c>
      <c r="C274" s="2" t="s">
        <v>2056</v>
      </c>
      <c r="D274" s="2" t="s">
        <v>2057</v>
      </c>
      <c r="E274" s="2" t="s">
        <v>1041</v>
      </c>
      <c r="F274" s="7">
        <v>29307</v>
      </c>
      <c r="G274" s="2" t="s">
        <v>2058</v>
      </c>
      <c r="H274" s="2" t="s">
        <v>2059</v>
      </c>
      <c r="I274" s="8">
        <v>2007</v>
      </c>
      <c r="J274" s="9" t="s">
        <v>1100</v>
      </c>
      <c r="K274" s="9" t="s">
        <v>1100</v>
      </c>
      <c r="L274" s="8"/>
      <c r="M274" s="8"/>
      <c r="N274" s="2"/>
      <c r="O274" s="2"/>
      <c r="P274" s="8" t="s">
        <v>123</v>
      </c>
      <c r="Q274" s="8" t="s">
        <v>138</v>
      </c>
      <c r="R274" s="17" t="str">
        <f>IF(MID(peg_nama[[#This Row],[nip]],15,1)="1","Laki-laki","Perempuan")</f>
        <v>Perempuan</v>
      </c>
      <c r="S274" s="2"/>
      <c r="T274" s="13" t="s">
        <v>126</v>
      </c>
      <c r="U274" s="7"/>
      <c r="V274" s="14" t="str">
        <f>peg_nama[[#This Row],[tmplahir]]&amp;", "&amp;TEXT(peg_nama[[#This Row],[tgllahir]],"d MMM yyyy")</f>
        <v>Surabaya, 27 Mar 1980</v>
      </c>
      <c r="W274" s="14" t="str">
        <f>"https://teams.microsoft.com/l/chat/0/0?users="&amp;peg_nama[[#This Row],[email]]</f>
        <v>https://teams.microsoft.com/l/chat/0/0?users=tri.maryanti@bpk.go.id</v>
      </c>
      <c r="X274" s="14" t="str">
        <f>"https://wa.me/"&amp;peg_nama[[#This Row],[ponsel]]</f>
        <v>https://wa.me/</v>
      </c>
    </row>
    <row r="275" spans="1:24" x14ac:dyDescent="0.25">
      <c r="A275" s="1" t="s">
        <v>2060</v>
      </c>
      <c r="B275" s="2" t="s">
        <v>2061</v>
      </c>
      <c r="C275" s="2" t="s">
        <v>2062</v>
      </c>
      <c r="D275" s="2" t="s">
        <v>2063</v>
      </c>
      <c r="E275" s="2" t="s">
        <v>536</v>
      </c>
      <c r="F275" s="7">
        <v>31160</v>
      </c>
      <c r="G275" s="2" t="s">
        <v>2064</v>
      </c>
      <c r="H275" s="2" t="s">
        <v>2065</v>
      </c>
      <c r="I275" s="8">
        <v>2008</v>
      </c>
      <c r="J275" s="9" t="s">
        <v>1100</v>
      </c>
      <c r="K275" s="9" t="s">
        <v>1100</v>
      </c>
      <c r="L275" s="22"/>
      <c r="M275" s="22"/>
      <c r="N275" s="2"/>
      <c r="O275" s="2"/>
      <c r="P275" s="8" t="s">
        <v>123</v>
      </c>
      <c r="Q275" s="8" t="s">
        <v>138</v>
      </c>
      <c r="R275" s="17" t="str">
        <f>IF(MID(peg_nama[[#This Row],[nip]],15,1)="1","Laki-laki","Perempuan")</f>
        <v>Laki-laki</v>
      </c>
      <c r="S275" s="2"/>
      <c r="T275" s="13" t="s">
        <v>1528</v>
      </c>
      <c r="U275" s="7"/>
      <c r="V275" s="14" t="str">
        <f>peg_nama[[#This Row],[tmplahir]]&amp;", "&amp;TEXT(peg_nama[[#This Row],[tgllahir]],"d MMM yyyy")</f>
        <v>Padang, 23 Apr 1985</v>
      </c>
      <c r="W275" s="14" t="str">
        <f>"https://teams.microsoft.com/l/chat/0/0?users="&amp;peg_nama[[#This Row],[email]]</f>
        <v>https://teams.microsoft.com/l/chat/0/0?users=bayu.kusuma@bpk.go.id</v>
      </c>
      <c r="X275" s="14" t="str">
        <f>"https://wa.me/"&amp;peg_nama[[#This Row],[ponsel]]</f>
        <v>https://wa.me/</v>
      </c>
    </row>
    <row r="276" spans="1:24" x14ac:dyDescent="0.25">
      <c r="A276" s="1" t="s">
        <v>2066</v>
      </c>
      <c r="B276" s="2" t="s">
        <v>2067</v>
      </c>
      <c r="C276" s="2" t="s">
        <v>2068</v>
      </c>
      <c r="D276" s="2" t="s">
        <v>2069</v>
      </c>
      <c r="E276" s="2" t="s">
        <v>2070</v>
      </c>
      <c r="F276" s="7">
        <v>29383</v>
      </c>
      <c r="G276" s="2" t="s">
        <v>2071</v>
      </c>
      <c r="H276" s="2" t="s">
        <v>2072</v>
      </c>
      <c r="I276" s="8">
        <v>2008</v>
      </c>
      <c r="J276" s="9" t="s">
        <v>1100</v>
      </c>
      <c r="K276" s="9" t="s">
        <v>1100</v>
      </c>
      <c r="L276" s="22"/>
      <c r="M276" s="22"/>
      <c r="N276" s="2"/>
      <c r="O276" s="2"/>
      <c r="P276" s="8" t="s">
        <v>123</v>
      </c>
      <c r="Q276" s="8" t="s">
        <v>138</v>
      </c>
      <c r="R276" s="17" t="str">
        <f>IF(MID(peg_nama[[#This Row],[nip]],15,1)="1","Laki-laki","Perempuan")</f>
        <v>Laki-laki</v>
      </c>
      <c r="S276" s="2"/>
      <c r="T276" s="13" t="s">
        <v>348</v>
      </c>
      <c r="U276" s="7"/>
      <c r="V276" s="14" t="str">
        <f>peg_nama[[#This Row],[tmplahir]]&amp;", "&amp;TEXT(peg_nama[[#This Row],[tgllahir]],"d MMM yyyy")</f>
        <v>Pontianak, 11 Jun 1980</v>
      </c>
      <c r="W276" s="14" t="str">
        <f>"https://teams.microsoft.com/l/chat/0/0?users="&amp;peg_nama[[#This Row],[email]]</f>
        <v>https://teams.microsoft.com/l/chat/0/0?users=dedi.suryadi@bpk.go.id</v>
      </c>
      <c r="X276" s="14" t="str">
        <f>"https://wa.me/"&amp;peg_nama[[#This Row],[ponsel]]</f>
        <v>https://wa.me/</v>
      </c>
    </row>
    <row r="277" spans="1:24" x14ac:dyDescent="0.25">
      <c r="A277" s="1" t="s">
        <v>2073</v>
      </c>
      <c r="B277" s="2" t="s">
        <v>2074</v>
      </c>
      <c r="C277" s="2" t="s">
        <v>2075</v>
      </c>
      <c r="D277" s="2" t="s">
        <v>2076</v>
      </c>
      <c r="E277" s="2" t="s">
        <v>2077</v>
      </c>
      <c r="F277" s="7">
        <v>31366</v>
      </c>
      <c r="G277" s="2" t="s">
        <v>2078</v>
      </c>
      <c r="H277" s="2" t="s">
        <v>2079</v>
      </c>
      <c r="I277" s="8">
        <v>2008</v>
      </c>
      <c r="J277" s="9" t="s">
        <v>1100</v>
      </c>
      <c r="K277" s="9" t="s">
        <v>1100</v>
      </c>
      <c r="L277" s="8"/>
      <c r="M277" s="8"/>
      <c r="N277" s="2"/>
      <c r="O277" s="2"/>
      <c r="P277" s="8" t="s">
        <v>123</v>
      </c>
      <c r="Q277" s="8" t="s">
        <v>138</v>
      </c>
      <c r="R277" s="17" t="str">
        <f>IF(MID(peg_nama[[#This Row],[nip]],15,1)="1","Laki-laki","Perempuan")</f>
        <v>Laki-laki</v>
      </c>
      <c r="S277" s="2"/>
      <c r="T277" s="13" t="s">
        <v>126</v>
      </c>
      <c r="U277" s="7"/>
      <c r="V277" s="14" t="str">
        <f>peg_nama[[#This Row],[tmplahir]]&amp;", "&amp;TEXT(peg_nama[[#This Row],[tgllahir]],"d MMM yyyy")</f>
        <v>Busungbiu, 15 Nov 1985</v>
      </c>
      <c r="W277" s="14" t="str">
        <f>"https://teams.microsoft.com/l/chat/0/0?users="&amp;peg_nama[[#This Row],[email]]</f>
        <v>https://teams.microsoft.com/l/chat/0/0?users=gede.wijaya@bpk.go.id</v>
      </c>
      <c r="X277" s="14" t="str">
        <f>"https://wa.me/"&amp;peg_nama[[#This Row],[ponsel]]</f>
        <v>https://wa.me/</v>
      </c>
    </row>
    <row r="278" spans="1:24" x14ac:dyDescent="0.25">
      <c r="A278" s="1" t="s">
        <v>2080</v>
      </c>
      <c r="B278" s="2" t="s">
        <v>2081</v>
      </c>
      <c r="C278" s="2" t="s">
        <v>2082</v>
      </c>
      <c r="D278" s="2" t="s">
        <v>2083</v>
      </c>
      <c r="E278" s="2" t="s">
        <v>116</v>
      </c>
      <c r="F278" s="7">
        <v>30118</v>
      </c>
      <c r="G278" s="2" t="s">
        <v>2084</v>
      </c>
      <c r="H278" s="2" t="s">
        <v>2085</v>
      </c>
      <c r="I278" s="8">
        <v>2008</v>
      </c>
      <c r="J278" s="9" t="s">
        <v>1100</v>
      </c>
      <c r="K278" s="9" t="s">
        <v>1100</v>
      </c>
      <c r="L278" s="8"/>
      <c r="M278" s="8"/>
      <c r="N278" s="2"/>
      <c r="O278" s="2"/>
      <c r="P278" s="8" t="s">
        <v>123</v>
      </c>
      <c r="Q278" s="8" t="s">
        <v>138</v>
      </c>
      <c r="R278" s="17" t="str">
        <f>IF(MID(peg_nama[[#This Row],[nip]],15,1)="1","Laki-laki","Perempuan")</f>
        <v>Laki-laki</v>
      </c>
      <c r="S278" s="2"/>
      <c r="T278" s="13" t="s">
        <v>1528</v>
      </c>
      <c r="U278" s="7"/>
      <c r="V278" s="14" t="str">
        <f>peg_nama[[#This Row],[tmplahir]]&amp;", "&amp;TEXT(peg_nama[[#This Row],[tgllahir]],"d MMM yyyy")</f>
        <v>Denpasar, 16 Jun 1982</v>
      </c>
      <c r="W278" s="14" t="str">
        <f>"https://teams.microsoft.com/l/chat/0/0?users="&amp;peg_nama[[#This Row],[email]]</f>
        <v>https://teams.microsoft.com/l/chat/0/0?users=gusti.agung@bpk.go.id</v>
      </c>
      <c r="X278" s="14" t="str">
        <f>"https://wa.me/"&amp;peg_nama[[#This Row],[ponsel]]</f>
        <v>https://wa.me/</v>
      </c>
    </row>
    <row r="279" spans="1:24" x14ac:dyDescent="0.25">
      <c r="A279" s="1" t="s">
        <v>2086</v>
      </c>
      <c r="B279" s="2" t="s">
        <v>2087</v>
      </c>
      <c r="C279" s="2" t="s">
        <v>2088</v>
      </c>
      <c r="D279" s="2" t="s">
        <v>2089</v>
      </c>
      <c r="E279" s="2" t="s">
        <v>1184</v>
      </c>
      <c r="F279" s="7">
        <v>30755</v>
      </c>
      <c r="G279" s="2" t="s">
        <v>2090</v>
      </c>
      <c r="H279" s="2" t="s">
        <v>2091</v>
      </c>
      <c r="I279" s="8">
        <v>2008</v>
      </c>
      <c r="J279" s="9" t="s">
        <v>1100</v>
      </c>
      <c r="K279" s="9" t="s">
        <v>1100</v>
      </c>
      <c r="L279" s="8"/>
      <c r="M279" s="8"/>
      <c r="N279" s="2"/>
      <c r="O279" s="2"/>
      <c r="P279" s="8" t="s">
        <v>123</v>
      </c>
      <c r="Q279" s="8" t="s">
        <v>138</v>
      </c>
      <c r="R279" s="17" t="str">
        <f>IF(MID(peg_nama[[#This Row],[nip]],15,1)="1","Laki-laki","Perempuan")</f>
        <v>Laki-laki</v>
      </c>
      <c r="S279" s="2"/>
      <c r="T279" s="13" t="s">
        <v>372</v>
      </c>
      <c r="U279" s="7"/>
      <c r="V279" s="14" t="str">
        <f>peg_nama[[#This Row],[tmplahir]]&amp;", "&amp;TEXT(peg_nama[[#This Row],[tgllahir]],"d MMM yyyy")</f>
        <v>Bangli, 14 Mar 1984</v>
      </c>
      <c r="W279" s="14" t="str">
        <f>"https://teams.microsoft.com/l/chat/0/0?users="&amp;peg_nama[[#This Row],[email]]</f>
        <v>https://teams.microsoft.com/l/chat/0/0?users=toh.bhuana@bpk.go.id</v>
      </c>
      <c r="X279" s="14" t="str">
        <f>"https://wa.me/"&amp;peg_nama[[#This Row],[ponsel]]</f>
        <v>https://wa.me/</v>
      </c>
    </row>
    <row r="280" spans="1:24" x14ac:dyDescent="0.25">
      <c r="A280" s="1" t="s">
        <v>2092</v>
      </c>
      <c r="B280" s="2" t="s">
        <v>2093</v>
      </c>
      <c r="C280" s="2" t="s">
        <v>2094</v>
      </c>
      <c r="D280" s="2" t="s">
        <v>2095</v>
      </c>
      <c r="E280" s="2" t="s">
        <v>116</v>
      </c>
      <c r="F280" s="7">
        <v>31594</v>
      </c>
      <c r="G280" s="2" t="s">
        <v>2096</v>
      </c>
      <c r="H280" s="2" t="s">
        <v>2097</v>
      </c>
      <c r="I280" s="8">
        <v>2008</v>
      </c>
      <c r="J280" s="9" t="s">
        <v>1100</v>
      </c>
      <c r="K280" s="9" t="s">
        <v>1100</v>
      </c>
      <c r="L280" s="8"/>
      <c r="M280" s="8"/>
      <c r="N280" s="2"/>
      <c r="O280" s="2"/>
      <c r="P280" s="8" t="s">
        <v>123</v>
      </c>
      <c r="Q280" s="8" t="s">
        <v>138</v>
      </c>
      <c r="R280" s="17" t="str">
        <f>IF(MID(peg_nama[[#This Row],[nip]],15,1)="1","Laki-laki","Perempuan")</f>
        <v>Perempuan</v>
      </c>
      <c r="S280" s="2"/>
      <c r="T280" s="13" t="s">
        <v>126</v>
      </c>
      <c r="U280" s="7"/>
      <c r="V280" s="14" t="str">
        <f>peg_nama[[#This Row],[tmplahir]]&amp;", "&amp;TEXT(peg_nama[[#This Row],[tgllahir]],"d MMM yyyy")</f>
        <v>Denpasar, 1 Jul 1986</v>
      </c>
      <c r="W280" s="14" t="str">
        <f>"https://teams.microsoft.com/l/chat/0/0?users="&amp;peg_nama[[#This Row],[email]]</f>
        <v>https://teams.microsoft.com/l/chat/0/0?users=ni.yulianti@bpk.go.id</v>
      </c>
      <c r="X280" s="14" t="str">
        <f>"https://wa.me/"&amp;peg_nama[[#This Row],[ponsel]]</f>
        <v>https://wa.me/</v>
      </c>
    </row>
    <row r="281" spans="1:24" x14ac:dyDescent="0.25">
      <c r="A281" s="25" t="s">
        <v>2098</v>
      </c>
      <c r="B281" s="3" t="s">
        <v>2099</v>
      </c>
      <c r="C281" s="3" t="s">
        <v>2100</v>
      </c>
      <c r="D281" s="3" t="s">
        <v>2101</v>
      </c>
      <c r="E281" s="3" t="s">
        <v>343</v>
      </c>
      <c r="F281" s="26">
        <v>30790</v>
      </c>
      <c r="G281" s="3" t="s">
        <v>2102</v>
      </c>
      <c r="H281" s="3" t="s">
        <v>2103</v>
      </c>
      <c r="I281" s="27">
        <v>2008</v>
      </c>
      <c r="J281" s="9" t="s">
        <v>1100</v>
      </c>
      <c r="K281" s="9" t="s">
        <v>1100</v>
      </c>
      <c r="L281" s="8"/>
      <c r="M281" s="8"/>
      <c r="N281" s="3"/>
      <c r="O281" s="2"/>
      <c r="P281" s="8" t="s">
        <v>123</v>
      </c>
      <c r="Q281" s="8" t="s">
        <v>138</v>
      </c>
      <c r="R281" s="17" t="str">
        <f>IF(MID(peg_nama[[#This Row],[nip]],15,1)="1","Laki-laki","Perempuan")</f>
        <v>Perempuan</v>
      </c>
      <c r="S281" s="2"/>
      <c r="T281" s="13" t="s">
        <v>126</v>
      </c>
      <c r="U281" s="26"/>
      <c r="V281" s="14" t="str">
        <f>peg_nama[[#This Row],[tmplahir]]&amp;", "&amp;TEXT(peg_nama[[#This Row],[tgllahir]],"d MMM yyyy")</f>
        <v>Singaraja, 18 Apr 1984</v>
      </c>
      <c r="W281" s="14" t="str">
        <f>"https://teams.microsoft.com/l/chat/0/0?users="&amp;peg_nama[[#This Row],[email]]</f>
        <v>https://teams.microsoft.com/l/chat/0/0?users=eka.dewi@bpk.go.id</v>
      </c>
      <c r="X281" s="14" t="str">
        <f>"https://wa.me/"&amp;peg_nama[[#This Row],[ponsel]]</f>
        <v>https://wa.me/</v>
      </c>
    </row>
    <row r="282" spans="1:24" x14ac:dyDescent="0.25">
      <c r="A282" s="1" t="s">
        <v>2104</v>
      </c>
      <c r="B282" s="2" t="s">
        <v>2105</v>
      </c>
      <c r="C282" s="2" t="s">
        <v>2106</v>
      </c>
      <c r="D282" s="2" t="s">
        <v>2107</v>
      </c>
      <c r="E282" s="2" t="s">
        <v>1041</v>
      </c>
      <c r="F282" s="7">
        <v>30142</v>
      </c>
      <c r="G282" s="2" t="s">
        <v>2108</v>
      </c>
      <c r="H282" s="2" t="s">
        <v>2109</v>
      </c>
      <c r="I282" s="8">
        <v>2008</v>
      </c>
      <c r="J282" s="9" t="s">
        <v>1100</v>
      </c>
      <c r="K282" s="9" t="s">
        <v>1100</v>
      </c>
      <c r="L282" s="8"/>
      <c r="M282" s="8"/>
      <c r="N282" s="2"/>
      <c r="O282" s="2"/>
      <c r="P282" s="8" t="s">
        <v>123</v>
      </c>
      <c r="Q282" s="8" t="s">
        <v>138</v>
      </c>
      <c r="R282" s="17" t="str">
        <f>IF(MID(peg_nama[[#This Row],[nip]],15,1)="1","Laki-laki","Perempuan")</f>
        <v>Laki-laki</v>
      </c>
      <c r="S282" s="2"/>
      <c r="T282" s="13" t="s">
        <v>1967</v>
      </c>
      <c r="U282" s="7"/>
      <c r="V282" s="14" t="str">
        <f>peg_nama[[#This Row],[tmplahir]]&amp;", "&amp;TEXT(peg_nama[[#This Row],[tgllahir]],"d MMM yyyy")</f>
        <v>Surabaya, 10 Jul 1982</v>
      </c>
      <c r="W282" s="14" t="str">
        <f>"https://teams.microsoft.com/l/chat/0/0?users="&amp;peg_nama[[#This Row],[email]]</f>
        <v>https://teams.microsoft.com/l/chat/0/0?users=putu.setiawan@bpk.go.id</v>
      </c>
      <c r="X282" s="14" t="str">
        <f>"https://wa.me/"&amp;peg_nama[[#This Row],[ponsel]]</f>
        <v>https://wa.me/</v>
      </c>
    </row>
    <row r="283" spans="1:24" x14ac:dyDescent="0.25">
      <c r="A283" s="1" t="s">
        <v>2110</v>
      </c>
      <c r="B283" s="2" t="s">
        <v>2111</v>
      </c>
      <c r="C283" s="2" t="s">
        <v>2112</v>
      </c>
      <c r="D283" s="2" t="s">
        <v>2113</v>
      </c>
      <c r="E283" s="2" t="s">
        <v>1323</v>
      </c>
      <c r="F283" s="7">
        <v>31112</v>
      </c>
      <c r="G283" s="2" t="s">
        <v>2114</v>
      </c>
      <c r="H283" s="2" t="s">
        <v>2115</v>
      </c>
      <c r="I283" s="8">
        <v>2008</v>
      </c>
      <c r="J283" s="9" t="s">
        <v>1100</v>
      </c>
      <c r="K283" s="9" t="s">
        <v>1100</v>
      </c>
      <c r="L283" s="22"/>
      <c r="M283" s="22"/>
      <c r="N283" s="2"/>
      <c r="O283" s="2"/>
      <c r="P283" s="8" t="s">
        <v>123</v>
      </c>
      <c r="Q283" s="8" t="s">
        <v>138</v>
      </c>
      <c r="R283" s="17" t="str">
        <f>IF(MID(peg_nama[[#This Row],[nip]],15,1)="1","Laki-laki","Perempuan")</f>
        <v>Laki-laki</v>
      </c>
      <c r="S283" s="2"/>
      <c r="T283" s="13" t="s">
        <v>126</v>
      </c>
      <c r="U283" s="7"/>
      <c r="V283" s="14" t="str">
        <f>peg_nama[[#This Row],[tmplahir]]&amp;", "&amp;TEXT(peg_nama[[#This Row],[tgllahir]],"d MMM yyyy")</f>
        <v>Gianyar, 6 Mar 1985</v>
      </c>
      <c r="W283" s="14" t="str">
        <f>"https://teams.microsoft.com/l/chat/0/0?users="&amp;peg_nama[[#This Row],[email]]</f>
        <v>https://teams.microsoft.com/l/chat/0/0?users=putu.nagiantha@bpk.go.id</v>
      </c>
      <c r="X283" s="14" t="str">
        <f>"https://wa.me/"&amp;peg_nama[[#This Row],[ponsel]]</f>
        <v>https://wa.me/</v>
      </c>
    </row>
    <row r="284" spans="1:24" x14ac:dyDescent="0.25">
      <c r="A284" s="1" t="s">
        <v>2116</v>
      </c>
      <c r="B284" s="2" t="s">
        <v>2117</v>
      </c>
      <c r="C284" s="2" t="s">
        <v>2118</v>
      </c>
      <c r="D284" s="2" t="s">
        <v>2119</v>
      </c>
      <c r="E284" s="2" t="s">
        <v>176</v>
      </c>
      <c r="F284" s="7">
        <v>31017</v>
      </c>
      <c r="G284" s="2" t="s">
        <v>2120</v>
      </c>
      <c r="H284" s="2" t="s">
        <v>2121</v>
      </c>
      <c r="I284" s="8">
        <v>2009</v>
      </c>
      <c r="J284" s="9" t="s">
        <v>1100</v>
      </c>
      <c r="K284" s="9" t="s">
        <v>1100</v>
      </c>
      <c r="L284" s="8"/>
      <c r="M284" s="8"/>
      <c r="N284" s="2"/>
      <c r="O284" s="2"/>
      <c r="P284" s="8" t="s">
        <v>123</v>
      </c>
      <c r="Q284" s="8" t="s">
        <v>138</v>
      </c>
      <c r="R284" s="17" t="str">
        <f>IF(MID(peg_nama[[#This Row],[nip]],15,1)="1","Laki-laki","Perempuan")</f>
        <v>Laki-laki</v>
      </c>
      <c r="S284" s="2"/>
      <c r="T284" s="13" t="s">
        <v>1069</v>
      </c>
      <c r="U284" s="7"/>
      <c r="V284" s="14" t="str">
        <f>peg_nama[[#This Row],[tmplahir]]&amp;", "&amp;TEXT(peg_nama[[#This Row],[tgllahir]],"d MMM yyyy")</f>
        <v>Kupang, 1 Dec 1984</v>
      </c>
      <c r="W284" s="14" t="str">
        <f>"https://teams.microsoft.com/l/chat/0/0?users="&amp;peg_nama[[#This Row],[email]]</f>
        <v>https://teams.microsoft.com/l/chat/0/0?users=devid.nge@bpk.go.id</v>
      </c>
      <c r="X284" s="14" t="str">
        <f>"https://wa.me/"&amp;peg_nama[[#This Row],[ponsel]]</f>
        <v>https://wa.me/</v>
      </c>
    </row>
    <row r="285" spans="1:24" x14ac:dyDescent="0.25">
      <c r="A285" s="1" t="s">
        <v>2122</v>
      </c>
      <c r="B285" s="2" t="s">
        <v>2123</v>
      </c>
      <c r="C285" s="2" t="s">
        <v>2124</v>
      </c>
      <c r="D285" s="2" t="s">
        <v>2125</v>
      </c>
      <c r="E285" s="2" t="s">
        <v>196</v>
      </c>
      <c r="F285" s="7">
        <v>29592</v>
      </c>
      <c r="G285" s="2" t="s">
        <v>2126</v>
      </c>
      <c r="H285" s="2" t="s">
        <v>2127</v>
      </c>
      <c r="I285" s="8">
        <v>2009</v>
      </c>
      <c r="J285" s="9" t="s">
        <v>1100</v>
      </c>
      <c r="K285" s="9" t="s">
        <v>1100</v>
      </c>
      <c r="L285" s="8"/>
      <c r="M285" s="8"/>
      <c r="N285" s="2"/>
      <c r="O285" s="2"/>
      <c r="P285" s="8" t="s">
        <v>123</v>
      </c>
      <c r="Q285" s="8" t="s">
        <v>138</v>
      </c>
      <c r="R285" s="17" t="str">
        <f>IF(MID(peg_nama[[#This Row],[nip]],15,1)="1","Laki-laki","Perempuan")</f>
        <v>Laki-laki</v>
      </c>
      <c r="S285" s="2"/>
      <c r="T285" s="13" t="s">
        <v>1069</v>
      </c>
      <c r="U285" s="7"/>
      <c r="V285" s="14" t="str">
        <f>peg_nama[[#This Row],[tmplahir]]&amp;", "&amp;TEXT(peg_nama[[#This Row],[tgllahir]],"d MMM yyyy")</f>
        <v>Sidoarjo, 6 Jan 1981</v>
      </c>
      <c r="W285" s="14" t="str">
        <f>"https://teams.microsoft.com/l/chat/0/0?users="&amp;peg_nama[[#This Row],[email]]</f>
        <v>https://teams.microsoft.com/l/chat/0/0?users=edwin.rahman@bpk.go.id</v>
      </c>
      <c r="X285" s="14" t="str">
        <f>"https://wa.me/"&amp;peg_nama[[#This Row],[ponsel]]</f>
        <v>https://wa.me/</v>
      </c>
    </row>
    <row r="286" spans="1:24" x14ac:dyDescent="0.25">
      <c r="A286" s="1" t="s">
        <v>2128</v>
      </c>
      <c r="B286" s="2" t="s">
        <v>2129</v>
      </c>
      <c r="C286" s="2" t="s">
        <v>2130</v>
      </c>
      <c r="D286" s="2" t="s">
        <v>2131</v>
      </c>
      <c r="E286" s="2" t="s">
        <v>2132</v>
      </c>
      <c r="F286" s="7">
        <v>31783</v>
      </c>
      <c r="G286" s="2" t="s">
        <v>2133</v>
      </c>
      <c r="H286" s="2" t="s">
        <v>2134</v>
      </c>
      <c r="I286" s="8">
        <v>2009</v>
      </c>
      <c r="J286" s="9" t="s">
        <v>1100</v>
      </c>
      <c r="K286" s="9" t="s">
        <v>1100</v>
      </c>
      <c r="L286" s="8"/>
      <c r="M286" s="8"/>
      <c r="N286" s="2"/>
      <c r="O286" s="2"/>
      <c r="P286" s="8" t="s">
        <v>123</v>
      </c>
      <c r="Q286" s="8" t="s">
        <v>138</v>
      </c>
      <c r="R286" s="17" t="str">
        <f>IF(MID(peg_nama[[#This Row],[nip]],15,1)="1","Laki-laki","Perempuan")</f>
        <v>Laki-laki</v>
      </c>
      <c r="S286" s="2"/>
      <c r="T286" s="13" t="s">
        <v>126</v>
      </c>
      <c r="U286" s="7"/>
      <c r="V286" s="14" t="str">
        <f>peg_nama[[#This Row],[tmplahir]]&amp;", "&amp;TEXT(peg_nama[[#This Row],[tgllahir]],"d MMM yyyy")</f>
        <v>Pangkal Pinang, 6 Jan 1987</v>
      </c>
      <c r="W286" s="14" t="str">
        <f>"https://teams.microsoft.com/l/chat/0/0?users="&amp;peg_nama[[#This Row],[email]]</f>
        <v>https://teams.microsoft.com/l/chat/0/0?users=hendra7164@bpk.go.id</v>
      </c>
      <c r="X286" s="14" t="str">
        <f>"https://wa.me/"&amp;peg_nama[[#This Row],[ponsel]]</f>
        <v>https://wa.me/</v>
      </c>
    </row>
    <row r="287" spans="1:24" x14ac:dyDescent="0.25">
      <c r="A287" s="1" t="s">
        <v>2135</v>
      </c>
      <c r="B287" s="2" t="s">
        <v>2136</v>
      </c>
      <c r="C287" s="2" t="s">
        <v>2137</v>
      </c>
      <c r="D287" s="2" t="s">
        <v>2138</v>
      </c>
      <c r="E287" s="2" t="s">
        <v>116</v>
      </c>
      <c r="F287" s="7">
        <v>30076</v>
      </c>
      <c r="G287" s="2" t="s">
        <v>2139</v>
      </c>
      <c r="H287" s="2" t="s">
        <v>2140</v>
      </c>
      <c r="I287" s="8">
        <v>2009</v>
      </c>
      <c r="J287" s="9" t="s">
        <v>1100</v>
      </c>
      <c r="K287" s="9" t="s">
        <v>1100</v>
      </c>
      <c r="L287" s="22"/>
      <c r="M287" s="22"/>
      <c r="N287" s="2"/>
      <c r="O287" s="2"/>
      <c r="P287" s="8" t="s">
        <v>123</v>
      </c>
      <c r="Q287" s="8" t="s">
        <v>138</v>
      </c>
      <c r="R287" s="17" t="str">
        <f>IF(MID(peg_nama[[#This Row],[nip]],15,1)="1","Laki-laki","Perempuan")</f>
        <v>Laki-laki</v>
      </c>
      <c r="S287" s="2"/>
      <c r="T287" s="13" t="s">
        <v>126</v>
      </c>
      <c r="U287" s="7"/>
      <c r="V287" s="14" t="str">
        <f>peg_nama[[#This Row],[tmplahir]]&amp;", "&amp;TEXT(peg_nama[[#This Row],[tgllahir]],"d MMM yyyy")</f>
        <v>Denpasar, 5 May 1982</v>
      </c>
      <c r="W287" s="14" t="str">
        <f>"https://teams.microsoft.com/l/chat/0/0?users="&amp;peg_nama[[#This Row],[email]]</f>
        <v>https://teams.microsoft.com/l/chat/0/0?users=igede.mahasaputra@bpk.go.id</v>
      </c>
      <c r="X287" s="14" t="str">
        <f>"https://wa.me/"&amp;peg_nama[[#This Row],[ponsel]]</f>
        <v>https://wa.me/</v>
      </c>
    </row>
    <row r="288" spans="1:24" x14ac:dyDescent="0.25">
      <c r="A288" s="1" t="s">
        <v>2141</v>
      </c>
      <c r="B288" s="2" t="s">
        <v>2142</v>
      </c>
      <c r="C288" s="2" t="s">
        <v>2143</v>
      </c>
      <c r="D288" s="2" t="s">
        <v>2144</v>
      </c>
      <c r="E288" s="2" t="s">
        <v>116</v>
      </c>
      <c r="F288" s="7">
        <v>31103</v>
      </c>
      <c r="G288" s="2" t="s">
        <v>2145</v>
      </c>
      <c r="H288" s="2" t="s">
        <v>2146</v>
      </c>
      <c r="I288" s="8">
        <v>2009</v>
      </c>
      <c r="J288" s="9" t="s">
        <v>1100</v>
      </c>
      <c r="K288" s="9" t="s">
        <v>1100</v>
      </c>
      <c r="L288" s="22"/>
      <c r="M288" s="22"/>
      <c r="N288" s="2"/>
      <c r="O288" s="2"/>
      <c r="P288" s="8" t="s">
        <v>123</v>
      </c>
      <c r="Q288" s="8" t="s">
        <v>138</v>
      </c>
      <c r="R288" s="17" t="str">
        <f>IF(MID(peg_nama[[#This Row],[nip]],15,1)="1","Laki-laki","Perempuan")</f>
        <v>Laki-laki</v>
      </c>
      <c r="S288" s="2"/>
      <c r="T288" s="13" t="s">
        <v>126</v>
      </c>
      <c r="U288" s="7"/>
      <c r="V288" s="14" t="str">
        <f>peg_nama[[#This Row],[tmplahir]]&amp;", "&amp;TEXT(peg_nama[[#This Row],[tgllahir]],"d MMM yyyy")</f>
        <v>Denpasar, 25 Feb 1985</v>
      </c>
      <c r="W288" s="14" t="str">
        <f>"https://teams.microsoft.com/l/chat/0/0?users="&amp;peg_nama[[#This Row],[email]]</f>
        <v>https://teams.microsoft.com/l/chat/0/0?users=imade.arimbawa@bpk.go.id</v>
      </c>
      <c r="X288" s="14" t="str">
        <f>"https://wa.me/"&amp;peg_nama[[#This Row],[ponsel]]</f>
        <v>https://wa.me/</v>
      </c>
    </row>
    <row r="289" spans="1:24" x14ac:dyDescent="0.25">
      <c r="A289" s="1" t="s">
        <v>2147</v>
      </c>
      <c r="B289" s="2" t="s">
        <v>2148</v>
      </c>
      <c r="C289" s="2" t="s">
        <v>2149</v>
      </c>
      <c r="D289" s="2" t="s">
        <v>2150</v>
      </c>
      <c r="E289" s="2" t="s">
        <v>116</v>
      </c>
      <c r="F289" s="7">
        <v>30330</v>
      </c>
      <c r="G289" s="2" t="s">
        <v>2151</v>
      </c>
      <c r="H289" s="2" t="s">
        <v>2152</v>
      </c>
      <c r="I289" s="8">
        <v>2009</v>
      </c>
      <c r="J289" s="9" t="s">
        <v>1100</v>
      </c>
      <c r="K289" s="9" t="s">
        <v>1100</v>
      </c>
      <c r="L289" s="22"/>
      <c r="M289" s="22"/>
      <c r="N289" s="2"/>
      <c r="O289" s="2"/>
      <c r="P289" s="8" t="s">
        <v>123</v>
      </c>
      <c r="Q289" s="8" t="s">
        <v>138</v>
      </c>
      <c r="R289" s="17" t="str">
        <f>IF(MID(peg_nama[[#This Row],[nip]],15,1)="1","Laki-laki","Perempuan")</f>
        <v>Laki-laki</v>
      </c>
      <c r="S289" s="2"/>
      <c r="T289" s="13" t="s">
        <v>126</v>
      </c>
      <c r="U289" s="7"/>
      <c r="V289" s="14" t="str">
        <f>peg_nama[[#This Row],[tmplahir]]&amp;", "&amp;TEXT(peg_nama[[#This Row],[tgllahir]],"d MMM yyyy")</f>
        <v>Denpasar, 14 Jan 1983</v>
      </c>
      <c r="W289" s="14" t="str">
        <f>"https://teams.microsoft.com/l/chat/0/0?users="&amp;peg_nama[[#This Row],[email]]</f>
        <v>https://teams.microsoft.com/l/chat/0/0?users=inyoman.sucitra@bpk.go.id</v>
      </c>
      <c r="X289" s="14" t="str">
        <f>"https://wa.me/"&amp;peg_nama[[#This Row],[ponsel]]</f>
        <v>https://wa.me/</v>
      </c>
    </row>
    <row r="290" spans="1:24" x14ac:dyDescent="0.25">
      <c r="A290" s="1" t="s">
        <v>2153</v>
      </c>
      <c r="B290" s="2" t="s">
        <v>2154</v>
      </c>
      <c r="C290" s="2" t="s">
        <v>2155</v>
      </c>
      <c r="D290" s="2" t="s">
        <v>2156</v>
      </c>
      <c r="E290" s="2" t="s">
        <v>116</v>
      </c>
      <c r="F290" s="7">
        <v>31136</v>
      </c>
      <c r="G290" s="2" t="s">
        <v>2157</v>
      </c>
      <c r="H290" s="2" t="s">
        <v>2158</v>
      </c>
      <c r="I290" s="8">
        <v>2009</v>
      </c>
      <c r="J290" s="9" t="s">
        <v>1100</v>
      </c>
      <c r="K290" s="9" t="s">
        <v>1100</v>
      </c>
      <c r="L290" s="8"/>
      <c r="M290" s="8"/>
      <c r="N290" s="2"/>
      <c r="O290" s="2"/>
      <c r="P290" s="8" t="s">
        <v>123</v>
      </c>
      <c r="Q290" s="8" t="s">
        <v>138</v>
      </c>
      <c r="R290" s="17" t="str">
        <f>IF(MID(peg_nama[[#This Row],[nip]],15,1)="1","Laki-laki","Perempuan")</f>
        <v>Laki-laki</v>
      </c>
      <c r="S290" s="2"/>
      <c r="T290" s="13" t="s">
        <v>126</v>
      </c>
      <c r="U290" s="7"/>
      <c r="V290" s="14" t="str">
        <f>peg_nama[[#This Row],[tmplahir]]&amp;", "&amp;TEXT(peg_nama[[#This Row],[tgllahir]],"d MMM yyyy")</f>
        <v>Denpasar, 30 Mar 1985</v>
      </c>
      <c r="W290" s="14" t="str">
        <f>"https://teams.microsoft.com/l/chat/0/0?users="&amp;peg_nama[[#This Row],[email]]</f>
        <v>https://teams.microsoft.com/l/chat/0/0?users=putu.martana@bpk.go.id</v>
      </c>
      <c r="X290" s="14" t="str">
        <f>"https://wa.me/"&amp;peg_nama[[#This Row],[ponsel]]</f>
        <v>https://wa.me/</v>
      </c>
    </row>
    <row r="291" spans="1:24" x14ac:dyDescent="0.25">
      <c r="A291" s="1" t="s">
        <v>2159</v>
      </c>
      <c r="B291" s="2" t="s">
        <v>2160</v>
      </c>
      <c r="C291" s="2" t="s">
        <v>2161</v>
      </c>
      <c r="D291" s="2" t="s">
        <v>2162</v>
      </c>
      <c r="E291" s="2" t="s">
        <v>116</v>
      </c>
      <c r="F291" s="7">
        <v>30751</v>
      </c>
      <c r="G291" s="2" t="s">
        <v>2163</v>
      </c>
      <c r="H291" s="2" t="s">
        <v>2164</v>
      </c>
      <c r="I291" s="8">
        <v>2009</v>
      </c>
      <c r="J291" s="9" t="s">
        <v>1100</v>
      </c>
      <c r="K291" s="9" t="s">
        <v>1100</v>
      </c>
      <c r="L291" s="8"/>
      <c r="M291" s="8"/>
      <c r="N291" s="2"/>
      <c r="O291" s="2"/>
      <c r="P291" s="8" t="s">
        <v>123</v>
      </c>
      <c r="Q291" s="8" t="s">
        <v>138</v>
      </c>
      <c r="R291" s="17" t="str">
        <f>IF(MID(peg_nama[[#This Row],[nip]],15,1)="1","Laki-laki","Perempuan")</f>
        <v>Laki-laki</v>
      </c>
      <c r="S291" s="2"/>
      <c r="T291" s="13" t="s">
        <v>1662</v>
      </c>
      <c r="U291" s="7"/>
      <c r="V291" s="14" t="str">
        <f>peg_nama[[#This Row],[tmplahir]]&amp;", "&amp;TEXT(peg_nama[[#This Row],[tgllahir]],"d MMM yyyy")</f>
        <v>Denpasar, 10 Mar 1984</v>
      </c>
      <c r="W291" s="14" t="str">
        <f>"https://teams.microsoft.com/l/chat/0/0?users="&amp;peg_nama[[#This Row],[email]]</f>
        <v>https://teams.microsoft.com/l/chat/0/0?users=satya.hrdaya@bpk.go.id</v>
      </c>
      <c r="X291" s="14" t="str">
        <f>"https://wa.me/"&amp;peg_nama[[#This Row],[ponsel]]</f>
        <v>https://wa.me/</v>
      </c>
    </row>
    <row r="292" spans="1:24" x14ac:dyDescent="0.25">
      <c r="A292" s="1" t="s">
        <v>2165</v>
      </c>
      <c r="B292" s="2" t="s">
        <v>2166</v>
      </c>
      <c r="C292" s="2" t="s">
        <v>2167</v>
      </c>
      <c r="D292" s="2" t="s">
        <v>2168</v>
      </c>
      <c r="E292" s="2" t="s">
        <v>343</v>
      </c>
      <c r="F292" s="7">
        <v>31994</v>
      </c>
      <c r="G292" s="2" t="s">
        <v>2169</v>
      </c>
      <c r="H292" s="2" t="s">
        <v>2170</v>
      </c>
      <c r="I292" s="8">
        <v>2009</v>
      </c>
      <c r="J292" s="9" t="s">
        <v>1100</v>
      </c>
      <c r="K292" s="9" t="s">
        <v>1100</v>
      </c>
      <c r="L292" s="8"/>
      <c r="M292" s="8"/>
      <c r="N292" s="2"/>
      <c r="O292" s="2"/>
      <c r="P292" s="8" t="s">
        <v>123</v>
      </c>
      <c r="Q292" s="8" t="s">
        <v>138</v>
      </c>
      <c r="R292" s="17" t="str">
        <f>IF(MID(peg_nama[[#This Row],[nip]],15,1)="1","Laki-laki","Perempuan")</f>
        <v>Laki-laki</v>
      </c>
      <c r="S292" s="2"/>
      <c r="T292" s="13" t="s">
        <v>126</v>
      </c>
      <c r="U292" s="7"/>
      <c r="V292" s="14" t="str">
        <f>peg_nama[[#This Row],[tmplahir]]&amp;", "&amp;TEXT(peg_nama[[#This Row],[tgllahir]],"d MMM yyyy")</f>
        <v>Singaraja, 5 Aug 1987</v>
      </c>
      <c r="W292" s="14" t="str">
        <f>"https://teams.microsoft.com/l/chat/0/0?users="&amp;peg_nama[[#This Row],[email]]</f>
        <v>https://teams.microsoft.com/l/chat/0/0?users=made.adnyana@bpk.go.id</v>
      </c>
      <c r="X292" s="14" t="str">
        <f>"https://wa.me/"&amp;peg_nama[[#This Row],[ponsel]]</f>
        <v>https://wa.me/</v>
      </c>
    </row>
    <row r="293" spans="1:24" x14ac:dyDescent="0.25">
      <c r="A293" s="1" t="s">
        <v>2171</v>
      </c>
      <c r="B293" s="2" t="s">
        <v>2172</v>
      </c>
      <c r="C293" s="2" t="s">
        <v>2173</v>
      </c>
      <c r="D293" s="2" t="s">
        <v>2174</v>
      </c>
      <c r="E293" s="2" t="s">
        <v>800</v>
      </c>
      <c r="F293" s="7">
        <v>32407</v>
      </c>
      <c r="G293" s="2" t="s">
        <v>2175</v>
      </c>
      <c r="H293" s="2" t="s">
        <v>2176</v>
      </c>
      <c r="I293" s="8">
        <v>2009</v>
      </c>
      <c r="J293" s="9" t="s">
        <v>1100</v>
      </c>
      <c r="K293" s="9" t="s">
        <v>1100</v>
      </c>
      <c r="L293" s="22"/>
      <c r="M293" s="22"/>
      <c r="N293" s="2"/>
      <c r="O293" s="2"/>
      <c r="P293" s="8" t="s">
        <v>123</v>
      </c>
      <c r="Q293" s="8" t="s">
        <v>138</v>
      </c>
      <c r="R293" s="17" t="str">
        <f>IF(MID(peg_nama[[#This Row],[nip]],15,1)="1","Laki-laki","Perempuan")</f>
        <v>Laki-laki</v>
      </c>
      <c r="S293" s="2"/>
      <c r="T293" s="13" t="s">
        <v>126</v>
      </c>
      <c r="U293" s="7"/>
      <c r="V293" s="14" t="str">
        <f>peg_nama[[#This Row],[tmplahir]]&amp;", "&amp;TEXT(peg_nama[[#This Row],[tgllahir]],"d MMM yyyy")</f>
        <v>Cirebon, 21 Sep 1988</v>
      </c>
      <c r="W293" s="14" t="str">
        <f>"https://teams.microsoft.com/l/chat/0/0?users="&amp;peg_nama[[#This Row],[email]]</f>
        <v>https://teams.microsoft.com/l/chat/0/0?users=nafis.elfariq@bpk.go.id</v>
      </c>
      <c r="X293" s="14" t="str">
        <f>"https://wa.me/"&amp;peg_nama[[#This Row],[ponsel]]</f>
        <v>https://wa.me/</v>
      </c>
    </row>
    <row r="294" spans="1:24" x14ac:dyDescent="0.25">
      <c r="A294" s="1" t="s">
        <v>2177</v>
      </c>
      <c r="B294" s="2" t="s">
        <v>2178</v>
      </c>
      <c r="C294" s="2" t="s">
        <v>2179</v>
      </c>
      <c r="D294" s="2" t="s">
        <v>2180</v>
      </c>
      <c r="E294" s="2" t="s">
        <v>504</v>
      </c>
      <c r="F294" s="7">
        <v>30565</v>
      </c>
      <c r="G294" s="2" t="s">
        <v>2181</v>
      </c>
      <c r="H294" s="2" t="s">
        <v>2182</v>
      </c>
      <c r="I294" s="8">
        <v>2009</v>
      </c>
      <c r="J294" s="9" t="s">
        <v>1100</v>
      </c>
      <c r="K294" s="9" t="s">
        <v>1100</v>
      </c>
      <c r="L294" s="8"/>
      <c r="M294" s="8"/>
      <c r="N294" s="2"/>
      <c r="O294" s="2"/>
      <c r="P294" s="8" t="s">
        <v>123</v>
      </c>
      <c r="Q294" s="8" t="s">
        <v>138</v>
      </c>
      <c r="R294" s="17" t="str">
        <f>IF(MID(peg_nama[[#This Row],[nip]],15,1)="1","Laki-laki","Perempuan")</f>
        <v>Laki-laki</v>
      </c>
      <c r="S294" s="2"/>
      <c r="T294" s="13" t="s">
        <v>1662</v>
      </c>
      <c r="U294" s="7"/>
      <c r="V294" s="14" t="str">
        <f>peg_nama[[#This Row],[tmplahir]]&amp;", "&amp;TEXT(peg_nama[[#This Row],[tgllahir]],"d MMM yyyy")</f>
        <v>Yogyakarta, 6 Sep 1983</v>
      </c>
      <c r="W294" s="14" t="str">
        <f>"https://teams.microsoft.com/l/chat/0/0?users="&amp;peg_nama[[#This Row],[email]]</f>
        <v>https://teams.microsoft.com/l/chat/0/0?users=bogi.cahyanto@bpk.go.id</v>
      </c>
      <c r="X294" s="14" t="str">
        <f>"https://wa.me/"&amp;peg_nama[[#This Row],[ponsel]]</f>
        <v>https://wa.me/</v>
      </c>
    </row>
    <row r="295" spans="1:24" x14ac:dyDescent="0.25">
      <c r="A295" s="1" t="s">
        <v>2183</v>
      </c>
      <c r="B295" s="2" t="s">
        <v>2184</v>
      </c>
      <c r="C295" s="2" t="s">
        <v>2185</v>
      </c>
      <c r="D295" s="2" t="s">
        <v>2186</v>
      </c>
      <c r="E295" s="2" t="s">
        <v>2187</v>
      </c>
      <c r="F295" s="7">
        <v>30550</v>
      </c>
      <c r="G295" s="2" t="s">
        <v>2188</v>
      </c>
      <c r="H295" s="2" t="s">
        <v>2189</v>
      </c>
      <c r="I295" s="8">
        <v>2009</v>
      </c>
      <c r="J295" s="9" t="s">
        <v>1100</v>
      </c>
      <c r="K295" s="9" t="s">
        <v>1100</v>
      </c>
      <c r="L295" s="8"/>
      <c r="M295" s="8"/>
      <c r="N295" s="2"/>
      <c r="O295" s="2"/>
      <c r="P295" s="8" t="s">
        <v>123</v>
      </c>
      <c r="Q295" s="8" t="s">
        <v>138</v>
      </c>
      <c r="R295" s="17" t="str">
        <f>IF(MID(peg_nama[[#This Row],[nip]],15,1)="1","Laki-laki","Perempuan")</f>
        <v>Laki-laki</v>
      </c>
      <c r="S295" s="2"/>
      <c r="T295" s="13" t="s">
        <v>348</v>
      </c>
      <c r="U295" s="7"/>
      <c r="V295" s="14" t="str">
        <f>peg_nama[[#This Row],[tmplahir]]&amp;", "&amp;TEXT(peg_nama[[#This Row],[tgllahir]],"d MMM yyyy")</f>
        <v>Metro, 22 Aug 1983</v>
      </c>
      <c r="W295" s="14" t="str">
        <f>"https://teams.microsoft.com/l/chat/0/0?users="&amp;peg_nama[[#This Row],[email]]</f>
        <v>https://teams.microsoft.com/l/chat/0/0?users=saifudin.abdullah@bpk.go.id</v>
      </c>
      <c r="X295" s="14" t="str">
        <f>"https://wa.me/"&amp;peg_nama[[#This Row],[ponsel]]</f>
        <v>https://wa.me/</v>
      </c>
    </row>
    <row r="296" spans="1:24" x14ac:dyDescent="0.25">
      <c r="A296" s="1" t="s">
        <v>2190</v>
      </c>
      <c r="B296" s="2" t="s">
        <v>2191</v>
      </c>
      <c r="C296" s="2" t="s">
        <v>2192</v>
      </c>
      <c r="D296" s="2" t="s">
        <v>2193</v>
      </c>
      <c r="E296" s="2" t="s">
        <v>132</v>
      </c>
      <c r="F296" s="7">
        <v>30909</v>
      </c>
      <c r="G296" s="2" t="s">
        <v>2194</v>
      </c>
      <c r="H296" s="2" t="s">
        <v>2195</v>
      </c>
      <c r="I296" s="8">
        <v>2009</v>
      </c>
      <c r="J296" s="9" t="s">
        <v>1100</v>
      </c>
      <c r="K296" s="9" t="s">
        <v>1100</v>
      </c>
      <c r="L296" s="8"/>
      <c r="M296" s="8"/>
      <c r="N296" s="2"/>
      <c r="O296" s="2"/>
      <c r="P296" s="8" t="s">
        <v>123</v>
      </c>
      <c r="Q296" s="8" t="s">
        <v>138</v>
      </c>
      <c r="R296" s="17" t="str">
        <f>IF(MID(peg_nama[[#This Row],[nip]],15,1)="1","Laki-laki","Perempuan")</f>
        <v>Laki-laki</v>
      </c>
      <c r="S296" s="2"/>
      <c r="T296" s="13"/>
      <c r="U296" s="7"/>
      <c r="V296" s="14" t="str">
        <f>peg_nama[[#This Row],[tmplahir]]&amp;", "&amp;TEXT(peg_nama[[#This Row],[tgllahir]],"d MMM yyyy")</f>
        <v>Jakarta, 15 Aug 1984</v>
      </c>
      <c r="W296" s="14" t="str">
        <f>"https://teams.microsoft.com/l/chat/0/0?users="&amp;peg_nama[[#This Row],[email]]</f>
        <v>https://teams.microsoft.com/l/chat/0/0?users=salomo.purba@bpk.go.id</v>
      </c>
      <c r="X296" s="14" t="str">
        <f>"https://wa.me/"&amp;peg_nama[[#This Row],[ponsel]]</f>
        <v>https://wa.me/</v>
      </c>
    </row>
    <row r="297" spans="1:24" x14ac:dyDescent="0.25">
      <c r="A297" s="1" t="s">
        <v>2196</v>
      </c>
      <c r="B297" s="2" t="s">
        <v>2197</v>
      </c>
      <c r="C297" s="2" t="s">
        <v>2198</v>
      </c>
      <c r="D297" s="2" t="s">
        <v>2199</v>
      </c>
      <c r="E297" s="2" t="s">
        <v>1252</v>
      </c>
      <c r="F297" s="7">
        <v>30658</v>
      </c>
      <c r="G297" s="2" t="s">
        <v>2200</v>
      </c>
      <c r="H297" s="2" t="s">
        <v>2201</v>
      </c>
      <c r="I297" s="8">
        <v>2009</v>
      </c>
      <c r="J297" s="9" t="s">
        <v>1100</v>
      </c>
      <c r="K297" s="9" t="s">
        <v>1100</v>
      </c>
      <c r="L297" s="22"/>
      <c r="M297" s="22"/>
      <c r="N297" s="2"/>
      <c r="O297" s="2"/>
      <c r="P297" s="8" t="s">
        <v>123</v>
      </c>
      <c r="Q297" s="8" t="s">
        <v>138</v>
      </c>
      <c r="R297" s="17" t="str">
        <f>IF(MID(peg_nama[[#This Row],[nip]],15,1)="1","Laki-laki","Perempuan")</f>
        <v>Perempuan</v>
      </c>
      <c r="S297" s="2"/>
      <c r="T297" s="13" t="s">
        <v>1662</v>
      </c>
      <c r="U297" s="7"/>
      <c r="V297" s="14" t="str">
        <f>peg_nama[[#This Row],[tmplahir]]&amp;", "&amp;TEXT(peg_nama[[#This Row],[tgllahir]],"d MMM yyyy")</f>
        <v>Malang, 8 Dec 1983</v>
      </c>
      <c r="W297" s="14" t="str">
        <f>"https://teams.microsoft.com/l/chat/0/0?users="&amp;peg_nama[[#This Row],[email]]</f>
        <v>https://teams.microsoft.com/l/chat/0/0?users=Sonia.Maulani@bpk.go.id</v>
      </c>
      <c r="X297" s="14" t="str">
        <f>"https://wa.me/"&amp;peg_nama[[#This Row],[ponsel]]</f>
        <v>https://wa.me/</v>
      </c>
    </row>
    <row r="298" spans="1:24" x14ac:dyDescent="0.25">
      <c r="A298" s="1" t="s">
        <v>2202</v>
      </c>
      <c r="B298" s="2" t="s">
        <v>2203</v>
      </c>
      <c r="C298" s="2" t="s">
        <v>2204</v>
      </c>
      <c r="D298" s="2" t="s">
        <v>2205</v>
      </c>
      <c r="E298" s="2" t="s">
        <v>1584</v>
      </c>
      <c r="F298" s="7">
        <v>31528</v>
      </c>
      <c r="G298" s="2" t="s">
        <v>2206</v>
      </c>
      <c r="H298" s="2" t="s">
        <v>2207</v>
      </c>
      <c r="I298" s="8">
        <v>2009</v>
      </c>
      <c r="J298" s="9" t="s">
        <v>1100</v>
      </c>
      <c r="K298" s="9" t="s">
        <v>1100</v>
      </c>
      <c r="L298" s="8"/>
      <c r="M298" s="8"/>
      <c r="N298" s="2"/>
      <c r="O298" s="2"/>
      <c r="P298" s="8" t="s">
        <v>123</v>
      </c>
      <c r="Q298" s="8" t="s">
        <v>138</v>
      </c>
      <c r="R298" s="17" t="str">
        <f>IF(MID(peg_nama[[#This Row],[nip]],15,1)="1","Laki-laki","Perempuan")</f>
        <v>Laki-laki</v>
      </c>
      <c r="S298" s="2"/>
      <c r="T298" s="13" t="s">
        <v>126</v>
      </c>
      <c r="U298" s="7"/>
      <c r="V298" s="14" t="str">
        <f>peg_nama[[#This Row],[tmplahir]]&amp;", "&amp;TEXT(peg_nama[[#This Row],[tgllahir]],"d MMM yyyy")</f>
        <v>Madiun, 26 Apr 1986</v>
      </c>
      <c r="W298" s="14" t="str">
        <f>"https://teams.microsoft.com/l/chat/0/0?users="&amp;peg_nama[[#This Row],[email]]</f>
        <v>https://teams.microsoft.com/l/chat/0/0?users=vony.prihasnu@bpk.go.id</v>
      </c>
      <c r="X298" s="14" t="str">
        <f>"https://wa.me/"&amp;peg_nama[[#This Row],[ponsel]]</f>
        <v>https://wa.me/</v>
      </c>
    </row>
    <row r="299" spans="1:24" x14ac:dyDescent="0.25">
      <c r="A299" s="1" t="s">
        <v>2208</v>
      </c>
      <c r="B299" s="2" t="s">
        <v>2209</v>
      </c>
      <c r="C299" s="2" t="s">
        <v>2210</v>
      </c>
      <c r="D299" s="2" t="s">
        <v>2211</v>
      </c>
      <c r="E299" s="2" t="s">
        <v>504</v>
      </c>
      <c r="F299" s="7">
        <v>31728</v>
      </c>
      <c r="G299" s="2" t="s">
        <v>2212</v>
      </c>
      <c r="H299" s="2" t="s">
        <v>2213</v>
      </c>
      <c r="I299" s="8">
        <v>2009</v>
      </c>
      <c r="J299" s="9" t="s">
        <v>1100</v>
      </c>
      <c r="K299" s="9" t="s">
        <v>1100</v>
      </c>
      <c r="L299" s="8"/>
      <c r="M299" s="8"/>
      <c r="N299" s="2"/>
      <c r="O299" s="2"/>
      <c r="P299" s="8" t="s">
        <v>123</v>
      </c>
      <c r="Q299" s="8" t="s">
        <v>138</v>
      </c>
      <c r="R299" s="17" t="str">
        <f>IF(MID(peg_nama[[#This Row],[nip]],15,1)="1","Laki-laki","Perempuan")</f>
        <v>Laki-laki</v>
      </c>
      <c r="S299" s="2"/>
      <c r="T299" s="13" t="s">
        <v>126</v>
      </c>
      <c r="U299" s="7"/>
      <c r="V299" s="14" t="str">
        <f>peg_nama[[#This Row],[tmplahir]]&amp;", "&amp;TEXT(peg_nama[[#This Row],[tgllahir]],"d MMM yyyy")</f>
        <v>Yogyakarta, 12 Nov 1986</v>
      </c>
      <c r="W299" s="14" t="str">
        <f>"https://teams.microsoft.com/l/chat/0/0?users="&amp;peg_nama[[#This Row],[email]]</f>
        <v>https://teams.microsoft.com/l/chat/0/0?users=Wimbo.Mahadi@bpk.go.id</v>
      </c>
      <c r="X299" s="14" t="str">
        <f>"https://wa.me/"&amp;peg_nama[[#This Row],[ponsel]]</f>
        <v>https://wa.me/</v>
      </c>
    </row>
    <row r="300" spans="1:24" x14ac:dyDescent="0.25">
      <c r="A300" s="1" t="s">
        <v>2214</v>
      </c>
      <c r="B300" s="2" t="s">
        <v>2215</v>
      </c>
      <c r="C300" s="2" t="s">
        <v>2216</v>
      </c>
      <c r="D300" s="2" t="s">
        <v>2217</v>
      </c>
      <c r="E300" s="2" t="s">
        <v>1827</v>
      </c>
      <c r="F300" s="7">
        <v>30204</v>
      </c>
      <c r="G300" s="2" t="s">
        <v>2218</v>
      </c>
      <c r="H300" s="2" t="s">
        <v>2219</v>
      </c>
      <c r="I300" s="8">
        <v>2009</v>
      </c>
      <c r="J300" s="9" t="s">
        <v>1100</v>
      </c>
      <c r="K300" s="9" t="s">
        <v>1100</v>
      </c>
      <c r="L300" s="8"/>
      <c r="M300" s="8"/>
      <c r="N300" s="2"/>
      <c r="O300" s="2"/>
      <c r="P300" s="8" t="s">
        <v>123</v>
      </c>
      <c r="Q300" s="8" t="s">
        <v>138</v>
      </c>
      <c r="R300" s="17" t="str">
        <f>IF(MID(peg_nama[[#This Row],[nip]],15,1)="1","Laki-laki","Perempuan")</f>
        <v>Laki-laki</v>
      </c>
      <c r="S300" s="2"/>
      <c r="T300" s="13" t="s">
        <v>126</v>
      </c>
      <c r="U300" s="7"/>
      <c r="V300" s="14" t="str">
        <f>peg_nama[[#This Row],[tmplahir]]&amp;", "&amp;TEXT(peg_nama[[#This Row],[tgllahir]],"d MMM yyyy")</f>
        <v>Pemalang, 10 Sep 1982</v>
      </c>
      <c r="W300" s="14" t="str">
        <f>"https://teams.microsoft.com/l/chat/0/0?users="&amp;peg_nama[[#This Row],[email]]</f>
        <v>https://teams.microsoft.com/l/chat/0/0?users=yosep.yoarta@bpk.go.id</v>
      </c>
      <c r="X300" s="14" t="str">
        <f>"https://wa.me/"&amp;peg_nama[[#This Row],[ponsel]]</f>
        <v>https://wa.me/</v>
      </c>
    </row>
    <row r="301" spans="1:24" x14ac:dyDescent="0.25">
      <c r="A301" s="1" t="s">
        <v>2220</v>
      </c>
      <c r="B301" s="2" t="s">
        <v>2221</v>
      </c>
      <c r="C301" s="2" t="s">
        <v>2222</v>
      </c>
      <c r="D301" s="2" t="s">
        <v>2223</v>
      </c>
      <c r="E301" s="2" t="s">
        <v>2224</v>
      </c>
      <c r="F301" s="7">
        <v>31040</v>
      </c>
      <c r="G301" s="2" t="s">
        <v>2225</v>
      </c>
      <c r="H301" s="2" t="s">
        <v>2226</v>
      </c>
      <c r="I301" s="8">
        <v>2010</v>
      </c>
      <c r="J301" s="9" t="s">
        <v>1100</v>
      </c>
      <c r="K301" s="9" t="s">
        <v>1100</v>
      </c>
      <c r="L301" s="8"/>
      <c r="M301" s="8"/>
      <c r="N301" s="2"/>
      <c r="O301" s="2"/>
      <c r="P301" s="8" t="s">
        <v>123</v>
      </c>
      <c r="Q301" s="8" t="s">
        <v>138</v>
      </c>
      <c r="R301" s="17" t="str">
        <f>IF(MID(peg_nama[[#This Row],[nip]],15,1)="1","Laki-laki","Perempuan")</f>
        <v>Laki-laki</v>
      </c>
      <c r="S301" s="2"/>
      <c r="T301" s="13" t="s">
        <v>126</v>
      </c>
      <c r="U301" s="7"/>
      <c r="V301" s="14" t="str">
        <f>peg_nama[[#This Row],[tmplahir]]&amp;", "&amp;TEXT(peg_nama[[#This Row],[tgllahir]],"d MMM yyyy")</f>
        <v>Sungai Penuh, Kerinci, 24 Dec 1984</v>
      </c>
      <c r="W301" s="14" t="str">
        <f>"https://teams.microsoft.com/l/chat/0/0?users="&amp;peg_nama[[#This Row],[email]]</f>
        <v>https://teams.microsoft.com/l/chat/0/0?users=dicky.rahman@bpk.go.id</v>
      </c>
      <c r="X301" s="14" t="str">
        <f>"https://wa.me/"&amp;peg_nama[[#This Row],[ponsel]]</f>
        <v>https://wa.me/</v>
      </c>
    </row>
    <row r="302" spans="1:24" x14ac:dyDescent="0.25">
      <c r="A302" s="1" t="s">
        <v>2227</v>
      </c>
      <c r="B302" s="2" t="s">
        <v>2228</v>
      </c>
      <c r="C302" s="2" t="s">
        <v>2229</v>
      </c>
      <c r="D302" s="2" t="s">
        <v>2230</v>
      </c>
      <c r="E302" s="2" t="s">
        <v>1252</v>
      </c>
      <c r="F302" s="7">
        <v>29731</v>
      </c>
      <c r="G302" s="2" t="s">
        <v>2231</v>
      </c>
      <c r="H302" s="2" t="s">
        <v>2232</v>
      </c>
      <c r="I302" s="8">
        <v>2010</v>
      </c>
      <c r="J302" s="9" t="s">
        <v>1100</v>
      </c>
      <c r="K302" s="9" t="s">
        <v>1100</v>
      </c>
      <c r="L302" s="8"/>
      <c r="M302" s="8"/>
      <c r="N302" s="2"/>
      <c r="O302" s="2"/>
      <c r="P302" s="8" t="s">
        <v>123</v>
      </c>
      <c r="Q302" s="8" t="s">
        <v>138</v>
      </c>
      <c r="R302" s="17" t="str">
        <f>IF(MID(peg_nama[[#This Row],[nip]],15,1)="1","Laki-laki","Perempuan")</f>
        <v>Perempuan</v>
      </c>
      <c r="S302" s="2"/>
      <c r="T302" s="13" t="s">
        <v>126</v>
      </c>
      <c r="U302" s="7"/>
      <c r="V302" s="14" t="str">
        <f>peg_nama[[#This Row],[tmplahir]]&amp;", "&amp;TEXT(peg_nama[[#This Row],[tgllahir]],"d MMM yyyy")</f>
        <v>Malang, 25 May 1981</v>
      </c>
      <c r="W302" s="14" t="str">
        <f>"https://teams.microsoft.com/l/chat/0/0?users="&amp;peg_nama[[#This Row],[email]]</f>
        <v>https://teams.microsoft.com/l/chat/0/0?users=made.pratiwi@bpk.go.id</v>
      </c>
      <c r="X302" s="14" t="str">
        <f>"https://wa.me/"&amp;peg_nama[[#This Row],[ponsel]]</f>
        <v>https://wa.me/</v>
      </c>
    </row>
    <row r="303" spans="1:24" x14ac:dyDescent="0.25">
      <c r="A303" s="1" t="s">
        <v>2233</v>
      </c>
      <c r="B303" s="2" t="s">
        <v>2234</v>
      </c>
      <c r="C303" s="2" t="s">
        <v>2235</v>
      </c>
      <c r="D303" s="2" t="s">
        <v>2236</v>
      </c>
      <c r="E303" s="2" t="s">
        <v>343</v>
      </c>
      <c r="F303" s="7">
        <v>31917</v>
      </c>
      <c r="G303" s="2" t="s">
        <v>2237</v>
      </c>
      <c r="H303" s="2" t="s">
        <v>2238</v>
      </c>
      <c r="I303" s="8">
        <v>2010</v>
      </c>
      <c r="J303" s="9" t="s">
        <v>1100</v>
      </c>
      <c r="K303" s="9" t="s">
        <v>1100</v>
      </c>
      <c r="L303" s="8"/>
      <c r="M303" s="8"/>
      <c r="N303" s="2"/>
      <c r="O303" s="2"/>
      <c r="P303" s="8" t="s">
        <v>123</v>
      </c>
      <c r="Q303" s="8" t="s">
        <v>138</v>
      </c>
      <c r="R303" s="17" t="str">
        <f>IF(MID(peg_nama[[#This Row],[nip]],15,1)="1","Laki-laki","Perempuan")</f>
        <v>Laki-laki</v>
      </c>
      <c r="S303" s="2"/>
      <c r="T303" s="13" t="s">
        <v>126</v>
      </c>
      <c r="U303" s="7"/>
      <c r="V303" s="14" t="str">
        <f>peg_nama[[#This Row],[tmplahir]]&amp;", "&amp;TEXT(peg_nama[[#This Row],[tgllahir]],"d MMM yyyy")</f>
        <v>Singaraja, 20 May 1987</v>
      </c>
      <c r="W303" s="14" t="str">
        <f>"https://teams.microsoft.com/l/chat/0/0?users="&amp;peg_nama[[#This Row],[email]]</f>
        <v>https://teams.microsoft.com/l/chat/0/0?users=putu.wiradana@bpk.go.id</v>
      </c>
      <c r="X303" s="14" t="str">
        <f>"https://wa.me/"&amp;peg_nama[[#This Row],[ponsel]]</f>
        <v>https://wa.me/</v>
      </c>
    </row>
    <row r="304" spans="1:24" x14ac:dyDescent="0.25">
      <c r="A304" s="1" t="s">
        <v>2239</v>
      </c>
      <c r="B304" s="2" t="s">
        <v>2240</v>
      </c>
      <c r="C304" s="2" t="s">
        <v>2241</v>
      </c>
      <c r="D304" s="2" t="s">
        <v>2242</v>
      </c>
      <c r="E304" s="2" t="s">
        <v>334</v>
      </c>
      <c r="F304" s="7">
        <v>30918</v>
      </c>
      <c r="G304" s="2" t="s">
        <v>2243</v>
      </c>
      <c r="H304" s="2" t="s">
        <v>2244</v>
      </c>
      <c r="I304" s="8">
        <v>2010</v>
      </c>
      <c r="J304" s="9" t="s">
        <v>1100</v>
      </c>
      <c r="K304" s="9" t="s">
        <v>1100</v>
      </c>
      <c r="L304" s="22"/>
      <c r="M304" s="22"/>
      <c r="N304" s="2"/>
      <c r="O304" s="2"/>
      <c r="P304" s="8" t="s">
        <v>123</v>
      </c>
      <c r="Q304" s="8" t="s">
        <v>138</v>
      </c>
      <c r="R304" s="17" t="str">
        <f>IF(MID(peg_nama[[#This Row],[nip]],15,1)="1","Laki-laki","Perempuan")</f>
        <v>Laki-laki</v>
      </c>
      <c r="S304" s="2"/>
      <c r="T304" s="13" t="s">
        <v>126</v>
      </c>
      <c r="U304" s="7"/>
      <c r="V304" s="14" t="str">
        <f>peg_nama[[#This Row],[tmplahir]]&amp;", "&amp;TEXT(peg_nama[[#This Row],[tgllahir]],"d MMM yyyy")</f>
        <v>Sukoharjo, 24 Aug 1984</v>
      </c>
      <c r="W304" s="14" t="str">
        <f>"https://teams.microsoft.com/l/chat/0/0?users="&amp;peg_nama[[#This Row],[email]]</f>
        <v>https://teams.microsoft.com/l/chat/0/0?users=sarah.raharjo@bpk.go.id</v>
      </c>
      <c r="X304" s="14" t="str">
        <f>"https://wa.me/"&amp;peg_nama[[#This Row],[ponsel]]</f>
        <v>https://wa.me/</v>
      </c>
    </row>
    <row r="305" spans="1:24" x14ac:dyDescent="0.25">
      <c r="A305" s="1" t="s">
        <v>2245</v>
      </c>
      <c r="B305" s="2" t="s">
        <v>2246</v>
      </c>
      <c r="C305" s="2" t="s">
        <v>2247</v>
      </c>
      <c r="D305" s="2" t="s">
        <v>2248</v>
      </c>
      <c r="E305" s="2" t="s">
        <v>116</v>
      </c>
      <c r="F305" s="7">
        <v>31781</v>
      </c>
      <c r="G305" s="2" t="s">
        <v>2249</v>
      </c>
      <c r="H305" s="2" t="s">
        <v>2250</v>
      </c>
      <c r="I305" s="8">
        <v>2011</v>
      </c>
      <c r="J305" s="9" t="s">
        <v>1100</v>
      </c>
      <c r="K305" s="9" t="s">
        <v>1100</v>
      </c>
      <c r="L305" s="22"/>
      <c r="M305" s="22"/>
      <c r="N305" s="2"/>
      <c r="O305" s="2"/>
      <c r="P305" s="8" t="s">
        <v>123</v>
      </c>
      <c r="Q305" s="8" t="s">
        <v>138</v>
      </c>
      <c r="R305" s="17" t="str">
        <f>IF(MID(peg_nama[[#This Row],[nip]],15,1)="1","Laki-laki","Perempuan")</f>
        <v>Perempuan</v>
      </c>
      <c r="S305" s="2"/>
      <c r="T305" s="13" t="s">
        <v>126</v>
      </c>
      <c r="U305" s="7"/>
      <c r="V305" s="14" t="str">
        <f>peg_nama[[#This Row],[tmplahir]]&amp;", "&amp;TEXT(peg_nama[[#This Row],[tgllahir]],"d MMM yyyy")</f>
        <v>Denpasar, 4 Jan 1987</v>
      </c>
      <c r="W305" s="14" t="str">
        <f>"https://teams.microsoft.com/l/chat/0/0?users="&amp;peg_nama[[#This Row],[email]]</f>
        <v>https://teams.microsoft.com/l/chat/0/0?users=kharisma.niya@bpk.go.id</v>
      </c>
      <c r="X305" s="14" t="str">
        <f>"https://wa.me/"&amp;peg_nama[[#This Row],[ponsel]]</f>
        <v>https://wa.me/</v>
      </c>
    </row>
    <row r="306" spans="1:24" x14ac:dyDescent="0.25">
      <c r="A306" s="1" t="s">
        <v>2251</v>
      </c>
      <c r="B306" s="2" t="s">
        <v>2252</v>
      </c>
      <c r="C306" s="2" t="s">
        <v>2253</v>
      </c>
      <c r="D306" s="2" t="s">
        <v>2254</v>
      </c>
      <c r="E306" s="2" t="s">
        <v>648</v>
      </c>
      <c r="F306" s="7">
        <v>32509</v>
      </c>
      <c r="G306" s="2" t="s">
        <v>2255</v>
      </c>
      <c r="H306" s="2" t="s">
        <v>2256</v>
      </c>
      <c r="I306" s="8">
        <v>2011</v>
      </c>
      <c r="J306" s="9" t="s">
        <v>1100</v>
      </c>
      <c r="K306" s="9" t="s">
        <v>1100</v>
      </c>
      <c r="L306" s="22"/>
      <c r="M306" s="22"/>
      <c r="N306" s="2"/>
      <c r="O306" s="2"/>
      <c r="P306" s="8" t="s">
        <v>123</v>
      </c>
      <c r="Q306" s="8" t="s">
        <v>138</v>
      </c>
      <c r="R306" s="17" t="str">
        <f>IF(MID(peg_nama[[#This Row],[nip]],15,1)="1","Laki-laki","Perempuan")</f>
        <v>Laki-laki</v>
      </c>
      <c r="S306" s="2"/>
      <c r="T306" s="13" t="s">
        <v>126</v>
      </c>
      <c r="U306" s="7"/>
      <c r="V306" s="14" t="str">
        <f>peg_nama[[#This Row],[tmplahir]]&amp;", "&amp;TEXT(peg_nama[[#This Row],[tgllahir]],"d MMM yyyy")</f>
        <v>Klaten, 1 Jan 1989</v>
      </c>
      <c r="W306" s="14" t="str">
        <f>"https://teams.microsoft.com/l/chat/0/0?users="&amp;peg_nama[[#This Row],[email]]</f>
        <v>https://teams.microsoft.com/l/chat/0/0?users=Janu.Hasnowo@bpk.go.id</v>
      </c>
      <c r="X306" s="14" t="str">
        <f>"https://wa.me/"&amp;peg_nama[[#This Row],[ponsel]]</f>
        <v>https://wa.me/</v>
      </c>
    </row>
    <row r="307" spans="1:24" x14ac:dyDescent="0.25">
      <c r="A307" s="1" t="s">
        <v>2257</v>
      </c>
      <c r="B307" s="2" t="s">
        <v>2258</v>
      </c>
      <c r="C307" s="2" t="s">
        <v>2259</v>
      </c>
      <c r="D307" s="2" t="s">
        <v>2260</v>
      </c>
      <c r="E307" s="2" t="s">
        <v>116</v>
      </c>
      <c r="F307" s="7">
        <v>32349</v>
      </c>
      <c r="G307" s="2" t="s">
        <v>2261</v>
      </c>
      <c r="H307" s="2" t="s">
        <v>2262</v>
      </c>
      <c r="I307" s="8">
        <v>2011</v>
      </c>
      <c r="J307" s="9" t="s">
        <v>1100</v>
      </c>
      <c r="K307" s="9" t="s">
        <v>1100</v>
      </c>
      <c r="L307" s="8"/>
      <c r="M307" s="8"/>
      <c r="N307" s="2"/>
      <c r="O307" s="2"/>
      <c r="P307" s="8" t="s">
        <v>123</v>
      </c>
      <c r="Q307" s="8" t="s">
        <v>138</v>
      </c>
      <c r="R307" s="17" t="str">
        <f>IF(MID(peg_nama[[#This Row],[nip]],15,1)="1","Laki-laki","Perempuan")</f>
        <v>Perempuan</v>
      </c>
      <c r="S307" s="1"/>
      <c r="T307" s="13" t="s">
        <v>304</v>
      </c>
      <c r="U307" s="7">
        <v>41059</v>
      </c>
      <c r="V307" s="14" t="str">
        <f>peg_nama[[#This Row],[tmplahir]]&amp;", "&amp;TEXT(peg_nama[[#This Row],[tgllahir]],"d MMM yyyy")</f>
        <v>Denpasar, 25 Jul 1988</v>
      </c>
      <c r="W307" s="14" t="str">
        <f>"https://teams.microsoft.com/l/chat/0/0?users="&amp;peg_nama[[#This Row],[email]]</f>
        <v>https://teams.microsoft.com/l/chat/0/0?users=angga.anjarsari@bpk.go.id</v>
      </c>
      <c r="X307" s="14" t="str">
        <f>"https://wa.me/"&amp;peg_nama[[#This Row],[ponsel]]</f>
        <v>https://wa.me/</v>
      </c>
    </row>
    <row r="308" spans="1:24" x14ac:dyDescent="0.25">
      <c r="A308" s="1" t="s">
        <v>2263</v>
      </c>
      <c r="B308" s="2" t="s">
        <v>2264</v>
      </c>
      <c r="C308" s="2" t="s">
        <v>2265</v>
      </c>
      <c r="D308" s="2" t="s">
        <v>2266</v>
      </c>
      <c r="E308" s="2" t="s">
        <v>1100</v>
      </c>
      <c r="F308" s="7">
        <v>32096</v>
      </c>
      <c r="G308" s="2" t="s">
        <v>2267</v>
      </c>
      <c r="H308" s="2" t="s">
        <v>2268</v>
      </c>
      <c r="I308" s="8">
        <v>2011</v>
      </c>
      <c r="J308" s="9" t="s">
        <v>1100</v>
      </c>
      <c r="K308" s="9" t="s">
        <v>1100</v>
      </c>
      <c r="L308" s="8"/>
      <c r="M308" s="8"/>
      <c r="N308" s="2"/>
      <c r="O308" s="2"/>
      <c r="P308" s="8" t="s">
        <v>123</v>
      </c>
      <c r="Q308" s="8" t="s">
        <v>138</v>
      </c>
      <c r="R308" s="17" t="str">
        <f>IF(MID(peg_nama[[#This Row],[nip]],15,1)="1","Laki-laki","Perempuan")</f>
        <v>Perempuan</v>
      </c>
      <c r="S308" s="2"/>
      <c r="T308" s="13" t="s">
        <v>304</v>
      </c>
      <c r="U308" s="7"/>
      <c r="V308" s="14" t="str">
        <f>peg_nama[[#This Row],[tmplahir]]&amp;", "&amp;TEXT(peg_nama[[#This Row],[tgllahir]],"d MMM yyyy")</f>
        <v>, 15 Nov 1987</v>
      </c>
      <c r="W308" s="14" t="str">
        <f>"https://teams.microsoft.com/l/chat/0/0?users="&amp;peg_nama[[#This Row],[email]]</f>
        <v>https://teams.microsoft.com/l/chat/0/0?users=rezka.vembry@bpk.go.id</v>
      </c>
      <c r="X308" s="14" t="str">
        <f>"https://wa.me/"&amp;peg_nama[[#This Row],[ponsel]]</f>
        <v>https://wa.me/</v>
      </c>
    </row>
    <row r="309" spans="1:24" x14ac:dyDescent="0.25">
      <c r="A309" s="1" t="s">
        <v>2269</v>
      </c>
      <c r="B309" s="2" t="s">
        <v>2270</v>
      </c>
      <c r="C309" s="2" t="s">
        <v>2271</v>
      </c>
      <c r="D309" s="2" t="s">
        <v>2272</v>
      </c>
      <c r="E309" s="2" t="s">
        <v>1743</v>
      </c>
      <c r="F309" s="7">
        <v>32190</v>
      </c>
      <c r="G309" s="2" t="s">
        <v>2273</v>
      </c>
      <c r="H309" s="2" t="s">
        <v>2274</v>
      </c>
      <c r="I309" s="8">
        <v>2012</v>
      </c>
      <c r="J309" s="9" t="s">
        <v>1100</v>
      </c>
      <c r="K309" s="9" t="s">
        <v>1100</v>
      </c>
      <c r="L309" s="22"/>
      <c r="M309" s="22"/>
      <c r="N309" s="2"/>
      <c r="O309" s="2"/>
      <c r="P309" s="8" t="s">
        <v>123</v>
      </c>
      <c r="Q309" s="8" t="s">
        <v>138</v>
      </c>
      <c r="R309" s="17" t="str">
        <f>IF(MID(peg_nama[[#This Row],[nip]],15,1)="1","Laki-laki","Perempuan")</f>
        <v>Laki-laki</v>
      </c>
      <c r="S309" s="2"/>
      <c r="T309" s="13" t="s">
        <v>804</v>
      </c>
      <c r="U309" s="7"/>
      <c r="V309" s="14" t="str">
        <f>peg_nama[[#This Row],[tmplahir]]&amp;", "&amp;TEXT(peg_nama[[#This Row],[tgllahir]],"d MMM yyyy")</f>
        <v>Bogor, 17 Feb 1988</v>
      </c>
      <c r="W309" s="14" t="str">
        <f>"https://teams.microsoft.com/l/chat/0/0?users="&amp;peg_nama[[#This Row],[email]]</f>
        <v>https://teams.microsoft.com/l/chat/0/0?users=ade.ferdiana@bpk.go.id</v>
      </c>
      <c r="X309" s="14" t="str">
        <f>"https://wa.me/"&amp;peg_nama[[#This Row],[ponsel]]</f>
        <v>https://wa.me/</v>
      </c>
    </row>
    <row r="310" spans="1:24" x14ac:dyDescent="0.25">
      <c r="A310" s="1" t="s">
        <v>2275</v>
      </c>
      <c r="B310" s="2" t="s">
        <v>2276</v>
      </c>
      <c r="C310" s="2" t="s">
        <v>2277</v>
      </c>
      <c r="D310" s="2" t="s">
        <v>2278</v>
      </c>
      <c r="E310" s="2" t="s">
        <v>2279</v>
      </c>
      <c r="F310" s="7">
        <v>33041</v>
      </c>
      <c r="G310" s="2" t="s">
        <v>2280</v>
      </c>
      <c r="H310" s="2" t="s">
        <v>2281</v>
      </c>
      <c r="I310" s="8">
        <v>2012</v>
      </c>
      <c r="J310" s="9" t="s">
        <v>1100</v>
      </c>
      <c r="K310" s="9" t="s">
        <v>1100</v>
      </c>
      <c r="L310" s="22"/>
      <c r="M310" s="22"/>
      <c r="N310" s="2"/>
      <c r="O310" s="2"/>
      <c r="P310" s="8" t="s">
        <v>123</v>
      </c>
      <c r="Q310" s="8" t="s">
        <v>138</v>
      </c>
      <c r="R310" s="17" t="str">
        <f>IF(MID(peg_nama[[#This Row],[nip]],15,1)="1","Laki-laki","Perempuan")</f>
        <v>Laki-laki</v>
      </c>
      <c r="S310" s="2"/>
      <c r="T310" s="13" t="s">
        <v>126</v>
      </c>
      <c r="U310" s="7"/>
      <c r="V310" s="14" t="str">
        <f>peg_nama[[#This Row],[tmplahir]]&amp;", "&amp;TEXT(peg_nama[[#This Row],[tgllahir]],"d MMM yyyy")</f>
        <v>Kendal, 17 Jun 1990</v>
      </c>
      <c r="W310" s="14" t="str">
        <f>"https://teams.microsoft.com/l/chat/0/0?users="&amp;peg_nama[[#This Row],[email]]</f>
        <v>https://teams.microsoft.com/l/chat/0/0?users=aizhar.ashari@bpk.go.id</v>
      </c>
      <c r="X310" s="14" t="str">
        <f>"https://wa.me/"&amp;peg_nama[[#This Row],[ponsel]]</f>
        <v>https://wa.me/</v>
      </c>
    </row>
    <row r="311" spans="1:24" x14ac:dyDescent="0.25">
      <c r="A311" s="1" t="s">
        <v>2282</v>
      </c>
      <c r="B311" s="2" t="s">
        <v>2283</v>
      </c>
      <c r="C311" s="2" t="s">
        <v>2284</v>
      </c>
      <c r="D311" s="2" t="s">
        <v>2285</v>
      </c>
      <c r="E311" s="2" t="s">
        <v>2286</v>
      </c>
      <c r="F311" s="7">
        <v>32330</v>
      </c>
      <c r="G311" s="2" t="s">
        <v>2287</v>
      </c>
      <c r="H311" s="2" t="s">
        <v>2288</v>
      </c>
      <c r="I311" s="8">
        <v>2012</v>
      </c>
      <c r="J311" s="9" t="s">
        <v>1100</v>
      </c>
      <c r="K311" s="9" t="s">
        <v>1100</v>
      </c>
      <c r="L311" s="8"/>
      <c r="M311" s="8"/>
      <c r="N311" s="2"/>
      <c r="O311" s="2"/>
      <c r="P311" s="8" t="s">
        <v>123</v>
      </c>
      <c r="Q311" s="8" t="s">
        <v>138</v>
      </c>
      <c r="R311" s="17" t="str">
        <f>IF(MID(peg_nama[[#This Row],[nip]],15,1)="1","Laki-laki","Perempuan")</f>
        <v>Laki-laki</v>
      </c>
      <c r="S311" s="2"/>
      <c r="T311" s="13" t="s">
        <v>1528</v>
      </c>
      <c r="U311" s="7"/>
      <c r="V311" s="14" t="str">
        <f>peg_nama[[#This Row],[tmplahir]]&amp;", "&amp;TEXT(peg_nama[[#This Row],[tgllahir]],"d MMM yyyy")</f>
        <v>Gunung Sitoli, 6 Jul 1988</v>
      </c>
      <c r="W311" s="14" t="str">
        <f>"https://teams.microsoft.com/l/chat/0/0?users="&amp;peg_nama[[#This Row],[email]]</f>
        <v>https://teams.microsoft.com/l/chat/0/0?users=beni.sarumaha@bpk.go.id</v>
      </c>
      <c r="X311" s="14" t="str">
        <f>"https://wa.me/"&amp;peg_nama[[#This Row],[ponsel]]</f>
        <v>https://wa.me/</v>
      </c>
    </row>
    <row r="312" spans="1:24" x14ac:dyDescent="0.25">
      <c r="A312" s="1" t="s">
        <v>2289</v>
      </c>
      <c r="B312" s="2" t="s">
        <v>2290</v>
      </c>
      <c r="C312" s="2" t="s">
        <v>2291</v>
      </c>
      <c r="D312" s="2" t="s">
        <v>2292</v>
      </c>
      <c r="E312" s="2" t="s">
        <v>1952</v>
      </c>
      <c r="F312" s="7">
        <v>32820</v>
      </c>
      <c r="G312" s="2" t="s">
        <v>2293</v>
      </c>
      <c r="H312" s="2" t="s">
        <v>2294</v>
      </c>
      <c r="I312" s="8">
        <v>2012</v>
      </c>
      <c r="J312" s="9" t="s">
        <v>1100</v>
      </c>
      <c r="K312" s="9" t="s">
        <v>1100</v>
      </c>
      <c r="L312" s="22"/>
      <c r="M312" s="22"/>
      <c r="N312" s="2"/>
      <c r="O312" s="2"/>
      <c r="P312" s="8" t="s">
        <v>123</v>
      </c>
      <c r="Q312" s="8" t="s">
        <v>138</v>
      </c>
      <c r="R312" s="17" t="str">
        <f>IF(MID(peg_nama[[#This Row],[nip]],15,1)="1","Laki-laki","Perempuan")</f>
        <v>Perempuan</v>
      </c>
      <c r="S312" s="2"/>
      <c r="T312" s="13" t="s">
        <v>140</v>
      </c>
      <c r="U312" s="7"/>
      <c r="V312" s="14" t="str">
        <f>peg_nama[[#This Row],[tmplahir]]&amp;", "&amp;TEXT(peg_nama[[#This Row],[tgllahir]],"d MMM yyyy")</f>
        <v>Pekanbaru, 8 Nov 1989</v>
      </c>
      <c r="W312" s="14" t="str">
        <f>"https://teams.microsoft.com/l/chat/0/0?users="&amp;peg_nama[[#This Row],[email]]</f>
        <v>https://teams.microsoft.com/l/chat/0/0?users=tri.retno@bpk.go.id</v>
      </c>
      <c r="X312" s="14" t="str">
        <f>"https://wa.me/"&amp;peg_nama[[#This Row],[ponsel]]</f>
        <v>https://wa.me/</v>
      </c>
    </row>
    <row r="313" spans="1:24" x14ac:dyDescent="0.25">
      <c r="A313" s="1" t="s">
        <v>2295</v>
      </c>
      <c r="B313" s="2" t="s">
        <v>2296</v>
      </c>
      <c r="C313" s="2" t="s">
        <v>2297</v>
      </c>
      <c r="D313" s="2" t="s">
        <v>2298</v>
      </c>
      <c r="E313" s="2" t="s">
        <v>886</v>
      </c>
      <c r="F313" s="7">
        <v>33411</v>
      </c>
      <c r="G313" s="2" t="s">
        <v>2299</v>
      </c>
      <c r="H313" s="2" t="s">
        <v>2300</v>
      </c>
      <c r="I313" s="8">
        <v>2014</v>
      </c>
      <c r="J313" s="9" t="s">
        <v>1100</v>
      </c>
      <c r="K313" s="9" t="s">
        <v>1100</v>
      </c>
      <c r="L313" s="8"/>
      <c r="M313" s="8"/>
      <c r="N313" s="2"/>
      <c r="O313" s="2"/>
      <c r="P313" s="8" t="s">
        <v>123</v>
      </c>
      <c r="Q313" s="8" t="s">
        <v>138</v>
      </c>
      <c r="R313" s="17" t="str">
        <f>IF(MID(peg_nama[[#This Row],[nip]],15,1)="1","Laki-laki","Perempuan")</f>
        <v>Perempuan</v>
      </c>
      <c r="S313" s="2"/>
      <c r="T313" s="13" t="s">
        <v>126</v>
      </c>
      <c r="U313" s="7"/>
      <c r="V313" s="14" t="str">
        <f>peg_nama[[#This Row],[tmplahir]]&amp;", "&amp;TEXT(peg_nama[[#This Row],[tgllahir]],"d MMM yyyy")</f>
        <v>Palembang, 22 Jun 1991</v>
      </c>
      <c r="W313" s="14" t="str">
        <f>"https://teams.microsoft.com/l/chat/0/0?users="&amp;peg_nama[[#This Row],[email]]</f>
        <v>https://teams.microsoft.com/l/chat/0/0?users=adelia.sari@bpk.go.id</v>
      </c>
      <c r="X313" s="14" t="str">
        <f>"https://wa.me/"&amp;peg_nama[[#This Row],[ponsel]]</f>
        <v>https://wa.me/</v>
      </c>
    </row>
    <row r="314" spans="1:24" x14ac:dyDescent="0.25">
      <c r="A314" s="1" t="s">
        <v>2301</v>
      </c>
      <c r="B314" s="2" t="s">
        <v>2302</v>
      </c>
      <c r="C314" s="2" t="s">
        <v>2303</v>
      </c>
      <c r="D314" s="2" t="s">
        <v>2304</v>
      </c>
      <c r="E314" s="2" t="s">
        <v>2305</v>
      </c>
      <c r="F314" s="7">
        <v>33381</v>
      </c>
      <c r="G314" s="2" t="s">
        <v>2306</v>
      </c>
      <c r="H314" s="2" t="s">
        <v>2307</v>
      </c>
      <c r="I314" s="8">
        <v>2014</v>
      </c>
      <c r="J314" s="9" t="s">
        <v>1100</v>
      </c>
      <c r="K314" s="9" t="s">
        <v>1100</v>
      </c>
      <c r="L314" s="22"/>
      <c r="M314" s="22"/>
      <c r="N314" s="2"/>
      <c r="O314" s="2"/>
      <c r="P314" s="8" t="s">
        <v>123</v>
      </c>
      <c r="Q314" s="8" t="s">
        <v>138</v>
      </c>
      <c r="R314" s="17" t="str">
        <f>IF(MID(peg_nama[[#This Row],[nip]],15,1)="1","Laki-laki","Perempuan")</f>
        <v>Laki-laki</v>
      </c>
      <c r="S314" s="2"/>
      <c r="T314" s="13" t="s">
        <v>126</v>
      </c>
      <c r="U314" s="7"/>
      <c r="V314" s="14" t="str">
        <f>peg_nama[[#This Row],[tmplahir]]&amp;", "&amp;TEXT(peg_nama[[#This Row],[tgllahir]],"d MMM yyyy")</f>
        <v>Bandar Lampung, 23 May 1991</v>
      </c>
      <c r="W314" s="14" t="str">
        <f>"https://teams.microsoft.com/l/chat/0/0?users="&amp;peg_nama[[#This Row],[email]]</f>
        <v>https://teams.microsoft.com/l/chat/0/0?users=akhmad.benawa@bpk.go.id</v>
      </c>
      <c r="X314" s="14" t="str">
        <f>"https://wa.me/"&amp;peg_nama[[#This Row],[ponsel]]</f>
        <v>https://wa.me/</v>
      </c>
    </row>
    <row r="315" spans="1:24" x14ac:dyDescent="0.25">
      <c r="A315" s="1" t="s">
        <v>2308</v>
      </c>
      <c r="B315" s="2" t="s">
        <v>2309</v>
      </c>
      <c r="C315" s="2" t="s">
        <v>2310</v>
      </c>
      <c r="D315" s="2" t="s">
        <v>2311</v>
      </c>
      <c r="E315" s="2" t="s">
        <v>2279</v>
      </c>
      <c r="F315" s="7">
        <v>33044</v>
      </c>
      <c r="G315" s="2" t="s">
        <v>2312</v>
      </c>
      <c r="H315" s="2" t="s">
        <v>2313</v>
      </c>
      <c r="I315" s="8">
        <v>2014</v>
      </c>
      <c r="J315" s="9" t="s">
        <v>1100</v>
      </c>
      <c r="K315" s="9" t="s">
        <v>1100</v>
      </c>
      <c r="L315" s="8"/>
      <c r="M315" s="8"/>
      <c r="N315" s="2"/>
      <c r="O315" s="2"/>
      <c r="P315" s="8" t="s">
        <v>123</v>
      </c>
      <c r="Q315" s="8" t="s">
        <v>138</v>
      </c>
      <c r="R315" s="17" t="str">
        <f>IF(MID(peg_nama[[#This Row],[nip]],15,1)="1","Laki-laki","Perempuan")</f>
        <v>Laki-laki</v>
      </c>
      <c r="S315" s="2"/>
      <c r="T315" s="13" t="s">
        <v>1528</v>
      </c>
      <c r="U315" s="7"/>
      <c r="V315" s="14" t="str">
        <f>peg_nama[[#This Row],[tmplahir]]&amp;", "&amp;TEXT(peg_nama[[#This Row],[tgllahir]],"d MMM yyyy")</f>
        <v>Kendal, 20 Jun 1990</v>
      </c>
      <c r="W315" s="14" t="str">
        <f>"https://teams.microsoft.com/l/chat/0/0?users="&amp;peg_nama[[#This Row],[email]]</f>
        <v>https://teams.microsoft.com/l/chat/0/0?users=muhammad.khibran@bpk.go.id</v>
      </c>
      <c r="X315" s="14" t="str">
        <f>"https://wa.me/"&amp;peg_nama[[#This Row],[ponsel]]</f>
        <v>https://wa.me/</v>
      </c>
    </row>
    <row r="316" spans="1:24" x14ac:dyDescent="0.25">
      <c r="A316" s="1" t="s">
        <v>2314</v>
      </c>
      <c r="B316" s="2" t="s">
        <v>2315</v>
      </c>
      <c r="C316" s="2" t="s">
        <v>2316</v>
      </c>
      <c r="D316" s="2" t="s">
        <v>2317</v>
      </c>
      <c r="E316" s="2" t="s">
        <v>2318</v>
      </c>
      <c r="F316" s="7">
        <v>33599</v>
      </c>
      <c r="G316" s="2" t="s">
        <v>2319</v>
      </c>
      <c r="H316" s="2" t="s">
        <v>2320</v>
      </c>
      <c r="I316" s="8">
        <v>2015</v>
      </c>
      <c r="J316" s="9" t="s">
        <v>1100</v>
      </c>
      <c r="K316" s="9" t="s">
        <v>1100</v>
      </c>
      <c r="L316" s="8"/>
      <c r="M316" s="8"/>
      <c r="N316" s="2"/>
      <c r="O316" s="2"/>
      <c r="P316" s="8" t="s">
        <v>123</v>
      </c>
      <c r="Q316" s="8" t="s">
        <v>138</v>
      </c>
      <c r="R316" s="17" t="str">
        <f>IF(MID(peg_nama[[#This Row],[nip]],15,1)="1","Laki-laki","Perempuan")</f>
        <v>Laki-laki</v>
      </c>
      <c r="S316" s="2"/>
      <c r="T316" s="13" t="s">
        <v>126</v>
      </c>
      <c r="U316" s="7"/>
      <c r="V316" s="14" t="str">
        <f>peg_nama[[#This Row],[tmplahir]]&amp;", "&amp;TEXT(peg_nama[[#This Row],[tgllahir]],"d MMM yyyy")</f>
        <v>Kulon Progo, 27 Dec 1991</v>
      </c>
      <c r="W316" s="14" t="str">
        <f>"https://teams.microsoft.com/l/chat/0/0?users="&amp;peg_nama[[#This Row],[email]]</f>
        <v>https://teams.microsoft.com/l/chat/0/0?users=dimas.abhiyoga@bpk.go.id</v>
      </c>
      <c r="X316" s="14" t="str">
        <f>"https://wa.me/"&amp;peg_nama[[#This Row],[ponsel]]</f>
        <v>https://wa.me/</v>
      </c>
    </row>
    <row r="317" spans="1:24" x14ac:dyDescent="0.25">
      <c r="A317" s="1" t="s">
        <v>2321</v>
      </c>
      <c r="B317" s="2" t="s">
        <v>2322</v>
      </c>
      <c r="C317" s="2" t="s">
        <v>2323</v>
      </c>
      <c r="D317" s="2" t="s">
        <v>2324</v>
      </c>
      <c r="E317" s="2" t="s">
        <v>672</v>
      </c>
      <c r="F317" s="7">
        <v>33836</v>
      </c>
      <c r="G317" s="2" t="s">
        <v>2325</v>
      </c>
      <c r="H317" s="2" t="s">
        <v>2326</v>
      </c>
      <c r="I317" s="8">
        <v>2015</v>
      </c>
      <c r="J317" s="9" t="s">
        <v>1100</v>
      </c>
      <c r="K317" s="9" t="s">
        <v>1100</v>
      </c>
      <c r="L317" s="22"/>
      <c r="M317" s="22"/>
      <c r="N317" s="2"/>
      <c r="O317" s="2"/>
      <c r="P317" s="8" t="s">
        <v>123</v>
      </c>
      <c r="Q317" s="8" t="s">
        <v>138</v>
      </c>
      <c r="R317" s="17" t="str">
        <f>IF(MID(peg_nama[[#This Row],[nip]],15,1)="1","Laki-laki","Perempuan")</f>
        <v>Perempuan</v>
      </c>
      <c r="S317" s="2"/>
      <c r="T317" s="13" t="s">
        <v>1528</v>
      </c>
      <c r="U317" s="7"/>
      <c r="V317" s="14" t="str">
        <f>peg_nama[[#This Row],[tmplahir]]&amp;", "&amp;TEXT(peg_nama[[#This Row],[tgllahir]],"d MMM yyyy")</f>
        <v>Semarang, 20 Aug 1992</v>
      </c>
      <c r="W317" s="14" t="str">
        <f>"https://teams.microsoft.com/l/chat/0/0?users="&amp;peg_nama[[#This Row],[email]]</f>
        <v>https://teams.microsoft.com/l/chat/0/0?users=farizka.rahardjo@bpk.go.id</v>
      </c>
      <c r="X317" s="14" t="str">
        <f>"https://wa.me/"&amp;peg_nama[[#This Row],[ponsel]]</f>
        <v>https://wa.me/</v>
      </c>
    </row>
    <row r="318" spans="1:24" x14ac:dyDescent="0.25">
      <c r="A318" s="1" t="s">
        <v>2327</v>
      </c>
      <c r="B318" s="2" t="s">
        <v>2328</v>
      </c>
      <c r="C318" s="2" t="s">
        <v>2329</v>
      </c>
      <c r="D318" s="2" t="s">
        <v>2330</v>
      </c>
      <c r="E318" s="2" t="s">
        <v>672</v>
      </c>
      <c r="F318" s="7">
        <v>33365</v>
      </c>
      <c r="G318" s="2" t="s">
        <v>2331</v>
      </c>
      <c r="H318" s="2" t="s">
        <v>2332</v>
      </c>
      <c r="I318" s="8">
        <v>2015</v>
      </c>
      <c r="J318" s="9" t="s">
        <v>1100</v>
      </c>
      <c r="K318" s="9" t="s">
        <v>1100</v>
      </c>
      <c r="L318" s="22"/>
      <c r="M318" s="22"/>
      <c r="N318" s="2"/>
      <c r="O318" s="2"/>
      <c r="P318" s="8" t="s">
        <v>123</v>
      </c>
      <c r="Q318" s="8" t="s">
        <v>138</v>
      </c>
      <c r="R318" s="17" t="str">
        <f>IF(MID(peg_nama[[#This Row],[nip]],15,1)="1","Laki-laki","Perempuan")</f>
        <v>Perempuan</v>
      </c>
      <c r="S318" s="2"/>
      <c r="T318" s="13" t="s">
        <v>126</v>
      </c>
      <c r="U318" s="7"/>
      <c r="V318" s="14" t="str">
        <f>peg_nama[[#This Row],[tmplahir]]&amp;", "&amp;TEXT(peg_nama[[#This Row],[tgllahir]],"d MMM yyyy")</f>
        <v>Semarang, 7 May 1991</v>
      </c>
      <c r="W318" s="14" t="str">
        <f>"https://teams.microsoft.com/l/chat/0/0?users="&amp;peg_nama[[#This Row],[email]]</f>
        <v>https://teams.microsoft.com/l/chat/0/0?users=jihan.iriana@bpk.go.id</v>
      </c>
      <c r="X318" s="14" t="str">
        <f>"https://wa.me/"&amp;peg_nama[[#This Row],[ponsel]]</f>
        <v>https://wa.me/</v>
      </c>
    </row>
    <row r="319" spans="1:24" x14ac:dyDescent="0.25">
      <c r="A319" s="1" t="s">
        <v>2333</v>
      </c>
      <c r="B319" s="2" t="s">
        <v>2334</v>
      </c>
      <c r="C319" s="2" t="s">
        <v>2335</v>
      </c>
      <c r="D319" s="2" t="s">
        <v>2336</v>
      </c>
      <c r="E319" s="2" t="s">
        <v>2337</v>
      </c>
      <c r="F319" s="7">
        <v>32238</v>
      </c>
      <c r="G319" s="2" t="s">
        <v>2338</v>
      </c>
      <c r="H319" s="2" t="s">
        <v>2339</v>
      </c>
      <c r="I319" s="8">
        <v>2015</v>
      </c>
      <c r="J319" s="9" t="s">
        <v>1100</v>
      </c>
      <c r="K319" s="9" t="s">
        <v>1100</v>
      </c>
      <c r="L319" s="22"/>
      <c r="M319" s="22"/>
      <c r="N319" s="2"/>
      <c r="O319" s="2"/>
      <c r="P319" s="8" t="s">
        <v>123</v>
      </c>
      <c r="Q319" s="8" t="s">
        <v>138</v>
      </c>
      <c r="R319" s="17" t="str">
        <f>IF(MID(peg_nama[[#This Row],[nip]],15,1)="1","Laki-laki","Perempuan")</f>
        <v>Laki-laki</v>
      </c>
      <c r="S319" s="2"/>
      <c r="T319" s="13" t="s">
        <v>1528</v>
      </c>
      <c r="U319" s="7"/>
      <c r="V319" s="14" t="str">
        <f>peg_nama[[#This Row],[tmplahir]]&amp;", "&amp;TEXT(peg_nama[[#This Row],[tgllahir]],"d MMM yyyy")</f>
        <v>Kudus, 5 Apr 1988</v>
      </c>
      <c r="W319" s="14" t="str">
        <f>"https://teams.microsoft.com/l/chat/0/0?users="&amp;peg_nama[[#This Row],[email]]</f>
        <v>https://teams.microsoft.com/l/chat/0/0?users=reza.fahrizal@bpk.go.id</v>
      </c>
      <c r="X319" s="14" t="str">
        <f>"https://wa.me/"&amp;peg_nama[[#This Row],[ponsel]]</f>
        <v>https://wa.me/</v>
      </c>
    </row>
    <row r="320" spans="1:24" x14ac:dyDescent="0.25">
      <c r="A320" s="1" t="s">
        <v>2340</v>
      </c>
      <c r="B320" s="2" t="s">
        <v>2341</v>
      </c>
      <c r="C320" s="2" t="s">
        <v>2342</v>
      </c>
      <c r="D320" s="2" t="s">
        <v>2343</v>
      </c>
      <c r="E320" s="2" t="s">
        <v>504</v>
      </c>
      <c r="F320" s="7">
        <v>33147</v>
      </c>
      <c r="G320" s="2" t="s">
        <v>2344</v>
      </c>
      <c r="H320" s="2" t="s">
        <v>2345</v>
      </c>
      <c r="I320" s="8">
        <v>2015</v>
      </c>
      <c r="J320" s="9" t="s">
        <v>1100</v>
      </c>
      <c r="K320" s="9" t="s">
        <v>1100</v>
      </c>
      <c r="L320" s="8"/>
      <c r="M320" s="8"/>
      <c r="N320" s="2"/>
      <c r="O320" s="2"/>
      <c r="P320" s="8" t="s">
        <v>123</v>
      </c>
      <c r="Q320" s="8" t="s">
        <v>138</v>
      </c>
      <c r="R320" s="17" t="str">
        <f>IF(MID(peg_nama[[#This Row],[nip]],15,1)="1","Laki-laki","Perempuan")</f>
        <v>Perempuan</v>
      </c>
      <c r="S320" s="2"/>
      <c r="T320" s="13" t="s">
        <v>126</v>
      </c>
      <c r="U320" s="7"/>
      <c r="V320" s="14" t="str">
        <f>peg_nama[[#This Row],[tmplahir]]&amp;", "&amp;TEXT(peg_nama[[#This Row],[tgllahir]],"d MMM yyyy")</f>
        <v>Yogyakarta, 1 Oct 1990</v>
      </c>
      <c r="W320" s="14" t="str">
        <f>"https://teams.microsoft.com/l/chat/0/0?users="&amp;peg_nama[[#This Row],[email]]</f>
        <v>https://teams.microsoft.com/l/chat/0/0?users=rusyda.afina@bpk.go.id</v>
      </c>
      <c r="X320" s="14" t="str">
        <f>"https://wa.me/"&amp;peg_nama[[#This Row],[ponsel]]</f>
        <v>https://wa.me/</v>
      </c>
    </row>
    <row r="321" spans="1:24" x14ac:dyDescent="0.25">
      <c r="A321" s="1" t="s">
        <v>2346</v>
      </c>
      <c r="B321" s="2" t="s">
        <v>2347</v>
      </c>
      <c r="C321" s="2" t="s">
        <v>2348</v>
      </c>
      <c r="D321" s="2" t="s">
        <v>2349</v>
      </c>
      <c r="E321" s="2" t="s">
        <v>1460</v>
      </c>
      <c r="F321" s="7">
        <v>33431</v>
      </c>
      <c r="G321" s="2" t="s">
        <v>2350</v>
      </c>
      <c r="H321" s="2" t="s">
        <v>2351</v>
      </c>
      <c r="I321" s="8">
        <v>2015</v>
      </c>
      <c r="J321" s="9" t="s">
        <v>1100</v>
      </c>
      <c r="K321" s="9" t="s">
        <v>1100</v>
      </c>
      <c r="L321" s="22"/>
      <c r="M321" s="22"/>
      <c r="N321" s="2"/>
      <c r="O321" s="2"/>
      <c r="P321" s="8" t="s">
        <v>123</v>
      </c>
      <c r="Q321" s="8" t="s">
        <v>138</v>
      </c>
      <c r="R321" s="17" t="str">
        <f>IF(MID(peg_nama[[#This Row],[nip]],15,1)="1","Laki-laki","Perempuan")</f>
        <v>Perempuan</v>
      </c>
      <c r="S321" s="2"/>
      <c r="T321" s="13" t="s">
        <v>1528</v>
      </c>
      <c r="U321" s="7"/>
      <c r="V321" s="14" t="str">
        <f>peg_nama[[#This Row],[tmplahir]]&amp;", "&amp;TEXT(peg_nama[[#This Row],[tgllahir]],"d MMM yyyy")</f>
        <v>Purwokerto, 12 Jul 1991</v>
      </c>
      <c r="W321" s="14" t="str">
        <f>"https://teams.microsoft.com/l/chat/0/0?users="&amp;peg_nama[[#This Row],[email]]</f>
        <v>https://teams.microsoft.com/l/chat/0/0?users=yuliana.pratiwi@bpk.go.id</v>
      </c>
      <c r="X321" s="14" t="str">
        <f>"https://wa.me/"&amp;peg_nama[[#This Row],[ponsel]]</f>
        <v>https://wa.me/</v>
      </c>
    </row>
    <row r="322" spans="1:24" x14ac:dyDescent="0.25">
      <c r="A322" s="1" t="s">
        <v>2352</v>
      </c>
      <c r="B322" s="2" t="s">
        <v>2353</v>
      </c>
      <c r="C322" s="2" t="s">
        <v>2354</v>
      </c>
      <c r="D322" s="2" t="s">
        <v>2355</v>
      </c>
      <c r="E322" s="2" t="s">
        <v>2356</v>
      </c>
      <c r="F322" s="7">
        <v>34797</v>
      </c>
      <c r="G322" s="2" t="s">
        <v>2357</v>
      </c>
      <c r="H322" s="20" t="s">
        <v>2358</v>
      </c>
      <c r="I322" s="8">
        <v>2017</v>
      </c>
      <c r="J322" s="9" t="s">
        <v>1100</v>
      </c>
      <c r="K322" s="9" t="s">
        <v>1100</v>
      </c>
      <c r="L322" s="8"/>
      <c r="M322" s="8"/>
      <c r="N322" s="2"/>
      <c r="O322" s="2"/>
      <c r="P322" s="8" t="s">
        <v>123</v>
      </c>
      <c r="Q322" s="8" t="s">
        <v>138</v>
      </c>
      <c r="R322" s="17" t="str">
        <f>IF(MID(peg_nama[[#This Row],[nip]],15,1)="1","Laki-laki","Perempuan")</f>
        <v>Laki-laki</v>
      </c>
      <c r="S322" s="2"/>
      <c r="T322" s="13" t="s">
        <v>304</v>
      </c>
      <c r="U322" s="7"/>
      <c r="V322" s="14" t="str">
        <f>peg_nama[[#This Row],[tmplahir]]&amp;", "&amp;TEXT(peg_nama[[#This Row],[tgllahir]],"d MMM yyyy")</f>
        <v>Dairi, 8 Apr 1995</v>
      </c>
      <c r="W322" s="14" t="str">
        <f>"https://teams.microsoft.com/l/chat/0/0?users="&amp;peg_nama[[#This Row],[email]]</f>
        <v>https://teams.microsoft.com/l/chat/0/0?users=derson.sinaga@bpk.go.id</v>
      </c>
      <c r="X322" s="14" t="str">
        <f>"https://wa.me/"&amp;peg_nama[[#This Row],[ponsel]]</f>
        <v>https://wa.me/</v>
      </c>
    </row>
    <row r="323" spans="1:24" x14ac:dyDescent="0.25">
      <c r="A323" s="1" t="s">
        <v>2359</v>
      </c>
      <c r="B323" s="2" t="s">
        <v>2360</v>
      </c>
      <c r="C323" s="2" t="s">
        <v>1100</v>
      </c>
      <c r="D323" s="2" t="s">
        <v>1100</v>
      </c>
      <c r="E323" s="2" t="s">
        <v>1100</v>
      </c>
      <c r="F323" s="7" t="s">
        <v>1100</v>
      </c>
      <c r="G323" s="2"/>
      <c r="H323" s="19"/>
      <c r="I323" s="8" t="s">
        <v>1100</v>
      </c>
      <c r="J323" s="9" t="s">
        <v>1100</v>
      </c>
      <c r="K323" s="9" t="s">
        <v>1100</v>
      </c>
      <c r="L323" s="22"/>
      <c r="M323" s="22"/>
      <c r="N323" s="2"/>
      <c r="O323" s="2"/>
      <c r="P323" s="8" t="s">
        <v>1317</v>
      </c>
      <c r="Q323" s="8" t="s">
        <v>138</v>
      </c>
      <c r="R323" s="17" t="str">
        <f>IF(MID(peg_nama[[#This Row],[nip]],15,1)="1","Laki-laki","Perempuan")</f>
        <v>Perempuan</v>
      </c>
      <c r="S323" s="2"/>
      <c r="T323" s="13"/>
      <c r="U323" s="18"/>
      <c r="V323" s="14" t="str">
        <f>peg_nama[[#This Row],[tmplahir]]&amp;", "&amp;TEXT(peg_nama[[#This Row],[tgllahir]],"d MMM yyyy")</f>
        <v xml:space="preserve">, </v>
      </c>
      <c r="W323" s="14" t="str">
        <f>"https://teams.microsoft.com/l/chat/0/0?users="&amp;peg_nama[[#This Row],[email]]</f>
        <v>https://teams.microsoft.com/l/chat/0/0?users=</v>
      </c>
      <c r="X323" s="14" t="str">
        <f>"https://wa.me/"&amp;peg_nama[[#This Row],[ponsel]]</f>
        <v>https://wa.me/</v>
      </c>
    </row>
    <row r="324" spans="1:24" x14ac:dyDescent="0.25">
      <c r="A324" s="1" t="s">
        <v>2361</v>
      </c>
      <c r="B324" s="2" t="s">
        <v>2362</v>
      </c>
      <c r="C324" s="2" t="s">
        <v>1100</v>
      </c>
      <c r="D324" s="2" t="s">
        <v>1100</v>
      </c>
      <c r="E324" s="2" t="s">
        <v>1100</v>
      </c>
      <c r="F324" s="7" t="s">
        <v>1100</v>
      </c>
      <c r="G324" s="2"/>
      <c r="H324" s="2"/>
      <c r="I324" s="8" t="s">
        <v>1100</v>
      </c>
      <c r="J324" s="9" t="s">
        <v>1100</v>
      </c>
      <c r="K324" s="9" t="s">
        <v>1100</v>
      </c>
      <c r="L324" s="22"/>
      <c r="M324" s="22"/>
      <c r="N324" s="2"/>
      <c r="O324" s="2"/>
      <c r="P324" s="8" t="s">
        <v>1317</v>
      </c>
      <c r="Q324" s="8" t="s">
        <v>138</v>
      </c>
      <c r="R324" s="17" t="str">
        <f>IF(MID(peg_nama[[#This Row],[nip]],15,1)="1","Laki-laki","Perempuan")</f>
        <v>Perempuan</v>
      </c>
      <c r="S324" s="2"/>
      <c r="T324" s="13"/>
      <c r="U324" s="7"/>
      <c r="V324" s="14" t="str">
        <f>peg_nama[[#This Row],[tmplahir]]&amp;", "&amp;TEXT(peg_nama[[#This Row],[tgllahir]],"d MMM yyyy")</f>
        <v xml:space="preserve">, </v>
      </c>
      <c r="W324" s="14" t="str">
        <f>"https://teams.microsoft.com/l/chat/0/0?users="&amp;peg_nama[[#This Row],[email]]</f>
        <v>https://teams.microsoft.com/l/chat/0/0?users=</v>
      </c>
      <c r="X324" s="14" t="str">
        <f>"https://wa.me/"&amp;peg_nama[[#This Row],[ponsel]]</f>
        <v>https://wa.me/</v>
      </c>
    </row>
    <row r="325" spans="1:24" x14ac:dyDescent="0.25">
      <c r="A325" s="1" t="s">
        <v>2363</v>
      </c>
      <c r="B325" s="2" t="s">
        <v>2364</v>
      </c>
      <c r="C325" s="2" t="s">
        <v>1100</v>
      </c>
      <c r="D325" s="2" t="s">
        <v>1100</v>
      </c>
      <c r="E325" s="2" t="s">
        <v>1100</v>
      </c>
      <c r="F325" s="7" t="s">
        <v>1100</v>
      </c>
      <c r="G325" s="2"/>
      <c r="H325" s="2"/>
      <c r="I325" s="8" t="s">
        <v>1100</v>
      </c>
      <c r="J325" s="9" t="s">
        <v>1100</v>
      </c>
      <c r="K325" s="9" t="s">
        <v>1100</v>
      </c>
      <c r="L325" s="8"/>
      <c r="M325" s="8"/>
      <c r="N325" s="2"/>
      <c r="O325" s="2"/>
      <c r="P325" s="8" t="s">
        <v>1317</v>
      </c>
      <c r="Q325" s="8" t="s">
        <v>138</v>
      </c>
      <c r="R325" s="17" t="str">
        <f>IF(MID(peg_nama[[#This Row],[nip]],15,1)="1","Laki-laki","Perempuan")</f>
        <v>Perempuan</v>
      </c>
      <c r="S325" s="2"/>
      <c r="T325" s="13"/>
      <c r="U325" s="7"/>
      <c r="V325" s="14" t="str">
        <f>peg_nama[[#This Row],[tmplahir]]&amp;", "&amp;TEXT(peg_nama[[#This Row],[tgllahir]],"d MMM yyyy")</f>
        <v xml:space="preserve">, </v>
      </c>
      <c r="W325" s="14" t="str">
        <f>"https://teams.microsoft.com/l/chat/0/0?users="&amp;peg_nama[[#This Row],[email]]</f>
        <v>https://teams.microsoft.com/l/chat/0/0?users=</v>
      </c>
      <c r="X325" s="14" t="str">
        <f>"https://wa.me/"&amp;peg_nama[[#This Row],[ponsel]]</f>
        <v>https://wa.me/</v>
      </c>
    </row>
    <row r="326" spans="1:24" x14ac:dyDescent="0.25">
      <c r="A326" s="1" t="s">
        <v>2365</v>
      </c>
      <c r="B326" s="2" t="s">
        <v>2366</v>
      </c>
      <c r="C326" s="2"/>
      <c r="D326" s="2" t="s">
        <v>1100</v>
      </c>
      <c r="E326" s="2" t="s">
        <v>1100</v>
      </c>
      <c r="F326" s="7" t="s">
        <v>1100</v>
      </c>
      <c r="G326" s="2"/>
      <c r="H326" s="2"/>
      <c r="I326" s="8" t="s">
        <v>1100</v>
      </c>
      <c r="J326" s="9" t="s">
        <v>1100</v>
      </c>
      <c r="K326" s="9" t="s">
        <v>1100</v>
      </c>
      <c r="L326" s="22"/>
      <c r="M326" s="22"/>
      <c r="N326" s="2"/>
      <c r="O326" s="2"/>
      <c r="P326" s="8" t="s">
        <v>1317</v>
      </c>
      <c r="Q326" s="8" t="s">
        <v>138</v>
      </c>
      <c r="R326" s="17" t="str">
        <f>IF(MID(peg_nama[[#This Row],[nip]],15,1)="1","Laki-laki","Perempuan")</f>
        <v>Perempuan</v>
      </c>
      <c r="S326" s="2"/>
      <c r="T326" s="13"/>
      <c r="U326" s="7"/>
      <c r="V326" s="14" t="str">
        <f>peg_nama[[#This Row],[tmplahir]]&amp;", "&amp;TEXT(peg_nama[[#This Row],[tgllahir]],"d MMM yyyy")</f>
        <v xml:space="preserve">, </v>
      </c>
      <c r="W326" s="14" t="str">
        <f>"https://teams.microsoft.com/l/chat/0/0?users="&amp;peg_nama[[#This Row],[email]]</f>
        <v>https://teams.microsoft.com/l/chat/0/0?users=</v>
      </c>
      <c r="X326" s="14" t="str">
        <f>"https://wa.me/"&amp;peg_nama[[#This Row],[ponsel]]</f>
        <v>https://wa.me/</v>
      </c>
    </row>
    <row r="327" spans="1:24" x14ac:dyDescent="0.25">
      <c r="A327" s="1" t="s">
        <v>2367</v>
      </c>
      <c r="B327" s="2" t="s">
        <v>2368</v>
      </c>
      <c r="C327" s="2" t="s">
        <v>1100</v>
      </c>
      <c r="D327" s="2" t="s">
        <v>1100</v>
      </c>
      <c r="E327" s="2" t="s">
        <v>1100</v>
      </c>
      <c r="F327" s="7" t="s">
        <v>1100</v>
      </c>
      <c r="G327" s="2"/>
      <c r="H327" s="2"/>
      <c r="I327" s="8" t="s">
        <v>1100</v>
      </c>
      <c r="J327" s="9" t="s">
        <v>1100</v>
      </c>
      <c r="K327" s="9" t="s">
        <v>1100</v>
      </c>
      <c r="L327" s="8"/>
      <c r="M327" s="8"/>
      <c r="N327" s="2"/>
      <c r="O327" s="2"/>
      <c r="P327" s="8" t="s">
        <v>1317</v>
      </c>
      <c r="Q327" s="8" t="s">
        <v>138</v>
      </c>
      <c r="R327" s="17" t="str">
        <f>IF(MID(peg_nama[[#This Row],[nip]],15,1)="1","Laki-laki","Perempuan")</f>
        <v>Perempuan</v>
      </c>
      <c r="S327" s="2"/>
      <c r="T327" s="13"/>
      <c r="U327" s="7"/>
      <c r="V327" s="14" t="str">
        <f>peg_nama[[#This Row],[tmplahir]]&amp;", "&amp;TEXT(peg_nama[[#This Row],[tgllahir]],"d MMM yyyy")</f>
        <v xml:space="preserve">, </v>
      </c>
      <c r="W327" s="14" t="str">
        <f>"https://teams.microsoft.com/l/chat/0/0?users="&amp;peg_nama[[#This Row],[email]]</f>
        <v>https://teams.microsoft.com/l/chat/0/0?users=</v>
      </c>
      <c r="X327" s="14" t="str">
        <f>"https://wa.me/"&amp;peg_nama[[#This Row],[ponsel]]</f>
        <v>https://wa.me/</v>
      </c>
    </row>
    <row r="328" spans="1:24" x14ac:dyDescent="0.25">
      <c r="A328" s="25" t="s">
        <v>2369</v>
      </c>
      <c r="B328" s="3" t="s">
        <v>2370</v>
      </c>
      <c r="C328" s="3" t="s">
        <v>1100</v>
      </c>
      <c r="D328" s="3" t="s">
        <v>1100</v>
      </c>
      <c r="E328" s="3" t="s">
        <v>1100</v>
      </c>
      <c r="F328" s="26" t="s">
        <v>1100</v>
      </c>
      <c r="G328" s="3"/>
      <c r="H328" s="3"/>
      <c r="I328" s="27" t="s">
        <v>1100</v>
      </c>
      <c r="J328" s="9" t="s">
        <v>1100</v>
      </c>
      <c r="K328" s="9" t="s">
        <v>1100</v>
      </c>
      <c r="L328" s="22"/>
      <c r="M328" s="22"/>
      <c r="N328" s="3"/>
      <c r="O328" s="3"/>
      <c r="P328" s="27" t="s">
        <v>1317</v>
      </c>
      <c r="Q328" s="27" t="s">
        <v>138</v>
      </c>
      <c r="R328" s="28" t="str">
        <f>IF(MID(peg_nama[[#This Row],[nip]],15,1)="1","Laki-laki","Perempuan")</f>
        <v>Perempuan</v>
      </c>
      <c r="S328" s="3"/>
      <c r="T328" s="29"/>
      <c r="U328" s="26"/>
      <c r="V328" s="14" t="str">
        <f>peg_nama[[#This Row],[tmplahir]]&amp;", "&amp;TEXT(peg_nama[[#This Row],[tgllahir]],"d MMM yyyy")</f>
        <v xml:space="preserve">, </v>
      </c>
      <c r="W328" s="14" t="str">
        <f>"https://teams.microsoft.com/l/chat/0/0?users="&amp;peg_nama[[#This Row],[email]]</f>
        <v>https://teams.microsoft.com/l/chat/0/0?users=</v>
      </c>
      <c r="X328" s="14" t="str">
        <f>"https://wa.me/"&amp;peg_nama[[#This Row],[ponsel]]</f>
        <v>https://wa.me/</v>
      </c>
    </row>
    <row r="329" spans="1:24" x14ac:dyDescent="0.25">
      <c r="A329" s="30" t="s">
        <v>2371</v>
      </c>
      <c r="B329" s="31" t="s">
        <v>2372</v>
      </c>
      <c r="C329" s="31" t="s">
        <v>1100</v>
      </c>
      <c r="D329" s="31" t="s">
        <v>1100</v>
      </c>
      <c r="E329" s="31" t="s">
        <v>1100</v>
      </c>
      <c r="F329" s="18" t="s">
        <v>1100</v>
      </c>
      <c r="G329" s="31"/>
      <c r="H329" s="31"/>
      <c r="I329" s="22" t="s">
        <v>1100</v>
      </c>
      <c r="J329" s="9" t="s">
        <v>1100</v>
      </c>
      <c r="K329" s="9" t="s">
        <v>1100</v>
      </c>
      <c r="L329" s="22"/>
      <c r="M329" s="22"/>
      <c r="N329" s="31"/>
      <c r="O329" s="31"/>
      <c r="P329" s="22" t="s">
        <v>1317</v>
      </c>
      <c r="Q329" s="22" t="s">
        <v>138</v>
      </c>
      <c r="R329" s="32" t="str">
        <f>IF(MID(peg_nama[[#This Row],[nip]],15,1)="1","Laki-laki","Perempuan")</f>
        <v>Perempuan</v>
      </c>
      <c r="S329" s="31"/>
      <c r="T329" s="14"/>
      <c r="U329" s="18"/>
      <c r="V329" s="14" t="str">
        <f>peg_nama[[#This Row],[tmplahir]]&amp;", "&amp;TEXT(peg_nama[[#This Row],[tgllahir]],"d MMM yyyy")</f>
        <v xml:space="preserve">, </v>
      </c>
      <c r="W329" s="14" t="str">
        <f>"https://teams.microsoft.com/l/chat/0/0?users="&amp;peg_nama[[#This Row],[email]]</f>
        <v>https://teams.microsoft.com/l/chat/0/0?users=</v>
      </c>
      <c r="X329" s="14" t="str">
        <f>"https://wa.me/"&amp;peg_nama[[#This Row],[ponsel]]</f>
        <v>https://wa.me/</v>
      </c>
    </row>
    <row r="330" spans="1:24" x14ac:dyDescent="0.25">
      <c r="A330" s="25" t="s">
        <v>2373</v>
      </c>
      <c r="B330" s="3" t="s">
        <v>2374</v>
      </c>
      <c r="C330" s="3" t="s">
        <v>1100</v>
      </c>
      <c r="D330" s="3" t="s">
        <v>1100</v>
      </c>
      <c r="E330" s="3" t="s">
        <v>1100</v>
      </c>
      <c r="F330" s="26" t="s">
        <v>1100</v>
      </c>
      <c r="G330" s="31"/>
      <c r="H330" s="31"/>
      <c r="I330" s="27" t="s">
        <v>1100</v>
      </c>
      <c r="J330" s="9" t="s">
        <v>1100</v>
      </c>
      <c r="K330" s="9" t="s">
        <v>1100</v>
      </c>
      <c r="L330" s="22"/>
      <c r="M330" s="27"/>
      <c r="N330" s="3"/>
      <c r="O330" s="31"/>
      <c r="P330" s="22" t="s">
        <v>1317</v>
      </c>
      <c r="Q330" s="22" t="s">
        <v>138</v>
      </c>
      <c r="R330" s="17" t="str">
        <f>IF(MID(peg_nama[[#This Row],[nip]],15,1)="1","Laki-laki","Perempuan")</f>
        <v>Perempuan</v>
      </c>
      <c r="S330" s="3"/>
      <c r="T330" s="13"/>
      <c r="U330" s="18"/>
      <c r="V330" s="14" t="str">
        <f>peg_nama[[#This Row],[tmplahir]]&amp;", "&amp;TEXT(peg_nama[[#This Row],[tgllahir]],"d MMM yyyy")</f>
        <v xml:space="preserve">, </v>
      </c>
      <c r="W330" s="14" t="str">
        <f>"https://teams.microsoft.com/l/chat/0/0?users="&amp;peg_nama[[#This Row],[email]]</f>
        <v>https://teams.microsoft.com/l/chat/0/0?users=</v>
      </c>
      <c r="X330" s="14" t="str">
        <f>"https://wa.me/"&amp;peg_nama[[#This Row],[ponsel]]</f>
        <v>https://wa.me/</v>
      </c>
    </row>
    <row r="331" spans="1:24" x14ac:dyDescent="0.25">
      <c r="A331" s="25" t="s">
        <v>2375</v>
      </c>
      <c r="B331" s="3" t="s">
        <v>2376</v>
      </c>
      <c r="C331" s="3" t="s">
        <v>1100</v>
      </c>
      <c r="D331" s="3" t="s">
        <v>1100</v>
      </c>
      <c r="E331" s="3" t="s">
        <v>1100</v>
      </c>
      <c r="F331" s="26" t="s">
        <v>1100</v>
      </c>
      <c r="G331" s="31"/>
      <c r="H331" s="31"/>
      <c r="I331" s="27" t="s">
        <v>1100</v>
      </c>
      <c r="J331" s="9" t="s">
        <v>1100</v>
      </c>
      <c r="K331" s="9" t="s">
        <v>1100</v>
      </c>
      <c r="L331" s="22"/>
      <c r="M331" s="27"/>
      <c r="N331" s="3"/>
      <c r="O331" s="31"/>
      <c r="P331" s="22" t="s">
        <v>1317</v>
      </c>
      <c r="Q331" s="22" t="s">
        <v>138</v>
      </c>
      <c r="R331" s="28" t="str">
        <f>IF(MID(peg_nama[[#This Row],[nip]],15,1)="1","Laki-laki","Perempuan")</f>
        <v>Perempuan</v>
      </c>
      <c r="S331" s="3"/>
      <c r="T331" s="13"/>
      <c r="U331" s="18"/>
      <c r="V331" s="14" t="str">
        <f>peg_nama[[#This Row],[tmplahir]]&amp;", "&amp;TEXT(peg_nama[[#This Row],[tgllahir]],"d MMM yyyy")</f>
        <v xml:space="preserve">, </v>
      </c>
      <c r="W331" s="14" t="str">
        <f>"https://teams.microsoft.com/l/chat/0/0?users="&amp;peg_nama[[#This Row],[email]]</f>
        <v>https://teams.microsoft.com/l/chat/0/0?users=</v>
      </c>
      <c r="X331" s="14" t="str">
        <f>"https://wa.me/"&amp;peg_nama[[#This Row],[ponsel]]</f>
        <v>https://wa.me/</v>
      </c>
    </row>
    <row r="332" spans="1:24" x14ac:dyDescent="0.25">
      <c r="A332" s="25" t="s">
        <v>2377</v>
      </c>
      <c r="B332" s="3" t="s">
        <v>2378</v>
      </c>
      <c r="C332" s="3" t="s">
        <v>2379</v>
      </c>
      <c r="D332" s="33" t="s">
        <v>2380</v>
      </c>
      <c r="E332" s="3" t="s">
        <v>1252</v>
      </c>
      <c r="F332" s="26">
        <v>26561</v>
      </c>
      <c r="G332" s="33" t="s">
        <v>2381</v>
      </c>
      <c r="H332" s="33" t="s">
        <v>2382</v>
      </c>
      <c r="I332" s="8">
        <v>1994</v>
      </c>
      <c r="J332" s="9" t="s">
        <v>119</v>
      </c>
      <c r="K332" s="9" t="s">
        <v>135</v>
      </c>
      <c r="L332" s="16" t="s">
        <v>136</v>
      </c>
      <c r="M332" s="16" t="s">
        <v>136</v>
      </c>
      <c r="N332" s="2"/>
      <c r="O332" s="3" t="s">
        <v>2383</v>
      </c>
      <c r="P332" s="8" t="s">
        <v>123</v>
      </c>
      <c r="Q332" s="27" t="s">
        <v>124</v>
      </c>
      <c r="R332" s="28" t="str">
        <f>IF(MID(peg_nama[[#This Row],[nip]],15,1)="1","Laki-laki","Perempuan")</f>
        <v>Laki-laki</v>
      </c>
      <c r="S332" s="25" t="s">
        <v>2384</v>
      </c>
      <c r="T332" s="31" t="s">
        <v>2385</v>
      </c>
      <c r="U332" s="18">
        <v>45699</v>
      </c>
      <c r="V332" s="14" t="str">
        <f>peg_nama[[#This Row],[tmplahir]]&amp;", "&amp;TEXT(peg_nama[[#This Row],[tgllahir]],"d mmmm yyyy")</f>
        <v>Malang, 19 September 1972</v>
      </c>
      <c r="W332" s="14" t="str">
        <f>"https://teams.microsoft.com/l/chat/0/0?users="&amp;peg_nama[[#This Row],[email]]</f>
        <v>https://teams.microsoft.com/l/chat/0/0?users=temmy.acil@bpk.go.id</v>
      </c>
      <c r="X332" s="14" t="str">
        <f>"https://wa.me/"&amp;peg_nama[[#This Row],[ponsel]]</f>
        <v>https://wa.me/6281288050345</v>
      </c>
    </row>
    <row r="333" spans="1:24" x14ac:dyDescent="0.25">
      <c r="A333" s="3" t="s">
        <v>88</v>
      </c>
      <c r="B333" s="3" t="s">
        <v>89</v>
      </c>
      <c r="C333" s="3" t="s">
        <v>2386</v>
      </c>
      <c r="D333" s="3" t="s">
        <v>2387</v>
      </c>
      <c r="E333" s="3" t="s">
        <v>116</v>
      </c>
      <c r="F333" s="26">
        <v>32782</v>
      </c>
      <c r="G333" s="3" t="s">
        <v>2388</v>
      </c>
      <c r="H333" s="3" t="s">
        <v>2389</v>
      </c>
      <c r="I333" s="27">
        <v>2011</v>
      </c>
      <c r="J333" s="9" t="s">
        <v>217</v>
      </c>
      <c r="K333" s="9" t="s">
        <v>283</v>
      </c>
      <c r="L333" s="10" t="s">
        <v>149</v>
      </c>
      <c r="M333" s="27" t="s">
        <v>158</v>
      </c>
      <c r="N333" s="3"/>
      <c r="O333" s="3" t="s">
        <v>2390</v>
      </c>
      <c r="P333" s="27" t="s">
        <v>123</v>
      </c>
      <c r="Q333" s="27" t="s">
        <v>124</v>
      </c>
      <c r="R333" s="28" t="s">
        <v>2391</v>
      </c>
      <c r="S333" s="3" t="s">
        <v>2392</v>
      </c>
      <c r="T333" s="31" t="s">
        <v>126</v>
      </c>
      <c r="U333" s="18">
        <v>42734</v>
      </c>
      <c r="V333" s="14" t="s">
        <v>2393</v>
      </c>
      <c r="W333" s="14" t="s">
        <v>2394</v>
      </c>
      <c r="X333" s="14" t="s">
        <v>2395</v>
      </c>
    </row>
  </sheetData>
  <hyperlinks>
    <hyperlink ref="G20" r:id="rId1" xr:uid="{000F4DB3-B264-4E9E-8533-40E52A2FCA81}"/>
    <hyperlink ref="G61" r:id="rId2" xr:uid="{645199DD-E0C2-4CEC-B02A-1E21A6D3BCC1}"/>
    <hyperlink ref="G69" r:id="rId3" xr:uid="{DECFA65C-F7CB-4FFD-896B-120ECFA0C325}"/>
    <hyperlink ref="G63" r:id="rId4" xr:uid="{099564AB-EC6A-42AC-9625-EF8E0EFD80CA}"/>
    <hyperlink ref="G62" r:id="rId5" xr:uid="{2F22B6AB-9886-4410-A7B1-0754F5B37E69}"/>
    <hyperlink ref="G67" r:id="rId6" xr:uid="{969A71CB-509E-4179-A1CF-32F4EA7ED77C}"/>
    <hyperlink ref="G60" r:id="rId7" xr:uid="{0264534B-5CAB-4E7C-8FA9-E0743B2C5F7E}"/>
    <hyperlink ref="G66" r:id="rId8" xr:uid="{215D4F46-DE18-47F1-B029-FB32A798BC14}"/>
    <hyperlink ref="G64" r:id="rId9" xr:uid="{564FA37A-0B9B-43F0-BB8C-03121FD9A42B}"/>
    <hyperlink ref="G65" r:id="rId10" xr:uid="{F5B90A23-DECA-4768-911B-767938DB7D15}"/>
    <hyperlink ref="G176" r:id="rId11" xr:uid="{EF804433-4E2E-4853-BD9C-2D2082E291B5}"/>
    <hyperlink ref="G34" r:id="rId12" xr:uid="{F2CDB5BC-278C-4D82-8AD5-AD072D003D16}"/>
    <hyperlink ref="G164" r:id="rId13" xr:uid="{EC1ED747-D8E0-47DE-8161-FAA0C8BE12CF}"/>
    <hyperlink ref="G108" r:id="rId14" xr:uid="{FD4E0BD6-CEC3-4A14-AF8F-373BDB6958A2}"/>
    <hyperlink ref="H108" r:id="rId15" xr:uid="{AD12F7DF-EF2C-4003-9D09-FE4176542E81}"/>
    <hyperlink ref="D126" r:id="rId16" xr:uid="{ABC4AF00-091E-4A9D-A7E5-AC82B6880D91}"/>
    <hyperlink ref="G126" r:id="rId17" xr:uid="{91B48C28-E9F8-45BA-BD4E-463C09A649FA}"/>
    <hyperlink ref="H126" r:id="rId18" xr:uid="{1C20ED0E-FC3A-40E5-AE1F-0368A124524C}"/>
    <hyperlink ref="D70" r:id="rId19" xr:uid="{98CE45F8-CECC-4CDF-A27A-4D9DCF949B64}"/>
    <hyperlink ref="G70" r:id="rId20" xr:uid="{FE98EB9C-985B-4A89-9AD3-82939939D9EF}"/>
    <hyperlink ref="H70" r:id="rId21" xr:uid="{6C5C5EAF-F773-43C4-BAAA-6295378E0153}"/>
    <hyperlink ref="D96" r:id="rId22" xr:uid="{959CF309-07E7-48D5-93A6-1E61C5C8B48B}"/>
    <hyperlink ref="D332" r:id="rId23" xr:uid="{D11EA60B-5447-491B-8E3B-EDDCABD13C69}"/>
    <hyperlink ref="G332" r:id="rId24" xr:uid="{E52B9A5C-60C2-44FF-8B7B-BF59EEE2F231}"/>
    <hyperlink ref="H322" r:id="rId25" xr:uid="{7E0D2D22-C378-4E48-BCF3-58F08D43EC19}"/>
    <hyperlink ref="H332" r:id="rId26" xr:uid="{3F9D5EB4-AE07-4A45-A37A-2578BEFAB6CE}"/>
  </hyperlinks>
  <pageMargins left="0.7" right="0.7" top="0.75" bottom="0.75" header="0.3" footer="0.3"/>
  <pageSetup paperSize="9" orientation="portrait" r:id="rId27"/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408BB-2246-4AF1-B449-35804FD62FAC}">
  <sheetPr>
    <tabColor theme="0" tint="-0.499984740745262"/>
  </sheetPr>
  <dimension ref="A1:R105"/>
  <sheetViews>
    <sheetView showOutlineSymbols="0" showWhiteSpace="0" zoomScale="130" zoomScaleNormal="130" workbookViewId="0">
      <selection activeCell="D20" sqref="D20"/>
    </sheetView>
  </sheetViews>
  <sheetFormatPr defaultColWidth="8.85546875" defaultRowHeight="15" x14ac:dyDescent="0.25"/>
  <cols>
    <col min="1" max="1" width="10.85546875" style="16" bestFit="1" customWidth="1"/>
    <col min="2" max="2" width="30.140625" style="16" bestFit="1" customWidth="1"/>
    <col min="3" max="4" width="30.140625" style="16" customWidth="1"/>
    <col min="5" max="5" width="35.140625" style="16" bestFit="1" customWidth="1"/>
    <col min="6" max="6" width="20.42578125" style="16" bestFit="1" customWidth="1"/>
    <col min="7" max="7" width="28.28515625" style="16" bestFit="1" customWidth="1"/>
    <col min="8" max="8" width="17.5703125" style="6" customWidth="1"/>
    <col min="9" max="9" width="26.7109375" style="16" bestFit="1" customWidth="1"/>
    <col min="10" max="10" width="27.28515625" style="6" bestFit="1" customWidth="1"/>
    <col min="11" max="16384" width="8.85546875" style="6"/>
  </cols>
  <sheetData>
    <row r="1" spans="1:18" x14ac:dyDescent="0.25">
      <c r="A1" s="4" t="s">
        <v>0</v>
      </c>
      <c r="B1" s="4" t="s">
        <v>2396</v>
      </c>
      <c r="C1" s="4" t="s">
        <v>2397</v>
      </c>
      <c r="D1" s="4" t="s">
        <v>2398</v>
      </c>
      <c r="E1" s="4" t="s">
        <v>1</v>
      </c>
      <c r="F1" s="4" t="s">
        <v>92</v>
      </c>
      <c r="G1" s="4" t="s">
        <v>93</v>
      </c>
      <c r="H1" s="4" t="s">
        <v>97</v>
      </c>
      <c r="I1" s="4" t="s">
        <v>2404</v>
      </c>
    </row>
    <row r="2" spans="1:18" x14ac:dyDescent="0.25">
      <c r="A2" s="1" t="s">
        <v>210</v>
      </c>
      <c r="B2" s="2" t="s">
        <v>213</v>
      </c>
      <c r="C2" s="2" t="s">
        <v>213</v>
      </c>
      <c r="D2" s="9" t="s">
        <v>217</v>
      </c>
      <c r="E2" s="2" t="s">
        <v>211</v>
      </c>
      <c r="F2" s="2" t="s">
        <v>212</v>
      </c>
      <c r="G2" s="2" t="s">
        <v>213</v>
      </c>
      <c r="H2" s="2" t="s">
        <v>216</v>
      </c>
      <c r="I2" s="10" t="s">
        <v>158</v>
      </c>
      <c r="R2" s="15"/>
    </row>
    <row r="3" spans="1:18" x14ac:dyDescent="0.25">
      <c r="A3" s="1" t="s">
        <v>243</v>
      </c>
      <c r="B3" s="2" t="s">
        <v>246</v>
      </c>
      <c r="C3" s="2" t="s">
        <v>246</v>
      </c>
      <c r="D3" s="9" t="s">
        <v>217</v>
      </c>
      <c r="E3" s="2" t="s">
        <v>244</v>
      </c>
      <c r="F3" s="2" t="s">
        <v>245</v>
      </c>
      <c r="G3" s="2" t="s">
        <v>246</v>
      </c>
      <c r="H3" s="2" t="s">
        <v>249</v>
      </c>
      <c r="I3" s="16" t="s">
        <v>158</v>
      </c>
    </row>
    <row r="4" spans="1:18" x14ac:dyDescent="0.25">
      <c r="A4" s="1" t="s">
        <v>50</v>
      </c>
      <c r="B4" s="2" t="s">
        <v>265</v>
      </c>
      <c r="C4" s="2" t="s">
        <v>265</v>
      </c>
      <c r="D4" s="9" t="s">
        <v>217</v>
      </c>
      <c r="E4" s="2" t="s">
        <v>51</v>
      </c>
      <c r="F4" s="2" t="s">
        <v>264</v>
      </c>
      <c r="G4" s="2" t="s">
        <v>265</v>
      </c>
      <c r="H4" s="2" t="s">
        <v>267</v>
      </c>
      <c r="I4" s="10" t="s">
        <v>158</v>
      </c>
    </row>
    <row r="5" spans="1:18" x14ac:dyDescent="0.25">
      <c r="A5" s="1" t="s">
        <v>14</v>
      </c>
      <c r="B5" s="2" t="s">
        <v>271</v>
      </c>
      <c r="C5" s="2" t="s">
        <v>271</v>
      </c>
      <c r="D5" s="9" t="s">
        <v>217</v>
      </c>
      <c r="E5" s="2" t="s">
        <v>15</v>
      </c>
      <c r="F5" s="2" t="s">
        <v>270</v>
      </c>
      <c r="G5" s="2" t="s">
        <v>271</v>
      </c>
      <c r="H5" s="2" t="s">
        <v>274</v>
      </c>
      <c r="I5" s="10" t="s">
        <v>158</v>
      </c>
    </row>
    <row r="6" spans="1:18" x14ac:dyDescent="0.25">
      <c r="A6" s="1" t="s">
        <v>276</v>
      </c>
      <c r="B6" s="2" t="s">
        <v>279</v>
      </c>
      <c r="C6" s="2" t="s">
        <v>279</v>
      </c>
      <c r="D6" s="9" t="s">
        <v>217</v>
      </c>
      <c r="E6" s="2" t="s">
        <v>277</v>
      </c>
      <c r="F6" s="2" t="s">
        <v>278</v>
      </c>
      <c r="G6" s="2" t="s">
        <v>279</v>
      </c>
      <c r="H6" s="2" t="s">
        <v>282</v>
      </c>
      <c r="I6" s="16" t="s">
        <v>158</v>
      </c>
    </row>
    <row r="7" spans="1:18" x14ac:dyDescent="0.25">
      <c r="A7" s="1" t="s">
        <v>60</v>
      </c>
      <c r="B7" s="2" t="s">
        <v>292</v>
      </c>
      <c r="C7" s="2" t="s">
        <v>292</v>
      </c>
      <c r="D7" s="9" t="s">
        <v>217</v>
      </c>
      <c r="E7" s="2" t="s">
        <v>61</v>
      </c>
      <c r="F7" s="2" t="s">
        <v>291</v>
      </c>
      <c r="G7" s="2" t="s">
        <v>292</v>
      </c>
      <c r="H7" s="2" t="s">
        <v>294</v>
      </c>
      <c r="I7" s="16" t="s">
        <v>158</v>
      </c>
    </row>
    <row r="8" spans="1:18" x14ac:dyDescent="0.25">
      <c r="A8" s="1" t="s">
        <v>297</v>
      </c>
      <c r="B8" s="2" t="s">
        <v>300</v>
      </c>
      <c r="C8" s="2" t="s">
        <v>300</v>
      </c>
      <c r="D8" s="9" t="s">
        <v>217</v>
      </c>
      <c r="E8" s="2" t="s">
        <v>298</v>
      </c>
      <c r="F8" s="2" t="s">
        <v>299</v>
      </c>
      <c r="G8" s="2" t="s">
        <v>300</v>
      </c>
      <c r="H8" s="2" t="s">
        <v>302</v>
      </c>
      <c r="I8" s="10" t="s">
        <v>158</v>
      </c>
    </row>
    <row r="9" spans="1:18" x14ac:dyDescent="0.25">
      <c r="A9" s="1" t="s">
        <v>70</v>
      </c>
      <c r="B9" s="2" t="s">
        <v>313</v>
      </c>
      <c r="C9" s="2" t="s">
        <v>313</v>
      </c>
      <c r="D9" s="9" t="s">
        <v>217</v>
      </c>
      <c r="E9" s="2" t="s">
        <v>71</v>
      </c>
      <c r="F9" s="2" t="s">
        <v>312</v>
      </c>
      <c r="G9" s="2" t="s">
        <v>313</v>
      </c>
      <c r="H9" s="2" t="s">
        <v>316</v>
      </c>
      <c r="I9" s="10" t="s">
        <v>158</v>
      </c>
    </row>
    <row r="10" spans="1:18" x14ac:dyDescent="0.25">
      <c r="A10" s="1" t="s">
        <v>76</v>
      </c>
      <c r="B10" s="2" t="s">
        <v>319</v>
      </c>
      <c r="C10" s="2" t="s">
        <v>319</v>
      </c>
      <c r="D10" s="9" t="s">
        <v>217</v>
      </c>
      <c r="E10" s="2" t="s">
        <v>77</v>
      </c>
      <c r="F10" s="2" t="s">
        <v>318</v>
      </c>
      <c r="G10" s="2" t="s">
        <v>319</v>
      </c>
      <c r="H10" s="2" t="s">
        <v>321</v>
      </c>
      <c r="I10" s="16" t="s">
        <v>158</v>
      </c>
    </row>
    <row r="11" spans="1:18" x14ac:dyDescent="0.25">
      <c r="A11" s="1" t="s">
        <v>339</v>
      </c>
      <c r="B11" s="2" t="s">
        <v>342</v>
      </c>
      <c r="C11" s="2" t="s">
        <v>342</v>
      </c>
      <c r="D11" s="9" t="s">
        <v>217</v>
      </c>
      <c r="E11" s="2" t="s">
        <v>340</v>
      </c>
      <c r="F11" s="2" t="s">
        <v>341</v>
      </c>
      <c r="G11" s="2" t="s">
        <v>342</v>
      </c>
      <c r="H11" s="2" t="s">
        <v>345</v>
      </c>
      <c r="I11" s="10" t="s">
        <v>158</v>
      </c>
    </row>
    <row r="12" spans="1:18" x14ac:dyDescent="0.25">
      <c r="A12" s="1" t="s">
        <v>349</v>
      </c>
      <c r="B12" s="2" t="s">
        <v>352</v>
      </c>
      <c r="C12" s="2" t="s">
        <v>352</v>
      </c>
      <c r="D12" s="9" t="s">
        <v>217</v>
      </c>
      <c r="E12" s="2" t="s">
        <v>350</v>
      </c>
      <c r="F12" s="2" t="s">
        <v>351</v>
      </c>
      <c r="G12" s="2" t="s">
        <v>352</v>
      </c>
      <c r="H12" s="2" t="s">
        <v>354</v>
      </c>
      <c r="I12" s="10" t="s">
        <v>158</v>
      </c>
    </row>
    <row r="13" spans="1:18" x14ac:dyDescent="0.25">
      <c r="A13" s="1" t="s">
        <v>62</v>
      </c>
      <c r="B13" s="2" t="s">
        <v>374</v>
      </c>
      <c r="C13" s="2" t="s">
        <v>374</v>
      </c>
      <c r="D13" s="9" t="s">
        <v>217</v>
      </c>
      <c r="E13" s="2" t="s">
        <v>63</v>
      </c>
      <c r="F13" s="2" t="s">
        <v>373</v>
      </c>
      <c r="G13" s="2" t="s">
        <v>374</v>
      </c>
      <c r="H13" s="2" t="s">
        <v>376</v>
      </c>
      <c r="I13" s="16" t="s">
        <v>158</v>
      </c>
    </row>
    <row r="14" spans="1:18" x14ac:dyDescent="0.25">
      <c r="A14" s="1" t="s">
        <v>68</v>
      </c>
      <c r="B14" s="2" t="s">
        <v>388</v>
      </c>
      <c r="C14" s="2" t="s">
        <v>388</v>
      </c>
      <c r="D14" s="9" t="s">
        <v>217</v>
      </c>
      <c r="E14" s="2" t="s">
        <v>69</v>
      </c>
      <c r="F14" s="2" t="s">
        <v>387</v>
      </c>
      <c r="G14" s="2" t="s">
        <v>388</v>
      </c>
      <c r="H14" s="2" t="s">
        <v>390</v>
      </c>
      <c r="I14" s="16" t="s">
        <v>158</v>
      </c>
    </row>
    <row r="15" spans="1:18" x14ac:dyDescent="0.25">
      <c r="A15" s="1" t="s">
        <v>30</v>
      </c>
      <c r="B15" s="2" t="s">
        <v>394</v>
      </c>
      <c r="C15" s="2" t="s">
        <v>394</v>
      </c>
      <c r="D15" s="9" t="s">
        <v>217</v>
      </c>
      <c r="E15" s="2" t="s">
        <v>31</v>
      </c>
      <c r="F15" s="2" t="s">
        <v>393</v>
      </c>
      <c r="G15" s="2" t="s">
        <v>394</v>
      </c>
      <c r="H15" s="2" t="s">
        <v>397</v>
      </c>
      <c r="I15" s="10" t="s">
        <v>158</v>
      </c>
    </row>
    <row r="16" spans="1:18" x14ac:dyDescent="0.25">
      <c r="A16" s="1" t="s">
        <v>407</v>
      </c>
      <c r="B16" s="2" t="s">
        <v>410</v>
      </c>
      <c r="C16" s="2" t="s">
        <v>410</v>
      </c>
      <c r="D16" s="9" t="s">
        <v>217</v>
      </c>
      <c r="E16" s="2" t="s">
        <v>408</v>
      </c>
      <c r="F16" s="2" t="s">
        <v>409</v>
      </c>
      <c r="G16" s="2" t="s">
        <v>410</v>
      </c>
      <c r="H16" s="2" t="s">
        <v>412</v>
      </c>
      <c r="I16" s="16" t="s">
        <v>158</v>
      </c>
    </row>
    <row r="17" spans="1:9" x14ac:dyDescent="0.25">
      <c r="A17" s="1" t="s">
        <v>428</v>
      </c>
      <c r="B17" s="2" t="s">
        <v>431</v>
      </c>
      <c r="C17" s="2" t="s">
        <v>431</v>
      </c>
      <c r="D17" s="9" t="s">
        <v>217</v>
      </c>
      <c r="E17" s="2" t="s">
        <v>429</v>
      </c>
      <c r="F17" s="2" t="s">
        <v>430</v>
      </c>
      <c r="G17" s="2" t="s">
        <v>431</v>
      </c>
      <c r="H17" s="2" t="s">
        <v>434</v>
      </c>
      <c r="I17" s="10" t="s">
        <v>158</v>
      </c>
    </row>
    <row r="18" spans="1:9" x14ac:dyDescent="0.25">
      <c r="A18" s="1" t="s">
        <v>438</v>
      </c>
      <c r="B18" s="2" t="s">
        <v>441</v>
      </c>
      <c r="C18" s="2" t="s">
        <v>441</v>
      </c>
      <c r="D18" s="9" t="s">
        <v>217</v>
      </c>
      <c r="E18" s="2" t="s">
        <v>439</v>
      </c>
      <c r="F18" s="2" t="s">
        <v>440</v>
      </c>
      <c r="G18" s="2" t="s">
        <v>441</v>
      </c>
      <c r="H18" s="2" t="s">
        <v>443</v>
      </c>
      <c r="I18" s="10" t="s">
        <v>158</v>
      </c>
    </row>
    <row r="19" spans="1:9" x14ac:dyDescent="0.25">
      <c r="A19" s="1" t="s">
        <v>26</v>
      </c>
      <c r="B19" s="2" t="s">
        <v>446</v>
      </c>
      <c r="C19" s="2" t="s">
        <v>446</v>
      </c>
      <c r="D19" s="9" t="s">
        <v>217</v>
      </c>
      <c r="E19" s="2" t="s">
        <v>27</v>
      </c>
      <c r="F19" s="2" t="s">
        <v>445</v>
      </c>
      <c r="G19" s="2" t="s">
        <v>446</v>
      </c>
      <c r="H19" s="2" t="s">
        <v>448</v>
      </c>
      <c r="I19" s="16" t="s">
        <v>158</v>
      </c>
    </row>
    <row r="20" spans="1:9" x14ac:dyDescent="0.25">
      <c r="A20" s="1" t="s">
        <v>44</v>
      </c>
      <c r="B20" s="2" t="s">
        <v>461</v>
      </c>
      <c r="C20" s="2" t="s">
        <v>461</v>
      </c>
      <c r="D20" s="9" t="s">
        <v>217</v>
      </c>
      <c r="E20" s="2" t="s">
        <v>45</v>
      </c>
      <c r="F20" s="2" t="s">
        <v>460</v>
      </c>
      <c r="G20" s="2" t="s">
        <v>461</v>
      </c>
      <c r="H20" s="2" t="s">
        <v>463</v>
      </c>
      <c r="I20" s="16" t="s">
        <v>158</v>
      </c>
    </row>
    <row r="21" spans="1:9" x14ac:dyDescent="0.25">
      <c r="A21" s="1" t="s">
        <v>46</v>
      </c>
      <c r="B21" s="2" t="s">
        <v>474</v>
      </c>
      <c r="C21" s="2" t="s">
        <v>474</v>
      </c>
      <c r="D21" s="9" t="s">
        <v>217</v>
      </c>
      <c r="E21" s="2" t="s">
        <v>47</v>
      </c>
      <c r="F21" s="2" t="s">
        <v>473</v>
      </c>
      <c r="G21" s="2" t="s">
        <v>474</v>
      </c>
      <c r="H21" s="2" t="s">
        <v>476</v>
      </c>
      <c r="I21" s="16" t="s">
        <v>158</v>
      </c>
    </row>
    <row r="22" spans="1:9" x14ac:dyDescent="0.25">
      <c r="A22" s="1" t="s">
        <v>487</v>
      </c>
      <c r="B22" s="2" t="s">
        <v>490</v>
      </c>
      <c r="C22" s="2" t="s">
        <v>490</v>
      </c>
      <c r="D22" s="9" t="s">
        <v>217</v>
      </c>
      <c r="E22" s="2" t="s">
        <v>488</v>
      </c>
      <c r="F22" s="2" t="s">
        <v>489</v>
      </c>
      <c r="G22" s="2" t="s">
        <v>490</v>
      </c>
      <c r="H22" s="2" t="s">
        <v>492</v>
      </c>
      <c r="I22" s="10" t="s">
        <v>158</v>
      </c>
    </row>
    <row r="23" spans="1:9" x14ac:dyDescent="0.25">
      <c r="A23" s="1" t="s">
        <v>524</v>
      </c>
      <c r="B23" s="2" t="s">
        <v>527</v>
      </c>
      <c r="C23" s="2" t="s">
        <v>527</v>
      </c>
      <c r="D23" s="9" t="s">
        <v>217</v>
      </c>
      <c r="E23" s="2" t="s">
        <v>525</v>
      </c>
      <c r="F23" s="2" t="s">
        <v>526</v>
      </c>
      <c r="G23" s="2" t="s">
        <v>527</v>
      </c>
      <c r="H23" s="2" t="s">
        <v>530</v>
      </c>
      <c r="I23" s="16" t="s">
        <v>158</v>
      </c>
    </row>
    <row r="24" spans="1:9" x14ac:dyDescent="0.25">
      <c r="A24" s="1" t="s">
        <v>532</v>
      </c>
      <c r="B24" s="2" t="s">
        <v>535</v>
      </c>
      <c r="C24" s="2" t="s">
        <v>535</v>
      </c>
      <c r="D24" s="9" t="s">
        <v>217</v>
      </c>
      <c r="E24" s="2" t="s">
        <v>533</v>
      </c>
      <c r="F24" s="2" t="s">
        <v>534</v>
      </c>
      <c r="G24" s="2" t="s">
        <v>535</v>
      </c>
      <c r="H24" s="2" t="s">
        <v>538</v>
      </c>
      <c r="I24" s="16" t="s">
        <v>158</v>
      </c>
    </row>
    <row r="25" spans="1:9" x14ac:dyDescent="0.25">
      <c r="A25" s="1" t="s">
        <v>8</v>
      </c>
      <c r="B25" s="2" t="s">
        <v>543</v>
      </c>
      <c r="C25" s="2" t="s">
        <v>543</v>
      </c>
      <c r="D25" s="9" t="s">
        <v>217</v>
      </c>
      <c r="E25" s="2" t="s">
        <v>9</v>
      </c>
      <c r="F25" s="2" t="s">
        <v>542</v>
      </c>
      <c r="G25" s="2" t="s">
        <v>543</v>
      </c>
      <c r="H25" s="2" t="s">
        <v>545</v>
      </c>
      <c r="I25" s="16" t="s">
        <v>158</v>
      </c>
    </row>
    <row r="26" spans="1:9" x14ac:dyDescent="0.25">
      <c r="A26" s="1" t="s">
        <v>548</v>
      </c>
      <c r="B26" s="2" t="s">
        <v>551</v>
      </c>
      <c r="C26" s="2" t="s">
        <v>551</v>
      </c>
      <c r="D26" s="9" t="s">
        <v>217</v>
      </c>
      <c r="E26" s="2" t="s">
        <v>549</v>
      </c>
      <c r="F26" s="2" t="s">
        <v>550</v>
      </c>
      <c r="G26" s="2" t="s">
        <v>551</v>
      </c>
      <c r="H26" s="2" t="s">
        <v>554</v>
      </c>
      <c r="I26" s="16" t="s">
        <v>158</v>
      </c>
    </row>
    <row r="27" spans="1:9" x14ac:dyDescent="0.25">
      <c r="A27" s="1" t="s">
        <v>557</v>
      </c>
      <c r="B27" s="2" t="s">
        <v>560</v>
      </c>
      <c r="C27" s="2" t="s">
        <v>560</v>
      </c>
      <c r="D27" s="9" t="s">
        <v>217</v>
      </c>
      <c r="E27" s="2" t="s">
        <v>558</v>
      </c>
      <c r="F27" s="2" t="s">
        <v>559</v>
      </c>
      <c r="G27" s="2" t="s">
        <v>560</v>
      </c>
      <c r="H27" s="2" t="s">
        <v>563</v>
      </c>
      <c r="I27" s="16" t="s">
        <v>158</v>
      </c>
    </row>
    <row r="28" spans="1:9" x14ac:dyDescent="0.25">
      <c r="A28" s="1" t="s">
        <v>613</v>
      </c>
      <c r="B28" s="2" t="s">
        <v>616</v>
      </c>
      <c r="C28" s="2" t="s">
        <v>616</v>
      </c>
      <c r="D28" s="9" t="s">
        <v>217</v>
      </c>
      <c r="E28" s="2" t="s">
        <v>614</v>
      </c>
      <c r="F28" s="2" t="s">
        <v>615</v>
      </c>
      <c r="G28" s="2" t="s">
        <v>616</v>
      </c>
      <c r="H28" s="2" t="s">
        <v>619</v>
      </c>
      <c r="I28" s="10" t="s">
        <v>158</v>
      </c>
    </row>
    <row r="29" spans="1:9" x14ac:dyDescent="0.25">
      <c r="A29" s="1" t="s">
        <v>621</v>
      </c>
      <c r="B29" s="2" t="s">
        <v>624</v>
      </c>
      <c r="C29" s="2" t="s">
        <v>624</v>
      </c>
      <c r="D29" s="9" t="s">
        <v>217</v>
      </c>
      <c r="E29" s="2" t="s">
        <v>622</v>
      </c>
      <c r="F29" s="2" t="s">
        <v>623</v>
      </c>
      <c r="G29" s="2" t="s">
        <v>624</v>
      </c>
      <c r="H29" s="2" t="s">
        <v>627</v>
      </c>
      <c r="I29" s="10" t="s">
        <v>158</v>
      </c>
    </row>
    <row r="30" spans="1:9" x14ac:dyDescent="0.25">
      <c r="A30" s="1" t="s">
        <v>636</v>
      </c>
      <c r="B30" s="2" t="s">
        <v>639</v>
      </c>
      <c r="C30" s="2" t="s">
        <v>639</v>
      </c>
      <c r="D30" s="9" t="s">
        <v>217</v>
      </c>
      <c r="E30" s="2" t="s">
        <v>637</v>
      </c>
      <c r="F30" s="2" t="s">
        <v>638</v>
      </c>
      <c r="G30" s="2" t="s">
        <v>639</v>
      </c>
      <c r="H30" s="2" t="s">
        <v>642</v>
      </c>
      <c r="I30" s="16" t="s">
        <v>158</v>
      </c>
    </row>
    <row r="31" spans="1:9" x14ac:dyDescent="0.25">
      <c r="A31" s="1" t="s">
        <v>660</v>
      </c>
      <c r="B31" s="2" t="s">
        <v>663</v>
      </c>
      <c r="C31" s="2" t="s">
        <v>663</v>
      </c>
      <c r="D31" s="9" t="s">
        <v>217</v>
      </c>
      <c r="E31" s="2" t="s">
        <v>661</v>
      </c>
      <c r="F31" s="2" t="s">
        <v>662</v>
      </c>
      <c r="G31" s="2" t="s">
        <v>663</v>
      </c>
      <c r="H31" s="2" t="s">
        <v>666</v>
      </c>
      <c r="I31" s="16" t="s">
        <v>158</v>
      </c>
    </row>
    <row r="32" spans="1:9" x14ac:dyDescent="0.25">
      <c r="A32" s="1" t="s">
        <v>676</v>
      </c>
      <c r="B32" s="2" t="s">
        <v>679</v>
      </c>
      <c r="C32" s="2" t="s">
        <v>679</v>
      </c>
      <c r="D32" s="9" t="s">
        <v>217</v>
      </c>
      <c r="E32" s="2" t="s">
        <v>677</v>
      </c>
      <c r="F32" s="2" t="s">
        <v>678</v>
      </c>
      <c r="G32" s="2" t="s">
        <v>679</v>
      </c>
      <c r="H32" s="2" t="s">
        <v>682</v>
      </c>
      <c r="I32" s="10" t="s">
        <v>158</v>
      </c>
    </row>
    <row r="33" spans="1:9" x14ac:dyDescent="0.25">
      <c r="A33" s="1" t="s">
        <v>12</v>
      </c>
      <c r="B33" s="2" t="s">
        <v>693</v>
      </c>
      <c r="C33" s="2" t="s">
        <v>693</v>
      </c>
      <c r="D33" s="9" t="s">
        <v>217</v>
      </c>
      <c r="E33" s="2" t="s">
        <v>13</v>
      </c>
      <c r="F33" s="2" t="s">
        <v>692</v>
      </c>
      <c r="G33" s="2" t="s">
        <v>693</v>
      </c>
      <c r="H33" s="2" t="s">
        <v>695</v>
      </c>
      <c r="I33" s="10" t="s">
        <v>158</v>
      </c>
    </row>
    <row r="34" spans="1:9" x14ac:dyDescent="0.25">
      <c r="A34" s="1" t="s">
        <v>698</v>
      </c>
      <c r="B34" s="2" t="s">
        <v>701</v>
      </c>
      <c r="C34" s="2" t="s">
        <v>701</v>
      </c>
      <c r="D34" s="9" t="s">
        <v>217</v>
      </c>
      <c r="E34" s="2" t="s">
        <v>699</v>
      </c>
      <c r="F34" s="2" t="s">
        <v>700</v>
      </c>
      <c r="G34" s="2" t="s">
        <v>701</v>
      </c>
      <c r="H34" s="2" t="s">
        <v>704</v>
      </c>
      <c r="I34" s="16" t="s">
        <v>158</v>
      </c>
    </row>
    <row r="35" spans="1:9" x14ac:dyDescent="0.25">
      <c r="A35" s="1" t="s">
        <v>52</v>
      </c>
      <c r="B35" s="2" t="s">
        <v>707</v>
      </c>
      <c r="C35" s="2" t="s">
        <v>707</v>
      </c>
      <c r="D35" s="9" t="s">
        <v>217</v>
      </c>
      <c r="E35" s="2" t="s">
        <v>53</v>
      </c>
      <c r="F35" s="2" t="s">
        <v>706</v>
      </c>
      <c r="G35" s="2" t="s">
        <v>707</v>
      </c>
      <c r="H35" s="2" t="s">
        <v>709</v>
      </c>
      <c r="I35" s="16" t="s">
        <v>158</v>
      </c>
    </row>
    <row r="36" spans="1:9" x14ac:dyDescent="0.25">
      <c r="A36" s="1" t="s">
        <v>713</v>
      </c>
      <c r="B36" s="2" t="s">
        <v>716</v>
      </c>
      <c r="C36" s="2" t="s">
        <v>716</v>
      </c>
      <c r="D36" s="9" t="s">
        <v>217</v>
      </c>
      <c r="E36" s="2" t="s">
        <v>714</v>
      </c>
      <c r="F36" s="2" t="s">
        <v>715</v>
      </c>
      <c r="G36" s="2" t="s">
        <v>716</v>
      </c>
      <c r="H36" s="2" t="s">
        <v>719</v>
      </c>
      <c r="I36" s="16" t="s">
        <v>158</v>
      </c>
    </row>
    <row r="37" spans="1:9" x14ac:dyDescent="0.25">
      <c r="A37" s="1" t="s">
        <v>744</v>
      </c>
      <c r="B37" s="2" t="s">
        <v>747</v>
      </c>
      <c r="C37" s="2" t="s">
        <v>747</v>
      </c>
      <c r="D37" s="9" t="s">
        <v>217</v>
      </c>
      <c r="E37" s="2" t="s">
        <v>745</v>
      </c>
      <c r="F37" s="2" t="s">
        <v>746</v>
      </c>
      <c r="G37" s="2" t="s">
        <v>747</v>
      </c>
      <c r="H37" s="2" t="s">
        <v>750</v>
      </c>
      <c r="I37" s="16" t="s">
        <v>158</v>
      </c>
    </row>
    <row r="38" spans="1:9" x14ac:dyDescent="0.25">
      <c r="A38" s="1" t="s">
        <v>16</v>
      </c>
      <c r="B38" s="2" t="s">
        <v>753</v>
      </c>
      <c r="C38" s="2" t="s">
        <v>753</v>
      </c>
      <c r="D38" s="9" t="s">
        <v>217</v>
      </c>
      <c r="E38" s="2" t="s">
        <v>17</v>
      </c>
      <c r="F38" s="2" t="s">
        <v>752</v>
      </c>
      <c r="G38" s="2" t="s">
        <v>753</v>
      </c>
      <c r="H38" s="2" t="s">
        <v>756</v>
      </c>
      <c r="I38" s="10" t="s">
        <v>158</v>
      </c>
    </row>
    <row r="39" spans="1:9" x14ac:dyDescent="0.25">
      <c r="A39" s="1" t="s">
        <v>767</v>
      </c>
      <c r="B39" s="2" t="s">
        <v>770</v>
      </c>
      <c r="C39" s="2" t="s">
        <v>770</v>
      </c>
      <c r="D39" s="9" t="s">
        <v>217</v>
      </c>
      <c r="E39" s="2" t="s">
        <v>768</v>
      </c>
      <c r="F39" s="2" t="s">
        <v>769</v>
      </c>
      <c r="G39" s="2" t="s">
        <v>770</v>
      </c>
      <c r="H39" s="2" t="s">
        <v>772</v>
      </c>
      <c r="I39" s="10" t="s">
        <v>158</v>
      </c>
    </row>
    <row r="40" spans="1:9" x14ac:dyDescent="0.25">
      <c r="A40" s="1" t="s">
        <v>84</v>
      </c>
      <c r="B40" s="2" t="s">
        <v>782</v>
      </c>
      <c r="C40" s="2" t="s">
        <v>782</v>
      </c>
      <c r="D40" s="9" t="s">
        <v>217</v>
      </c>
      <c r="E40" s="2" t="s">
        <v>85</v>
      </c>
      <c r="F40" s="2" t="s">
        <v>781</v>
      </c>
      <c r="G40" s="2" t="s">
        <v>782</v>
      </c>
      <c r="H40" s="2" t="s">
        <v>785</v>
      </c>
      <c r="I40" s="10" t="s">
        <v>158</v>
      </c>
    </row>
    <row r="41" spans="1:9" x14ac:dyDescent="0.25">
      <c r="A41" s="1" t="s">
        <v>788</v>
      </c>
      <c r="B41" s="2" t="s">
        <v>791</v>
      </c>
      <c r="C41" s="2" t="s">
        <v>791</v>
      </c>
      <c r="D41" s="9" t="s">
        <v>217</v>
      </c>
      <c r="E41" s="2" t="s">
        <v>789</v>
      </c>
      <c r="F41" s="2" t="s">
        <v>790</v>
      </c>
      <c r="G41" s="2" t="s">
        <v>791</v>
      </c>
      <c r="H41" s="2" t="s">
        <v>794</v>
      </c>
      <c r="I41" s="10" t="s">
        <v>158</v>
      </c>
    </row>
    <row r="42" spans="1:9" x14ac:dyDescent="0.25">
      <c r="A42" s="1" t="s">
        <v>812</v>
      </c>
      <c r="B42" s="2" t="s">
        <v>815</v>
      </c>
      <c r="C42" s="2" t="s">
        <v>815</v>
      </c>
      <c r="D42" s="9" t="s">
        <v>217</v>
      </c>
      <c r="E42" s="2" t="s">
        <v>813</v>
      </c>
      <c r="F42" s="2" t="s">
        <v>814</v>
      </c>
      <c r="G42" s="2" t="s">
        <v>815</v>
      </c>
      <c r="H42" s="2" t="s">
        <v>818</v>
      </c>
      <c r="I42" s="16" t="s">
        <v>158</v>
      </c>
    </row>
    <row r="43" spans="1:9" x14ac:dyDescent="0.25">
      <c r="A43" s="1" t="s">
        <v>10</v>
      </c>
      <c r="B43" s="2" t="s">
        <v>829</v>
      </c>
      <c r="C43" s="2" t="s">
        <v>829</v>
      </c>
      <c r="D43" s="9" t="s">
        <v>217</v>
      </c>
      <c r="E43" s="2" t="s">
        <v>11</v>
      </c>
      <c r="F43" s="2" t="s">
        <v>828</v>
      </c>
      <c r="G43" s="2" t="s">
        <v>829</v>
      </c>
      <c r="H43" s="2" t="s">
        <v>831</v>
      </c>
      <c r="I43" s="16" t="s">
        <v>158</v>
      </c>
    </row>
    <row r="44" spans="1:9" x14ac:dyDescent="0.25">
      <c r="A44" s="1" t="s">
        <v>22</v>
      </c>
      <c r="B44" s="2" t="s">
        <v>843</v>
      </c>
      <c r="C44" s="2" t="s">
        <v>843</v>
      </c>
      <c r="D44" s="9" t="s">
        <v>217</v>
      </c>
      <c r="E44" s="2" t="s">
        <v>23</v>
      </c>
      <c r="F44" s="2" t="s">
        <v>842</v>
      </c>
      <c r="G44" s="2" t="s">
        <v>843</v>
      </c>
      <c r="H44" s="2" t="s">
        <v>845</v>
      </c>
      <c r="I44" s="10" t="s">
        <v>158</v>
      </c>
    </row>
    <row r="45" spans="1:9" x14ac:dyDescent="0.25">
      <c r="A45" s="1" t="s">
        <v>868</v>
      </c>
      <c r="B45" s="2" t="s">
        <v>871</v>
      </c>
      <c r="C45" s="2" t="s">
        <v>871</v>
      </c>
      <c r="D45" s="9" t="s">
        <v>217</v>
      </c>
      <c r="E45" s="2" t="s">
        <v>869</v>
      </c>
      <c r="F45" s="2" t="s">
        <v>870</v>
      </c>
      <c r="G45" s="2" t="s">
        <v>871</v>
      </c>
      <c r="H45" s="2" t="s">
        <v>874</v>
      </c>
      <c r="I45" s="16" t="s">
        <v>158</v>
      </c>
    </row>
    <row r="46" spans="1:9" x14ac:dyDescent="0.25">
      <c r="A46" s="1" t="s">
        <v>20</v>
      </c>
      <c r="B46" s="2" t="s">
        <v>879</v>
      </c>
      <c r="C46" s="2" t="s">
        <v>879</v>
      </c>
      <c r="D46" s="9" t="s">
        <v>217</v>
      </c>
      <c r="E46" s="2" t="s">
        <v>21</v>
      </c>
      <c r="F46" s="2" t="s">
        <v>878</v>
      </c>
      <c r="G46" s="2" t="s">
        <v>879</v>
      </c>
      <c r="H46" s="2" t="s">
        <v>882</v>
      </c>
      <c r="I46" s="10" t="s">
        <v>158</v>
      </c>
    </row>
    <row r="47" spans="1:9" x14ac:dyDescent="0.25">
      <c r="A47" s="1" t="s">
        <v>909</v>
      </c>
      <c r="B47" s="2" t="s">
        <v>912</v>
      </c>
      <c r="C47" s="2" t="s">
        <v>912</v>
      </c>
      <c r="D47" s="9" t="s">
        <v>217</v>
      </c>
      <c r="E47" s="2" t="s">
        <v>910</v>
      </c>
      <c r="F47" s="2" t="s">
        <v>911</v>
      </c>
      <c r="G47" s="2" t="s">
        <v>912</v>
      </c>
      <c r="H47" s="2" t="s">
        <v>914</v>
      </c>
      <c r="I47" s="16" t="s">
        <v>158</v>
      </c>
    </row>
    <row r="48" spans="1:9" x14ac:dyDescent="0.25">
      <c r="A48" s="1" t="s">
        <v>72</v>
      </c>
      <c r="B48" s="2" t="s">
        <v>925</v>
      </c>
      <c r="C48" s="2" t="s">
        <v>925</v>
      </c>
      <c r="D48" s="9" t="s">
        <v>217</v>
      </c>
      <c r="E48" s="2" t="s">
        <v>73</v>
      </c>
      <c r="F48" s="2" t="s">
        <v>924</v>
      </c>
      <c r="G48" s="2" t="s">
        <v>925</v>
      </c>
      <c r="H48" s="2" t="s">
        <v>927</v>
      </c>
      <c r="I48" s="16" t="s">
        <v>158</v>
      </c>
    </row>
    <row r="49" spans="1:9" x14ac:dyDescent="0.25">
      <c r="A49" s="2" t="s">
        <v>88</v>
      </c>
      <c r="B49" s="2" t="s">
        <v>2387</v>
      </c>
      <c r="C49" s="2" t="s">
        <v>2387</v>
      </c>
      <c r="D49" s="9" t="s">
        <v>217</v>
      </c>
      <c r="E49" s="2" t="s">
        <v>89</v>
      </c>
      <c r="F49" s="2" t="s">
        <v>2386</v>
      </c>
      <c r="G49" s="2" t="s">
        <v>2387</v>
      </c>
      <c r="H49" s="2" t="s">
        <v>2389</v>
      </c>
      <c r="I49" s="8" t="s">
        <v>158</v>
      </c>
    </row>
    <row r="50" spans="1:9" x14ac:dyDescent="0.25">
      <c r="A50" s="1" t="s">
        <v>42</v>
      </c>
      <c r="B50" s="2" t="s">
        <v>155</v>
      </c>
      <c r="C50" s="2" t="s">
        <v>155</v>
      </c>
      <c r="D50" s="9" t="s">
        <v>119</v>
      </c>
      <c r="E50" s="2" t="s">
        <v>43</v>
      </c>
      <c r="F50" s="2" t="s">
        <v>154</v>
      </c>
      <c r="G50" s="2" t="s">
        <v>155</v>
      </c>
      <c r="H50" s="2" t="s">
        <v>157</v>
      </c>
      <c r="I50" s="10" t="s">
        <v>158</v>
      </c>
    </row>
    <row r="51" spans="1:9" x14ac:dyDescent="0.25">
      <c r="A51" s="1" t="s">
        <v>32</v>
      </c>
      <c r="B51" s="2" t="s">
        <v>221</v>
      </c>
      <c r="C51" s="2" t="s">
        <v>221</v>
      </c>
      <c r="D51" s="9" t="s">
        <v>217</v>
      </c>
      <c r="E51" s="2" t="s">
        <v>33</v>
      </c>
      <c r="F51" s="2" t="s">
        <v>220</v>
      </c>
      <c r="G51" s="2" t="s">
        <v>221</v>
      </c>
      <c r="H51" s="2" t="s">
        <v>224</v>
      </c>
      <c r="I51" s="10" t="s">
        <v>150</v>
      </c>
    </row>
    <row r="52" spans="1:9" x14ac:dyDescent="0.25">
      <c r="A52" s="1" t="s">
        <v>227</v>
      </c>
      <c r="B52" s="2" t="s">
        <v>230</v>
      </c>
      <c r="C52" s="2" t="s">
        <v>230</v>
      </c>
      <c r="D52" s="9" t="s">
        <v>217</v>
      </c>
      <c r="E52" s="2" t="s">
        <v>228</v>
      </c>
      <c r="F52" s="2" t="s">
        <v>229</v>
      </c>
      <c r="G52" s="2" t="s">
        <v>230</v>
      </c>
      <c r="H52" s="2" t="s">
        <v>233</v>
      </c>
      <c r="I52" s="16" t="s">
        <v>150</v>
      </c>
    </row>
    <row r="53" spans="1:9" x14ac:dyDescent="0.25">
      <c r="A53" s="1" t="s">
        <v>24</v>
      </c>
      <c r="B53" s="2" t="s">
        <v>237</v>
      </c>
      <c r="C53" s="2" t="s">
        <v>237</v>
      </c>
      <c r="D53" s="9" t="s">
        <v>217</v>
      </c>
      <c r="E53" s="2" t="s">
        <v>25</v>
      </c>
      <c r="F53" s="2" t="s">
        <v>236</v>
      </c>
      <c r="G53" s="2" t="s">
        <v>237</v>
      </c>
      <c r="H53" s="2" t="s">
        <v>240</v>
      </c>
      <c r="I53" s="10" t="s">
        <v>150</v>
      </c>
    </row>
    <row r="54" spans="1:9" x14ac:dyDescent="0.25">
      <c r="A54" s="1" t="s">
        <v>90</v>
      </c>
      <c r="B54" s="2" t="s">
        <v>253</v>
      </c>
      <c r="C54" s="2" t="s">
        <v>253</v>
      </c>
      <c r="D54" s="9" t="s">
        <v>217</v>
      </c>
      <c r="E54" s="2" t="s">
        <v>91</v>
      </c>
      <c r="F54" s="2" t="s">
        <v>252</v>
      </c>
      <c r="G54" s="2" t="s">
        <v>253</v>
      </c>
      <c r="H54" s="2" t="s">
        <v>256</v>
      </c>
      <c r="I54" s="16" t="s">
        <v>150</v>
      </c>
    </row>
    <row r="55" spans="1:9" x14ac:dyDescent="0.25">
      <c r="A55" s="1" t="s">
        <v>6</v>
      </c>
      <c r="B55" s="2" t="s">
        <v>260</v>
      </c>
      <c r="C55" s="2" t="s">
        <v>260</v>
      </c>
      <c r="D55" s="9" t="s">
        <v>217</v>
      </c>
      <c r="E55" s="2" t="s">
        <v>7</v>
      </c>
      <c r="F55" s="2" t="s">
        <v>259</v>
      </c>
      <c r="G55" s="2" t="s">
        <v>260</v>
      </c>
      <c r="H55" s="2" t="s">
        <v>262</v>
      </c>
      <c r="I55" s="16" t="s">
        <v>150</v>
      </c>
    </row>
    <row r="56" spans="1:9" x14ac:dyDescent="0.25">
      <c r="A56" s="1" t="s">
        <v>82</v>
      </c>
      <c r="B56" s="2" t="s">
        <v>286</v>
      </c>
      <c r="C56" s="2" t="s">
        <v>286</v>
      </c>
      <c r="D56" s="9" t="s">
        <v>217</v>
      </c>
      <c r="E56" s="2" t="s">
        <v>83</v>
      </c>
      <c r="F56" s="2" t="s">
        <v>285</v>
      </c>
      <c r="G56" s="2" t="s">
        <v>286</v>
      </c>
      <c r="H56" s="2" t="s">
        <v>289</v>
      </c>
      <c r="I56" s="16" t="s">
        <v>150</v>
      </c>
    </row>
    <row r="57" spans="1:9" x14ac:dyDescent="0.25">
      <c r="A57" s="1" t="s">
        <v>305</v>
      </c>
      <c r="B57" s="2" t="s">
        <v>308</v>
      </c>
      <c r="C57" s="2" t="s">
        <v>308</v>
      </c>
      <c r="D57" s="9" t="s">
        <v>217</v>
      </c>
      <c r="E57" s="2" t="s">
        <v>306</v>
      </c>
      <c r="F57" s="2" t="s">
        <v>307</v>
      </c>
      <c r="G57" s="2" t="s">
        <v>308</v>
      </c>
      <c r="H57" s="2" t="s">
        <v>310</v>
      </c>
      <c r="I57" s="16" t="s">
        <v>150</v>
      </c>
    </row>
    <row r="58" spans="1:9" x14ac:dyDescent="0.25">
      <c r="A58" s="1" t="s">
        <v>324</v>
      </c>
      <c r="B58" s="2" t="s">
        <v>327</v>
      </c>
      <c r="C58" s="2" t="s">
        <v>327</v>
      </c>
      <c r="D58" s="9" t="s">
        <v>217</v>
      </c>
      <c r="E58" s="2" t="s">
        <v>325</v>
      </c>
      <c r="F58" s="2" t="s">
        <v>326</v>
      </c>
      <c r="G58" s="2" t="s">
        <v>327</v>
      </c>
      <c r="H58" s="2" t="s">
        <v>330</v>
      </c>
      <c r="I58" s="10" t="s">
        <v>150</v>
      </c>
    </row>
    <row r="59" spans="1:9" x14ac:dyDescent="0.25">
      <c r="A59" s="1" t="s">
        <v>64</v>
      </c>
      <c r="B59" s="2" t="s">
        <v>333</v>
      </c>
      <c r="C59" s="2" t="s">
        <v>333</v>
      </c>
      <c r="D59" s="9" t="s">
        <v>217</v>
      </c>
      <c r="E59" s="2" t="s">
        <v>65</v>
      </c>
      <c r="F59" s="2" t="s">
        <v>332</v>
      </c>
      <c r="G59" s="2" t="s">
        <v>333</v>
      </c>
      <c r="H59" s="2" t="s">
        <v>336</v>
      </c>
      <c r="I59" s="16" t="s">
        <v>150</v>
      </c>
    </row>
    <row r="60" spans="1:9" x14ac:dyDescent="0.25">
      <c r="A60" s="1" t="s">
        <v>356</v>
      </c>
      <c r="B60" s="2" t="s">
        <v>359</v>
      </c>
      <c r="C60" s="2" t="s">
        <v>359</v>
      </c>
      <c r="D60" s="9" t="s">
        <v>217</v>
      </c>
      <c r="E60" s="2" t="s">
        <v>357</v>
      </c>
      <c r="F60" s="2" t="s">
        <v>358</v>
      </c>
      <c r="G60" s="2" t="s">
        <v>359</v>
      </c>
      <c r="H60" s="2" t="s">
        <v>361</v>
      </c>
      <c r="I60" s="10" t="s">
        <v>150</v>
      </c>
    </row>
    <row r="61" spans="1:9" x14ac:dyDescent="0.25">
      <c r="A61" s="1" t="s">
        <v>363</v>
      </c>
      <c r="B61" s="2" t="s">
        <v>366</v>
      </c>
      <c r="C61" s="2" t="s">
        <v>366</v>
      </c>
      <c r="D61" s="9" t="s">
        <v>217</v>
      </c>
      <c r="E61" s="2" t="s">
        <v>364</v>
      </c>
      <c r="F61" s="2" t="s">
        <v>365</v>
      </c>
      <c r="G61" s="2" t="s">
        <v>366</v>
      </c>
      <c r="H61" s="2" t="s">
        <v>369</v>
      </c>
      <c r="I61" s="10" t="s">
        <v>150</v>
      </c>
    </row>
    <row r="62" spans="1:9" x14ac:dyDescent="0.25">
      <c r="A62" s="1" t="s">
        <v>379</v>
      </c>
      <c r="B62" s="2" t="s">
        <v>382</v>
      </c>
      <c r="C62" s="2" t="s">
        <v>382</v>
      </c>
      <c r="D62" s="9" t="s">
        <v>217</v>
      </c>
      <c r="E62" s="2" t="s">
        <v>380</v>
      </c>
      <c r="F62" s="2" t="s">
        <v>381</v>
      </c>
      <c r="G62" s="2" t="s">
        <v>382</v>
      </c>
      <c r="H62" s="2" t="s">
        <v>384</v>
      </c>
      <c r="I62" s="10" t="s">
        <v>150</v>
      </c>
    </row>
    <row r="63" spans="1:9" x14ac:dyDescent="0.25">
      <c r="A63" s="1" t="s">
        <v>48</v>
      </c>
      <c r="B63" s="2" t="s">
        <v>402</v>
      </c>
      <c r="C63" s="2" t="s">
        <v>402</v>
      </c>
      <c r="D63" s="9" t="s">
        <v>217</v>
      </c>
      <c r="E63" s="2" t="s">
        <v>49</v>
      </c>
      <c r="F63" s="2" t="s">
        <v>401</v>
      </c>
      <c r="G63" s="2" t="s">
        <v>402</v>
      </c>
      <c r="H63" s="2" t="s">
        <v>404</v>
      </c>
      <c r="I63" s="10" t="s">
        <v>150</v>
      </c>
    </row>
    <row r="64" spans="1:9" x14ac:dyDescent="0.25">
      <c r="A64" s="1" t="s">
        <v>34</v>
      </c>
      <c r="B64" s="2" t="s">
        <v>415</v>
      </c>
      <c r="C64" s="2" t="s">
        <v>415</v>
      </c>
      <c r="D64" s="9" t="s">
        <v>217</v>
      </c>
      <c r="E64" s="2" t="s">
        <v>35</v>
      </c>
      <c r="F64" s="2" t="s">
        <v>414</v>
      </c>
      <c r="G64" s="2" t="s">
        <v>415</v>
      </c>
      <c r="H64" s="2" t="s">
        <v>418</v>
      </c>
      <c r="I64" s="16" t="s">
        <v>150</v>
      </c>
    </row>
    <row r="65" spans="1:9" x14ac:dyDescent="0.25">
      <c r="A65" s="1" t="s">
        <v>18</v>
      </c>
      <c r="B65" s="2" t="s">
        <v>422</v>
      </c>
      <c r="C65" s="2" t="s">
        <v>422</v>
      </c>
      <c r="D65" s="9" t="s">
        <v>217</v>
      </c>
      <c r="E65" s="2" t="s">
        <v>19</v>
      </c>
      <c r="F65" s="2" t="s">
        <v>421</v>
      </c>
      <c r="G65" s="2" t="s">
        <v>422</v>
      </c>
      <c r="H65" s="2" t="s">
        <v>425</v>
      </c>
      <c r="I65" s="16" t="s">
        <v>150</v>
      </c>
    </row>
    <row r="66" spans="1:9" x14ac:dyDescent="0.25">
      <c r="A66" s="1" t="s">
        <v>451</v>
      </c>
      <c r="B66" s="2" t="s">
        <v>454</v>
      </c>
      <c r="C66" s="2" t="s">
        <v>454</v>
      </c>
      <c r="D66" s="9" t="s">
        <v>217</v>
      </c>
      <c r="E66" s="2" t="s">
        <v>452</v>
      </c>
      <c r="F66" s="2" t="s">
        <v>453</v>
      </c>
      <c r="G66" s="2" t="s">
        <v>454</v>
      </c>
      <c r="H66" s="2" t="s">
        <v>457</v>
      </c>
      <c r="I66" s="16" t="s">
        <v>150</v>
      </c>
    </row>
    <row r="67" spans="1:9" x14ac:dyDescent="0.25">
      <c r="A67" s="1" t="s">
        <v>80</v>
      </c>
      <c r="B67" s="2" t="s">
        <v>467</v>
      </c>
      <c r="C67" s="2" t="s">
        <v>467</v>
      </c>
      <c r="D67" s="9" t="s">
        <v>217</v>
      </c>
      <c r="E67" s="2" t="s">
        <v>81</v>
      </c>
      <c r="F67" s="2" t="s">
        <v>466</v>
      </c>
      <c r="G67" s="2" t="s">
        <v>467</v>
      </c>
      <c r="H67" s="2" t="s">
        <v>470</v>
      </c>
      <c r="I67" s="16" t="s">
        <v>150</v>
      </c>
    </row>
    <row r="68" spans="1:9" x14ac:dyDescent="0.25">
      <c r="A68" s="1" t="s">
        <v>479</v>
      </c>
      <c r="B68" s="2" t="s">
        <v>482</v>
      </c>
      <c r="C68" s="2" t="s">
        <v>482</v>
      </c>
      <c r="D68" s="9" t="s">
        <v>217</v>
      </c>
      <c r="E68" s="2" t="s">
        <v>480</v>
      </c>
      <c r="F68" s="2" t="s">
        <v>481</v>
      </c>
      <c r="G68" s="2" t="s">
        <v>482</v>
      </c>
      <c r="H68" s="2" t="s">
        <v>485</v>
      </c>
      <c r="I68" s="16" t="s">
        <v>150</v>
      </c>
    </row>
    <row r="69" spans="1:9" x14ac:dyDescent="0.25">
      <c r="A69" s="1" t="s">
        <v>494</v>
      </c>
      <c r="B69" s="2" t="s">
        <v>497</v>
      </c>
      <c r="C69" s="2" t="s">
        <v>497</v>
      </c>
      <c r="D69" s="9" t="s">
        <v>217</v>
      </c>
      <c r="E69" s="2" t="s">
        <v>495</v>
      </c>
      <c r="F69" s="2" t="s">
        <v>496</v>
      </c>
      <c r="G69" s="2" t="s">
        <v>497</v>
      </c>
      <c r="H69" s="2" t="s">
        <v>500</v>
      </c>
      <c r="I69" s="10" t="s">
        <v>150</v>
      </c>
    </row>
    <row r="70" spans="1:9" x14ac:dyDescent="0.25">
      <c r="A70" s="1" t="s">
        <v>86</v>
      </c>
      <c r="B70" s="2" t="s">
        <v>503</v>
      </c>
      <c r="C70" s="2" t="s">
        <v>503</v>
      </c>
      <c r="D70" s="9" t="s">
        <v>217</v>
      </c>
      <c r="E70" s="2" t="s">
        <v>87</v>
      </c>
      <c r="F70" s="2" t="s">
        <v>502</v>
      </c>
      <c r="G70" s="2" t="s">
        <v>503</v>
      </c>
      <c r="H70" s="2" t="s">
        <v>506</v>
      </c>
      <c r="I70" s="16" t="s">
        <v>150</v>
      </c>
    </row>
    <row r="71" spans="1:9" x14ac:dyDescent="0.25">
      <c r="A71" s="1" t="s">
        <v>508</v>
      </c>
      <c r="B71" s="2" t="s">
        <v>511</v>
      </c>
      <c r="C71" s="2" t="s">
        <v>511</v>
      </c>
      <c r="D71" s="9" t="s">
        <v>217</v>
      </c>
      <c r="E71" s="2" t="s">
        <v>509</v>
      </c>
      <c r="F71" s="2" t="s">
        <v>510</v>
      </c>
      <c r="G71" s="2" t="s">
        <v>511</v>
      </c>
      <c r="H71" s="2" t="s">
        <v>514</v>
      </c>
      <c r="I71" s="10" t="s">
        <v>150</v>
      </c>
    </row>
    <row r="72" spans="1:9" x14ac:dyDescent="0.25">
      <c r="A72" s="1" t="s">
        <v>516</v>
      </c>
      <c r="B72" s="2" t="s">
        <v>519</v>
      </c>
      <c r="C72" s="2" t="s">
        <v>519</v>
      </c>
      <c r="D72" s="9" t="s">
        <v>217</v>
      </c>
      <c r="E72" s="2" t="s">
        <v>517</v>
      </c>
      <c r="F72" s="2" t="s">
        <v>518</v>
      </c>
      <c r="G72" s="2" t="s">
        <v>519</v>
      </c>
      <c r="H72" s="2" t="s">
        <v>522</v>
      </c>
      <c r="I72" s="10" t="s">
        <v>150</v>
      </c>
    </row>
    <row r="73" spans="1:9" x14ac:dyDescent="0.25">
      <c r="A73" s="1" t="s">
        <v>567</v>
      </c>
      <c r="B73" s="2" t="s">
        <v>570</v>
      </c>
      <c r="C73" s="2" t="s">
        <v>570</v>
      </c>
      <c r="D73" s="9" t="s">
        <v>217</v>
      </c>
      <c r="E73" s="2" t="s">
        <v>568</v>
      </c>
      <c r="F73" s="2" t="s">
        <v>569</v>
      </c>
      <c r="G73" s="2" t="s">
        <v>570</v>
      </c>
      <c r="H73" s="2" t="s">
        <v>572</v>
      </c>
      <c r="I73" s="10" t="s">
        <v>150</v>
      </c>
    </row>
    <row r="74" spans="1:9" x14ac:dyDescent="0.25">
      <c r="A74" s="1" t="s">
        <v>575</v>
      </c>
      <c r="B74" s="2" t="s">
        <v>578</v>
      </c>
      <c r="C74" s="2" t="s">
        <v>578</v>
      </c>
      <c r="D74" s="9" t="s">
        <v>217</v>
      </c>
      <c r="E74" s="2" t="s">
        <v>576</v>
      </c>
      <c r="F74" s="2" t="s">
        <v>577</v>
      </c>
      <c r="G74" s="2" t="s">
        <v>578</v>
      </c>
      <c r="H74" s="2" t="s">
        <v>581</v>
      </c>
      <c r="I74" s="10" t="s">
        <v>150</v>
      </c>
    </row>
    <row r="75" spans="1:9" x14ac:dyDescent="0.25">
      <c r="A75" s="1" t="s">
        <v>4</v>
      </c>
      <c r="B75" s="2" t="s">
        <v>584</v>
      </c>
      <c r="C75" s="2" t="s">
        <v>584</v>
      </c>
      <c r="D75" s="9" t="s">
        <v>217</v>
      </c>
      <c r="E75" s="2" t="s">
        <v>5</v>
      </c>
      <c r="F75" s="2" t="s">
        <v>583</v>
      </c>
      <c r="G75" s="2" t="s">
        <v>584</v>
      </c>
      <c r="H75" s="2" t="s">
        <v>587</v>
      </c>
      <c r="I75" s="16" t="s">
        <v>150</v>
      </c>
    </row>
    <row r="76" spans="1:9" x14ac:dyDescent="0.25">
      <c r="A76" s="1" t="s">
        <v>590</v>
      </c>
      <c r="B76" s="2" t="s">
        <v>593</v>
      </c>
      <c r="C76" s="2" t="s">
        <v>593</v>
      </c>
      <c r="D76" s="9" t="s">
        <v>217</v>
      </c>
      <c r="E76" s="2" t="s">
        <v>591</v>
      </c>
      <c r="F76" s="2" t="s">
        <v>592</v>
      </c>
      <c r="G76" s="2" t="s">
        <v>593</v>
      </c>
      <c r="H76" s="2" t="s">
        <v>596</v>
      </c>
      <c r="I76" s="10" t="s">
        <v>150</v>
      </c>
    </row>
    <row r="77" spans="1:9" x14ac:dyDescent="0.25">
      <c r="A77" s="1" t="s">
        <v>598</v>
      </c>
      <c r="B77" s="2" t="s">
        <v>601</v>
      </c>
      <c r="C77" s="2" t="s">
        <v>601</v>
      </c>
      <c r="D77" s="9" t="s">
        <v>217</v>
      </c>
      <c r="E77" s="2" t="s">
        <v>599</v>
      </c>
      <c r="F77" s="2" t="s">
        <v>600</v>
      </c>
      <c r="G77" s="2" t="s">
        <v>601</v>
      </c>
      <c r="H77" s="2" t="s">
        <v>603</v>
      </c>
      <c r="I77" s="10" t="s">
        <v>150</v>
      </c>
    </row>
    <row r="78" spans="1:9" x14ac:dyDescent="0.25">
      <c r="A78" s="1" t="s">
        <v>56</v>
      </c>
      <c r="B78" s="2" t="s">
        <v>607</v>
      </c>
      <c r="C78" s="2" t="s">
        <v>607</v>
      </c>
      <c r="D78" s="9" t="s">
        <v>217</v>
      </c>
      <c r="E78" s="2" t="s">
        <v>57</v>
      </c>
      <c r="F78" s="2" t="s">
        <v>606</v>
      </c>
      <c r="G78" s="2" t="s">
        <v>607</v>
      </c>
      <c r="H78" s="2" t="s">
        <v>610</v>
      </c>
      <c r="I78" s="16" t="s">
        <v>150</v>
      </c>
    </row>
    <row r="79" spans="1:9" x14ac:dyDescent="0.25">
      <c r="A79" s="1" t="s">
        <v>629</v>
      </c>
      <c r="B79" s="2" t="s">
        <v>632</v>
      </c>
      <c r="C79" s="2" t="s">
        <v>632</v>
      </c>
      <c r="D79" s="9" t="s">
        <v>217</v>
      </c>
      <c r="E79" s="2" t="s">
        <v>630</v>
      </c>
      <c r="F79" s="2" t="s">
        <v>631</v>
      </c>
      <c r="G79" s="2" t="s">
        <v>632</v>
      </c>
      <c r="H79" s="2" t="s">
        <v>634</v>
      </c>
      <c r="I79" s="16" t="s">
        <v>150</v>
      </c>
    </row>
    <row r="80" spans="1:9" x14ac:dyDescent="0.25">
      <c r="A80" s="1" t="s">
        <v>644</v>
      </c>
      <c r="B80" s="2" t="s">
        <v>647</v>
      </c>
      <c r="C80" s="2" t="s">
        <v>647</v>
      </c>
      <c r="D80" s="9" t="s">
        <v>217</v>
      </c>
      <c r="E80" s="2" t="s">
        <v>645</v>
      </c>
      <c r="F80" s="2" t="s">
        <v>646</v>
      </c>
      <c r="G80" s="2" t="s">
        <v>647</v>
      </c>
      <c r="H80" s="2" t="s">
        <v>650</v>
      </c>
      <c r="I80" s="10" t="s">
        <v>150</v>
      </c>
    </row>
    <row r="81" spans="1:9" x14ac:dyDescent="0.25">
      <c r="A81" s="1" t="s">
        <v>668</v>
      </c>
      <c r="B81" s="2" t="s">
        <v>671</v>
      </c>
      <c r="C81" s="2" t="s">
        <v>671</v>
      </c>
      <c r="D81" s="9" t="s">
        <v>217</v>
      </c>
      <c r="E81" s="2" t="s">
        <v>669</v>
      </c>
      <c r="F81" s="2" t="s">
        <v>670</v>
      </c>
      <c r="G81" s="2" t="s">
        <v>671</v>
      </c>
      <c r="H81" s="2" t="s">
        <v>674</v>
      </c>
      <c r="I81" s="10" t="s">
        <v>150</v>
      </c>
    </row>
    <row r="82" spans="1:9" x14ac:dyDescent="0.25">
      <c r="A82" s="1" t="s">
        <v>684</v>
      </c>
      <c r="B82" s="2" t="s">
        <v>687</v>
      </c>
      <c r="C82" s="2" t="s">
        <v>687</v>
      </c>
      <c r="D82" s="9" t="s">
        <v>217</v>
      </c>
      <c r="E82" s="2" t="s">
        <v>685</v>
      </c>
      <c r="F82" s="2" t="s">
        <v>686</v>
      </c>
      <c r="G82" s="2" t="s">
        <v>687</v>
      </c>
      <c r="H82" s="2" t="s">
        <v>690</v>
      </c>
      <c r="I82" s="10" t="s">
        <v>150</v>
      </c>
    </row>
    <row r="83" spans="1:9" x14ac:dyDescent="0.25">
      <c r="A83" s="1" t="s">
        <v>721</v>
      </c>
      <c r="B83" s="2" t="s">
        <v>724</v>
      </c>
      <c r="C83" s="2" t="s">
        <v>724</v>
      </c>
      <c r="D83" s="9" t="s">
        <v>217</v>
      </c>
      <c r="E83" s="2" t="s">
        <v>722</v>
      </c>
      <c r="F83" s="2" t="s">
        <v>723</v>
      </c>
      <c r="G83" s="2" t="s">
        <v>724</v>
      </c>
      <c r="H83" s="2" t="s">
        <v>726</v>
      </c>
      <c r="I83" s="10" t="s">
        <v>150</v>
      </c>
    </row>
    <row r="84" spans="1:9" x14ac:dyDescent="0.25">
      <c r="A84" s="1" t="s">
        <v>78</v>
      </c>
      <c r="B84" s="2" t="s">
        <v>730</v>
      </c>
      <c r="C84" s="2" t="s">
        <v>730</v>
      </c>
      <c r="D84" s="9" t="s">
        <v>217</v>
      </c>
      <c r="E84" s="2" t="s">
        <v>79</v>
      </c>
      <c r="F84" s="2" t="s">
        <v>729</v>
      </c>
      <c r="G84" s="2" t="s">
        <v>730</v>
      </c>
      <c r="H84" s="2" t="s">
        <v>733</v>
      </c>
      <c r="I84" s="10" t="s">
        <v>150</v>
      </c>
    </row>
    <row r="85" spans="1:9" x14ac:dyDescent="0.25">
      <c r="A85" s="1" t="s">
        <v>736</v>
      </c>
      <c r="B85" s="2" t="s">
        <v>739</v>
      </c>
      <c r="C85" s="2" t="s">
        <v>739</v>
      </c>
      <c r="D85" s="9" t="s">
        <v>217</v>
      </c>
      <c r="E85" s="2" t="s">
        <v>737</v>
      </c>
      <c r="F85" s="2" t="s">
        <v>738</v>
      </c>
      <c r="G85" s="2" t="s">
        <v>739</v>
      </c>
      <c r="H85" s="2" t="s">
        <v>742</v>
      </c>
      <c r="I85" s="10" t="s">
        <v>150</v>
      </c>
    </row>
    <row r="86" spans="1:9" x14ac:dyDescent="0.25">
      <c r="A86" s="1" t="s">
        <v>759</v>
      </c>
      <c r="B86" s="2" t="s">
        <v>762</v>
      </c>
      <c r="C86" s="2" t="s">
        <v>762</v>
      </c>
      <c r="D86" s="9" t="s">
        <v>217</v>
      </c>
      <c r="E86" s="2" t="s">
        <v>760</v>
      </c>
      <c r="F86" s="2" t="s">
        <v>761</v>
      </c>
      <c r="G86" s="2" t="s">
        <v>762</v>
      </c>
      <c r="H86" s="2" t="s">
        <v>765</v>
      </c>
      <c r="I86" s="10" t="s">
        <v>150</v>
      </c>
    </row>
    <row r="87" spans="1:9" x14ac:dyDescent="0.25">
      <c r="A87" s="1" t="s">
        <v>774</v>
      </c>
      <c r="B87" s="2" t="s">
        <v>777</v>
      </c>
      <c r="C87" s="2" t="s">
        <v>777</v>
      </c>
      <c r="D87" s="9" t="s">
        <v>217</v>
      </c>
      <c r="E87" s="2" t="s">
        <v>775</v>
      </c>
      <c r="F87" s="2" t="s">
        <v>776</v>
      </c>
      <c r="G87" s="2" t="s">
        <v>777</v>
      </c>
      <c r="H87" s="2" t="s">
        <v>779</v>
      </c>
      <c r="I87" s="10" t="s">
        <v>150</v>
      </c>
    </row>
    <row r="88" spans="1:9" x14ac:dyDescent="0.25">
      <c r="A88" s="1" t="s">
        <v>796</v>
      </c>
      <c r="B88" s="2" t="s">
        <v>799</v>
      </c>
      <c r="C88" s="2" t="s">
        <v>799</v>
      </c>
      <c r="D88" s="9" t="s">
        <v>217</v>
      </c>
      <c r="E88" s="2" t="s">
        <v>797</v>
      </c>
      <c r="F88" s="2" t="s">
        <v>798</v>
      </c>
      <c r="G88" s="2" t="s">
        <v>799</v>
      </c>
      <c r="H88" s="2" t="s">
        <v>802</v>
      </c>
      <c r="I88" s="16" t="s">
        <v>150</v>
      </c>
    </row>
    <row r="89" spans="1:9" x14ac:dyDescent="0.25">
      <c r="A89" s="1" t="s">
        <v>74</v>
      </c>
      <c r="B89" s="2" t="s">
        <v>806</v>
      </c>
      <c r="C89" s="2" t="s">
        <v>806</v>
      </c>
      <c r="D89" s="9" t="s">
        <v>217</v>
      </c>
      <c r="E89" s="2" t="s">
        <v>75</v>
      </c>
      <c r="F89" s="2" t="s">
        <v>805</v>
      </c>
      <c r="G89" s="2" t="s">
        <v>806</v>
      </c>
      <c r="H89" s="2" t="s">
        <v>808</v>
      </c>
      <c r="I89" s="10" t="s">
        <v>150</v>
      </c>
    </row>
    <row r="90" spans="1:9" x14ac:dyDescent="0.25">
      <c r="A90" s="1" t="s">
        <v>820</v>
      </c>
      <c r="B90" s="2" t="s">
        <v>823</v>
      </c>
      <c r="C90" s="2" t="s">
        <v>823</v>
      </c>
      <c r="D90" s="9" t="s">
        <v>217</v>
      </c>
      <c r="E90" s="2" t="s">
        <v>821</v>
      </c>
      <c r="F90" s="2" t="s">
        <v>822</v>
      </c>
      <c r="G90" s="2" t="s">
        <v>823</v>
      </c>
      <c r="H90" s="2" t="s">
        <v>826</v>
      </c>
      <c r="I90" s="16" t="s">
        <v>150</v>
      </c>
    </row>
    <row r="91" spans="1:9" x14ac:dyDescent="0.25">
      <c r="A91" s="1" t="s">
        <v>834</v>
      </c>
      <c r="B91" s="2" t="s">
        <v>837</v>
      </c>
      <c r="C91" s="2" t="s">
        <v>837</v>
      </c>
      <c r="D91" s="9" t="s">
        <v>217</v>
      </c>
      <c r="E91" s="2" t="s">
        <v>835</v>
      </c>
      <c r="F91" s="2" t="s">
        <v>836</v>
      </c>
      <c r="G91" s="2" t="s">
        <v>837</v>
      </c>
      <c r="H91" s="2" t="s">
        <v>840</v>
      </c>
      <c r="I91" s="10" t="s">
        <v>150</v>
      </c>
    </row>
    <row r="92" spans="1:9" x14ac:dyDescent="0.25">
      <c r="A92" s="1" t="s">
        <v>40</v>
      </c>
      <c r="B92" s="20" t="s">
        <v>849</v>
      </c>
      <c r="C92" s="20" t="s">
        <v>849</v>
      </c>
      <c r="D92" s="9" t="s">
        <v>217</v>
      </c>
      <c r="E92" s="2" t="s">
        <v>41</v>
      </c>
      <c r="F92" s="2" t="s">
        <v>848</v>
      </c>
      <c r="G92" s="20" t="s">
        <v>849</v>
      </c>
      <c r="H92" s="2" t="s">
        <v>851</v>
      </c>
      <c r="I92" s="10" t="s">
        <v>150</v>
      </c>
    </row>
    <row r="93" spans="1:9" x14ac:dyDescent="0.25">
      <c r="A93" s="1" t="s">
        <v>854</v>
      </c>
      <c r="B93" s="2" t="s">
        <v>857</v>
      </c>
      <c r="C93" s="2" t="s">
        <v>857</v>
      </c>
      <c r="D93" s="9" t="s">
        <v>217</v>
      </c>
      <c r="E93" s="2" t="s">
        <v>855</v>
      </c>
      <c r="F93" s="2" t="s">
        <v>856</v>
      </c>
      <c r="G93" s="2" t="s">
        <v>857</v>
      </c>
      <c r="H93" s="2" t="s">
        <v>859</v>
      </c>
      <c r="I93" s="10" t="s">
        <v>150</v>
      </c>
    </row>
    <row r="94" spans="1:9" x14ac:dyDescent="0.25">
      <c r="A94" s="1" t="s">
        <v>2</v>
      </c>
      <c r="B94" s="2" t="s">
        <v>862</v>
      </c>
      <c r="C94" s="2" t="s">
        <v>862</v>
      </c>
      <c r="D94" s="9" t="s">
        <v>217</v>
      </c>
      <c r="E94" s="2" t="s">
        <v>3</v>
      </c>
      <c r="F94" s="2" t="s">
        <v>861</v>
      </c>
      <c r="G94" s="2" t="s">
        <v>862</v>
      </c>
      <c r="H94" s="2" t="s">
        <v>865</v>
      </c>
      <c r="I94" s="10" t="s">
        <v>150</v>
      </c>
    </row>
    <row r="95" spans="1:9" x14ac:dyDescent="0.25">
      <c r="A95" s="1" t="s">
        <v>54</v>
      </c>
      <c r="B95" s="2" t="s">
        <v>885</v>
      </c>
      <c r="C95" s="2" t="s">
        <v>885</v>
      </c>
      <c r="D95" s="9" t="s">
        <v>217</v>
      </c>
      <c r="E95" s="2" t="s">
        <v>55</v>
      </c>
      <c r="F95" s="2" t="s">
        <v>884</v>
      </c>
      <c r="G95" s="2" t="s">
        <v>885</v>
      </c>
      <c r="H95" s="2" t="s">
        <v>888</v>
      </c>
      <c r="I95" s="16" t="s">
        <v>150</v>
      </c>
    </row>
    <row r="96" spans="1:9" x14ac:dyDescent="0.25">
      <c r="A96" s="1" t="s">
        <v>890</v>
      </c>
      <c r="B96" s="2" t="s">
        <v>893</v>
      </c>
      <c r="C96" s="2" t="s">
        <v>893</v>
      </c>
      <c r="D96" s="9" t="s">
        <v>217</v>
      </c>
      <c r="E96" s="2" t="s">
        <v>891</v>
      </c>
      <c r="F96" s="2" t="s">
        <v>892</v>
      </c>
      <c r="G96" s="2" t="s">
        <v>893</v>
      </c>
      <c r="H96" s="2" t="s">
        <v>895</v>
      </c>
      <c r="I96" s="10" t="s">
        <v>150</v>
      </c>
    </row>
    <row r="97" spans="1:9" x14ac:dyDescent="0.25">
      <c r="A97" s="1" t="s">
        <v>897</v>
      </c>
      <c r="B97" s="2" t="s">
        <v>900</v>
      </c>
      <c r="C97" s="2" t="s">
        <v>900</v>
      </c>
      <c r="D97" s="9" t="s">
        <v>217</v>
      </c>
      <c r="E97" s="2" t="s">
        <v>898</v>
      </c>
      <c r="F97" s="2" t="s">
        <v>899</v>
      </c>
      <c r="G97" s="2" t="s">
        <v>900</v>
      </c>
      <c r="H97" s="2" t="s">
        <v>902</v>
      </c>
      <c r="I97" s="10" t="s">
        <v>150</v>
      </c>
    </row>
    <row r="98" spans="1:9" x14ac:dyDescent="0.25">
      <c r="A98" s="1" t="s">
        <v>28</v>
      </c>
      <c r="B98" s="2" t="s">
        <v>905</v>
      </c>
      <c r="C98" s="2" t="s">
        <v>905</v>
      </c>
      <c r="D98" s="9" t="s">
        <v>217</v>
      </c>
      <c r="E98" s="2" t="s">
        <v>29</v>
      </c>
      <c r="F98" s="2" t="s">
        <v>904</v>
      </c>
      <c r="G98" s="2" t="s">
        <v>905</v>
      </c>
      <c r="H98" s="2" t="s">
        <v>907</v>
      </c>
      <c r="I98" s="16" t="s">
        <v>150</v>
      </c>
    </row>
    <row r="99" spans="1:9" x14ac:dyDescent="0.25">
      <c r="A99" s="1" t="s">
        <v>916</v>
      </c>
      <c r="B99" s="2" t="s">
        <v>919</v>
      </c>
      <c r="C99" s="2" t="s">
        <v>919</v>
      </c>
      <c r="D99" s="9" t="s">
        <v>217</v>
      </c>
      <c r="E99" s="2" t="s">
        <v>917</v>
      </c>
      <c r="F99" s="2" t="s">
        <v>918</v>
      </c>
      <c r="G99" s="2" t="s">
        <v>919</v>
      </c>
      <c r="H99" s="2" t="s">
        <v>922</v>
      </c>
      <c r="I99" s="10" t="s">
        <v>150</v>
      </c>
    </row>
    <row r="100" spans="1:9" x14ac:dyDescent="0.25">
      <c r="A100" s="1" t="s">
        <v>141</v>
      </c>
      <c r="B100" s="2" t="s">
        <v>144</v>
      </c>
      <c r="C100" s="2" t="s">
        <v>144</v>
      </c>
      <c r="D100" s="9" t="s">
        <v>119</v>
      </c>
      <c r="E100" s="2" t="s">
        <v>142</v>
      </c>
      <c r="F100" s="2" t="s">
        <v>143</v>
      </c>
      <c r="G100" s="2" t="s">
        <v>144</v>
      </c>
      <c r="H100" s="2" t="s">
        <v>147</v>
      </c>
      <c r="I100" s="16" t="s">
        <v>150</v>
      </c>
    </row>
    <row r="101" spans="1:9" x14ac:dyDescent="0.25">
      <c r="A101" s="1" t="s">
        <v>36</v>
      </c>
      <c r="B101" s="2" t="s">
        <v>115</v>
      </c>
      <c r="C101" s="2" t="s">
        <v>115</v>
      </c>
      <c r="D101" s="9" t="s">
        <v>2399</v>
      </c>
      <c r="E101" s="2" t="s">
        <v>37</v>
      </c>
      <c r="F101" s="2" t="s">
        <v>114</v>
      </c>
      <c r="G101" s="2" t="s">
        <v>115</v>
      </c>
      <c r="H101" s="2" t="s">
        <v>118</v>
      </c>
      <c r="I101" s="10" t="s">
        <v>2399</v>
      </c>
    </row>
    <row r="102" spans="1:9" x14ac:dyDescent="0.25">
      <c r="A102" s="2" t="s">
        <v>653</v>
      </c>
      <c r="B102" s="21" t="s">
        <v>656</v>
      </c>
      <c r="C102" s="21" t="s">
        <v>656</v>
      </c>
      <c r="D102" s="9" t="s">
        <v>217</v>
      </c>
      <c r="E102" s="2" t="s">
        <v>654</v>
      </c>
      <c r="F102" s="2" t="s">
        <v>655</v>
      </c>
      <c r="G102" s="21" t="s">
        <v>656</v>
      </c>
      <c r="H102" s="20" t="s">
        <v>658</v>
      </c>
      <c r="I102" s="16" t="s">
        <v>158</v>
      </c>
    </row>
    <row r="103" spans="1:9" x14ac:dyDescent="0.25">
      <c r="A103" s="2" t="s">
        <v>930</v>
      </c>
      <c r="B103" s="23" t="s">
        <v>933</v>
      </c>
      <c r="C103" s="23" t="s">
        <v>933</v>
      </c>
      <c r="D103" s="9" t="s">
        <v>217</v>
      </c>
      <c r="E103" s="23" t="s">
        <v>931</v>
      </c>
      <c r="F103" s="23" t="s">
        <v>932</v>
      </c>
      <c r="G103" s="23" t="s">
        <v>933</v>
      </c>
      <c r="H103" s="20" t="s">
        <v>935</v>
      </c>
      <c r="I103" s="16" t="s">
        <v>158</v>
      </c>
    </row>
    <row r="104" spans="1:9" x14ac:dyDescent="0.25">
      <c r="A104" s="2" t="s">
        <v>1077</v>
      </c>
      <c r="B104" s="21" t="s">
        <v>1080</v>
      </c>
      <c r="C104" s="21" t="s">
        <v>1080</v>
      </c>
      <c r="D104" s="9" t="s">
        <v>217</v>
      </c>
      <c r="E104" s="2" t="s">
        <v>1078</v>
      </c>
      <c r="F104" s="2" t="s">
        <v>1079</v>
      </c>
      <c r="G104" s="21" t="s">
        <v>1080</v>
      </c>
      <c r="H104" s="20" t="s">
        <v>1083</v>
      </c>
      <c r="I104" s="16" t="s">
        <v>158</v>
      </c>
    </row>
    <row r="105" spans="1:9" x14ac:dyDescent="0.25">
      <c r="A105" s="35" t="s">
        <v>2400</v>
      </c>
      <c r="B105" s="35" t="s">
        <v>2401</v>
      </c>
      <c r="C105" s="35" t="s">
        <v>2401</v>
      </c>
      <c r="D105" s="36" t="s">
        <v>2399</v>
      </c>
      <c r="E105" s="35" t="s">
        <v>2402</v>
      </c>
      <c r="F105" s="35" t="s">
        <v>2403</v>
      </c>
      <c r="G105" s="35"/>
      <c r="H105" s="35"/>
      <c r="I105" s="36" t="s">
        <v>2399</v>
      </c>
    </row>
  </sheetData>
  <hyperlinks>
    <hyperlink ref="H103" r:id="rId1" xr:uid="{248B1CB1-B16E-4BEC-9E04-5F185D9049DF}"/>
    <hyperlink ref="G104" r:id="rId2" xr:uid="{C47037C3-D81B-4E32-B9A4-94A1BECF9ADD}"/>
    <hyperlink ref="H104" r:id="rId3" xr:uid="{F3DBA54B-9E91-422D-B5F5-EB9A5D0CBDB8}"/>
    <hyperlink ref="G102" r:id="rId4" xr:uid="{9D1F1C56-8469-4C33-8214-5B00229B3B31}"/>
    <hyperlink ref="H102" r:id="rId5" xr:uid="{51298756-02E3-4A62-87E2-3DDA618B6DFE}"/>
    <hyperlink ref="G92" r:id="rId6" xr:uid="{C31D1259-E5C4-4038-B29A-4D7048FA765B}"/>
    <hyperlink ref="B104" r:id="rId7" xr:uid="{D4122724-78B0-4DDA-A2D2-39FFF2D6F739}"/>
    <hyperlink ref="B102" r:id="rId8" xr:uid="{EE2122CC-77FC-4040-A397-BE4948E6FA59}"/>
    <hyperlink ref="B92" r:id="rId9" xr:uid="{02CB6FD6-5797-4DB0-90B5-90974EF6FBD2}"/>
    <hyperlink ref="C104" r:id="rId10" xr:uid="{5DE54837-3E9B-4253-B8EA-290AC05B07DB}"/>
    <hyperlink ref="C102" r:id="rId11" xr:uid="{D695FC97-5187-463A-9EEB-0A4C66D5666F}"/>
    <hyperlink ref="C92" r:id="rId12" xr:uid="{AA83D4BA-570C-450E-B9DA-4C068CB7838F}"/>
  </hyperlinks>
  <pageMargins left="0.7" right="0.7" top="0.75" bottom="0.75" header="0.3" footer="0.3"/>
  <pageSetup paperSize="9" orientation="portrait" r:id="rId13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B3B1-1FEB-494D-A199-622E210D4D52}">
  <sheetPr>
    <tabColor theme="0" tint="-0.499984740745262"/>
  </sheetPr>
  <dimension ref="A1:X301"/>
  <sheetViews>
    <sheetView tabSelected="1" showOutlineSymbols="0" showWhiteSpace="0" topLeftCell="A289" zoomScale="145" zoomScaleNormal="130" workbookViewId="0">
      <selection activeCell="B312" sqref="B312"/>
    </sheetView>
  </sheetViews>
  <sheetFormatPr defaultColWidth="8.85546875" defaultRowHeight="15" x14ac:dyDescent="0.25"/>
  <cols>
    <col min="1" max="1" width="10.28515625" style="16" bestFit="1" customWidth="1"/>
    <col min="2" max="2" width="35.140625" style="16" bestFit="1" customWidth="1"/>
    <col min="3" max="3" width="20.42578125" style="16" bestFit="1" customWidth="1"/>
    <col min="4" max="4" width="28.28515625" style="16" bestFit="1" customWidth="1"/>
    <col min="5" max="5" width="21.28515625" style="16" customWidth="1"/>
    <col min="6" max="6" width="17.5703125" style="6" customWidth="1"/>
    <col min="7" max="7" width="60.28515625" style="16" customWidth="1"/>
    <col min="8" max="8" width="41.28515625" style="16" customWidth="1"/>
    <col min="9" max="9" width="10.7109375" style="16" customWidth="1"/>
    <col min="10" max="10" width="21.85546875" style="34" bestFit="1" customWidth="1"/>
    <col min="11" max="11" width="21.85546875" style="34" customWidth="1"/>
    <col min="12" max="12" width="12" style="16" customWidth="1"/>
    <col min="13" max="13" width="10.28515625" style="16" customWidth="1"/>
    <col min="14" max="14" width="13.28515625" style="16" customWidth="1"/>
    <col min="15" max="15" width="44.140625" style="16" bestFit="1" customWidth="1"/>
    <col min="16" max="16" width="9.42578125" style="16" bestFit="1" customWidth="1"/>
    <col min="17" max="17" width="10" style="16" bestFit="1" customWidth="1"/>
    <col min="18" max="18" width="12.7109375" style="16" customWidth="1"/>
    <col min="19" max="19" width="15" style="16" bestFit="1" customWidth="1"/>
    <col min="20" max="20" width="32.7109375" style="16" bestFit="1" customWidth="1"/>
    <col min="21" max="21" width="10.7109375" style="6" bestFit="1" customWidth="1"/>
    <col min="22" max="22" width="31.7109375" style="6" bestFit="1" customWidth="1"/>
    <col min="23" max="23" width="65.85546875" style="6" customWidth="1"/>
    <col min="24" max="24" width="27.28515625" style="6" bestFit="1" customWidth="1"/>
    <col min="25" max="16384" width="8.85546875" style="6"/>
  </cols>
  <sheetData>
    <row r="1" spans="1:24" x14ac:dyDescent="0.25">
      <c r="A1" s="4" t="s">
        <v>0</v>
      </c>
      <c r="B1" s="4" t="s">
        <v>1</v>
      </c>
      <c r="C1" s="4" t="s">
        <v>92</v>
      </c>
      <c r="D1" s="4" t="s">
        <v>93</v>
      </c>
      <c r="E1" s="4" t="s">
        <v>94</v>
      </c>
      <c r="F1" s="5" t="s">
        <v>95</v>
      </c>
      <c r="G1" s="4" t="s">
        <v>96</v>
      </c>
      <c r="H1" s="4" t="s">
        <v>97</v>
      </c>
      <c r="I1" s="4" t="s">
        <v>98</v>
      </c>
      <c r="J1" s="4" t="s">
        <v>99</v>
      </c>
      <c r="K1" s="4" t="s">
        <v>100</v>
      </c>
      <c r="L1" s="4" t="s">
        <v>101</v>
      </c>
      <c r="M1" s="4" t="s">
        <v>102</v>
      </c>
      <c r="N1" s="4" t="s">
        <v>103</v>
      </c>
      <c r="O1" s="4" t="s">
        <v>104</v>
      </c>
      <c r="P1" s="4" t="s">
        <v>105</v>
      </c>
      <c r="Q1" s="4" t="s">
        <v>106</v>
      </c>
      <c r="R1" s="4" t="s">
        <v>107</v>
      </c>
      <c r="S1" s="4" t="s">
        <v>108</v>
      </c>
      <c r="T1" s="4" t="s">
        <v>109</v>
      </c>
      <c r="U1" s="4" t="s">
        <v>110</v>
      </c>
      <c r="V1" s="5" t="s">
        <v>111</v>
      </c>
      <c r="W1" s="5" t="s">
        <v>112</v>
      </c>
      <c r="X1" s="5" t="s">
        <v>113</v>
      </c>
    </row>
    <row r="2" spans="1:24" x14ac:dyDescent="0.25">
      <c r="A2" s="1" t="s">
        <v>1469</v>
      </c>
      <c r="B2" s="2" t="s">
        <v>1470</v>
      </c>
      <c r="C2" s="2" t="s">
        <v>1471</v>
      </c>
      <c r="D2" s="2" t="s">
        <v>1472</v>
      </c>
      <c r="E2" s="2" t="s">
        <v>132</v>
      </c>
      <c r="F2" s="7">
        <v>23287</v>
      </c>
      <c r="G2" s="2" t="s">
        <v>1473</v>
      </c>
      <c r="H2" s="2" t="s">
        <v>1474</v>
      </c>
      <c r="I2" s="8">
        <v>1995</v>
      </c>
      <c r="J2" s="9" t="s">
        <v>1100</v>
      </c>
      <c r="K2" s="9" t="s">
        <v>1100</v>
      </c>
      <c r="L2" s="8"/>
      <c r="M2" s="22"/>
      <c r="N2" s="2"/>
      <c r="O2" s="2"/>
      <c r="P2" s="8" t="s">
        <v>123</v>
      </c>
      <c r="Q2" s="8" t="s">
        <v>138</v>
      </c>
      <c r="R2" s="17" t="str">
        <f>IF(MID(peg_nama2[[#This Row],[nip]],15,1)="1","Laki-laki","Perempuan")</f>
        <v>Laki-laki</v>
      </c>
      <c r="S2" s="2"/>
      <c r="T2" s="13"/>
      <c r="U2" s="7"/>
      <c r="V2" s="14" t="str">
        <f>peg_nama2[[#This Row],[tmplahir]]&amp;", "&amp;TEXT(peg_nama2[[#This Row],[tgllahir]],"d MMM yyyy")</f>
        <v>Jakarta, 3 Oct 1963</v>
      </c>
      <c r="W2" s="14" t="str">
        <f>"https://teams.microsoft.com/l/chat/0/0?users="&amp;peg_nama2[[#This Row],[email]]</f>
        <v>https://teams.microsoft.com/l/chat/0/0?users=B.Purwanto@bpk.go.id</v>
      </c>
      <c r="X2" s="14" t="str">
        <f>"https://wa.me/"&amp;peg_nama2[[#This Row],[ponsel]]</f>
        <v>https://wa.me/</v>
      </c>
    </row>
    <row r="3" spans="1:24" x14ac:dyDescent="0.25">
      <c r="A3" s="1" t="s">
        <v>1463</v>
      </c>
      <c r="B3" s="2" t="s">
        <v>1464</v>
      </c>
      <c r="C3" s="2" t="s">
        <v>1465</v>
      </c>
      <c r="D3" s="2" t="s">
        <v>1466</v>
      </c>
      <c r="E3" s="2" t="s">
        <v>886</v>
      </c>
      <c r="F3" s="7">
        <v>26231</v>
      </c>
      <c r="G3" s="2" t="s">
        <v>1467</v>
      </c>
      <c r="H3" s="2" t="s">
        <v>1468</v>
      </c>
      <c r="I3" s="8">
        <v>1994</v>
      </c>
      <c r="J3" s="9" t="s">
        <v>1100</v>
      </c>
      <c r="K3" s="9" t="s">
        <v>1100</v>
      </c>
      <c r="L3" s="8"/>
      <c r="M3" s="22"/>
      <c r="N3" s="2"/>
      <c r="O3" s="2"/>
      <c r="P3" s="8" t="s">
        <v>123</v>
      </c>
      <c r="Q3" s="8" t="s">
        <v>138</v>
      </c>
      <c r="R3" s="17" t="str">
        <f>IF(MID(peg_nama2[[#This Row],[nip]],15,1)="1","Laki-laki","Perempuan")</f>
        <v>Laki-laki</v>
      </c>
      <c r="S3" s="2"/>
      <c r="T3" s="13"/>
      <c r="U3" s="7"/>
      <c r="V3" s="14" t="str">
        <f>peg_nama2[[#This Row],[tmplahir]]&amp;", "&amp;TEXT(peg_nama2[[#This Row],[tgllahir]],"d MMM yyyy")</f>
        <v>Palembang, 25 Oct 1971</v>
      </c>
      <c r="W3" s="14" t="str">
        <f>"https://teams.microsoft.com/l/chat/0/0?users="&amp;peg_nama2[[#This Row],[email]]</f>
        <v>https://teams.microsoft.com/l/chat/0/0?users=mawardi@bpk.go.id</v>
      </c>
      <c r="X3" s="14" t="str">
        <f>"https://wa.me/"&amp;peg_nama2[[#This Row],[ponsel]]</f>
        <v>https://wa.me/</v>
      </c>
    </row>
    <row r="4" spans="1:24" x14ac:dyDescent="0.25">
      <c r="A4" s="1" t="s">
        <v>2377</v>
      </c>
      <c r="B4" s="2" t="s">
        <v>2378</v>
      </c>
      <c r="C4" s="2" t="s">
        <v>2379</v>
      </c>
      <c r="D4" s="21" t="s">
        <v>2380</v>
      </c>
      <c r="E4" s="2" t="s">
        <v>1252</v>
      </c>
      <c r="F4" s="7">
        <v>26561</v>
      </c>
      <c r="G4" s="21" t="s">
        <v>2381</v>
      </c>
      <c r="H4" s="21" t="s">
        <v>2382</v>
      </c>
      <c r="I4" s="8">
        <v>1994</v>
      </c>
      <c r="J4" s="9" t="s">
        <v>119</v>
      </c>
      <c r="K4" s="9" t="s">
        <v>135</v>
      </c>
      <c r="L4" s="10" t="s">
        <v>136</v>
      </c>
      <c r="M4" s="10" t="s">
        <v>136</v>
      </c>
      <c r="N4" s="2"/>
      <c r="O4" s="2" t="s">
        <v>2383</v>
      </c>
      <c r="P4" s="8" t="s">
        <v>123</v>
      </c>
      <c r="Q4" s="8" t="s">
        <v>124</v>
      </c>
      <c r="R4" s="17" t="str">
        <f>IF(MID(peg_nama2[[#This Row],[nip]],15,1)="1","Laki-laki","Perempuan")</f>
        <v>Laki-laki</v>
      </c>
      <c r="S4" s="1" t="s">
        <v>2384</v>
      </c>
      <c r="T4" s="2" t="s">
        <v>2385</v>
      </c>
      <c r="U4" s="7">
        <v>45699</v>
      </c>
      <c r="V4" s="14" t="str">
        <f>peg_nama2[[#This Row],[tmplahir]]&amp;", "&amp;TEXT(peg_nama2[[#This Row],[tgllahir]],"d mmmm yyyy")</f>
        <v>Malang, 19 September 1972</v>
      </c>
      <c r="W4" s="14" t="str">
        <f>"https://teams.microsoft.com/l/chat/0/0?users="&amp;peg_nama2[[#This Row],[email]]</f>
        <v>https://teams.microsoft.com/l/chat/0/0?users=temmy.acil@bpk.go.id</v>
      </c>
      <c r="X4" s="14" t="str">
        <f>"https://wa.me/"&amp;peg_nama2[[#This Row],[ponsel]]</f>
        <v>https://wa.me/6281288050345</v>
      </c>
    </row>
    <row r="5" spans="1:24" x14ac:dyDescent="0.25">
      <c r="A5" s="1" t="s">
        <v>1365</v>
      </c>
      <c r="B5" s="2" t="s">
        <v>1366</v>
      </c>
      <c r="C5" s="2" t="s">
        <v>1367</v>
      </c>
      <c r="D5" s="2" t="s">
        <v>1368</v>
      </c>
      <c r="E5" s="2" t="s">
        <v>1100</v>
      </c>
      <c r="F5" s="7">
        <v>20393</v>
      </c>
      <c r="G5" s="2" t="s">
        <v>1369</v>
      </c>
      <c r="H5" s="2" t="s">
        <v>1370</v>
      </c>
      <c r="I5" s="8">
        <v>1978</v>
      </c>
      <c r="J5" s="9" t="s">
        <v>1100</v>
      </c>
      <c r="K5" s="9" t="s">
        <v>1100</v>
      </c>
      <c r="L5" s="8"/>
      <c r="M5" s="8"/>
      <c r="N5" s="2"/>
      <c r="O5" s="2"/>
      <c r="P5" s="8" t="s">
        <v>123</v>
      </c>
      <c r="Q5" s="8" t="s">
        <v>138</v>
      </c>
      <c r="R5" s="17" t="str">
        <f>IF(MID(peg_nama2[[#This Row],[nip]],15,1)="1","Laki-laki","Perempuan")</f>
        <v>Laki-laki</v>
      </c>
      <c r="S5" s="2"/>
      <c r="T5" s="13"/>
      <c r="U5" s="7"/>
      <c r="V5" s="14" t="str">
        <f>peg_nama2[[#This Row],[tmplahir]]&amp;", "&amp;TEXT(peg_nama2[[#This Row],[tgllahir]],"d MMM yyyy")</f>
        <v>, 31 Oct 1955</v>
      </c>
      <c r="W5" s="14" t="str">
        <f>"https://teams.microsoft.com/l/chat/0/0?users="&amp;peg_nama2[[#This Row],[email]]</f>
        <v>https://teams.microsoft.com/l/chat/0/0?users=Muzakkir@bpk.go.id</v>
      </c>
      <c r="X5" s="14" t="str">
        <f>"https://wa.me/"&amp;peg_nama2[[#This Row],[ponsel]]</f>
        <v>https://wa.me/</v>
      </c>
    </row>
    <row r="6" spans="1:24" x14ac:dyDescent="0.25">
      <c r="A6" s="1" t="s">
        <v>1384</v>
      </c>
      <c r="B6" s="2" t="s">
        <v>1385</v>
      </c>
      <c r="C6" s="2" t="s">
        <v>1386</v>
      </c>
      <c r="D6" s="2" t="s">
        <v>1387</v>
      </c>
      <c r="E6" s="2" t="s">
        <v>1100</v>
      </c>
      <c r="F6" s="7">
        <v>20994</v>
      </c>
      <c r="G6" s="2" t="s">
        <v>1388</v>
      </c>
      <c r="H6" s="2" t="s">
        <v>1389</v>
      </c>
      <c r="I6" s="8">
        <v>1981</v>
      </c>
      <c r="J6" s="9" t="s">
        <v>1100</v>
      </c>
      <c r="K6" s="9" t="s">
        <v>1100</v>
      </c>
      <c r="L6" s="8"/>
      <c r="M6" s="22"/>
      <c r="N6" s="2"/>
      <c r="O6" s="2"/>
      <c r="P6" s="8" t="s">
        <v>123</v>
      </c>
      <c r="Q6" s="8" t="s">
        <v>138</v>
      </c>
      <c r="R6" s="17" t="str">
        <f>IF(MID(peg_nama2[[#This Row],[nip]],15,1)="1","Laki-laki","Perempuan")</f>
        <v>Laki-laki</v>
      </c>
      <c r="S6" s="2"/>
      <c r="T6" s="13"/>
      <c r="U6" s="18"/>
      <c r="V6" s="14" t="str">
        <f>peg_nama2[[#This Row],[tmplahir]]&amp;", "&amp;TEXT(peg_nama2[[#This Row],[tgllahir]],"d MMM yyyy")</f>
        <v>, 23 Jun 1957</v>
      </c>
      <c r="W6" s="14" t="str">
        <f>"https://teams.microsoft.com/l/chat/0/0?users="&amp;peg_nama2[[#This Row],[email]]</f>
        <v>https://teams.microsoft.com/l/chat/0/0?users=Tri.Nugroho@bpk.go.id</v>
      </c>
      <c r="X6" s="14" t="str">
        <f>"https://wa.me/"&amp;peg_nama2[[#This Row],[ponsel]]</f>
        <v>https://wa.me/</v>
      </c>
    </row>
    <row r="7" spans="1:24" x14ac:dyDescent="0.25">
      <c r="A7" s="1" t="s">
        <v>1377</v>
      </c>
      <c r="B7" s="2" t="s">
        <v>1378</v>
      </c>
      <c r="C7" s="2" t="s">
        <v>1379</v>
      </c>
      <c r="D7" s="2" t="s">
        <v>1380</v>
      </c>
      <c r="E7" s="2" t="s">
        <v>1381</v>
      </c>
      <c r="F7" s="7">
        <v>22497</v>
      </c>
      <c r="G7" s="2" t="s">
        <v>1382</v>
      </c>
      <c r="H7" s="2" t="s">
        <v>1383</v>
      </c>
      <c r="I7" s="8">
        <v>1981</v>
      </c>
      <c r="J7" s="9" t="s">
        <v>1100</v>
      </c>
      <c r="K7" s="9" t="s">
        <v>1100</v>
      </c>
      <c r="L7" s="8"/>
      <c r="M7" s="41"/>
      <c r="N7" s="2"/>
      <c r="O7" s="2"/>
      <c r="P7" s="8" t="s">
        <v>123</v>
      </c>
      <c r="Q7" s="8" t="s">
        <v>138</v>
      </c>
      <c r="R7" s="17" t="str">
        <f>IF(MID(peg_nama2[[#This Row],[nip]],15,1)="1","Laki-laki","Perempuan")</f>
        <v>Laki-laki</v>
      </c>
      <c r="S7" s="2"/>
      <c r="T7" s="13" t="s">
        <v>1069</v>
      </c>
      <c r="U7" s="7"/>
      <c r="V7" s="14" t="str">
        <f>peg_nama2[[#This Row],[tmplahir]]&amp;", "&amp;TEXT(peg_nama2[[#This Row],[tgllahir]],"d MMM yyyy")</f>
        <v>Pekalongan, 4 Aug 1961</v>
      </c>
      <c r="W7" s="14" t="str">
        <f>"https://teams.microsoft.com/l/chat/0/0?users="&amp;peg_nama2[[#This Row],[email]]</f>
        <v>https://teams.microsoft.com/l/chat/0/0?users=sri.haryoso@bpk.go.id</v>
      </c>
      <c r="X7" s="14" t="str">
        <f>"https://wa.me/"&amp;peg_nama2[[#This Row],[ponsel]]</f>
        <v>https://wa.me/</v>
      </c>
    </row>
    <row r="8" spans="1:24" x14ac:dyDescent="0.25">
      <c r="A8" s="1" t="s">
        <v>1371</v>
      </c>
      <c r="B8" s="2" t="s">
        <v>1372</v>
      </c>
      <c r="C8" s="2" t="s">
        <v>1373</v>
      </c>
      <c r="D8" s="2" t="s">
        <v>1374</v>
      </c>
      <c r="E8" s="2" t="s">
        <v>1100</v>
      </c>
      <c r="F8" s="7">
        <v>20820</v>
      </c>
      <c r="G8" s="2" t="s">
        <v>1375</v>
      </c>
      <c r="H8" s="2" t="s">
        <v>1376</v>
      </c>
      <c r="I8" s="8">
        <v>1981</v>
      </c>
      <c r="J8" s="9" t="s">
        <v>1100</v>
      </c>
      <c r="K8" s="9" t="s">
        <v>1100</v>
      </c>
      <c r="L8" s="8"/>
      <c r="M8" s="22"/>
      <c r="N8" s="2"/>
      <c r="O8" s="2"/>
      <c r="P8" s="8" t="s">
        <v>123</v>
      </c>
      <c r="Q8" s="8" t="s">
        <v>138</v>
      </c>
      <c r="R8" s="17" t="str">
        <f>IF(MID(peg_nama2[[#This Row],[nip]],15,1)="1","Laki-laki","Perempuan")</f>
        <v>Laki-laki</v>
      </c>
      <c r="S8" s="2"/>
      <c r="T8" s="13"/>
      <c r="U8" s="7"/>
      <c r="V8" s="14" t="str">
        <f>peg_nama2[[#This Row],[tmplahir]]&amp;", "&amp;TEXT(peg_nama2[[#This Row],[tgllahir]],"d MMM yyyy")</f>
        <v>, 31 Dec 1956</v>
      </c>
      <c r="W8" s="14" t="str">
        <f>"https://teams.microsoft.com/l/chat/0/0?users="&amp;peg_nama2[[#This Row],[email]]</f>
        <v>https://teams.microsoft.com/l/chat/0/0?users=i.kastawa@bpk.go.id</v>
      </c>
      <c r="X8" s="14" t="str">
        <f>"https://wa.me/"&amp;peg_nama2[[#This Row],[ponsel]]</f>
        <v>https://wa.me/</v>
      </c>
    </row>
    <row r="9" spans="1:24" x14ac:dyDescent="0.25">
      <c r="A9" s="1" t="s">
        <v>1390</v>
      </c>
      <c r="B9" s="2" t="s">
        <v>1391</v>
      </c>
      <c r="C9" s="2" t="s">
        <v>1392</v>
      </c>
      <c r="D9" s="2" t="s">
        <v>1393</v>
      </c>
      <c r="E9" s="2" t="s">
        <v>1100</v>
      </c>
      <c r="F9" s="7">
        <v>20980</v>
      </c>
      <c r="G9" s="2" t="s">
        <v>1394</v>
      </c>
      <c r="H9" s="2" t="s">
        <v>1395</v>
      </c>
      <c r="I9" s="8">
        <v>1983</v>
      </c>
      <c r="J9" s="9" t="s">
        <v>1100</v>
      </c>
      <c r="K9" s="9" t="s">
        <v>1100</v>
      </c>
      <c r="L9" s="8"/>
      <c r="M9" s="41"/>
      <c r="N9" s="2"/>
      <c r="O9" s="2"/>
      <c r="P9" s="8" t="s">
        <v>123</v>
      </c>
      <c r="Q9" s="8" t="s">
        <v>138</v>
      </c>
      <c r="R9" s="17" t="str">
        <f>IF(MID(peg_nama2[[#This Row],[nip]],15,1)="1","Laki-laki","Perempuan")</f>
        <v>Laki-laki</v>
      </c>
      <c r="S9" s="2"/>
      <c r="T9" s="13"/>
      <c r="U9" s="7"/>
      <c r="V9" s="14" t="str">
        <f>peg_nama2[[#This Row],[tmplahir]]&amp;", "&amp;TEXT(peg_nama2[[#This Row],[tgllahir]],"d MMM yyyy")</f>
        <v>, 9 Jun 1957</v>
      </c>
      <c r="W9" s="14" t="str">
        <f>"https://teams.microsoft.com/l/chat/0/0?users="&amp;peg_nama2[[#This Row],[email]]</f>
        <v>https://teams.microsoft.com/l/chat/0/0?users=yohannes.manuputty@bpk.go.id</v>
      </c>
      <c r="X9" s="14" t="str">
        <f>"https://wa.me/"&amp;peg_nama2[[#This Row],[ponsel]]</f>
        <v>https://wa.me/</v>
      </c>
    </row>
    <row r="10" spans="1:24" x14ac:dyDescent="0.25">
      <c r="A10" s="1" t="s">
        <v>1396</v>
      </c>
      <c r="B10" s="2" t="s">
        <v>1397</v>
      </c>
      <c r="C10" s="2" t="s">
        <v>1398</v>
      </c>
      <c r="D10" s="2" t="s">
        <v>1399</v>
      </c>
      <c r="E10" s="2" t="s">
        <v>280</v>
      </c>
      <c r="F10" s="7">
        <v>23375</v>
      </c>
      <c r="G10" s="2" t="s">
        <v>1400</v>
      </c>
      <c r="H10" s="2" t="s">
        <v>1401</v>
      </c>
      <c r="I10" s="8">
        <v>1984</v>
      </c>
      <c r="J10" s="9" t="s">
        <v>1100</v>
      </c>
      <c r="K10" s="9" t="s">
        <v>1100</v>
      </c>
      <c r="L10" s="8"/>
      <c r="M10" s="8"/>
      <c r="N10" s="2"/>
      <c r="O10" s="2"/>
      <c r="P10" s="8" t="s">
        <v>123</v>
      </c>
      <c r="Q10" s="8" t="s">
        <v>138</v>
      </c>
      <c r="R10" s="17" t="str">
        <f>IF(MID(peg_nama2[[#This Row],[nip]],15,1)="1","Laki-laki","Perempuan")</f>
        <v>Laki-laki</v>
      </c>
      <c r="S10" s="2"/>
      <c r="T10" s="13" t="s">
        <v>304</v>
      </c>
      <c r="U10" s="7"/>
      <c r="V10" s="14" t="str">
        <f>peg_nama2[[#This Row],[tmplahir]]&amp;", "&amp;TEXT(peg_nama2[[#This Row],[tgllahir]],"d MMM yyyy")</f>
        <v>Tabanan, 30 Dec 1963</v>
      </c>
      <c r="W10" s="14" t="str">
        <f>"https://teams.microsoft.com/l/chat/0/0?users="&amp;peg_nama2[[#This Row],[email]]</f>
        <v>https://teams.microsoft.com/l/chat/0/0?users=imade.darmawan@bpk.go.id</v>
      </c>
      <c r="X10" s="14" t="str">
        <f>"https://wa.me/"&amp;peg_nama2[[#This Row],[ponsel]]</f>
        <v>https://wa.me/</v>
      </c>
    </row>
    <row r="11" spans="1:24" x14ac:dyDescent="0.25">
      <c r="A11" s="1" t="s">
        <v>1402</v>
      </c>
      <c r="B11" s="2" t="s">
        <v>1403</v>
      </c>
      <c r="C11" s="2" t="s">
        <v>1404</v>
      </c>
      <c r="D11" s="2" t="s">
        <v>1405</v>
      </c>
      <c r="E11" s="2" t="s">
        <v>1406</v>
      </c>
      <c r="F11" s="7">
        <v>23212</v>
      </c>
      <c r="G11" s="2" t="s">
        <v>1407</v>
      </c>
      <c r="H11" s="2" t="s">
        <v>1408</v>
      </c>
      <c r="I11" s="8">
        <v>1985</v>
      </c>
      <c r="J11" s="9" t="s">
        <v>1100</v>
      </c>
      <c r="K11" s="9" t="s">
        <v>1100</v>
      </c>
      <c r="L11" s="8"/>
      <c r="M11" s="8"/>
      <c r="N11" s="2"/>
      <c r="O11" s="2"/>
      <c r="P11" s="8" t="s">
        <v>123</v>
      </c>
      <c r="Q11" s="8" t="s">
        <v>138</v>
      </c>
      <c r="R11" s="17" t="str">
        <f>IF(MID(peg_nama2[[#This Row],[nip]],15,1)="1","Laki-laki","Perempuan")</f>
        <v>Laki-laki</v>
      </c>
      <c r="S11" s="2"/>
      <c r="T11" s="13" t="s">
        <v>1409</v>
      </c>
      <c r="U11" s="7"/>
      <c r="V11" s="14" t="str">
        <f>peg_nama2[[#This Row],[tmplahir]]&amp;", "&amp;TEXT(peg_nama2[[#This Row],[tgllahir]],"d MMM yyyy")</f>
        <v>Cilacap, 20 Jul 1963</v>
      </c>
      <c r="W11" s="14" t="str">
        <f>"https://teams.microsoft.com/l/chat/0/0?users="&amp;peg_nama2[[#This Row],[email]]</f>
        <v>https://teams.microsoft.com/l/chat/0/0?users=dori.santosa@bpk.go.id</v>
      </c>
      <c r="X11" s="14" t="str">
        <f>"https://wa.me/"&amp;peg_nama2[[#This Row],[ponsel]]</f>
        <v>https://wa.me/</v>
      </c>
    </row>
    <row r="12" spans="1:24" x14ac:dyDescent="0.25">
      <c r="A12" s="1" t="s">
        <v>1423</v>
      </c>
      <c r="B12" s="2" t="s">
        <v>1424</v>
      </c>
      <c r="C12" s="2" t="s">
        <v>1425</v>
      </c>
      <c r="D12" s="2" t="s">
        <v>1426</v>
      </c>
      <c r="E12" s="2" t="s">
        <v>1100</v>
      </c>
      <c r="F12" s="7">
        <v>20939</v>
      </c>
      <c r="G12" s="2" t="s">
        <v>1427</v>
      </c>
      <c r="H12" s="2" t="s">
        <v>1428</v>
      </c>
      <c r="I12" s="8">
        <v>1986</v>
      </c>
      <c r="J12" s="9" t="s">
        <v>1100</v>
      </c>
      <c r="K12" s="9" t="s">
        <v>1100</v>
      </c>
      <c r="L12" s="8"/>
      <c r="M12" s="8"/>
      <c r="N12" s="2"/>
      <c r="O12" s="2"/>
      <c r="P12" s="8" t="s">
        <v>123</v>
      </c>
      <c r="Q12" s="8" t="s">
        <v>138</v>
      </c>
      <c r="R12" s="17" t="str">
        <f>IF(MID(peg_nama2[[#This Row],[nip]],15,1)="1","Laki-laki","Perempuan")</f>
        <v>Laki-laki</v>
      </c>
      <c r="S12" s="2"/>
      <c r="T12" s="13"/>
      <c r="U12" s="7"/>
      <c r="V12" s="14" t="str">
        <f>peg_nama2[[#This Row],[tmplahir]]&amp;", "&amp;TEXT(peg_nama2[[#This Row],[tgllahir]],"d MMM yyyy")</f>
        <v>, 29 Apr 1957</v>
      </c>
      <c r="W12" s="14" t="str">
        <f>"https://teams.microsoft.com/l/chat/0/0?users="&amp;peg_nama2[[#This Row],[email]]</f>
        <v>https://teams.microsoft.com/l/chat/0/0?users=tri.heriadi@bpk.go.id</v>
      </c>
      <c r="X12" s="14" t="str">
        <f>"https://wa.me/"&amp;peg_nama2[[#This Row],[ponsel]]</f>
        <v>https://wa.me/</v>
      </c>
    </row>
    <row r="13" spans="1:24" x14ac:dyDescent="0.25">
      <c r="A13" s="1" t="s">
        <v>1410</v>
      </c>
      <c r="B13" s="2" t="s">
        <v>1411</v>
      </c>
      <c r="C13" s="2" t="s">
        <v>1412</v>
      </c>
      <c r="D13" s="2" t="s">
        <v>1413</v>
      </c>
      <c r="E13" s="2" t="s">
        <v>483</v>
      </c>
      <c r="F13" s="7">
        <v>22559</v>
      </c>
      <c r="G13" s="2" t="s">
        <v>1414</v>
      </c>
      <c r="H13" s="2" t="s">
        <v>1415</v>
      </c>
      <c r="I13" s="8">
        <v>1986</v>
      </c>
      <c r="J13" s="9" t="s">
        <v>1100</v>
      </c>
      <c r="K13" s="9" t="s">
        <v>1100</v>
      </c>
      <c r="L13" s="8"/>
      <c r="M13" s="8"/>
      <c r="N13" s="2"/>
      <c r="O13" s="2"/>
      <c r="P13" s="8" t="s">
        <v>123</v>
      </c>
      <c r="Q13" s="8" t="s">
        <v>138</v>
      </c>
      <c r="R13" s="17" t="str">
        <f>IF(MID(peg_nama2[[#This Row],[nip]],15,1)="1","Laki-laki","Perempuan")</f>
        <v>Laki-laki</v>
      </c>
      <c r="S13" s="2"/>
      <c r="T13" s="13" t="s">
        <v>1416</v>
      </c>
      <c r="U13" s="7"/>
      <c r="V13" s="14" t="str">
        <f>peg_nama2[[#This Row],[tmplahir]]&amp;", "&amp;TEXT(peg_nama2[[#This Row],[tgllahir]],"d MMM yyyy")</f>
        <v>Medan, 5 Oct 1961</v>
      </c>
      <c r="W13" s="14" t="str">
        <f>"https://teams.microsoft.com/l/chat/0/0?users="&amp;peg_nama2[[#This Row],[email]]</f>
        <v>https://teams.microsoft.com/l/chat/0/0?users=maulana.ginting@bpk.go.id</v>
      </c>
      <c r="X13" s="14" t="str">
        <f>"https://wa.me/"&amp;peg_nama2[[#This Row],[ponsel]]</f>
        <v>https://wa.me/</v>
      </c>
    </row>
    <row r="14" spans="1:24" x14ac:dyDescent="0.25">
      <c r="A14" s="1" t="s">
        <v>1429</v>
      </c>
      <c r="B14" s="2" t="s">
        <v>1430</v>
      </c>
      <c r="C14" s="2" t="s">
        <v>1431</v>
      </c>
      <c r="D14" s="2" t="s">
        <v>1432</v>
      </c>
      <c r="E14" s="2" t="s">
        <v>468</v>
      </c>
      <c r="F14" s="7">
        <v>21383</v>
      </c>
      <c r="G14" s="20" t="s">
        <v>1433</v>
      </c>
      <c r="H14" s="2" t="s">
        <v>1434</v>
      </c>
      <c r="I14" s="8">
        <v>1986</v>
      </c>
      <c r="J14" s="9" t="s">
        <v>1100</v>
      </c>
      <c r="K14" s="9" t="s">
        <v>1100</v>
      </c>
      <c r="L14" s="8"/>
      <c r="M14" s="22"/>
      <c r="N14" s="2"/>
      <c r="O14" s="2"/>
      <c r="P14" s="8" t="s">
        <v>123</v>
      </c>
      <c r="Q14" s="8" t="s">
        <v>138</v>
      </c>
      <c r="R14" s="17" t="str">
        <f>IF(MID(peg_nama2[[#This Row],[nip]],15,1)="1","Laki-laki","Perempuan")</f>
        <v>Laki-laki</v>
      </c>
      <c r="S14" s="2"/>
      <c r="T14" s="13" t="s">
        <v>1069</v>
      </c>
      <c r="U14" s="7"/>
      <c r="V14" s="14" t="str">
        <f>peg_nama2[[#This Row],[tmplahir]]&amp;", "&amp;TEXT(peg_nama2[[#This Row],[tgllahir]],"d MMM yyyy")</f>
        <v>Surakarta, 17 Jul 1958</v>
      </c>
      <c r="W14" s="14" t="str">
        <f>"https://teams.microsoft.com/l/chat/0/0?users="&amp;peg_nama2[[#This Row],[email]]</f>
        <v>https://teams.microsoft.com/l/chat/0/0?users=yulindra.nugroho@bpk.go.id</v>
      </c>
      <c r="X14" s="14" t="str">
        <f>"https://wa.me/"&amp;peg_nama2[[#This Row],[ponsel]]</f>
        <v>https://wa.me/</v>
      </c>
    </row>
    <row r="15" spans="1:24" x14ac:dyDescent="0.25">
      <c r="A15" s="1" t="s">
        <v>1417</v>
      </c>
      <c r="B15" s="2" t="s">
        <v>1418</v>
      </c>
      <c r="C15" s="2" t="s">
        <v>1419</v>
      </c>
      <c r="D15" s="2" t="s">
        <v>1420</v>
      </c>
      <c r="E15" s="2" t="s">
        <v>1100</v>
      </c>
      <c r="F15" s="7">
        <v>22437</v>
      </c>
      <c r="G15" s="2" t="s">
        <v>1421</v>
      </c>
      <c r="H15" s="2" t="s">
        <v>1422</v>
      </c>
      <c r="I15" s="8">
        <v>1986</v>
      </c>
      <c r="J15" s="9" t="s">
        <v>1100</v>
      </c>
      <c r="K15" s="9" t="s">
        <v>1100</v>
      </c>
      <c r="L15" s="8"/>
      <c r="M15" s="22"/>
      <c r="N15" s="2"/>
      <c r="O15" s="2"/>
      <c r="P15" s="8" t="s">
        <v>123</v>
      </c>
      <c r="Q15" s="8" t="s">
        <v>138</v>
      </c>
      <c r="R15" s="17" t="str">
        <f>IF(MID(peg_nama2[[#This Row],[nip]],15,1)="1","Laki-laki","Perempuan")</f>
        <v>Perempuan</v>
      </c>
      <c r="S15" s="2"/>
      <c r="T15" s="13" t="s">
        <v>304</v>
      </c>
      <c r="U15" s="7"/>
      <c r="V15" s="14" t="str">
        <f>peg_nama2[[#This Row],[tmplahir]]&amp;", "&amp;TEXT(peg_nama2[[#This Row],[tgllahir]],"d MMM yyyy")</f>
        <v>, 5 Jun 1961</v>
      </c>
      <c r="W15" s="14" t="str">
        <f>"https://teams.microsoft.com/l/chat/0/0?users="&amp;peg_nama2[[#This Row],[email]]</f>
        <v>https://teams.microsoft.com/l/chat/0/0?users=s.listyanti@bpk.go.id</v>
      </c>
      <c r="X15" s="14" t="str">
        <f>"https://wa.me/"&amp;peg_nama2[[#This Row],[ponsel]]</f>
        <v>https://wa.me/</v>
      </c>
    </row>
    <row r="16" spans="1:24" x14ac:dyDescent="0.25">
      <c r="A16" s="1" t="s">
        <v>1435</v>
      </c>
      <c r="B16" s="2" t="s">
        <v>1436</v>
      </c>
      <c r="C16" s="2" t="s">
        <v>1437</v>
      </c>
      <c r="D16" s="2" t="s">
        <v>1438</v>
      </c>
      <c r="E16" s="2" t="s">
        <v>1439</v>
      </c>
      <c r="F16" s="7">
        <v>25297</v>
      </c>
      <c r="G16" s="2" t="s">
        <v>1440</v>
      </c>
      <c r="H16" s="2" t="s">
        <v>1441</v>
      </c>
      <c r="I16" s="8">
        <v>1990</v>
      </c>
      <c r="J16" s="9" t="s">
        <v>1100</v>
      </c>
      <c r="K16" s="9" t="s">
        <v>1100</v>
      </c>
      <c r="L16" s="8"/>
      <c r="M16" s="8"/>
      <c r="N16" s="2"/>
      <c r="O16" s="2"/>
      <c r="P16" s="8" t="s">
        <v>123</v>
      </c>
      <c r="Q16" s="8" t="s">
        <v>138</v>
      </c>
      <c r="R16" s="17" t="str">
        <f>IF(MID(peg_nama2[[#This Row],[nip]],15,1)="1","Laki-laki","Perempuan")</f>
        <v>Laki-laki</v>
      </c>
      <c r="S16" s="2"/>
      <c r="T16" s="13" t="s">
        <v>126</v>
      </c>
      <c r="U16" s="7"/>
      <c r="V16" s="14" t="str">
        <f>peg_nama2[[#This Row],[tmplahir]]&amp;", "&amp;TEXT(peg_nama2[[#This Row],[tgllahir]],"d MMM yyyy")</f>
        <v>Garut, 4 Apr 1969</v>
      </c>
      <c r="W16" s="14" t="str">
        <f>"https://teams.microsoft.com/l/chat/0/0?users="&amp;peg_nama2[[#This Row],[email]]</f>
        <v>https://teams.microsoft.com/l/chat/0/0?users=arman.syifa@bpk.go.id</v>
      </c>
      <c r="X16" s="14" t="str">
        <f>"https://wa.me/"&amp;peg_nama2[[#This Row],[ponsel]]</f>
        <v>https://wa.me/</v>
      </c>
    </row>
    <row r="17" spans="1:24" x14ac:dyDescent="0.25">
      <c r="A17" s="1" t="s">
        <v>1442</v>
      </c>
      <c r="B17" s="2" t="s">
        <v>1443</v>
      </c>
      <c r="C17" s="2" t="s">
        <v>1444</v>
      </c>
      <c r="D17" s="2" t="s">
        <v>1445</v>
      </c>
      <c r="E17" s="2" t="s">
        <v>1446</v>
      </c>
      <c r="F17" s="7">
        <v>23059</v>
      </c>
      <c r="G17" s="2" t="s">
        <v>1447</v>
      </c>
      <c r="H17" s="2" t="s">
        <v>1448</v>
      </c>
      <c r="I17" s="8">
        <v>1990</v>
      </c>
      <c r="J17" s="9" t="s">
        <v>1100</v>
      </c>
      <c r="K17" s="9" t="s">
        <v>1100</v>
      </c>
      <c r="L17" s="8"/>
      <c r="M17" s="41"/>
      <c r="N17" s="2"/>
      <c r="O17" s="2"/>
      <c r="P17" s="8" t="s">
        <v>123</v>
      </c>
      <c r="Q17" s="8" t="s">
        <v>138</v>
      </c>
      <c r="R17" s="17" t="str">
        <f>IF(MID(peg_nama2[[#This Row],[nip]],15,1)="1","Laki-laki","Perempuan")</f>
        <v>Laki-laki</v>
      </c>
      <c r="S17" s="2"/>
      <c r="T17" s="13" t="s">
        <v>304</v>
      </c>
      <c r="U17" s="7"/>
      <c r="V17" s="14" t="str">
        <f>peg_nama2[[#This Row],[tmplahir]]&amp;", "&amp;TEXT(peg_nama2[[#This Row],[tgllahir]],"d MMM yyyy")</f>
        <v>Kerinci, 17 Feb 1963</v>
      </c>
      <c r="W17" s="14" t="str">
        <f>"https://teams.microsoft.com/l/chat/0/0?users="&amp;peg_nama2[[#This Row],[email]]</f>
        <v>https://teams.microsoft.com/l/chat/0/0?users=efdinal@bpk.go.id</v>
      </c>
      <c r="X17" s="14" t="str">
        <f>"https://wa.me/"&amp;peg_nama2[[#This Row],[ponsel]]</f>
        <v>https://wa.me/</v>
      </c>
    </row>
    <row r="18" spans="1:24" x14ac:dyDescent="0.25">
      <c r="A18" s="1" t="s">
        <v>1456</v>
      </c>
      <c r="B18" s="2" t="s">
        <v>1457</v>
      </c>
      <c r="C18" s="2" t="s">
        <v>1458</v>
      </c>
      <c r="D18" s="2" t="s">
        <v>1459</v>
      </c>
      <c r="E18" s="2" t="s">
        <v>1460</v>
      </c>
      <c r="F18" s="7">
        <v>25720</v>
      </c>
      <c r="G18" s="2" t="s">
        <v>1461</v>
      </c>
      <c r="H18" s="2" t="s">
        <v>1462</v>
      </c>
      <c r="I18" s="8">
        <v>1991</v>
      </c>
      <c r="J18" s="9" t="s">
        <v>1100</v>
      </c>
      <c r="K18" s="9" t="s">
        <v>1100</v>
      </c>
      <c r="L18" s="8"/>
      <c r="M18" s="8"/>
      <c r="N18" s="2"/>
      <c r="O18" s="2"/>
      <c r="P18" s="8" t="s">
        <v>123</v>
      </c>
      <c r="Q18" s="8" t="s">
        <v>138</v>
      </c>
      <c r="R18" s="17" t="str">
        <f>IF(MID(peg_nama2[[#This Row],[nip]],15,1)="1","Laki-laki","Perempuan")</f>
        <v>Laki-laki</v>
      </c>
      <c r="S18" s="2"/>
      <c r="T18" s="13" t="s">
        <v>998</v>
      </c>
      <c r="U18" s="7"/>
      <c r="V18" s="14" t="str">
        <f>peg_nama2[[#This Row],[tmplahir]]&amp;", "&amp;TEXT(peg_nama2[[#This Row],[tgllahir]],"d MMM yyyy")</f>
        <v>Purwokerto, 1 Jun 1970</v>
      </c>
      <c r="W18" s="14" t="str">
        <f>"https://teams.microsoft.com/l/chat/0/0?users="&amp;peg_nama2[[#This Row],[email]]</f>
        <v>https://teams.microsoft.com/l/chat/0/0?users=wahyu.priyono@bpk.go.id</v>
      </c>
      <c r="X18" s="14" t="str">
        <f>"https://wa.me/"&amp;peg_nama2[[#This Row],[ponsel]]</f>
        <v>https://wa.me/</v>
      </c>
    </row>
    <row r="19" spans="1:24" x14ac:dyDescent="0.25">
      <c r="A19" s="1" t="s">
        <v>1449</v>
      </c>
      <c r="B19" s="2" t="s">
        <v>1450</v>
      </c>
      <c r="C19" s="2" t="s">
        <v>1451</v>
      </c>
      <c r="D19" s="2" t="s">
        <v>1452</v>
      </c>
      <c r="E19" s="2" t="s">
        <v>1453</v>
      </c>
      <c r="F19" s="7">
        <v>22696</v>
      </c>
      <c r="G19" s="2" t="s">
        <v>1454</v>
      </c>
      <c r="H19" s="2" t="s">
        <v>1455</v>
      </c>
      <c r="I19" s="8">
        <v>1991</v>
      </c>
      <c r="J19" s="9" t="s">
        <v>1100</v>
      </c>
      <c r="K19" s="9" t="s">
        <v>1100</v>
      </c>
      <c r="L19" s="8"/>
      <c r="M19" s="41"/>
      <c r="N19" s="2"/>
      <c r="O19" s="2"/>
      <c r="P19" s="8" t="s">
        <v>123</v>
      </c>
      <c r="Q19" s="8" t="s">
        <v>138</v>
      </c>
      <c r="R19" s="17" t="str">
        <f>IF(MID(peg_nama2[[#This Row],[nip]],15,1)="1","Laki-laki","Perempuan")</f>
        <v>Perempuan</v>
      </c>
      <c r="S19" s="2"/>
      <c r="T19" s="13" t="s">
        <v>998</v>
      </c>
      <c r="U19" s="7"/>
      <c r="V19" s="14" t="str">
        <f>peg_nama2[[#This Row],[tmplahir]]&amp;", "&amp;TEXT(peg_nama2[[#This Row],[tgllahir]],"d MMM yyyy")</f>
        <v>Serang, 19 Feb 1962</v>
      </c>
      <c r="W19" s="14" t="str">
        <f>"https://teams.microsoft.com/l/chat/0/0?users="&amp;peg_nama2[[#This Row],[email]]</f>
        <v>https://teams.microsoft.com/l/chat/0/0?users=Ida.Farida@bpk.go.id</v>
      </c>
      <c r="X19" s="14" t="str">
        <f>"https://wa.me/"&amp;peg_nama2[[#This Row],[ponsel]]</f>
        <v>https://wa.me/</v>
      </c>
    </row>
    <row r="20" spans="1:24" x14ac:dyDescent="0.25">
      <c r="A20" s="1" t="s">
        <v>210</v>
      </c>
      <c r="B20" s="2" t="s">
        <v>211</v>
      </c>
      <c r="C20" s="2" t="s">
        <v>212</v>
      </c>
      <c r="D20" s="2" t="s">
        <v>213</v>
      </c>
      <c r="E20" s="2" t="s">
        <v>214</v>
      </c>
      <c r="F20" s="7">
        <v>24805</v>
      </c>
      <c r="G20" s="2" t="s">
        <v>215</v>
      </c>
      <c r="H20" s="2" t="s">
        <v>216</v>
      </c>
      <c r="I20" s="8">
        <v>1994</v>
      </c>
      <c r="J20" s="9" t="s">
        <v>217</v>
      </c>
      <c r="K20" s="9" t="s">
        <v>218</v>
      </c>
      <c r="L20" s="10" t="s">
        <v>149</v>
      </c>
      <c r="M20" s="16" t="s">
        <v>158</v>
      </c>
      <c r="N20" s="2"/>
      <c r="O20" s="2" t="s">
        <v>190</v>
      </c>
      <c r="P20" s="8" t="s">
        <v>123</v>
      </c>
      <c r="Q20" s="8" t="s">
        <v>124</v>
      </c>
      <c r="R20" s="17" t="str">
        <f>IF(MID(peg_nama2[[#This Row],[nip]],15,1)="1","Laki-laki","Perempuan")</f>
        <v>Laki-laki</v>
      </c>
      <c r="S20" s="1" t="s">
        <v>219</v>
      </c>
      <c r="T20" s="13" t="s">
        <v>153</v>
      </c>
      <c r="U20" s="7">
        <v>44859</v>
      </c>
      <c r="V20" s="14" t="str">
        <f>peg_nama2[[#This Row],[tmplahir]]&amp;", "&amp;TEXT(peg_nama2[[#This Row],[tgllahir]],"d MMM yyyy")</f>
        <v>Peken, Tabanan, 29 Nov 1967</v>
      </c>
      <c r="W20" s="14" t="str">
        <f>"https://teams.microsoft.com/l/chat/0/0?users="&amp;peg_nama2[[#This Row],[email]]</f>
        <v>https://teams.microsoft.com/l/chat/0/0?users=ib.wisnu@bpk.go.id</v>
      </c>
      <c r="X20" s="14" t="str">
        <f>"https://wa.me/"&amp;peg_nama2[[#This Row],[ponsel]]</f>
        <v>https://wa.me/628123807445</v>
      </c>
    </row>
    <row r="21" spans="1:24" x14ac:dyDescent="0.25">
      <c r="A21" s="1" t="s">
        <v>1475</v>
      </c>
      <c r="B21" s="2" t="s">
        <v>1476</v>
      </c>
      <c r="C21" s="2" t="s">
        <v>1477</v>
      </c>
      <c r="D21" s="2" t="s">
        <v>1478</v>
      </c>
      <c r="E21" s="2" t="s">
        <v>504</v>
      </c>
      <c r="F21" s="7">
        <v>27556</v>
      </c>
      <c r="G21" s="2" t="s">
        <v>1479</v>
      </c>
      <c r="H21" s="2" t="s">
        <v>1480</v>
      </c>
      <c r="I21" s="8">
        <v>1995</v>
      </c>
      <c r="J21" s="9" t="s">
        <v>1100</v>
      </c>
      <c r="K21" s="9" t="s">
        <v>1100</v>
      </c>
      <c r="L21" s="8"/>
      <c r="M21" s="8"/>
      <c r="N21" s="2"/>
      <c r="O21" s="2"/>
      <c r="P21" s="8" t="s">
        <v>123</v>
      </c>
      <c r="Q21" s="8" t="s">
        <v>138</v>
      </c>
      <c r="R21" s="17" t="str">
        <f>IF(MID(peg_nama2[[#This Row],[nip]],15,1)="1","Laki-laki","Perempuan")</f>
        <v>Laki-laki</v>
      </c>
      <c r="S21" s="2"/>
      <c r="T21" s="13" t="s">
        <v>126</v>
      </c>
      <c r="U21" s="7"/>
      <c r="V21" s="14" t="str">
        <f>peg_nama2[[#This Row],[tmplahir]]&amp;", "&amp;TEXT(peg_nama2[[#This Row],[tgllahir]],"d MMM yyyy")</f>
        <v>Yogyakarta, 11 Jun 1975</v>
      </c>
      <c r="W21" s="14" t="str">
        <f>"https://teams.microsoft.com/l/chat/0/0?users="&amp;peg_nama2[[#This Row],[email]]</f>
        <v>https://teams.microsoft.com/l/chat/0/0?users=donny.ramli@bpk.go.id</v>
      </c>
      <c r="X21" s="14" t="str">
        <f>"https://wa.me/"&amp;peg_nama2[[#This Row],[ponsel]]</f>
        <v>https://wa.me/</v>
      </c>
    </row>
    <row r="22" spans="1:24" x14ac:dyDescent="0.25">
      <c r="A22" s="1" t="s">
        <v>1494</v>
      </c>
      <c r="B22" s="2" t="s">
        <v>1495</v>
      </c>
      <c r="C22" s="2" t="s">
        <v>1496</v>
      </c>
      <c r="D22" s="2" t="s">
        <v>1497</v>
      </c>
      <c r="E22" s="2" t="s">
        <v>468</v>
      </c>
      <c r="F22" s="7">
        <v>27612</v>
      </c>
      <c r="G22" s="2" t="s">
        <v>1498</v>
      </c>
      <c r="H22" s="2" t="s">
        <v>1499</v>
      </c>
      <c r="I22" s="8">
        <v>1995</v>
      </c>
      <c r="J22" s="9" t="s">
        <v>1100</v>
      </c>
      <c r="K22" s="9" t="s">
        <v>1100</v>
      </c>
      <c r="L22" s="8"/>
      <c r="M22" s="8"/>
      <c r="N22" s="2"/>
      <c r="O22" s="2"/>
      <c r="P22" s="8" t="s">
        <v>123</v>
      </c>
      <c r="Q22" s="8" t="s">
        <v>138</v>
      </c>
      <c r="R22" s="17" t="str">
        <f>IF(MID(peg_nama2[[#This Row],[nip]],15,1)="1","Laki-laki","Perempuan")</f>
        <v>Laki-laki</v>
      </c>
      <c r="S22" s="2"/>
      <c r="T22" s="13" t="s">
        <v>126</v>
      </c>
      <c r="U22" s="7"/>
      <c r="V22" s="14" t="str">
        <f>peg_nama2[[#This Row],[tmplahir]]&amp;", "&amp;TEXT(peg_nama2[[#This Row],[tgllahir]],"d MMM yyyy")</f>
        <v>Surakarta, 6 Aug 1975</v>
      </c>
      <c r="W22" s="14" t="str">
        <f>"https://teams.microsoft.com/l/chat/0/0?users="&amp;peg_nama2[[#This Row],[email]]</f>
        <v>https://teams.microsoft.com/l/chat/0/0?users=Muhammad.Arifin@bpk.go.id</v>
      </c>
      <c r="X22" s="14" t="str">
        <f>"https://wa.me/"&amp;peg_nama2[[#This Row],[ponsel]]</f>
        <v>https://wa.me/</v>
      </c>
    </row>
    <row r="23" spans="1:24" x14ac:dyDescent="0.25">
      <c r="A23" s="1" t="s">
        <v>1487</v>
      </c>
      <c r="B23" s="2" t="s">
        <v>1488</v>
      </c>
      <c r="C23" s="2" t="s">
        <v>1489</v>
      </c>
      <c r="D23" s="2" t="s">
        <v>1490</v>
      </c>
      <c r="E23" s="2" t="s">
        <v>1491</v>
      </c>
      <c r="F23" s="7">
        <v>27150</v>
      </c>
      <c r="G23" s="2" t="s">
        <v>1492</v>
      </c>
      <c r="H23" s="2" t="s">
        <v>1493</v>
      </c>
      <c r="I23" s="8">
        <v>1995</v>
      </c>
      <c r="J23" s="9" t="s">
        <v>1100</v>
      </c>
      <c r="K23" s="9" t="s">
        <v>1100</v>
      </c>
      <c r="L23" s="8"/>
      <c r="M23" s="8"/>
      <c r="N23" s="2"/>
      <c r="O23" s="2"/>
      <c r="P23" s="8" t="s">
        <v>123</v>
      </c>
      <c r="Q23" s="8" t="s">
        <v>138</v>
      </c>
      <c r="R23" s="17" t="str">
        <f>IF(MID(peg_nama2[[#This Row],[nip]],15,1)="1","Laki-laki","Perempuan")</f>
        <v>Laki-laki</v>
      </c>
      <c r="S23" s="2"/>
      <c r="T23" s="13" t="s">
        <v>126</v>
      </c>
      <c r="U23" s="7"/>
      <c r="V23" s="14" t="str">
        <f>peg_nama2[[#This Row],[tmplahir]]&amp;", "&amp;TEXT(peg_nama2[[#This Row],[tgllahir]],"d MMM yyyy")</f>
        <v>Batang, 1 May 1974</v>
      </c>
      <c r="W23" s="14" t="str">
        <f>"https://teams.microsoft.com/l/chat/0/0?users="&amp;peg_nama2[[#This Row],[email]]</f>
        <v>https://teams.microsoft.com/l/chat/0/0?users=Moh.Rusdi@bpk.go.id</v>
      </c>
      <c r="X23" s="14" t="str">
        <f>"https://wa.me/"&amp;peg_nama2[[#This Row],[ponsel]]</f>
        <v>https://wa.me/</v>
      </c>
    </row>
    <row r="24" spans="1:24" x14ac:dyDescent="0.25">
      <c r="A24" s="1" t="s">
        <v>1481</v>
      </c>
      <c r="B24" s="2" t="s">
        <v>1482</v>
      </c>
      <c r="C24" s="2" t="s">
        <v>1483</v>
      </c>
      <c r="D24" s="2" t="s">
        <v>1484</v>
      </c>
      <c r="E24" s="2" t="s">
        <v>280</v>
      </c>
      <c r="F24" s="7">
        <v>24282</v>
      </c>
      <c r="G24" s="2" t="s">
        <v>1485</v>
      </c>
      <c r="H24" s="2" t="s">
        <v>1486</v>
      </c>
      <c r="I24" s="8">
        <v>1995</v>
      </c>
      <c r="J24" s="9" t="s">
        <v>1100</v>
      </c>
      <c r="K24" s="9" t="s">
        <v>1100</v>
      </c>
      <c r="L24" s="8"/>
      <c r="M24" s="22"/>
      <c r="N24" s="2"/>
      <c r="O24" s="2"/>
      <c r="P24" s="8" t="s">
        <v>123</v>
      </c>
      <c r="Q24" s="8" t="s">
        <v>138</v>
      </c>
      <c r="R24" s="17" t="str">
        <f>IF(MID(peg_nama2[[#This Row],[nip]],15,1)="1","Laki-laki","Perempuan")</f>
        <v>Laki-laki</v>
      </c>
      <c r="S24" s="2"/>
      <c r="T24" s="13" t="s">
        <v>304</v>
      </c>
      <c r="U24" s="7"/>
      <c r="V24" s="14" t="str">
        <f>peg_nama2[[#This Row],[tmplahir]]&amp;", "&amp;TEXT(peg_nama2[[#This Row],[tgllahir]],"d MMM yyyy")</f>
        <v>Tabanan, 24 Jun 1966</v>
      </c>
      <c r="W24" s="14" t="str">
        <f>"https://teams.microsoft.com/l/chat/0/0?users="&amp;peg_nama2[[#This Row],[email]]</f>
        <v>https://teams.microsoft.com/l/chat/0/0?users=igusti.wijana@bpk.go.id</v>
      </c>
      <c r="X24" s="14" t="str">
        <f>"https://wa.me/"&amp;peg_nama2[[#This Row],[ponsel]]</f>
        <v>https://wa.me/</v>
      </c>
    </row>
    <row r="25" spans="1:24" x14ac:dyDescent="0.25">
      <c r="A25" s="1" t="s">
        <v>1500</v>
      </c>
      <c r="B25" s="2" t="s">
        <v>1501</v>
      </c>
      <c r="C25" s="2" t="s">
        <v>1502</v>
      </c>
      <c r="D25" s="2" t="s">
        <v>1503</v>
      </c>
      <c r="E25" s="2" t="s">
        <v>1504</v>
      </c>
      <c r="F25" s="7">
        <v>27722</v>
      </c>
      <c r="G25" s="2" t="s">
        <v>1505</v>
      </c>
      <c r="H25" s="2" t="s">
        <v>1506</v>
      </c>
      <c r="I25" s="8">
        <v>1996</v>
      </c>
      <c r="J25" s="9" t="s">
        <v>1100</v>
      </c>
      <c r="K25" s="9" t="s">
        <v>1100</v>
      </c>
      <c r="L25" s="8"/>
      <c r="M25" s="8"/>
      <c r="N25" s="2"/>
      <c r="O25" s="2"/>
      <c r="P25" s="8" t="s">
        <v>123</v>
      </c>
      <c r="Q25" s="8" t="s">
        <v>138</v>
      </c>
      <c r="R25" s="17" t="str">
        <f>IF(MID(peg_nama2[[#This Row],[nip]],15,1)="1","Laki-laki","Perempuan")</f>
        <v>Laki-laki</v>
      </c>
      <c r="S25" s="2"/>
      <c r="T25" s="13" t="s">
        <v>126</v>
      </c>
      <c r="U25" s="7"/>
      <c r="V25" s="14" t="str">
        <f>peg_nama2[[#This Row],[tmplahir]]&amp;", "&amp;TEXT(peg_nama2[[#This Row],[tgllahir]],"d MMM yyyy")</f>
        <v>Suwug Singaraja, 24 Nov 1975</v>
      </c>
      <c r="W25" s="14" t="str">
        <f>"https://teams.microsoft.com/l/chat/0/0?users="&amp;peg_nama2[[#This Row],[email]]</f>
        <v>https://teams.microsoft.com/l/chat/0/0?users=IGede.Adnyana@bpk.go.id</v>
      </c>
      <c r="X25" s="14" t="str">
        <f>"https://wa.me/"&amp;peg_nama2[[#This Row],[ponsel]]</f>
        <v>https://wa.me/</v>
      </c>
    </row>
    <row r="26" spans="1:24" x14ac:dyDescent="0.25">
      <c r="A26" s="1" t="s">
        <v>1529</v>
      </c>
      <c r="B26" s="2" t="s">
        <v>1530</v>
      </c>
      <c r="C26" s="2" t="s">
        <v>1531</v>
      </c>
      <c r="D26" s="2" t="s">
        <v>1532</v>
      </c>
      <c r="E26" s="2" t="s">
        <v>1533</v>
      </c>
      <c r="F26" s="7">
        <v>25874</v>
      </c>
      <c r="G26" s="2" t="s">
        <v>1534</v>
      </c>
      <c r="H26" s="2" t="s">
        <v>1535</v>
      </c>
      <c r="I26" s="8">
        <v>1996</v>
      </c>
      <c r="J26" s="9" t="s">
        <v>1100</v>
      </c>
      <c r="K26" s="9" t="s">
        <v>1100</v>
      </c>
      <c r="L26" s="8"/>
      <c r="M26" s="22"/>
      <c r="N26" s="2"/>
      <c r="O26" s="2"/>
      <c r="P26" s="8" t="s">
        <v>123</v>
      </c>
      <c r="Q26" s="8" t="s">
        <v>138</v>
      </c>
      <c r="R26" s="17" t="str">
        <f>IF(MID(peg_nama2[[#This Row],[nip]],15,1)="1","Laki-laki","Perempuan")</f>
        <v>Perempuan</v>
      </c>
      <c r="S26" s="2"/>
      <c r="T26" s="13" t="s">
        <v>126</v>
      </c>
      <c r="U26" s="7"/>
      <c r="V26" s="14" t="str">
        <f>peg_nama2[[#This Row],[tmplahir]]&amp;", "&amp;TEXT(peg_nama2[[#This Row],[tgllahir]],"d MMM yyyy")</f>
        <v>Deli Serdang, 2 Nov 1970</v>
      </c>
      <c r="W26" s="14" t="str">
        <f>"https://teams.microsoft.com/l/chat/0/0?users="&amp;peg_nama2[[#This Row],[email]]</f>
        <v>https://teams.microsoft.com/l/chat/0/0?users=novelin.sitorus@bpk.go.id</v>
      </c>
      <c r="X26" s="14" t="str">
        <f>"https://wa.me/"&amp;peg_nama2[[#This Row],[ponsel]]</f>
        <v>https://wa.me/</v>
      </c>
    </row>
    <row r="27" spans="1:24" x14ac:dyDescent="0.25">
      <c r="A27" s="1" t="s">
        <v>1521</v>
      </c>
      <c r="B27" s="2" t="s">
        <v>1522</v>
      </c>
      <c r="C27" s="2" t="s">
        <v>1523</v>
      </c>
      <c r="D27" s="2" t="s">
        <v>1524</v>
      </c>
      <c r="E27" s="2" t="s">
        <v>1525</v>
      </c>
      <c r="F27" s="7">
        <v>24914</v>
      </c>
      <c r="G27" s="2" t="s">
        <v>1526</v>
      </c>
      <c r="H27" s="2" t="s">
        <v>1527</v>
      </c>
      <c r="I27" s="8">
        <v>1996</v>
      </c>
      <c r="J27" s="9" t="s">
        <v>1100</v>
      </c>
      <c r="K27" s="9" t="s">
        <v>1100</v>
      </c>
      <c r="L27" s="8"/>
      <c r="M27" s="41"/>
      <c r="N27" s="2"/>
      <c r="O27" s="2"/>
      <c r="P27" s="8" t="s">
        <v>123</v>
      </c>
      <c r="Q27" s="8" t="s">
        <v>138</v>
      </c>
      <c r="R27" s="17" t="str">
        <f>IF(MID(peg_nama2[[#This Row],[nip]],15,1)="1","Laki-laki","Perempuan")</f>
        <v>Laki-laki</v>
      </c>
      <c r="S27" s="2"/>
      <c r="T27" s="13" t="s">
        <v>1528</v>
      </c>
      <c r="U27" s="40"/>
      <c r="V27" s="14" t="str">
        <f>peg_nama2[[#This Row],[tmplahir]]&amp;", "&amp;TEXT(peg_nama2[[#This Row],[tgllahir]],"d MMM yyyy")</f>
        <v>Tapanuli Utara, 17 Mar 1968</v>
      </c>
      <c r="W27" s="14" t="str">
        <f>"https://teams.microsoft.com/l/chat/0/0?users="&amp;peg_nama2[[#This Row],[email]]</f>
        <v>https://teams.microsoft.com/l/chat/0/0?users=nelson.ambarita@bpk.go.id</v>
      </c>
      <c r="X27" s="14" t="str">
        <f>"https://wa.me/"&amp;peg_nama2[[#This Row],[ponsel]]</f>
        <v>https://wa.me/</v>
      </c>
    </row>
    <row r="28" spans="1:24" x14ac:dyDescent="0.25">
      <c r="A28" s="1" t="s">
        <v>1507</v>
      </c>
      <c r="B28" s="2" t="s">
        <v>1508</v>
      </c>
      <c r="C28" s="2" t="s">
        <v>1509</v>
      </c>
      <c r="D28" s="2" t="s">
        <v>1510</v>
      </c>
      <c r="E28" s="2" t="s">
        <v>1511</v>
      </c>
      <c r="F28" s="7">
        <v>25183</v>
      </c>
      <c r="G28" s="2" t="s">
        <v>1512</v>
      </c>
      <c r="H28" s="2" t="s">
        <v>1513</v>
      </c>
      <c r="I28" s="8">
        <v>1996</v>
      </c>
      <c r="J28" s="9" t="s">
        <v>1100</v>
      </c>
      <c r="K28" s="9" t="s">
        <v>1100</v>
      </c>
      <c r="L28" s="8"/>
      <c r="M28" s="22"/>
      <c r="N28" s="2"/>
      <c r="O28" s="2"/>
      <c r="P28" s="8" t="s">
        <v>123</v>
      </c>
      <c r="Q28" s="8" t="s">
        <v>138</v>
      </c>
      <c r="R28" s="17" t="str">
        <f>IF(MID(peg_nama2[[#This Row],[nip]],15,1)="1","Laki-laki","Perempuan")</f>
        <v>Laki-laki</v>
      </c>
      <c r="S28" s="2"/>
      <c r="T28" s="13" t="s">
        <v>998</v>
      </c>
      <c r="U28" s="7"/>
      <c r="V28" s="14" t="str">
        <f>peg_nama2[[#This Row],[tmplahir]]&amp;", "&amp;TEXT(peg_nama2[[#This Row],[tgllahir]],"d MMM yyyy")</f>
        <v>Rowokele, Kebumen, 11 Dec 1968</v>
      </c>
      <c r="W28" s="14" t="str">
        <f>"https://teams.microsoft.com/l/chat/0/0?users="&amp;peg_nama2[[#This Row],[email]]</f>
        <v>https://teams.microsoft.com/l/chat/0/0?users=joko.setyono@bpk.go.id</v>
      </c>
      <c r="X28" s="14" t="str">
        <f>"https://wa.me/"&amp;peg_nama2[[#This Row],[ponsel]]</f>
        <v>https://wa.me/</v>
      </c>
    </row>
    <row r="29" spans="1:24" x14ac:dyDescent="0.25">
      <c r="A29" s="1" t="s">
        <v>1514</v>
      </c>
      <c r="B29" s="2" t="s">
        <v>1515</v>
      </c>
      <c r="C29" s="2" t="s">
        <v>1516</v>
      </c>
      <c r="D29" s="2" t="s">
        <v>1517</v>
      </c>
      <c r="E29" s="2" t="s">
        <v>1518</v>
      </c>
      <c r="F29" s="7">
        <v>24921</v>
      </c>
      <c r="G29" s="2" t="s">
        <v>1519</v>
      </c>
      <c r="H29" s="2" t="s">
        <v>1520</v>
      </c>
      <c r="I29" s="8">
        <v>1996</v>
      </c>
      <c r="J29" s="9" t="s">
        <v>1100</v>
      </c>
      <c r="K29" s="9" t="s">
        <v>1100</v>
      </c>
      <c r="L29" s="8"/>
      <c r="M29" s="22"/>
      <c r="N29" s="2"/>
      <c r="O29" s="2"/>
      <c r="P29" s="8" t="s">
        <v>123</v>
      </c>
      <c r="Q29" s="8" t="s">
        <v>138</v>
      </c>
      <c r="R29" s="17" t="str">
        <f>IF(MID(peg_nama2[[#This Row],[nip]],15,1)="1","Laki-laki","Perempuan")</f>
        <v>Laki-laki</v>
      </c>
      <c r="S29" s="2"/>
      <c r="T29" s="13" t="s">
        <v>126</v>
      </c>
      <c r="U29" s="7"/>
      <c r="V29" s="14" t="str">
        <f>peg_nama2[[#This Row],[tmplahir]]&amp;", "&amp;TEXT(peg_nama2[[#This Row],[tgllahir]],"d MMM yyyy")</f>
        <v>Laras, 24 Mar 1968</v>
      </c>
      <c r="W29" s="14" t="str">
        <f>"https://teams.microsoft.com/l/chat/0/0?users="&amp;peg_nama2[[#This Row],[email]]</f>
        <v>https://teams.microsoft.com/l/chat/0/0?users=joseph.sinaga@bpk.go.id</v>
      </c>
      <c r="X29" s="14" t="str">
        <f>"https://wa.me/"&amp;peg_nama2[[#This Row],[ponsel]]</f>
        <v>https://wa.me/</v>
      </c>
    </row>
    <row r="30" spans="1:24" x14ac:dyDescent="0.25">
      <c r="A30" s="1" t="s">
        <v>1536</v>
      </c>
      <c r="B30" s="2" t="s">
        <v>1537</v>
      </c>
      <c r="C30" s="2" t="s">
        <v>1538</v>
      </c>
      <c r="D30" s="2" t="s">
        <v>1539</v>
      </c>
      <c r="E30" s="2" t="s">
        <v>328</v>
      </c>
      <c r="F30" s="7">
        <v>26677</v>
      </c>
      <c r="G30" s="2" t="s">
        <v>1540</v>
      </c>
      <c r="H30" s="2" t="s">
        <v>1541</v>
      </c>
      <c r="I30" s="8">
        <v>1996</v>
      </c>
      <c r="J30" s="9" t="s">
        <v>1100</v>
      </c>
      <c r="K30" s="9" t="s">
        <v>1100</v>
      </c>
      <c r="L30" s="8"/>
      <c r="M30" s="8"/>
      <c r="N30" s="2"/>
      <c r="O30" s="2"/>
      <c r="P30" s="8" t="s">
        <v>123</v>
      </c>
      <c r="Q30" s="8" t="s">
        <v>138</v>
      </c>
      <c r="R30" s="17" t="str">
        <f>IF(MID(peg_nama2[[#This Row],[nip]],15,1)="1","Laki-laki","Perempuan")</f>
        <v>Perempuan</v>
      </c>
      <c r="S30" s="2"/>
      <c r="T30" s="13" t="s">
        <v>126</v>
      </c>
      <c r="U30" s="7"/>
      <c r="V30" s="14" t="str">
        <f>peg_nama2[[#This Row],[tmplahir]]&amp;", "&amp;TEXT(peg_nama2[[#This Row],[tgllahir]],"d MMM yyyy")</f>
        <v>Sleman, 13 Jan 1973</v>
      </c>
      <c r="W30" s="14" t="str">
        <f>"https://teams.microsoft.com/l/chat/0/0?users="&amp;peg_nama2[[#This Row],[email]]</f>
        <v>https://teams.microsoft.com/l/chat/0/0?users=s.zubaidah@bpk.go.id</v>
      </c>
      <c r="X30" s="14" t="str">
        <f>"https://wa.me/"&amp;peg_nama2[[#This Row],[ponsel]]</f>
        <v>https://wa.me/</v>
      </c>
    </row>
    <row r="31" spans="1:24" x14ac:dyDescent="0.25">
      <c r="A31" s="1" t="s">
        <v>1568</v>
      </c>
      <c r="B31" s="2" t="s">
        <v>1569</v>
      </c>
      <c r="C31" s="2" t="s">
        <v>1570</v>
      </c>
      <c r="D31" s="2" t="s">
        <v>1571</v>
      </c>
      <c r="E31" s="2" t="s">
        <v>280</v>
      </c>
      <c r="F31" s="7">
        <v>24836</v>
      </c>
      <c r="G31" s="2" t="s">
        <v>1572</v>
      </c>
      <c r="H31" s="2" t="s">
        <v>1573</v>
      </c>
      <c r="I31" s="8">
        <v>1997</v>
      </c>
      <c r="J31" s="9" t="s">
        <v>1100</v>
      </c>
      <c r="K31" s="9" t="s">
        <v>1100</v>
      </c>
      <c r="L31" s="8"/>
      <c r="M31" s="41"/>
      <c r="N31" s="2"/>
      <c r="O31" s="2"/>
      <c r="P31" s="8" t="s">
        <v>123</v>
      </c>
      <c r="Q31" s="8" t="s">
        <v>138</v>
      </c>
      <c r="R31" s="17" t="str">
        <f>IF(MID(peg_nama2[[#This Row],[nip]],15,1)="1","Laki-laki","Perempuan")</f>
        <v>Perempuan</v>
      </c>
      <c r="S31" s="2"/>
      <c r="T31" s="13" t="s">
        <v>1528</v>
      </c>
      <c r="U31" s="7"/>
      <c r="V31" s="14" t="str">
        <f>peg_nama2[[#This Row],[tmplahir]]&amp;", "&amp;TEXT(peg_nama2[[#This Row],[tgllahir]],"d MMM yyyy")</f>
        <v>Tabanan, 30 Dec 1967</v>
      </c>
      <c r="W31" s="14" t="str">
        <f>"https://teams.microsoft.com/l/chat/0/0?users="&amp;peg_nama2[[#This Row],[email]]</f>
        <v>https://teams.microsoft.com/l/chat/0/0?users=igusti.masningrat@bpk.go.id</v>
      </c>
      <c r="X31" s="14" t="str">
        <f>"https://wa.me/"&amp;peg_nama2[[#This Row],[ponsel]]</f>
        <v>https://wa.me/</v>
      </c>
    </row>
    <row r="32" spans="1:24" x14ac:dyDescent="0.25">
      <c r="A32" s="1" t="s">
        <v>82</v>
      </c>
      <c r="B32" s="2" t="s">
        <v>83</v>
      </c>
      <c r="C32" s="2" t="s">
        <v>285</v>
      </c>
      <c r="D32" s="2" t="s">
        <v>286</v>
      </c>
      <c r="E32" s="2" t="s">
        <v>287</v>
      </c>
      <c r="F32" s="7">
        <v>26312</v>
      </c>
      <c r="G32" s="2" t="s">
        <v>288</v>
      </c>
      <c r="H32" s="2" t="s">
        <v>289</v>
      </c>
      <c r="I32" s="8">
        <v>1997</v>
      </c>
      <c r="J32" s="9" t="s">
        <v>217</v>
      </c>
      <c r="K32" s="9" t="s">
        <v>283</v>
      </c>
      <c r="L32" s="10" t="s">
        <v>149</v>
      </c>
      <c r="M32" s="10" t="s">
        <v>150</v>
      </c>
      <c r="N32" s="2"/>
      <c r="O32" s="2" t="s">
        <v>241</v>
      </c>
      <c r="P32" s="8" t="s">
        <v>123</v>
      </c>
      <c r="Q32" s="8" t="s">
        <v>124</v>
      </c>
      <c r="R32" s="17" t="str">
        <f>IF(MID(peg_nama2[[#This Row],[nip]],15,1)="1","Laki-laki","Perempuan")</f>
        <v>Perempuan</v>
      </c>
      <c r="S32" s="1" t="s">
        <v>290</v>
      </c>
      <c r="T32" s="13" t="s">
        <v>126</v>
      </c>
      <c r="U32" s="7">
        <v>44529</v>
      </c>
      <c r="V32" s="14" t="str">
        <f>peg_nama2[[#This Row],[tmplahir]]&amp;", "&amp;TEXT(peg_nama2[[#This Row],[tgllahir]],"d MMM yyyy")</f>
        <v>Blora, 14 Jan 1972</v>
      </c>
      <c r="W32" s="14" t="str">
        <f>"https://teams.microsoft.com/l/chat/0/0?users="&amp;peg_nama2[[#This Row],[email]]</f>
        <v>https://teams.microsoft.com/l/chat/0/0?users=sri.widajanti@bpk.go.id</v>
      </c>
      <c r="X32" s="14" t="str">
        <f>"https://wa.me/"&amp;peg_nama2[[#This Row],[ponsel]]</f>
        <v>https://wa.me/6281328340890</v>
      </c>
    </row>
    <row r="33" spans="1:24" x14ac:dyDescent="0.25">
      <c r="A33" s="1" t="s">
        <v>1328</v>
      </c>
      <c r="B33" s="2" t="s">
        <v>1329</v>
      </c>
      <c r="C33" s="2" t="s">
        <v>1330</v>
      </c>
      <c r="D33" s="2" t="s">
        <v>1331</v>
      </c>
      <c r="E33" s="2" t="s">
        <v>132</v>
      </c>
      <c r="F33" s="7">
        <v>26536</v>
      </c>
      <c r="G33" s="2" t="s">
        <v>1332</v>
      </c>
      <c r="H33" s="2" t="s">
        <v>1333</v>
      </c>
      <c r="I33" s="8">
        <v>1997</v>
      </c>
      <c r="J33" s="9" t="s">
        <v>1100</v>
      </c>
      <c r="K33" s="9" t="s">
        <v>1100</v>
      </c>
      <c r="L33" s="10" t="s">
        <v>149</v>
      </c>
      <c r="M33" s="10" t="s">
        <v>150</v>
      </c>
      <c r="N33" s="2"/>
      <c r="O33" s="2" t="s">
        <v>1334</v>
      </c>
      <c r="P33" s="8" t="s">
        <v>123</v>
      </c>
      <c r="Q33" s="8" t="s">
        <v>138</v>
      </c>
      <c r="R33" s="17" t="str">
        <f>IF(MID(peg_nama2[[#This Row],[nip]],15,1)="1","Laki-laki","Perempuan")</f>
        <v>Perempuan</v>
      </c>
      <c r="S33" s="1" t="s">
        <v>1335</v>
      </c>
      <c r="T33" s="13" t="s">
        <v>126</v>
      </c>
      <c r="U33" s="7">
        <v>41617</v>
      </c>
      <c r="V33" s="14" t="str">
        <f>peg_nama2[[#This Row],[tmplahir]]&amp;", "&amp;TEXT(peg_nama2[[#This Row],[tgllahir]],"d MMM yyyy")</f>
        <v>Jakarta, 25 Aug 1972</v>
      </c>
      <c r="W33" s="14" t="str">
        <f>"https://teams.microsoft.com/l/chat/0/0?users="&amp;peg_nama2[[#This Row],[email]]</f>
        <v>https://teams.microsoft.com/l/chat/0/0?users=ida.risnawati@bpk.go.id</v>
      </c>
      <c r="X33" s="14" t="str">
        <f>"https://wa.me/"&amp;peg_nama2[[#This Row],[ponsel]]</f>
        <v>https://wa.me/6281317452472</v>
      </c>
    </row>
    <row r="34" spans="1:24" x14ac:dyDescent="0.25">
      <c r="A34" s="1" t="s">
        <v>276</v>
      </c>
      <c r="B34" s="2" t="s">
        <v>277</v>
      </c>
      <c r="C34" s="2" t="s">
        <v>278</v>
      </c>
      <c r="D34" s="2" t="s">
        <v>279</v>
      </c>
      <c r="E34" s="2" t="s">
        <v>280</v>
      </c>
      <c r="F34" s="7">
        <v>26224</v>
      </c>
      <c r="G34" s="19" t="s">
        <v>281</v>
      </c>
      <c r="H34" s="2" t="s">
        <v>282</v>
      </c>
      <c r="I34" s="8">
        <v>1997</v>
      </c>
      <c r="J34" s="9" t="s">
        <v>217</v>
      </c>
      <c r="K34" s="9" t="s">
        <v>283</v>
      </c>
      <c r="L34" s="10" t="s">
        <v>149</v>
      </c>
      <c r="M34" s="10" t="s">
        <v>158</v>
      </c>
      <c r="N34" s="2"/>
      <c r="O34" s="2" t="s">
        <v>234</v>
      </c>
      <c r="P34" s="8" t="s">
        <v>123</v>
      </c>
      <c r="Q34" s="8" t="s">
        <v>124</v>
      </c>
      <c r="R34" s="17" t="str">
        <f>IF(MID(peg_nama2[[#This Row],[nip]],15,1)="1","Laki-laki","Perempuan")</f>
        <v>Perempuan</v>
      </c>
      <c r="S34" s="1" t="s">
        <v>284</v>
      </c>
      <c r="T34" s="13" t="s">
        <v>126</v>
      </c>
      <c r="U34" s="7">
        <v>45443</v>
      </c>
      <c r="V34" s="14" t="str">
        <f>peg_nama2[[#This Row],[tmplahir]]&amp;", "&amp;TEXT(peg_nama2[[#This Row],[tgllahir]],"d MMM yyyy")</f>
        <v>Tabanan, 18 Oct 1971</v>
      </c>
      <c r="W34" s="14" t="str">
        <f>"https://teams.microsoft.com/l/chat/0/0?users="&amp;peg_nama2[[#This Row],[email]]</f>
        <v>https://teams.microsoft.com/l/chat/0/0?users=astiti.dewi@bpk.go.id</v>
      </c>
      <c r="X34" s="14" t="str">
        <f>"https://wa.me/"&amp;peg_nama2[[#This Row],[ponsel]]</f>
        <v>https://wa.me/6281353141677</v>
      </c>
    </row>
    <row r="35" spans="1:24" x14ac:dyDescent="0.25">
      <c r="A35" s="1" t="s">
        <v>1587</v>
      </c>
      <c r="B35" s="2" t="s">
        <v>1588</v>
      </c>
      <c r="C35" s="2" t="s">
        <v>1589</v>
      </c>
      <c r="D35" s="2" t="s">
        <v>1590</v>
      </c>
      <c r="E35" s="2" t="s">
        <v>886</v>
      </c>
      <c r="F35" s="7">
        <v>26177</v>
      </c>
      <c r="G35" s="2" t="s">
        <v>1591</v>
      </c>
      <c r="H35" s="2" t="s">
        <v>1592</v>
      </c>
      <c r="I35" s="8">
        <v>1997</v>
      </c>
      <c r="J35" s="9" t="s">
        <v>1100</v>
      </c>
      <c r="K35" s="9" t="s">
        <v>1100</v>
      </c>
      <c r="L35" s="8"/>
      <c r="M35" s="8"/>
      <c r="N35" s="2"/>
      <c r="O35" s="2"/>
      <c r="P35" s="8" t="s">
        <v>123</v>
      </c>
      <c r="Q35" s="8" t="s">
        <v>138</v>
      </c>
      <c r="R35" s="17" t="str">
        <f>IF(MID(peg_nama2[[#This Row],[nip]],15,1)="1","Laki-laki","Perempuan")</f>
        <v>Perempuan</v>
      </c>
      <c r="S35" s="2"/>
      <c r="T35" s="13" t="s">
        <v>126</v>
      </c>
      <c r="U35" s="7"/>
      <c r="V35" s="14" t="str">
        <f>peg_nama2[[#This Row],[tmplahir]]&amp;", "&amp;TEXT(peg_nama2[[#This Row],[tgllahir]],"d MMM yyyy")</f>
        <v>Palembang, 1 Sep 1971</v>
      </c>
      <c r="W35" s="14" t="str">
        <f>"https://teams.microsoft.com/l/chat/0/0?users="&amp;peg_nama2[[#This Row],[email]]</f>
        <v>https://teams.microsoft.com/l/chat/0/0?users=susi.pendawati@bpk.go.id</v>
      </c>
      <c r="X35" s="14" t="str">
        <f>"https://wa.me/"&amp;peg_nama2[[#This Row],[ponsel]]</f>
        <v>https://wa.me/</v>
      </c>
    </row>
    <row r="36" spans="1:24" x14ac:dyDescent="0.25">
      <c r="A36" s="1" t="s">
        <v>60</v>
      </c>
      <c r="B36" s="2" t="s">
        <v>61</v>
      </c>
      <c r="C36" s="2" t="s">
        <v>291</v>
      </c>
      <c r="D36" s="2" t="s">
        <v>292</v>
      </c>
      <c r="E36" s="2" t="s">
        <v>116</v>
      </c>
      <c r="F36" s="7">
        <v>26790</v>
      </c>
      <c r="G36" s="2" t="s">
        <v>293</v>
      </c>
      <c r="H36" s="2" t="s">
        <v>294</v>
      </c>
      <c r="I36" s="8">
        <v>1997</v>
      </c>
      <c r="J36" s="9" t="s">
        <v>217</v>
      </c>
      <c r="K36" s="9" t="s">
        <v>283</v>
      </c>
      <c r="L36" s="10" t="s">
        <v>149</v>
      </c>
      <c r="M36" s="16" t="s">
        <v>158</v>
      </c>
      <c r="N36" s="2"/>
      <c r="O36" s="2" t="s">
        <v>295</v>
      </c>
      <c r="P36" s="8" t="s">
        <v>123</v>
      </c>
      <c r="Q36" s="8" t="s">
        <v>124</v>
      </c>
      <c r="R36" s="17" t="str">
        <f>IF(MID(peg_nama2[[#This Row],[nip]],15,1)="1","Laki-laki","Perempuan")</f>
        <v>Perempuan</v>
      </c>
      <c r="S36" s="1" t="s">
        <v>296</v>
      </c>
      <c r="T36" s="13" t="s">
        <v>126</v>
      </c>
      <c r="U36" s="7">
        <v>44529</v>
      </c>
      <c r="V36" s="14" t="str">
        <f>peg_nama2[[#This Row],[tmplahir]]&amp;", "&amp;TEXT(peg_nama2[[#This Row],[tgllahir]],"d MMM yyyy")</f>
        <v>Denpasar, 6 May 1973</v>
      </c>
      <c r="W36" s="14" t="str">
        <f>"https://teams.microsoft.com/l/chat/0/0?users="&amp;peg_nama2[[#This Row],[email]]</f>
        <v>https://teams.microsoft.com/l/chat/0/0?users=ni.astini@bpk.go.id</v>
      </c>
      <c r="X36" s="14" t="str">
        <f>"https://wa.me/"&amp;peg_nama2[[#This Row],[ponsel]]</f>
        <v>https://wa.me/6281239938622</v>
      </c>
    </row>
    <row r="37" spans="1:24" x14ac:dyDescent="0.25">
      <c r="A37" s="1" t="s">
        <v>1562</v>
      </c>
      <c r="B37" s="2" t="s">
        <v>1563</v>
      </c>
      <c r="C37" s="2" t="s">
        <v>1564</v>
      </c>
      <c r="D37" s="2" t="s">
        <v>1565</v>
      </c>
      <c r="E37" s="2" t="s">
        <v>116</v>
      </c>
      <c r="F37" s="7">
        <v>27210</v>
      </c>
      <c r="G37" s="2" t="s">
        <v>1566</v>
      </c>
      <c r="H37" s="2" t="s">
        <v>1567</v>
      </c>
      <c r="I37" s="8">
        <v>1997</v>
      </c>
      <c r="J37" s="9" t="s">
        <v>1100</v>
      </c>
      <c r="K37" s="9" t="s">
        <v>1100</v>
      </c>
      <c r="L37" s="8"/>
      <c r="M37" s="41"/>
      <c r="N37" s="2"/>
      <c r="O37" s="2"/>
      <c r="P37" s="8" t="s">
        <v>123</v>
      </c>
      <c r="Q37" s="8" t="s">
        <v>138</v>
      </c>
      <c r="R37" s="17" t="str">
        <f>IF(MID(peg_nama2[[#This Row],[nip]],15,1)="1","Laki-laki","Perempuan")</f>
        <v>Perempuan</v>
      </c>
      <c r="S37" s="2"/>
      <c r="T37" s="13" t="s">
        <v>126</v>
      </c>
      <c r="U37" s="7"/>
      <c r="V37" s="14" t="str">
        <f>peg_nama2[[#This Row],[tmplahir]]&amp;", "&amp;TEXT(peg_nama2[[#This Row],[tgllahir]],"d MMM yyyy")</f>
        <v>Denpasar, 30 Jun 1974</v>
      </c>
      <c r="W37" s="14" t="str">
        <f>"https://teams.microsoft.com/l/chat/0/0?users="&amp;peg_nama2[[#This Row],[email]]</f>
        <v>https://teams.microsoft.com/l/chat/0/0?users=laksmi.dewi@bpk.go.id</v>
      </c>
      <c r="X37" s="14" t="str">
        <f>"https://wa.me/"&amp;peg_nama2[[#This Row],[ponsel]]</f>
        <v>https://wa.me/</v>
      </c>
    </row>
    <row r="38" spans="1:24" x14ac:dyDescent="0.25">
      <c r="A38" s="1" t="s">
        <v>1580</v>
      </c>
      <c r="B38" s="2" t="s">
        <v>1581</v>
      </c>
      <c r="C38" s="2" t="s">
        <v>1582</v>
      </c>
      <c r="D38" s="2" t="s">
        <v>1583</v>
      </c>
      <c r="E38" s="2" t="s">
        <v>1584</v>
      </c>
      <c r="F38" s="7">
        <v>26061</v>
      </c>
      <c r="G38" s="2" t="s">
        <v>1585</v>
      </c>
      <c r="H38" s="2" t="s">
        <v>1586</v>
      </c>
      <c r="I38" s="8">
        <v>1997</v>
      </c>
      <c r="J38" s="9" t="s">
        <v>1100</v>
      </c>
      <c r="K38" s="9" t="s">
        <v>1100</v>
      </c>
      <c r="L38" s="8"/>
      <c r="M38" s="41"/>
      <c r="N38" s="2"/>
      <c r="O38" s="2"/>
      <c r="P38" s="8" t="s">
        <v>123</v>
      </c>
      <c r="Q38" s="8" t="s">
        <v>138</v>
      </c>
      <c r="R38" s="17" t="str">
        <f>IF(MID(peg_nama2[[#This Row],[nip]],15,1)="1","Laki-laki","Perempuan")</f>
        <v>Laki-laki</v>
      </c>
      <c r="S38" s="2"/>
      <c r="T38" s="13" t="s">
        <v>126</v>
      </c>
      <c r="U38" s="7"/>
      <c r="V38" s="14" t="str">
        <f>peg_nama2[[#This Row],[tmplahir]]&amp;", "&amp;TEXT(peg_nama2[[#This Row],[tgllahir]],"d MMM yyyy")</f>
        <v>Madiun, 8 May 1971</v>
      </c>
      <c r="W38" s="14" t="str">
        <f>"https://teams.microsoft.com/l/chat/0/0?users="&amp;peg_nama2[[#This Row],[email]]</f>
        <v>https://teams.microsoft.com/l/chat/0/0?users=iwan.setiawan@bpk.go.id</v>
      </c>
      <c r="X38" s="14" t="str">
        <f>"https://wa.me/"&amp;peg_nama2[[#This Row],[ponsel]]</f>
        <v>https://wa.me/</v>
      </c>
    </row>
    <row r="39" spans="1:24" x14ac:dyDescent="0.25">
      <c r="A39" s="1" t="s">
        <v>162</v>
      </c>
      <c r="B39" s="2" t="s">
        <v>163</v>
      </c>
      <c r="C39" s="2" t="s">
        <v>164</v>
      </c>
      <c r="D39" s="2" t="s">
        <v>165</v>
      </c>
      <c r="E39" s="2" t="s">
        <v>116</v>
      </c>
      <c r="F39" s="7">
        <v>25863</v>
      </c>
      <c r="G39" s="2" t="s">
        <v>166</v>
      </c>
      <c r="H39" s="2" t="s">
        <v>167</v>
      </c>
      <c r="I39" s="8">
        <v>1997</v>
      </c>
      <c r="J39" s="9" t="s">
        <v>119</v>
      </c>
      <c r="K39" s="9" t="s">
        <v>168</v>
      </c>
      <c r="L39" s="10" t="s">
        <v>136</v>
      </c>
      <c r="M39" s="42" t="s">
        <v>169</v>
      </c>
      <c r="N39" s="2"/>
      <c r="O39" s="2" t="s">
        <v>170</v>
      </c>
      <c r="P39" s="8" t="s">
        <v>123</v>
      </c>
      <c r="Q39" s="8" t="s">
        <v>124</v>
      </c>
      <c r="R39" s="17" t="str">
        <f>IF(MID(peg_nama2[[#This Row],[nip]],15,1)="1","Laki-laki","Perempuan")</f>
        <v>Laki-laki</v>
      </c>
      <c r="S39" s="1" t="s">
        <v>171</v>
      </c>
      <c r="T39" s="13" t="s">
        <v>126</v>
      </c>
      <c r="U39" s="7">
        <v>44621</v>
      </c>
      <c r="V39" s="14" t="str">
        <f>peg_nama2[[#This Row],[tmplahir]]&amp;", "&amp;TEXT(peg_nama2[[#This Row],[tgllahir]],"d MMM yyyy")</f>
        <v>Denpasar, 22 Oct 1970</v>
      </c>
      <c r="W39" s="14" t="str">
        <f>"https://teams.microsoft.com/l/chat/0/0?users="&amp;peg_nama2[[#This Row],[email]]</f>
        <v>https://teams.microsoft.com/l/chat/0/0?users=ib.sidhastu@bpk.go.id</v>
      </c>
      <c r="X39" s="14" t="str">
        <f>"https://wa.me/"&amp;peg_nama2[[#This Row],[ponsel]]</f>
        <v>https://wa.me/6282145927454</v>
      </c>
    </row>
    <row r="40" spans="1:24" x14ac:dyDescent="0.25">
      <c r="A40" s="1" t="s">
        <v>24</v>
      </c>
      <c r="B40" s="2" t="s">
        <v>25</v>
      </c>
      <c r="C40" s="2" t="s">
        <v>236</v>
      </c>
      <c r="D40" s="2" t="s">
        <v>237</v>
      </c>
      <c r="E40" s="2" t="s">
        <v>238</v>
      </c>
      <c r="F40" s="7">
        <v>26326</v>
      </c>
      <c r="G40" s="2" t="s">
        <v>239</v>
      </c>
      <c r="H40" s="2" t="s">
        <v>240</v>
      </c>
      <c r="I40" s="8">
        <v>1997</v>
      </c>
      <c r="J40" s="9" t="s">
        <v>217</v>
      </c>
      <c r="K40" s="9" t="s">
        <v>218</v>
      </c>
      <c r="L40" s="10" t="s">
        <v>149</v>
      </c>
      <c r="M40" s="42" t="s">
        <v>150</v>
      </c>
      <c r="N40" s="2"/>
      <c r="O40" s="2" t="s">
        <v>241</v>
      </c>
      <c r="P40" s="8" t="s">
        <v>123</v>
      </c>
      <c r="Q40" s="8" t="s">
        <v>124</v>
      </c>
      <c r="R40" s="17" t="str">
        <f>IF(MID(peg_nama2[[#This Row],[nip]],15,1)="1","Laki-laki","Perempuan")</f>
        <v>Laki-laki</v>
      </c>
      <c r="S40" s="1" t="s">
        <v>242</v>
      </c>
      <c r="T40" s="13" t="s">
        <v>126</v>
      </c>
      <c r="U40" s="7">
        <v>43640</v>
      </c>
      <c r="V40" s="14" t="str">
        <f>peg_nama2[[#This Row],[tmplahir]]&amp;", "&amp;TEXT(peg_nama2[[#This Row],[tgllahir]],"d MMM yyyy")</f>
        <v>Amlapura, 28 Jan 1972</v>
      </c>
      <c r="W40" s="14" t="str">
        <f>"https://teams.microsoft.com/l/chat/0/0?users="&amp;peg_nama2[[#This Row],[email]]</f>
        <v>https://teams.microsoft.com/l/chat/0/0?users=IGde.Ambarana@bpk.go.id</v>
      </c>
      <c r="X40" s="14" t="str">
        <f>"https://wa.me/"&amp;peg_nama2[[#This Row],[ponsel]]</f>
        <v>https://wa.me/6282144810001</v>
      </c>
    </row>
    <row r="41" spans="1:24" x14ac:dyDescent="0.25">
      <c r="A41" s="1" t="s">
        <v>32</v>
      </c>
      <c r="B41" s="2" t="s">
        <v>33</v>
      </c>
      <c r="C41" s="2" t="s">
        <v>220</v>
      </c>
      <c r="D41" s="2" t="s">
        <v>221</v>
      </c>
      <c r="E41" s="2" t="s">
        <v>222</v>
      </c>
      <c r="F41" s="7">
        <v>24570</v>
      </c>
      <c r="G41" s="2" t="s">
        <v>223</v>
      </c>
      <c r="H41" s="2" t="s">
        <v>224</v>
      </c>
      <c r="I41" s="8">
        <v>1997</v>
      </c>
      <c r="J41" s="9" t="s">
        <v>217</v>
      </c>
      <c r="K41" s="9" t="s">
        <v>218</v>
      </c>
      <c r="L41" s="10" t="s">
        <v>149</v>
      </c>
      <c r="M41" s="10" t="s">
        <v>150</v>
      </c>
      <c r="N41" s="2"/>
      <c r="O41" s="2" t="s">
        <v>225</v>
      </c>
      <c r="P41" s="8" t="s">
        <v>123</v>
      </c>
      <c r="Q41" s="8" t="s">
        <v>124</v>
      </c>
      <c r="R41" s="17" t="str">
        <f>IF(MID(peg_nama2[[#This Row],[nip]],15,1)="1","Laki-laki","Perempuan")</f>
        <v>Laki-laki</v>
      </c>
      <c r="S41" s="1" t="s">
        <v>226</v>
      </c>
      <c r="T41" s="13" t="s">
        <v>126</v>
      </c>
      <c r="U41" s="7">
        <v>44113</v>
      </c>
      <c r="V41" s="14" t="str">
        <f>peg_nama2[[#This Row],[tmplahir]]&amp;", "&amp;TEXT(peg_nama2[[#This Row],[tgllahir]],"d MMM yyyy")</f>
        <v>Badung, 8 Apr 1967</v>
      </c>
      <c r="W41" s="14" t="str">
        <f>"https://teams.microsoft.com/l/chat/0/0?users="&amp;peg_nama2[[#This Row],[email]]</f>
        <v>https://teams.microsoft.com/l/chat/0/0?users=igusti.parwata@bpk.go.id</v>
      </c>
      <c r="X41" s="14" t="str">
        <f>"https://wa.me/"&amp;peg_nama2[[#This Row],[ponsel]]</f>
        <v>https://wa.me/6287885067236</v>
      </c>
    </row>
    <row r="42" spans="1:24" x14ac:dyDescent="0.25">
      <c r="A42" s="1" t="s">
        <v>1542</v>
      </c>
      <c r="B42" s="2" t="s">
        <v>1543</v>
      </c>
      <c r="C42" s="2" t="s">
        <v>1544</v>
      </c>
      <c r="D42" s="2" t="s">
        <v>1545</v>
      </c>
      <c r="E42" s="2" t="s">
        <v>1546</v>
      </c>
      <c r="F42" s="7">
        <v>26090</v>
      </c>
      <c r="G42" s="2" t="s">
        <v>1547</v>
      </c>
      <c r="H42" s="2" t="s">
        <v>1548</v>
      </c>
      <c r="I42" s="8">
        <v>1997</v>
      </c>
      <c r="J42" s="9" t="s">
        <v>1100</v>
      </c>
      <c r="K42" s="9" t="s">
        <v>1100</v>
      </c>
      <c r="L42" s="41"/>
      <c r="M42" s="41"/>
      <c r="N42" s="2"/>
      <c r="O42" s="2"/>
      <c r="P42" s="8" t="s">
        <v>123</v>
      </c>
      <c r="Q42" s="8" t="s">
        <v>138</v>
      </c>
      <c r="R42" s="17" t="str">
        <f>IF(MID(peg_nama2[[#This Row],[nip]],15,1)="1","Laki-laki","Perempuan")</f>
        <v>Laki-laki</v>
      </c>
      <c r="S42" s="2"/>
      <c r="T42" s="13" t="s">
        <v>126</v>
      </c>
      <c r="U42" s="7"/>
      <c r="V42" s="14" t="str">
        <f>peg_nama2[[#This Row],[tmplahir]]&amp;", "&amp;TEXT(peg_nama2[[#This Row],[tgllahir]],"d MMM yyyy")</f>
        <v>Trenggalek, 6 Jun 1971</v>
      </c>
      <c r="W42" s="14" t="str">
        <f>"https://teams.microsoft.com/l/chat/0/0?users="&amp;peg_nama2[[#This Row],[email]]</f>
        <v>https://teams.microsoft.com/l/chat/0/0?users=andri.yogama@bpk.go.id</v>
      </c>
      <c r="X42" s="14" t="str">
        <f>"https://wa.me/"&amp;peg_nama2[[#This Row],[ponsel]]</f>
        <v>https://wa.me/</v>
      </c>
    </row>
    <row r="43" spans="1:24" x14ac:dyDescent="0.25">
      <c r="A43" s="1" t="s">
        <v>988</v>
      </c>
      <c r="B43" s="2" t="s">
        <v>989</v>
      </c>
      <c r="C43" s="2" t="s">
        <v>990</v>
      </c>
      <c r="D43" s="2" t="s">
        <v>991</v>
      </c>
      <c r="E43" s="2" t="s">
        <v>992</v>
      </c>
      <c r="F43" s="7">
        <v>26755</v>
      </c>
      <c r="G43" s="2" t="s">
        <v>993</v>
      </c>
      <c r="H43" s="2" t="s">
        <v>994</v>
      </c>
      <c r="I43" s="8">
        <v>1997</v>
      </c>
      <c r="J43" s="9" t="s">
        <v>995</v>
      </c>
      <c r="K43" s="9" t="s">
        <v>996</v>
      </c>
      <c r="L43" s="10" t="s">
        <v>136</v>
      </c>
      <c r="M43" s="10" t="s">
        <v>189</v>
      </c>
      <c r="N43" s="2"/>
      <c r="O43" s="2" t="s">
        <v>234</v>
      </c>
      <c r="P43" s="8" t="s">
        <v>123</v>
      </c>
      <c r="Q43" s="8" t="s">
        <v>124</v>
      </c>
      <c r="R43" s="17" t="str">
        <f>IF(MID(peg_nama2[[#This Row],[nip]],15,1)="1","Laki-laki","Perempuan")</f>
        <v>Perempuan</v>
      </c>
      <c r="S43" s="1" t="s">
        <v>997</v>
      </c>
      <c r="T43" s="13" t="s">
        <v>998</v>
      </c>
      <c r="U43" s="7">
        <v>42158</v>
      </c>
      <c r="V43" s="14" t="str">
        <f>peg_nama2[[#This Row],[tmplahir]]&amp;", "&amp;TEXT(peg_nama2[[#This Row],[tgllahir]],"d MMM yyyy")</f>
        <v>Buleleng, 1 Apr 1973</v>
      </c>
      <c r="W43" s="14" t="str">
        <f>"https://teams.microsoft.com/l/chat/0/0?users="&amp;peg_nama2[[#This Row],[email]]</f>
        <v>https://teams.microsoft.com/l/chat/0/0?users=ni.ariani@bpk.go.id</v>
      </c>
      <c r="X43" s="14" t="str">
        <f>"https://wa.me/"&amp;peg_nama2[[#This Row],[ponsel]]</f>
        <v>https://wa.me/628124602187</v>
      </c>
    </row>
    <row r="44" spans="1:24" x14ac:dyDescent="0.25">
      <c r="A44" s="1" t="s">
        <v>227</v>
      </c>
      <c r="B44" s="2" t="s">
        <v>228</v>
      </c>
      <c r="C44" s="2" t="s">
        <v>229</v>
      </c>
      <c r="D44" s="2" t="s">
        <v>230</v>
      </c>
      <c r="E44" s="2" t="s">
        <v>231</v>
      </c>
      <c r="F44" s="7">
        <v>25874</v>
      </c>
      <c r="G44" s="2" t="s">
        <v>232</v>
      </c>
      <c r="H44" s="2" t="s">
        <v>233</v>
      </c>
      <c r="I44" s="8">
        <v>1997</v>
      </c>
      <c r="J44" s="9" t="s">
        <v>217</v>
      </c>
      <c r="K44" s="9" t="s">
        <v>218</v>
      </c>
      <c r="L44" s="10" t="s">
        <v>149</v>
      </c>
      <c r="M44" s="10" t="s">
        <v>150</v>
      </c>
      <c r="N44" s="2"/>
      <c r="O44" s="2" t="s">
        <v>234</v>
      </c>
      <c r="P44" s="8" t="s">
        <v>123</v>
      </c>
      <c r="Q44" s="8" t="s">
        <v>124</v>
      </c>
      <c r="R44" s="17" t="str">
        <f>IF(MID(peg_nama2[[#This Row],[nip]],15,1)="1","Laki-laki","Perempuan")</f>
        <v>Laki-laki</v>
      </c>
      <c r="S44" s="1" t="s">
        <v>235</v>
      </c>
      <c r="T44" s="13" t="s">
        <v>126</v>
      </c>
      <c r="U44" s="7">
        <v>44113</v>
      </c>
      <c r="V44" s="14" t="str">
        <f>peg_nama2[[#This Row],[tmplahir]]&amp;", "&amp;TEXT(peg_nama2[[#This Row],[tgllahir]],"d MMM yyyy")</f>
        <v>Klungkung Bali, 2 Nov 1970</v>
      </c>
      <c r="W44" s="14" t="str">
        <f>"https://teams.microsoft.com/l/chat/0/0?users="&amp;peg_nama2[[#This Row],[email]]</f>
        <v>https://teams.microsoft.com/l/chat/0/0?users=igusti.anom@bpk.go.id</v>
      </c>
      <c r="X44" s="14" t="str">
        <f>"https://wa.me/"&amp;peg_nama2[[#This Row],[ponsel]]</f>
        <v>https://wa.me/6282144880999</v>
      </c>
    </row>
    <row r="45" spans="1:24" x14ac:dyDescent="0.25">
      <c r="A45" s="1" t="s">
        <v>1549</v>
      </c>
      <c r="B45" s="2" t="s">
        <v>1550</v>
      </c>
      <c r="C45" s="2" t="s">
        <v>1551</v>
      </c>
      <c r="D45" s="2" t="s">
        <v>1552</v>
      </c>
      <c r="E45" s="2" t="s">
        <v>1553</v>
      </c>
      <c r="F45" s="7">
        <v>25902</v>
      </c>
      <c r="G45" s="2" t="s">
        <v>1554</v>
      </c>
      <c r="H45" s="2" t="s">
        <v>1555</v>
      </c>
      <c r="I45" s="8">
        <v>1997</v>
      </c>
      <c r="J45" s="9" t="s">
        <v>1100</v>
      </c>
      <c r="K45" s="9" t="s">
        <v>1100</v>
      </c>
      <c r="L45" s="8"/>
      <c r="M45" s="8"/>
      <c r="N45" s="2"/>
      <c r="O45" s="2"/>
      <c r="P45" s="8" t="s">
        <v>123</v>
      </c>
      <c r="Q45" s="8" t="s">
        <v>138</v>
      </c>
      <c r="R45" s="17" t="str">
        <f>IF(MID(peg_nama2[[#This Row],[nip]],15,1)="1","Laki-laki","Perempuan")</f>
        <v>Laki-laki</v>
      </c>
      <c r="S45" s="2"/>
      <c r="T45" s="13" t="s">
        <v>126</v>
      </c>
      <c r="U45" s="7"/>
      <c r="V45" s="14" t="str">
        <f>peg_nama2[[#This Row],[tmplahir]]&amp;", "&amp;TEXT(peg_nama2[[#This Row],[tgllahir]],"d MMM yyyy")</f>
        <v>Sibolga, 30 Nov 1970</v>
      </c>
      <c r="W45" s="14" t="str">
        <f>"https://teams.microsoft.com/l/chat/0/0?users="&amp;peg_nama2[[#This Row],[email]]</f>
        <v>https://teams.microsoft.com/l/chat/0/0?users=erikson.simbolon@bpk.go.id</v>
      </c>
      <c r="X45" s="14" t="str">
        <f>"https://wa.me/"&amp;peg_nama2[[#This Row],[ponsel]]</f>
        <v>https://wa.me/</v>
      </c>
    </row>
    <row r="46" spans="1:24" x14ac:dyDescent="0.25">
      <c r="A46" s="1" t="s">
        <v>1574</v>
      </c>
      <c r="B46" s="2" t="s">
        <v>1575</v>
      </c>
      <c r="C46" s="2" t="s">
        <v>1576</v>
      </c>
      <c r="D46" s="2" t="s">
        <v>1577</v>
      </c>
      <c r="E46" s="2" t="s">
        <v>1100</v>
      </c>
      <c r="F46" s="7">
        <v>22585</v>
      </c>
      <c r="G46" s="2" t="s">
        <v>1578</v>
      </c>
      <c r="H46" s="2" t="s">
        <v>1579</v>
      </c>
      <c r="I46" s="8">
        <v>1997</v>
      </c>
      <c r="J46" s="9" t="s">
        <v>1100</v>
      </c>
      <c r="K46" s="9" t="s">
        <v>1100</v>
      </c>
      <c r="L46" s="8"/>
      <c r="M46" s="8"/>
      <c r="N46" s="2"/>
      <c r="O46" s="2"/>
      <c r="P46" s="8" t="s">
        <v>123</v>
      </c>
      <c r="Q46" s="8" t="s">
        <v>138</v>
      </c>
      <c r="R46" s="17" t="str">
        <f>IF(MID(peg_nama2[[#This Row],[nip]],15,1)="1","Laki-laki","Perempuan")</f>
        <v>Laki-laki</v>
      </c>
      <c r="S46" s="2"/>
      <c r="T46" s="13" t="s">
        <v>126</v>
      </c>
      <c r="U46" s="7"/>
      <c r="V46" s="14" t="str">
        <f>peg_nama2[[#This Row],[tmplahir]]&amp;", "&amp;TEXT(peg_nama2[[#This Row],[tgllahir]],"d MMM yyyy")</f>
        <v>, 31 Oct 1961</v>
      </c>
      <c r="W46" s="14" t="str">
        <f>"https://teams.microsoft.com/l/chat/0/0?users="&amp;peg_nama2[[#This Row],[email]]</f>
        <v>https://teams.microsoft.com/l/chat/0/0?users=imam.muslich@bpk.go.id</v>
      </c>
      <c r="X46" s="14" t="str">
        <f>"https://wa.me/"&amp;peg_nama2[[#This Row],[ponsel]]</f>
        <v>https://wa.me/</v>
      </c>
    </row>
    <row r="47" spans="1:24" x14ac:dyDescent="0.25">
      <c r="A47" s="1" t="s">
        <v>1556</v>
      </c>
      <c r="B47" s="2" t="s">
        <v>1557</v>
      </c>
      <c r="C47" s="2" t="s">
        <v>1558</v>
      </c>
      <c r="D47" s="2" t="s">
        <v>1559</v>
      </c>
      <c r="E47" s="2" t="s">
        <v>132</v>
      </c>
      <c r="F47" s="7">
        <v>26443</v>
      </c>
      <c r="G47" s="2" t="s">
        <v>1560</v>
      </c>
      <c r="H47" s="2" t="s">
        <v>1561</v>
      </c>
      <c r="I47" s="8">
        <v>1997</v>
      </c>
      <c r="J47" s="9" t="s">
        <v>1100</v>
      </c>
      <c r="K47" s="9" t="s">
        <v>1100</v>
      </c>
      <c r="L47" s="8"/>
      <c r="M47" s="41"/>
      <c r="N47" s="2"/>
      <c r="O47" s="2"/>
      <c r="P47" s="8" t="s">
        <v>123</v>
      </c>
      <c r="Q47" s="8" t="s">
        <v>138</v>
      </c>
      <c r="R47" s="17" t="str">
        <f>IF(MID(peg_nama2[[#This Row],[nip]],15,1)="1","Laki-laki","Perempuan")</f>
        <v>Perempuan</v>
      </c>
      <c r="S47" s="2"/>
      <c r="T47" s="13" t="s">
        <v>998</v>
      </c>
      <c r="U47" s="7"/>
      <c r="V47" s="14" t="str">
        <f>peg_nama2[[#This Row],[tmplahir]]&amp;", "&amp;TEXT(peg_nama2[[#This Row],[tgllahir]],"d MMM yyyy")</f>
        <v>Jakarta, 24 May 1972</v>
      </c>
      <c r="W47" s="14" t="str">
        <f>"https://teams.microsoft.com/l/chat/0/0?users="&amp;peg_nama2[[#This Row],[email]]</f>
        <v>https://teams.microsoft.com/l/chat/0/0?users=Diah.Krisnawati@bpk.go.id</v>
      </c>
      <c r="X47" s="14" t="str">
        <f>"https://wa.me/"&amp;peg_nama2[[#This Row],[ponsel]]</f>
        <v>https://wa.me/</v>
      </c>
    </row>
    <row r="48" spans="1:24" x14ac:dyDescent="0.25">
      <c r="A48" s="1" t="s">
        <v>297</v>
      </c>
      <c r="B48" s="2" t="s">
        <v>298</v>
      </c>
      <c r="C48" s="2" t="s">
        <v>299</v>
      </c>
      <c r="D48" s="2" t="s">
        <v>300</v>
      </c>
      <c r="E48" s="2" t="s">
        <v>116</v>
      </c>
      <c r="F48" s="7">
        <v>25391</v>
      </c>
      <c r="G48" s="2" t="s">
        <v>301</v>
      </c>
      <c r="H48" s="2" t="s">
        <v>302</v>
      </c>
      <c r="I48" s="8">
        <v>1998</v>
      </c>
      <c r="J48" s="9" t="s">
        <v>217</v>
      </c>
      <c r="K48" s="9" t="s">
        <v>283</v>
      </c>
      <c r="L48" s="10" t="s">
        <v>149</v>
      </c>
      <c r="M48" s="10" t="s">
        <v>158</v>
      </c>
      <c r="N48" s="2"/>
      <c r="O48" s="2" t="s">
        <v>234</v>
      </c>
      <c r="P48" s="8" t="s">
        <v>123</v>
      </c>
      <c r="Q48" s="8" t="s">
        <v>124</v>
      </c>
      <c r="R48" s="17" t="str">
        <f>IF(MID(peg_nama2[[#This Row],[nip]],15,1)="1","Laki-laki","Perempuan")</f>
        <v>Laki-laki</v>
      </c>
      <c r="S48" s="1" t="s">
        <v>303</v>
      </c>
      <c r="T48" s="13" t="s">
        <v>304</v>
      </c>
      <c r="U48" s="7">
        <v>45443</v>
      </c>
      <c r="V48" s="14" t="str">
        <f>peg_nama2[[#This Row],[tmplahir]]&amp;", "&amp;TEXT(peg_nama2[[#This Row],[tgllahir]],"d MMM yyyy")</f>
        <v>Denpasar, 7 Jul 1969</v>
      </c>
      <c r="W48" s="14" t="str">
        <f>"https://teams.microsoft.com/l/chat/0/0?users="&amp;peg_nama2[[#This Row],[email]]</f>
        <v>https://teams.microsoft.com/l/chat/0/0?users=inyoman.umbara@bpk.go.id</v>
      </c>
      <c r="X48" s="14" t="str">
        <f>"https://wa.me/"&amp;peg_nama2[[#This Row],[ponsel]]</f>
        <v>https://wa.me/6281246855855</v>
      </c>
    </row>
    <row r="49" spans="1:24" x14ac:dyDescent="0.25">
      <c r="A49" s="1" t="s">
        <v>1319</v>
      </c>
      <c r="B49" s="2" t="s">
        <v>1320</v>
      </c>
      <c r="C49" s="2" t="s">
        <v>1321</v>
      </c>
      <c r="D49" s="2" t="s">
        <v>1322</v>
      </c>
      <c r="E49" s="2" t="s">
        <v>1323</v>
      </c>
      <c r="F49" s="7">
        <v>25273</v>
      </c>
      <c r="G49" s="2" t="s">
        <v>1324</v>
      </c>
      <c r="H49" s="2" t="s">
        <v>1325</v>
      </c>
      <c r="I49" s="8">
        <v>1998</v>
      </c>
      <c r="J49" s="9" t="s">
        <v>1100</v>
      </c>
      <c r="K49" s="9" t="s">
        <v>1100</v>
      </c>
      <c r="L49" s="10" t="s">
        <v>149</v>
      </c>
      <c r="M49" s="10" t="s">
        <v>158</v>
      </c>
      <c r="N49" s="2"/>
      <c r="O49" s="2" t="s">
        <v>1326</v>
      </c>
      <c r="P49" s="8" t="s">
        <v>123</v>
      </c>
      <c r="Q49" s="8" t="s">
        <v>138</v>
      </c>
      <c r="R49" s="17" t="str">
        <f>IF(MID(peg_nama2[[#This Row],[nip]],15,1)="1","Laki-laki","Perempuan")</f>
        <v>Laki-laki</v>
      </c>
      <c r="S49" s="1" t="s">
        <v>1327</v>
      </c>
      <c r="T49" s="13" t="s">
        <v>126</v>
      </c>
      <c r="U49" s="7">
        <v>45443</v>
      </c>
      <c r="V49" s="14" t="str">
        <f>peg_nama2[[#This Row],[tmplahir]]&amp;", "&amp;TEXT(peg_nama2[[#This Row],[tgllahir]],"d MMM yyyy")</f>
        <v>Gianyar, 11 Mar 1969</v>
      </c>
      <c r="W49" s="14" t="str">
        <f>"https://teams.microsoft.com/l/chat/0/0?users="&amp;peg_nama2[[#This Row],[email]]</f>
        <v>https://teams.microsoft.com/l/chat/0/0?users=gusti.kawindra@bpk.go.id</v>
      </c>
      <c r="X49" s="14" t="str">
        <f>"https://wa.me/"&amp;peg_nama2[[#This Row],[ponsel]]</f>
        <v>https://wa.me/6281285905520</v>
      </c>
    </row>
    <row r="50" spans="1:24" x14ac:dyDescent="0.25">
      <c r="A50" s="1" t="s">
        <v>50</v>
      </c>
      <c r="B50" s="2" t="s">
        <v>51</v>
      </c>
      <c r="C50" s="2" t="s">
        <v>264</v>
      </c>
      <c r="D50" s="2" t="s">
        <v>265</v>
      </c>
      <c r="E50" s="2" t="s">
        <v>116</v>
      </c>
      <c r="F50" s="7">
        <v>27465</v>
      </c>
      <c r="G50" s="2" t="s">
        <v>266</v>
      </c>
      <c r="H50" s="2" t="s">
        <v>267</v>
      </c>
      <c r="I50" s="8">
        <v>1998</v>
      </c>
      <c r="J50" s="9" t="s">
        <v>217</v>
      </c>
      <c r="K50" s="9" t="s">
        <v>218</v>
      </c>
      <c r="L50" s="10" t="s">
        <v>149</v>
      </c>
      <c r="M50" s="42" t="s">
        <v>158</v>
      </c>
      <c r="N50" s="2"/>
      <c r="O50" s="2" t="s">
        <v>268</v>
      </c>
      <c r="P50" s="8" t="s">
        <v>123</v>
      </c>
      <c r="Q50" s="8" t="s">
        <v>124</v>
      </c>
      <c r="R50" s="17" t="str">
        <f>IF(MID(peg_nama2[[#This Row],[nip]],15,1)="1","Laki-laki","Perempuan")</f>
        <v>Perempuan</v>
      </c>
      <c r="S50" s="1" t="s">
        <v>269</v>
      </c>
      <c r="T50" s="13" t="s">
        <v>126</v>
      </c>
      <c r="U50" s="7">
        <v>44113</v>
      </c>
      <c r="V50" s="14" t="str">
        <f>peg_nama2[[#This Row],[tmplahir]]&amp;", "&amp;TEXT(peg_nama2[[#This Row],[tgllahir]],"d MMM yyyy")</f>
        <v>Denpasar, 12 Mar 1975</v>
      </c>
      <c r="W50" s="14" t="str">
        <f>"https://teams.microsoft.com/l/chat/0/0?users="&amp;peg_nama2[[#This Row],[email]]</f>
        <v>https://teams.microsoft.com/l/chat/0/0?users=luh.parwati@bpk.go.id</v>
      </c>
      <c r="X50" s="14" t="str">
        <f>"https://wa.me/"&amp;peg_nama2[[#This Row],[ponsel]]</f>
        <v>https://wa.me/6281298788910</v>
      </c>
    </row>
    <row r="51" spans="1:24" x14ac:dyDescent="0.25">
      <c r="A51" s="1" t="s">
        <v>1600</v>
      </c>
      <c r="B51" s="2" t="s">
        <v>1601</v>
      </c>
      <c r="C51" s="2" t="s">
        <v>1602</v>
      </c>
      <c r="D51" s="2" t="s">
        <v>1603</v>
      </c>
      <c r="E51" s="2" t="s">
        <v>116</v>
      </c>
      <c r="F51" s="7">
        <v>26229</v>
      </c>
      <c r="G51" s="2" t="s">
        <v>1604</v>
      </c>
      <c r="H51" s="2" t="s">
        <v>1605</v>
      </c>
      <c r="I51" s="8">
        <v>1998</v>
      </c>
      <c r="J51" s="9" t="s">
        <v>1100</v>
      </c>
      <c r="K51" s="9" t="s">
        <v>1100</v>
      </c>
      <c r="L51" s="8"/>
      <c r="M51" s="41"/>
      <c r="N51" s="2"/>
      <c r="O51" s="2"/>
      <c r="P51" s="8" t="s">
        <v>123</v>
      </c>
      <c r="Q51" s="8" t="s">
        <v>138</v>
      </c>
      <c r="R51" s="17" t="str">
        <f>IF(MID(peg_nama2[[#This Row],[nip]],15,1)="1","Laki-laki","Perempuan")</f>
        <v>Perempuan</v>
      </c>
      <c r="S51" s="1"/>
      <c r="T51" s="13" t="s">
        <v>126</v>
      </c>
      <c r="U51" s="7">
        <v>41638</v>
      </c>
      <c r="V51" s="14" t="str">
        <f>peg_nama2[[#This Row],[tmplahir]]&amp;", "&amp;TEXT(peg_nama2[[#This Row],[tgllahir]],"d MMM yyyy")</f>
        <v>Denpasar, 23 Oct 1971</v>
      </c>
      <c r="W51" s="14" t="str">
        <f>"https://teams.microsoft.com/l/chat/0/0?users="&amp;peg_nama2[[#This Row],[email]]</f>
        <v>https://teams.microsoft.com/l/chat/0/0?users=eka.lastarini@bpk.go.id</v>
      </c>
      <c r="X51" s="14" t="str">
        <f>"https://wa.me/"&amp;peg_nama2[[#This Row],[ponsel]]</f>
        <v>https://wa.me/</v>
      </c>
    </row>
    <row r="52" spans="1:24" x14ac:dyDescent="0.25">
      <c r="A52" s="1" t="s">
        <v>305</v>
      </c>
      <c r="B52" s="2" t="s">
        <v>306</v>
      </c>
      <c r="C52" s="2" t="s">
        <v>307</v>
      </c>
      <c r="D52" s="2" t="s">
        <v>308</v>
      </c>
      <c r="E52" s="2" t="s">
        <v>116</v>
      </c>
      <c r="F52" s="7">
        <v>25487</v>
      </c>
      <c r="G52" s="2" t="s">
        <v>309</v>
      </c>
      <c r="H52" s="2" t="s">
        <v>310</v>
      </c>
      <c r="I52" s="8">
        <v>1998</v>
      </c>
      <c r="J52" s="9" t="s">
        <v>217</v>
      </c>
      <c r="K52" s="9" t="s">
        <v>283</v>
      </c>
      <c r="L52" s="10" t="s">
        <v>149</v>
      </c>
      <c r="M52" s="10" t="s">
        <v>150</v>
      </c>
      <c r="N52" s="2"/>
      <c r="O52" s="2" t="s">
        <v>234</v>
      </c>
      <c r="P52" s="8" t="s">
        <v>123</v>
      </c>
      <c r="Q52" s="8" t="s">
        <v>124</v>
      </c>
      <c r="R52" s="17" t="str">
        <f>IF(MID(peg_nama2[[#This Row],[nip]],15,1)="1","Laki-laki","Perempuan")</f>
        <v>Perempuan</v>
      </c>
      <c r="S52" s="1" t="s">
        <v>311</v>
      </c>
      <c r="T52" s="13" t="s">
        <v>126</v>
      </c>
      <c r="U52" s="7">
        <v>42734</v>
      </c>
      <c r="V52" s="14" t="str">
        <f>peg_nama2[[#This Row],[tmplahir]]&amp;", "&amp;TEXT(peg_nama2[[#This Row],[tgllahir]],"d MMM yyyy")</f>
        <v>Denpasar, 11 Oct 1969</v>
      </c>
      <c r="W52" s="14" t="str">
        <f>"https://teams.microsoft.com/l/chat/0/0?users="&amp;peg_nama2[[#This Row],[email]]</f>
        <v>https://teams.microsoft.com/l/chat/0/0?users=ni.padmawati@bpk.go.id</v>
      </c>
      <c r="X52" s="14" t="str">
        <f>"https://wa.me/"&amp;peg_nama2[[#This Row],[ponsel]]</f>
        <v>https://wa.me/6281338685209</v>
      </c>
    </row>
    <row r="53" spans="1:24" x14ac:dyDescent="0.25">
      <c r="A53" s="1" t="s">
        <v>243</v>
      </c>
      <c r="B53" s="2" t="s">
        <v>244</v>
      </c>
      <c r="C53" s="2" t="s">
        <v>245</v>
      </c>
      <c r="D53" s="2" t="s">
        <v>246</v>
      </c>
      <c r="E53" s="2" t="s">
        <v>247</v>
      </c>
      <c r="F53" s="7">
        <v>24743</v>
      </c>
      <c r="G53" s="2" t="s">
        <v>248</v>
      </c>
      <c r="H53" s="2" t="s">
        <v>249</v>
      </c>
      <c r="I53" s="8">
        <v>1998</v>
      </c>
      <c r="J53" s="9" t="s">
        <v>217</v>
      </c>
      <c r="K53" s="9" t="s">
        <v>218</v>
      </c>
      <c r="L53" s="10" t="s">
        <v>149</v>
      </c>
      <c r="M53" s="10" t="s">
        <v>158</v>
      </c>
      <c r="N53" s="2"/>
      <c r="O53" s="2" t="s">
        <v>250</v>
      </c>
      <c r="P53" s="8" t="s">
        <v>123</v>
      </c>
      <c r="Q53" s="8" t="s">
        <v>124</v>
      </c>
      <c r="R53" s="17" t="str">
        <f>IF(MID(peg_nama2[[#This Row],[nip]],15,1)="1","Laki-laki","Perempuan")</f>
        <v>Laki-laki</v>
      </c>
      <c r="S53" s="1" t="s">
        <v>251</v>
      </c>
      <c r="T53" s="13" t="s">
        <v>126</v>
      </c>
      <c r="U53" s="7">
        <v>45443</v>
      </c>
      <c r="V53" s="14" t="str">
        <f>peg_nama2[[#This Row],[tmplahir]]&amp;", "&amp;TEXT(peg_nama2[[#This Row],[tgllahir]],"d MMM yyyy")</f>
        <v>Sanur, 28 Sep 1967</v>
      </c>
      <c r="W53" s="14" t="str">
        <f>"https://teams.microsoft.com/l/chat/0/0?users="&amp;peg_nama2[[#This Row],[email]]</f>
        <v>https://teams.microsoft.com/l/chat/0/0?users=ida.sudiartha@bpk.go.id</v>
      </c>
      <c r="X53" s="14" t="str">
        <f>"https://wa.me/"&amp;peg_nama2[[#This Row],[ponsel]]</f>
        <v>https://wa.me/6281353499700</v>
      </c>
    </row>
    <row r="54" spans="1:24" x14ac:dyDescent="0.25">
      <c r="A54" s="1" t="s">
        <v>38</v>
      </c>
      <c r="B54" s="2" t="s">
        <v>39</v>
      </c>
      <c r="C54" s="2" t="s">
        <v>1313</v>
      </c>
      <c r="D54" s="2" t="s">
        <v>1314</v>
      </c>
      <c r="E54" s="2" t="s">
        <v>116</v>
      </c>
      <c r="F54" s="7">
        <v>26251</v>
      </c>
      <c r="G54" s="2" t="s">
        <v>1315</v>
      </c>
      <c r="H54" s="2" t="s">
        <v>1316</v>
      </c>
      <c r="I54" s="8">
        <v>1998</v>
      </c>
      <c r="J54" s="9" t="s">
        <v>1317</v>
      </c>
      <c r="K54" s="9" t="s">
        <v>1317</v>
      </c>
      <c r="L54" s="10" t="s">
        <v>136</v>
      </c>
      <c r="M54" s="10" t="s">
        <v>179</v>
      </c>
      <c r="N54" s="2"/>
      <c r="O54" s="2" t="s">
        <v>337</v>
      </c>
      <c r="P54" s="8" t="s">
        <v>123</v>
      </c>
      <c r="Q54" s="8" t="s">
        <v>124</v>
      </c>
      <c r="R54" s="17" t="str">
        <f>IF(MID(peg_nama2[[#This Row],[nip]],15,1)="1","Laki-laki","Perempuan")</f>
        <v>Perempuan</v>
      </c>
      <c r="S54" s="1" t="s">
        <v>1318</v>
      </c>
      <c r="T54" s="13" t="s">
        <v>126</v>
      </c>
      <c r="U54" s="7">
        <v>44113</v>
      </c>
      <c r="V54" s="14" t="str">
        <f>peg_nama2[[#This Row],[tmplahir]]&amp;", "&amp;TEXT(peg_nama2[[#This Row],[tgllahir]],"d MMM yyyy")</f>
        <v>Denpasar, 14 Nov 1971</v>
      </c>
      <c r="W54" s="14" t="str">
        <f>"https://teams.microsoft.com/l/chat/0/0?users="&amp;peg_nama2[[#This Row],[email]]</f>
        <v>https://teams.microsoft.com/l/chat/0/0?users=Ida.mayuni@bpk.go.id</v>
      </c>
      <c r="X54" s="14" t="str">
        <f>"https://wa.me/"&amp;peg_nama2[[#This Row],[ponsel]]</f>
        <v>https://wa.me/6281339611861</v>
      </c>
    </row>
    <row r="55" spans="1:24" x14ac:dyDescent="0.25">
      <c r="A55" s="1" t="s">
        <v>6</v>
      </c>
      <c r="B55" s="2" t="s">
        <v>7</v>
      </c>
      <c r="C55" s="2" t="s">
        <v>259</v>
      </c>
      <c r="D55" s="2" t="s">
        <v>260</v>
      </c>
      <c r="E55" s="2" t="s">
        <v>116</v>
      </c>
      <c r="F55" s="7">
        <v>27093</v>
      </c>
      <c r="G55" s="2" t="s">
        <v>261</v>
      </c>
      <c r="H55" s="2" t="s">
        <v>262</v>
      </c>
      <c r="I55" s="8">
        <v>1998</v>
      </c>
      <c r="J55" s="9" t="s">
        <v>217</v>
      </c>
      <c r="K55" s="9" t="s">
        <v>218</v>
      </c>
      <c r="L55" s="10" t="s">
        <v>149</v>
      </c>
      <c r="M55" s="10" t="s">
        <v>150</v>
      </c>
      <c r="N55" s="2"/>
      <c r="O55" s="2" t="s">
        <v>241</v>
      </c>
      <c r="P55" s="8" t="s">
        <v>123</v>
      </c>
      <c r="Q55" s="8" t="s">
        <v>124</v>
      </c>
      <c r="R55" s="17" t="str">
        <f>IF(MID(peg_nama2[[#This Row],[nip]],15,1)="1","Laki-laki","Perempuan")</f>
        <v>Perempuan</v>
      </c>
      <c r="S55" s="1" t="s">
        <v>263</v>
      </c>
      <c r="T55" s="13" t="s">
        <v>126</v>
      </c>
      <c r="U55" s="7">
        <v>44936</v>
      </c>
      <c r="V55" s="14" t="str">
        <f>peg_nama2[[#This Row],[tmplahir]]&amp;", "&amp;TEXT(peg_nama2[[#This Row],[tgllahir]],"d MMM yyyy")</f>
        <v>Denpasar, 5 Mar 1974</v>
      </c>
      <c r="W55" s="14" t="str">
        <f>"https://teams.microsoft.com/l/chat/0/0?users="&amp;peg_nama2[[#This Row],[email]]</f>
        <v>https://teams.microsoft.com/l/chat/0/0?users=anak.citradewi@bpk.go.id</v>
      </c>
      <c r="X55" s="14" t="str">
        <f>"https://wa.me/"&amp;peg_nama2[[#This Row],[ponsel]]</f>
        <v>https://wa.me/6282145071988</v>
      </c>
    </row>
    <row r="56" spans="1:24" x14ac:dyDescent="0.25">
      <c r="A56" s="1" t="s">
        <v>1606</v>
      </c>
      <c r="B56" s="2" t="s">
        <v>1607</v>
      </c>
      <c r="C56" s="2" t="s">
        <v>1608</v>
      </c>
      <c r="D56" s="2" t="s">
        <v>1609</v>
      </c>
      <c r="E56" s="2" t="s">
        <v>116</v>
      </c>
      <c r="F56" s="7">
        <v>26727</v>
      </c>
      <c r="G56" s="2" t="s">
        <v>1610</v>
      </c>
      <c r="H56" s="2" t="s">
        <v>1611</v>
      </c>
      <c r="I56" s="8">
        <v>1998</v>
      </c>
      <c r="J56" s="9" t="s">
        <v>1100</v>
      </c>
      <c r="K56" s="9" t="s">
        <v>1100</v>
      </c>
      <c r="L56" s="8"/>
      <c r="M56" s="8"/>
      <c r="N56" s="2"/>
      <c r="O56" s="2"/>
      <c r="P56" s="8" t="s">
        <v>123</v>
      </c>
      <c r="Q56" s="8" t="s">
        <v>138</v>
      </c>
      <c r="R56" s="17" t="str">
        <f>IF(MID(peg_nama2[[#This Row],[nip]],15,1)="1","Laki-laki","Perempuan")</f>
        <v>Perempuan</v>
      </c>
      <c r="S56" s="2"/>
      <c r="T56" s="13" t="s">
        <v>126</v>
      </c>
      <c r="U56" s="7"/>
      <c r="V56" s="14" t="str">
        <f>peg_nama2[[#This Row],[tmplahir]]&amp;", "&amp;TEXT(peg_nama2[[#This Row],[tgllahir]],"d MMM yyyy")</f>
        <v>Denpasar, 4 Mar 1973</v>
      </c>
      <c r="W56" s="14" t="str">
        <f>"https://teams.microsoft.com/l/chat/0/0?users="&amp;peg_nama2[[#This Row],[email]]</f>
        <v>https://teams.microsoft.com/l/chat/0/0?users=igusti.adnyani@bpk.go.id</v>
      </c>
      <c r="X56" s="14" t="str">
        <f>"https://wa.me/"&amp;peg_nama2[[#This Row],[ponsel]]</f>
        <v>https://wa.me/</v>
      </c>
    </row>
    <row r="57" spans="1:24" x14ac:dyDescent="0.25">
      <c r="A57" s="1" t="s">
        <v>1632</v>
      </c>
      <c r="B57" s="2" t="s">
        <v>1633</v>
      </c>
      <c r="C57" s="2" t="s">
        <v>1634</v>
      </c>
      <c r="D57" s="2" t="s">
        <v>1635</v>
      </c>
      <c r="E57" s="2" t="s">
        <v>886</v>
      </c>
      <c r="F57" s="7">
        <v>25885</v>
      </c>
      <c r="G57" s="2" t="s">
        <v>1636</v>
      </c>
      <c r="H57" s="2" t="s">
        <v>1637</v>
      </c>
      <c r="I57" s="8">
        <v>1998</v>
      </c>
      <c r="J57" s="9" t="s">
        <v>1100</v>
      </c>
      <c r="K57" s="9" t="s">
        <v>1100</v>
      </c>
      <c r="L57" s="8"/>
      <c r="M57" s="8"/>
      <c r="N57" s="2"/>
      <c r="O57" s="2"/>
      <c r="P57" s="8" t="s">
        <v>123</v>
      </c>
      <c r="Q57" s="8" t="s">
        <v>138</v>
      </c>
      <c r="R57" s="17" t="str">
        <f>IF(MID(peg_nama2[[#This Row],[nip]],15,1)="1","Laki-laki","Perempuan")</f>
        <v>Perempuan</v>
      </c>
      <c r="S57" s="2"/>
      <c r="T57" s="13" t="s">
        <v>126</v>
      </c>
      <c r="U57" s="7"/>
      <c r="V57" s="14" t="str">
        <f>peg_nama2[[#This Row],[tmplahir]]&amp;", "&amp;TEXT(peg_nama2[[#This Row],[tgllahir]],"d MMM yyyy")</f>
        <v>Palembang, 13 Nov 1970</v>
      </c>
      <c r="W57" s="14" t="str">
        <f>"https://teams.microsoft.com/l/chat/0/0?users="&amp;peg_nama2[[#This Row],[email]]</f>
        <v>https://teams.microsoft.com/l/chat/0/0?users=thatiana@bpk.go.id</v>
      </c>
      <c r="X57" s="14" t="str">
        <f>"https://wa.me/"&amp;peg_nama2[[#This Row],[ponsel]]</f>
        <v>https://wa.me/</v>
      </c>
    </row>
    <row r="58" spans="1:24" x14ac:dyDescent="0.25">
      <c r="A58" s="1" t="s">
        <v>1336</v>
      </c>
      <c r="B58" s="2" t="s">
        <v>1337</v>
      </c>
      <c r="C58" s="2" t="s">
        <v>1338</v>
      </c>
      <c r="D58" s="2" t="s">
        <v>1339</v>
      </c>
      <c r="E58" s="2" t="s">
        <v>116</v>
      </c>
      <c r="F58" s="7">
        <v>26185</v>
      </c>
      <c r="G58" s="2" t="s">
        <v>1340</v>
      </c>
      <c r="H58" s="2" t="s">
        <v>1341</v>
      </c>
      <c r="I58" s="8">
        <v>1998</v>
      </c>
      <c r="J58" s="9" t="s">
        <v>1100</v>
      </c>
      <c r="K58" s="9" t="s">
        <v>1100</v>
      </c>
      <c r="L58" s="10" t="s">
        <v>149</v>
      </c>
      <c r="M58" s="10" t="s">
        <v>158</v>
      </c>
      <c r="N58" s="2"/>
      <c r="O58" s="2" t="s">
        <v>1342</v>
      </c>
      <c r="P58" s="8" t="s">
        <v>123</v>
      </c>
      <c r="Q58" s="8" t="s">
        <v>138</v>
      </c>
      <c r="R58" s="17" t="str">
        <f>IF(MID(peg_nama2[[#This Row],[nip]],15,1)="1","Laki-laki","Perempuan")</f>
        <v>Laki-laki</v>
      </c>
      <c r="S58" s="1" t="s">
        <v>1343</v>
      </c>
      <c r="T58" s="13" t="s">
        <v>126</v>
      </c>
      <c r="U58" s="7">
        <v>45443</v>
      </c>
      <c r="V58" s="14" t="str">
        <f>peg_nama2[[#This Row],[tmplahir]]&amp;", "&amp;TEXT(peg_nama2[[#This Row],[tgllahir]],"d MMM yyyy")</f>
        <v>Denpasar, 9 Sep 1971</v>
      </c>
      <c r="W58" s="14" t="str">
        <f>"https://teams.microsoft.com/l/chat/0/0?users="&amp;peg_nama2[[#This Row],[email]]</f>
        <v>https://teams.microsoft.com/l/chat/0/0?users=imade.pariata@bpk.go.id</v>
      </c>
      <c r="X58" s="14" t="str">
        <f>"https://wa.me/"&amp;peg_nama2[[#This Row],[ponsel]]</f>
        <v>https://wa.me/6285737513318</v>
      </c>
    </row>
    <row r="59" spans="1:24" x14ac:dyDescent="0.25">
      <c r="A59" s="1" t="s">
        <v>1612</v>
      </c>
      <c r="B59" s="2" t="s">
        <v>1613</v>
      </c>
      <c r="C59" s="2" t="s">
        <v>1614</v>
      </c>
      <c r="D59" s="2" t="s">
        <v>1615</v>
      </c>
      <c r="E59" s="2" t="s">
        <v>1616</v>
      </c>
      <c r="F59" s="7">
        <v>25778</v>
      </c>
      <c r="G59" s="2" t="s">
        <v>1617</v>
      </c>
      <c r="H59" s="2" t="s">
        <v>1618</v>
      </c>
      <c r="I59" s="8">
        <v>1998</v>
      </c>
      <c r="J59" s="9" t="s">
        <v>1100</v>
      </c>
      <c r="K59" s="9" t="s">
        <v>1100</v>
      </c>
      <c r="L59" s="8"/>
      <c r="M59" s="8"/>
      <c r="N59" s="2"/>
      <c r="O59" s="2"/>
      <c r="P59" s="8" t="s">
        <v>123</v>
      </c>
      <c r="Q59" s="8" t="s">
        <v>138</v>
      </c>
      <c r="R59" s="17" t="str">
        <f>IF(MID(peg_nama2[[#This Row],[nip]],15,1)="1","Laki-laki","Perempuan")</f>
        <v>Perempuan</v>
      </c>
      <c r="S59" s="2"/>
      <c r="T59" s="13" t="s">
        <v>126</v>
      </c>
      <c r="U59" s="7"/>
      <c r="V59" s="14" t="str">
        <f>peg_nama2[[#This Row],[tmplahir]]&amp;", "&amp;TEXT(peg_nama2[[#This Row],[tgllahir]],"d MMM yyyy")</f>
        <v>Jembrana, 29 Jul 1970</v>
      </c>
      <c r="W59" s="14" t="str">
        <f>"https://teams.microsoft.com/l/chat/0/0?users="&amp;peg_nama2[[#This Row],[email]]</f>
        <v>https://teams.microsoft.com/l/chat/0/0?users=ni.juliasih@bpk.go.id</v>
      </c>
      <c r="X59" s="14" t="str">
        <f>"https://wa.me/"&amp;peg_nama2[[#This Row],[ponsel]]</f>
        <v>https://wa.me/</v>
      </c>
    </row>
    <row r="60" spans="1:24" x14ac:dyDescent="0.25">
      <c r="A60" s="1" t="s">
        <v>1593</v>
      </c>
      <c r="B60" s="2" t="s">
        <v>1594</v>
      </c>
      <c r="C60" s="2" t="s">
        <v>1595</v>
      </c>
      <c r="D60" s="2" t="s">
        <v>1596</v>
      </c>
      <c r="E60" s="2" t="s">
        <v>1597</v>
      </c>
      <c r="F60" s="7">
        <v>25593</v>
      </c>
      <c r="G60" s="2" t="s">
        <v>1598</v>
      </c>
      <c r="H60" s="2" t="s">
        <v>1599</v>
      </c>
      <c r="I60" s="8">
        <v>1998</v>
      </c>
      <c r="J60" s="9" t="s">
        <v>1100</v>
      </c>
      <c r="K60" s="9" t="s">
        <v>1100</v>
      </c>
      <c r="L60" s="8"/>
      <c r="M60" s="22"/>
      <c r="N60" s="2"/>
      <c r="O60" s="2"/>
      <c r="P60" s="8" t="s">
        <v>123</v>
      </c>
      <c r="Q60" s="8" t="s">
        <v>138</v>
      </c>
      <c r="R60" s="17" t="str">
        <f>IF(MID(peg_nama2[[#This Row],[nip]],15,1)="1","Laki-laki","Perempuan")</f>
        <v>Laki-laki</v>
      </c>
      <c r="S60" s="2"/>
      <c r="T60" s="13" t="s">
        <v>126</v>
      </c>
      <c r="U60" s="7"/>
      <c r="V60" s="14" t="str">
        <f>peg_nama2[[#This Row],[tmplahir]]&amp;", "&amp;TEXT(peg_nama2[[#This Row],[tgllahir]],"d MMM yyyy")</f>
        <v>Ujung Pandang, 25 Jan 1970</v>
      </c>
      <c r="W60" s="14" t="str">
        <f>"https://teams.microsoft.com/l/chat/0/0?users="&amp;peg_nama2[[#This Row],[email]]</f>
        <v>https://teams.microsoft.com/l/chat/0/0?users=amri.lewa@bpk.go.id</v>
      </c>
      <c r="X60" s="14" t="str">
        <f>"https://wa.me/"&amp;peg_nama2[[#This Row],[ponsel]]</f>
        <v>https://wa.me/</v>
      </c>
    </row>
    <row r="61" spans="1:24" x14ac:dyDescent="0.25">
      <c r="A61" s="1" t="s">
        <v>90</v>
      </c>
      <c r="B61" s="2" t="s">
        <v>91</v>
      </c>
      <c r="C61" s="2" t="s">
        <v>252</v>
      </c>
      <c r="D61" s="2" t="s">
        <v>253</v>
      </c>
      <c r="E61" s="2" t="s">
        <v>254</v>
      </c>
      <c r="F61" s="7">
        <v>25028</v>
      </c>
      <c r="G61" s="2" t="s">
        <v>255</v>
      </c>
      <c r="H61" s="2" t="s">
        <v>256</v>
      </c>
      <c r="I61" s="8">
        <v>1998</v>
      </c>
      <c r="J61" s="9" t="s">
        <v>217</v>
      </c>
      <c r="K61" s="9" t="s">
        <v>218</v>
      </c>
      <c r="L61" s="10" t="s">
        <v>149</v>
      </c>
      <c r="M61" s="10" t="s">
        <v>150</v>
      </c>
      <c r="N61" s="2"/>
      <c r="O61" s="2" t="s">
        <v>257</v>
      </c>
      <c r="P61" s="8" t="s">
        <v>123</v>
      </c>
      <c r="Q61" s="8" t="s">
        <v>124</v>
      </c>
      <c r="R61" s="17" t="str">
        <f>IF(MID(peg_nama2[[#This Row],[nip]],15,1)="1","Laki-laki","Perempuan")</f>
        <v>Perempuan</v>
      </c>
      <c r="S61" s="1" t="s">
        <v>258</v>
      </c>
      <c r="T61" s="13" t="s">
        <v>126</v>
      </c>
      <c r="U61" s="7">
        <v>45443</v>
      </c>
      <c r="V61" s="14" t="str">
        <f>peg_nama2[[#This Row],[tmplahir]]&amp;", "&amp;TEXT(peg_nama2[[#This Row],[tgllahir]],"d MMM yyyy")</f>
        <v>Jombang, 9 Jul 1968</v>
      </c>
      <c r="W61" s="14" t="str">
        <f>"https://teams.microsoft.com/l/chat/0/0?users="&amp;peg_nama2[[#This Row],[email]]</f>
        <v>https://teams.microsoft.com/l/chat/0/0?users=yuliarti@bpk.go.id</v>
      </c>
      <c r="X61" s="14" t="str">
        <f>"https://wa.me/"&amp;peg_nama2[[#This Row],[ponsel]]</f>
        <v>https://wa.me/6282136747747</v>
      </c>
    </row>
    <row r="62" spans="1:24" x14ac:dyDescent="0.25">
      <c r="A62" s="1" t="s">
        <v>1619</v>
      </c>
      <c r="B62" s="2" t="s">
        <v>1620</v>
      </c>
      <c r="C62" s="2" t="s">
        <v>1621</v>
      </c>
      <c r="D62" s="2" t="s">
        <v>1622</v>
      </c>
      <c r="E62" s="2" t="s">
        <v>1623</v>
      </c>
      <c r="F62" s="7">
        <v>26675</v>
      </c>
      <c r="G62" s="2" t="s">
        <v>1624</v>
      </c>
      <c r="H62" s="2" t="s">
        <v>1625</v>
      </c>
      <c r="I62" s="8">
        <v>1998</v>
      </c>
      <c r="J62" s="9" t="s">
        <v>1100</v>
      </c>
      <c r="K62" s="9" t="s">
        <v>1100</v>
      </c>
      <c r="L62" s="8"/>
      <c r="M62" s="41"/>
      <c r="N62" s="2"/>
      <c r="O62" s="2"/>
      <c r="P62" s="8" t="s">
        <v>123</v>
      </c>
      <c r="Q62" s="8" t="s">
        <v>138</v>
      </c>
      <c r="R62" s="17" t="str">
        <f>IF(MID(peg_nama2[[#This Row],[nip]],15,1)="1","Laki-laki","Perempuan")</f>
        <v>Laki-laki</v>
      </c>
      <c r="S62" s="2"/>
      <c r="T62" s="13" t="s">
        <v>126</v>
      </c>
      <c r="U62" s="7"/>
      <c r="V62" s="14" t="str">
        <f>peg_nama2[[#This Row],[tmplahir]]&amp;", "&amp;TEXT(peg_nama2[[#This Row],[tgllahir]],"d MMM yyyy")</f>
        <v>Balige, 11 Jan 1973</v>
      </c>
      <c r="W62" s="14" t="str">
        <f>"https://teams.microsoft.com/l/chat/0/0?users="&amp;peg_nama2[[#This Row],[email]]</f>
        <v>https://teams.microsoft.com/l/chat/0/0?users=paula.simatupang@bpk.go.id</v>
      </c>
      <c r="X62" s="14" t="str">
        <f>"https://wa.me/"&amp;peg_nama2[[#This Row],[ponsel]]</f>
        <v>https://wa.me/</v>
      </c>
    </row>
    <row r="63" spans="1:24" x14ac:dyDescent="0.25">
      <c r="A63" s="1" t="s">
        <v>70</v>
      </c>
      <c r="B63" s="2" t="s">
        <v>71</v>
      </c>
      <c r="C63" s="2" t="s">
        <v>312</v>
      </c>
      <c r="D63" s="2" t="s">
        <v>313</v>
      </c>
      <c r="E63" s="2" t="s">
        <v>314</v>
      </c>
      <c r="F63" s="7">
        <v>25948</v>
      </c>
      <c r="G63" s="2" t="s">
        <v>315</v>
      </c>
      <c r="H63" s="2" t="s">
        <v>316</v>
      </c>
      <c r="I63" s="8">
        <v>1998</v>
      </c>
      <c r="J63" s="9" t="s">
        <v>217</v>
      </c>
      <c r="K63" s="9" t="s">
        <v>283</v>
      </c>
      <c r="L63" s="10" t="s">
        <v>149</v>
      </c>
      <c r="M63" s="10" t="s">
        <v>158</v>
      </c>
      <c r="N63" s="2"/>
      <c r="O63" s="2" t="s">
        <v>241</v>
      </c>
      <c r="P63" s="8" t="s">
        <v>123</v>
      </c>
      <c r="Q63" s="8" t="s">
        <v>124</v>
      </c>
      <c r="R63" s="17" t="str">
        <f>IF(MID(peg_nama2[[#This Row],[nip]],15,1)="1","Laki-laki","Perempuan")</f>
        <v>Perempuan</v>
      </c>
      <c r="S63" s="1" t="s">
        <v>317</v>
      </c>
      <c r="T63" s="13" t="s">
        <v>126</v>
      </c>
      <c r="U63" s="7">
        <v>43208</v>
      </c>
      <c r="V63" s="14" t="str">
        <f>peg_nama2[[#This Row],[tmplahir]]&amp;", "&amp;TEXT(peg_nama2[[#This Row],[tgllahir]],"d MMM yyyy")</f>
        <v>Blahbatuh, 15 Jan 1971</v>
      </c>
      <c r="W63" s="14" t="str">
        <f>"https://teams.microsoft.com/l/chat/0/0?users="&amp;peg_nama2[[#This Row],[email]]</f>
        <v>https://teams.microsoft.com/l/chat/0/0?users=p.wendriani@bpk.go.id</v>
      </c>
      <c r="X63" s="14" t="str">
        <f>"https://wa.me/"&amp;peg_nama2[[#This Row],[ponsel]]</f>
        <v>https://wa.me/6287862389610</v>
      </c>
    </row>
    <row r="64" spans="1:24" x14ac:dyDescent="0.25">
      <c r="A64" s="1" t="s">
        <v>1626</v>
      </c>
      <c r="B64" s="2" t="s">
        <v>1627</v>
      </c>
      <c r="C64" s="2" t="s">
        <v>1628</v>
      </c>
      <c r="D64" s="2" t="s">
        <v>1629</v>
      </c>
      <c r="E64" s="2" t="s">
        <v>132</v>
      </c>
      <c r="F64" s="7">
        <v>28279</v>
      </c>
      <c r="G64" s="2" t="s">
        <v>1630</v>
      </c>
      <c r="H64" s="2" t="s">
        <v>1631</v>
      </c>
      <c r="I64" s="8">
        <v>1998</v>
      </c>
      <c r="J64" s="9" t="s">
        <v>1100</v>
      </c>
      <c r="K64" s="9" t="s">
        <v>1100</v>
      </c>
      <c r="L64" s="8"/>
      <c r="M64" s="8"/>
      <c r="N64" s="2"/>
      <c r="O64" s="2"/>
      <c r="P64" s="8" t="s">
        <v>123</v>
      </c>
      <c r="Q64" s="8" t="s">
        <v>138</v>
      </c>
      <c r="R64" s="17" t="str">
        <f>IF(MID(peg_nama2[[#This Row],[nip]],15,1)="1","Laki-laki","Perempuan")</f>
        <v>Laki-laki</v>
      </c>
      <c r="S64" s="2"/>
      <c r="T64" s="13" t="s">
        <v>126</v>
      </c>
      <c r="U64" s="7"/>
      <c r="V64" s="14" t="str">
        <f>peg_nama2[[#This Row],[tmplahir]]&amp;", "&amp;TEXT(peg_nama2[[#This Row],[tgllahir]],"d MMM yyyy")</f>
        <v>Jakarta, 3 Jun 1977</v>
      </c>
      <c r="W64" s="14" t="str">
        <f>"https://teams.microsoft.com/l/chat/0/0?users="&amp;peg_nama2[[#This Row],[email]]</f>
        <v>https://teams.microsoft.com/l/chat/0/0?users=saepuloh@bpk.go.id</v>
      </c>
      <c r="X64" s="14" t="str">
        <f>"https://wa.me/"&amp;peg_nama2[[#This Row],[ponsel]]</f>
        <v>https://wa.me/</v>
      </c>
    </row>
    <row r="65" spans="1:24" x14ac:dyDescent="0.25">
      <c r="A65" s="1" t="s">
        <v>128</v>
      </c>
      <c r="B65" s="2" t="s">
        <v>129</v>
      </c>
      <c r="C65" s="2" t="s">
        <v>130</v>
      </c>
      <c r="D65" s="2" t="s">
        <v>131</v>
      </c>
      <c r="E65" s="2" t="s">
        <v>132</v>
      </c>
      <c r="F65" s="7">
        <v>28031</v>
      </c>
      <c r="G65" s="2" t="s">
        <v>133</v>
      </c>
      <c r="H65" s="2" t="s">
        <v>134</v>
      </c>
      <c r="I65" s="8">
        <v>1999</v>
      </c>
      <c r="J65" s="9" t="s">
        <v>119</v>
      </c>
      <c r="K65" s="9" t="s">
        <v>135</v>
      </c>
      <c r="L65" s="10" t="s">
        <v>136</v>
      </c>
      <c r="M65" s="10" t="s">
        <v>136</v>
      </c>
      <c r="N65" s="2"/>
      <c r="O65" s="2" t="s">
        <v>137</v>
      </c>
      <c r="P65" s="8" t="s">
        <v>123</v>
      </c>
      <c r="Q65" s="8" t="s">
        <v>138</v>
      </c>
      <c r="R65" s="17" t="str">
        <f>IF(MID(peg_nama2[[#This Row],[nip]],15,1)="1","Laki-laki","Perempuan")</f>
        <v>Laki-laki</v>
      </c>
      <c r="S65" s="1" t="s">
        <v>139</v>
      </c>
      <c r="T65" s="13" t="s">
        <v>140</v>
      </c>
      <c r="U65" s="7">
        <v>43794</v>
      </c>
      <c r="V65" s="14" t="str">
        <f>peg_nama2[[#This Row],[tmplahir]]&amp;", "&amp;TEXT(peg_nama2[[#This Row],[tgllahir]],"d MMM yyyy")</f>
        <v>Jakarta, 28 Sep 1976</v>
      </c>
      <c r="W65" s="14" t="str">
        <f>"https://teams.microsoft.com/l/chat/0/0?users="&amp;peg_nama2[[#This Row],[email]]</f>
        <v>https://teams.microsoft.com/l/chat/0/0?users=npramono@bpk.go.id</v>
      </c>
      <c r="X65" s="14" t="str">
        <f>"https://wa.me/"&amp;peg_nama2[[#This Row],[ponsel]]</f>
        <v>https://wa.me/6287809466333</v>
      </c>
    </row>
    <row r="66" spans="1:24" x14ac:dyDescent="0.25">
      <c r="A66" s="1" t="s">
        <v>1644</v>
      </c>
      <c r="B66" s="2" t="s">
        <v>1645</v>
      </c>
      <c r="C66" s="2" t="s">
        <v>1646</v>
      </c>
      <c r="D66" s="2" t="s">
        <v>1647</v>
      </c>
      <c r="E66" s="2" t="s">
        <v>886</v>
      </c>
      <c r="F66" s="7">
        <v>28005</v>
      </c>
      <c r="G66" s="2" t="s">
        <v>1648</v>
      </c>
      <c r="H66" s="2" t="s">
        <v>1649</v>
      </c>
      <c r="I66" s="8">
        <v>1999</v>
      </c>
      <c r="J66" s="9" t="s">
        <v>1100</v>
      </c>
      <c r="K66" s="9" t="s">
        <v>1100</v>
      </c>
      <c r="L66" s="8"/>
      <c r="M66" s="8"/>
      <c r="N66" s="2"/>
      <c r="O66" s="2"/>
      <c r="P66" s="8" t="s">
        <v>123</v>
      </c>
      <c r="Q66" s="8" t="s">
        <v>138</v>
      </c>
      <c r="R66" s="17" t="str">
        <f>IF(MID(peg_nama2[[#This Row],[nip]],15,1)="1","Laki-laki","Perempuan")</f>
        <v>Perempuan</v>
      </c>
      <c r="S66" s="2"/>
      <c r="T66" s="13" t="s">
        <v>304</v>
      </c>
      <c r="U66" s="7"/>
      <c r="V66" s="14" t="str">
        <f>peg_nama2[[#This Row],[tmplahir]]&amp;", "&amp;TEXT(peg_nama2[[#This Row],[tgllahir]],"d MMM yyyy")</f>
        <v>Palembang, 2 Sep 1976</v>
      </c>
      <c r="W66" s="14" t="str">
        <f>"https://teams.microsoft.com/l/chat/0/0?users="&amp;peg_nama2[[#This Row],[email]]</f>
        <v>https://teams.microsoft.com/l/chat/0/0?users=indriani@bpk.go.id</v>
      </c>
      <c r="X66" s="14" t="str">
        <f>"https://wa.me/"&amp;peg_nama2[[#This Row],[ponsel]]</f>
        <v>https://wa.me/</v>
      </c>
    </row>
    <row r="67" spans="1:24" x14ac:dyDescent="0.25">
      <c r="A67" s="1" t="s">
        <v>1656</v>
      </c>
      <c r="B67" s="2" t="s">
        <v>1657</v>
      </c>
      <c r="C67" s="2" t="s">
        <v>1658</v>
      </c>
      <c r="D67" s="2" t="s">
        <v>1659</v>
      </c>
      <c r="E67" s="2" t="s">
        <v>1597</v>
      </c>
      <c r="F67" s="7">
        <v>26600</v>
      </c>
      <c r="G67" s="2" t="s">
        <v>1660</v>
      </c>
      <c r="H67" s="2" t="s">
        <v>1661</v>
      </c>
      <c r="I67" s="8">
        <v>1999</v>
      </c>
      <c r="J67" s="9" t="s">
        <v>1100</v>
      </c>
      <c r="K67" s="9" t="s">
        <v>1100</v>
      </c>
      <c r="L67" s="8"/>
      <c r="M67" s="22"/>
      <c r="N67" s="2"/>
      <c r="O67" s="2"/>
      <c r="P67" s="8" t="s">
        <v>123</v>
      </c>
      <c r="Q67" s="8" t="s">
        <v>138</v>
      </c>
      <c r="R67" s="17" t="str">
        <f>IF(MID(peg_nama2[[#This Row],[nip]],15,1)="1","Laki-laki","Perempuan")</f>
        <v>Laki-laki</v>
      </c>
      <c r="S67" s="2"/>
      <c r="T67" s="13" t="s">
        <v>1662</v>
      </c>
      <c r="U67" s="7"/>
      <c r="V67" s="14" t="str">
        <f>peg_nama2[[#This Row],[tmplahir]]&amp;", "&amp;TEXT(peg_nama2[[#This Row],[tgllahir]],"d MMM yyyy")</f>
        <v>Ujung Pandang, 28 Oct 1972</v>
      </c>
      <c r="W67" s="14" t="str">
        <f>"https://teams.microsoft.com/l/chat/0/0?users="&amp;peg_nama2[[#This Row],[email]]</f>
        <v>https://teams.microsoft.com/l/chat/0/0?users=Rahmat.Wibowo@bpk.go.id</v>
      </c>
      <c r="X67" s="14" t="str">
        <f>"https://wa.me/"&amp;peg_nama2[[#This Row],[ponsel]]</f>
        <v>https://wa.me/</v>
      </c>
    </row>
    <row r="68" spans="1:24" x14ac:dyDescent="0.25">
      <c r="A68" s="1" t="s">
        <v>1663</v>
      </c>
      <c r="B68" s="2" t="s">
        <v>1664</v>
      </c>
      <c r="C68" s="2" t="s">
        <v>1665</v>
      </c>
      <c r="D68" s="2" t="s">
        <v>1666</v>
      </c>
      <c r="E68" s="2" t="s">
        <v>132</v>
      </c>
      <c r="F68" s="7">
        <v>26412</v>
      </c>
      <c r="G68" s="2" t="s">
        <v>1667</v>
      </c>
      <c r="H68" s="2" t="s">
        <v>1668</v>
      </c>
      <c r="I68" s="8">
        <v>1999</v>
      </c>
      <c r="J68" s="9" t="s">
        <v>1100</v>
      </c>
      <c r="K68" s="9" t="s">
        <v>1100</v>
      </c>
      <c r="L68" s="8"/>
      <c r="M68" s="8"/>
      <c r="N68" s="2"/>
      <c r="O68" s="2"/>
      <c r="P68" s="8" t="s">
        <v>123</v>
      </c>
      <c r="Q68" s="8" t="s">
        <v>138</v>
      </c>
      <c r="R68" s="17" t="str">
        <f>IF(MID(peg_nama2[[#This Row],[nip]],15,1)="1","Laki-laki","Perempuan")</f>
        <v>Perempuan</v>
      </c>
      <c r="S68" s="2"/>
      <c r="T68" s="13" t="s">
        <v>304</v>
      </c>
      <c r="U68" s="7"/>
      <c r="V68" s="14" t="str">
        <f>peg_nama2[[#This Row],[tmplahir]]&amp;", "&amp;TEXT(peg_nama2[[#This Row],[tgllahir]],"d MMM yyyy")</f>
        <v>Jakarta, 23 Apr 1972</v>
      </c>
      <c r="W68" s="14" t="str">
        <f>"https://teams.microsoft.com/l/chat/0/0?users="&amp;peg_nama2[[#This Row],[email]]</f>
        <v>https://teams.microsoft.com/l/chat/0/0?users=susi.sundari@bpk.go.id</v>
      </c>
      <c r="X68" s="14" t="str">
        <f>"https://wa.me/"&amp;peg_nama2[[#This Row],[ponsel]]</f>
        <v>https://wa.me/</v>
      </c>
    </row>
    <row r="69" spans="1:24" x14ac:dyDescent="0.25">
      <c r="A69" s="1" t="s">
        <v>1650</v>
      </c>
      <c r="B69" s="2" t="s">
        <v>1651</v>
      </c>
      <c r="C69" s="2" t="s">
        <v>1652</v>
      </c>
      <c r="D69" s="2" t="s">
        <v>1653</v>
      </c>
      <c r="E69" s="2" t="s">
        <v>132</v>
      </c>
      <c r="F69" s="7">
        <v>26111</v>
      </c>
      <c r="G69" s="2" t="s">
        <v>1654</v>
      </c>
      <c r="H69" s="2" t="s">
        <v>1655</v>
      </c>
      <c r="I69" s="8">
        <v>1999</v>
      </c>
      <c r="J69" s="9" t="s">
        <v>1100</v>
      </c>
      <c r="K69" s="9" t="s">
        <v>1100</v>
      </c>
      <c r="L69" s="8"/>
      <c r="M69" s="8"/>
      <c r="N69" s="2"/>
      <c r="O69" s="2"/>
      <c r="P69" s="8" t="s">
        <v>123</v>
      </c>
      <c r="Q69" s="8" t="s">
        <v>138</v>
      </c>
      <c r="R69" s="17" t="str">
        <f>IF(MID(peg_nama2[[#This Row],[nip]],15,1)="1","Laki-laki","Perempuan")</f>
        <v>Laki-laki</v>
      </c>
      <c r="S69" s="2"/>
      <c r="T69" s="13" t="s">
        <v>304</v>
      </c>
      <c r="U69" s="7"/>
      <c r="V69" s="14" t="str">
        <f>peg_nama2[[#This Row],[tmplahir]]&amp;", "&amp;TEXT(peg_nama2[[#This Row],[tgllahir]],"d MMM yyyy")</f>
        <v>Jakarta, 27 Jun 1971</v>
      </c>
      <c r="W69" s="14" t="str">
        <f>"https://teams.microsoft.com/l/chat/0/0?users="&amp;peg_nama2[[#This Row],[email]]</f>
        <v>https://teams.microsoft.com/l/chat/0/0?users=iwan.nugrohadi@bpk.go.id</v>
      </c>
      <c r="X69" s="14" t="str">
        <f>"https://wa.me/"&amp;peg_nama2[[#This Row],[ponsel]]</f>
        <v>https://wa.me/</v>
      </c>
    </row>
    <row r="70" spans="1:24" x14ac:dyDescent="0.25">
      <c r="A70" s="1" t="s">
        <v>1638</v>
      </c>
      <c r="B70" s="2" t="s">
        <v>1639</v>
      </c>
      <c r="C70" s="2" t="s">
        <v>1640</v>
      </c>
      <c r="D70" s="2" t="s">
        <v>1641</v>
      </c>
      <c r="E70" s="2" t="s">
        <v>1100</v>
      </c>
      <c r="F70" s="7">
        <v>26439</v>
      </c>
      <c r="G70" s="2" t="s">
        <v>1642</v>
      </c>
      <c r="H70" s="2" t="s">
        <v>1643</v>
      </c>
      <c r="I70" s="8">
        <v>1999</v>
      </c>
      <c r="J70" s="9" t="s">
        <v>1100</v>
      </c>
      <c r="K70" s="9" t="s">
        <v>1100</v>
      </c>
      <c r="L70" s="8"/>
      <c r="M70" s="41"/>
      <c r="N70" s="2"/>
      <c r="O70" s="2"/>
      <c r="P70" s="8" t="s">
        <v>123</v>
      </c>
      <c r="Q70" s="8" t="s">
        <v>138</v>
      </c>
      <c r="R70" s="17" t="str">
        <f>IF(MID(peg_nama2[[#This Row],[nip]],15,1)="1","Laki-laki","Perempuan")</f>
        <v>Perempuan</v>
      </c>
      <c r="S70" s="2"/>
      <c r="T70" s="13"/>
      <c r="U70" s="7"/>
      <c r="V70" s="14" t="str">
        <f>peg_nama2[[#This Row],[tmplahir]]&amp;", "&amp;TEXT(peg_nama2[[#This Row],[tgllahir]],"d MMM yyyy")</f>
        <v>, 20 May 1972</v>
      </c>
      <c r="W70" s="14" t="str">
        <f>"https://teams.microsoft.com/l/chat/0/0?users="&amp;peg_nama2[[#This Row],[email]]</f>
        <v>https://teams.microsoft.com/l/chat/0/0?users=igusti.dewi@bpk.go.id</v>
      </c>
      <c r="X70" s="14" t="str">
        <f>"https://wa.me/"&amp;peg_nama2[[#This Row],[ponsel]]</f>
        <v>https://wa.me/</v>
      </c>
    </row>
    <row r="71" spans="1:24" x14ac:dyDescent="0.25">
      <c r="A71" s="1" t="s">
        <v>1344</v>
      </c>
      <c r="B71" s="2" t="s">
        <v>1345</v>
      </c>
      <c r="C71" s="2" t="s">
        <v>1346</v>
      </c>
      <c r="D71" s="2" t="s">
        <v>1347</v>
      </c>
      <c r="E71" s="2" t="s">
        <v>116</v>
      </c>
      <c r="F71" s="7">
        <v>26100</v>
      </c>
      <c r="G71" s="2" t="s">
        <v>1348</v>
      </c>
      <c r="H71" s="2" t="s">
        <v>1349</v>
      </c>
      <c r="I71" s="8">
        <v>1999</v>
      </c>
      <c r="J71" s="9" t="s">
        <v>1100</v>
      </c>
      <c r="K71" s="9" t="s">
        <v>1100</v>
      </c>
      <c r="L71" s="10" t="s">
        <v>149</v>
      </c>
      <c r="M71" s="10" t="s">
        <v>158</v>
      </c>
      <c r="N71" s="2"/>
      <c r="O71" s="2" t="s">
        <v>170</v>
      </c>
      <c r="P71" s="8" t="s">
        <v>123</v>
      </c>
      <c r="Q71" s="8" t="s">
        <v>138</v>
      </c>
      <c r="R71" s="17" t="str">
        <f>IF(MID(peg_nama2[[#This Row],[nip]],15,1)="1","Laki-laki","Perempuan")</f>
        <v>Perempuan</v>
      </c>
      <c r="S71" s="1" t="s">
        <v>1350</v>
      </c>
      <c r="T71" s="13" t="s">
        <v>304</v>
      </c>
      <c r="U71" s="7">
        <v>42409</v>
      </c>
      <c r="V71" s="14" t="str">
        <f>peg_nama2[[#This Row],[tmplahir]]&amp;", "&amp;TEXT(peg_nama2[[#This Row],[tgllahir]],"d MMM yyyy")</f>
        <v>Denpasar, 16 Jun 1971</v>
      </c>
      <c r="W71" s="14" t="str">
        <f>"https://teams.microsoft.com/l/chat/0/0?users="&amp;peg_nama2[[#This Row],[email]]</f>
        <v>https://teams.microsoft.com/l/chat/0/0?users=leli.dewi@bpk.go.id</v>
      </c>
      <c r="X71" s="14" t="str">
        <f>"https://wa.me/"&amp;peg_nama2[[#This Row],[ponsel]]</f>
        <v>https://wa.me/6281239992328</v>
      </c>
    </row>
    <row r="72" spans="1:24" x14ac:dyDescent="0.25">
      <c r="A72" s="1" t="s">
        <v>1669</v>
      </c>
      <c r="B72" s="2" t="s">
        <v>1670</v>
      </c>
      <c r="C72" s="2" t="s">
        <v>1671</v>
      </c>
      <c r="D72" s="2" t="s">
        <v>1672</v>
      </c>
      <c r="E72" s="2" t="s">
        <v>672</v>
      </c>
      <c r="F72" s="7">
        <v>27252</v>
      </c>
      <c r="G72" s="2" t="s">
        <v>1673</v>
      </c>
      <c r="H72" s="2" t="s">
        <v>1674</v>
      </c>
      <c r="I72" s="8">
        <v>2000</v>
      </c>
      <c r="J72" s="9" t="s">
        <v>1100</v>
      </c>
      <c r="K72" s="9" t="s">
        <v>1100</v>
      </c>
      <c r="L72" s="8"/>
      <c r="M72" s="22"/>
      <c r="N72" s="2"/>
      <c r="O72" s="2"/>
      <c r="P72" s="8" t="s">
        <v>123</v>
      </c>
      <c r="Q72" s="8" t="s">
        <v>138</v>
      </c>
      <c r="R72" s="17" t="str">
        <f>IF(MID(peg_nama2[[#This Row],[nip]],15,1)="1","Laki-laki","Perempuan")</f>
        <v>Perempuan</v>
      </c>
      <c r="S72" s="2"/>
      <c r="T72" s="13" t="s">
        <v>126</v>
      </c>
      <c r="U72" s="18"/>
      <c r="V72" s="14" t="str">
        <f>peg_nama2[[#This Row],[tmplahir]]&amp;", "&amp;TEXT(peg_nama2[[#This Row],[tgllahir]],"d MMM yyyy")</f>
        <v>Semarang, 11 Aug 1974</v>
      </c>
      <c r="W72" s="14" t="str">
        <f>"https://teams.microsoft.com/l/chat/0/0?users="&amp;peg_nama2[[#This Row],[email]]</f>
        <v>https://teams.microsoft.com/l/chat/0/0?users=d.pusparini@bpk.go.id</v>
      </c>
      <c r="X72" s="14" t="str">
        <f>"https://wa.me/"&amp;peg_nama2[[#This Row],[ponsel]]</f>
        <v>https://wa.me/</v>
      </c>
    </row>
    <row r="73" spans="1:24" x14ac:dyDescent="0.25">
      <c r="A73" s="1" t="s">
        <v>1687</v>
      </c>
      <c r="B73" s="2" t="s">
        <v>1688</v>
      </c>
      <c r="C73" s="2" t="s">
        <v>1689</v>
      </c>
      <c r="D73" s="2" t="s">
        <v>1690</v>
      </c>
      <c r="E73" s="2" t="s">
        <v>1100</v>
      </c>
      <c r="F73" s="7">
        <v>27879</v>
      </c>
      <c r="G73" s="2" t="s">
        <v>1691</v>
      </c>
      <c r="H73" s="2" t="s">
        <v>1692</v>
      </c>
      <c r="I73" s="8">
        <v>2000</v>
      </c>
      <c r="J73" s="9" t="s">
        <v>1100</v>
      </c>
      <c r="K73" s="9" t="s">
        <v>1100</v>
      </c>
      <c r="L73" s="8"/>
      <c r="M73" s="8"/>
      <c r="N73" s="2"/>
      <c r="O73" s="2"/>
      <c r="P73" s="8" t="s">
        <v>123</v>
      </c>
      <c r="Q73" s="8" t="s">
        <v>138</v>
      </c>
      <c r="R73" s="17" t="str">
        <f>IF(MID(peg_nama2[[#This Row],[nip]],15,1)="1","Laki-laki","Perempuan")</f>
        <v>Perempuan</v>
      </c>
      <c r="S73" s="2"/>
      <c r="T73" s="13"/>
      <c r="U73" s="7"/>
      <c r="V73" s="14" t="str">
        <f>peg_nama2[[#This Row],[tmplahir]]&amp;", "&amp;TEXT(peg_nama2[[#This Row],[tgllahir]],"d MMM yyyy")</f>
        <v>, 29 Apr 1976</v>
      </c>
      <c r="W73" s="14" t="str">
        <f>"https://teams.microsoft.com/l/chat/0/0?users="&amp;peg_nama2[[#This Row],[email]]</f>
        <v>https://teams.microsoft.com/l/chat/0/0?users=laurentia.lusiani@bpk.go.id</v>
      </c>
      <c r="X73" s="14" t="str">
        <f>"https://wa.me/"&amp;peg_nama2[[#This Row],[ponsel]]</f>
        <v>https://wa.me/</v>
      </c>
    </row>
    <row r="74" spans="1:24" x14ac:dyDescent="0.25">
      <c r="A74" s="1" t="s">
        <v>14</v>
      </c>
      <c r="B74" s="2" t="s">
        <v>15</v>
      </c>
      <c r="C74" s="2" t="s">
        <v>270</v>
      </c>
      <c r="D74" s="2" t="s">
        <v>271</v>
      </c>
      <c r="E74" s="2" t="s">
        <v>272</v>
      </c>
      <c r="F74" s="7">
        <v>26912</v>
      </c>
      <c r="G74" s="2" t="s">
        <v>273</v>
      </c>
      <c r="H74" s="2" t="s">
        <v>274</v>
      </c>
      <c r="I74" s="8">
        <v>2000</v>
      </c>
      <c r="J74" s="9" t="s">
        <v>217</v>
      </c>
      <c r="K74" s="9" t="s">
        <v>218</v>
      </c>
      <c r="L74" s="10" t="s">
        <v>149</v>
      </c>
      <c r="M74" s="10" t="s">
        <v>158</v>
      </c>
      <c r="N74" s="2"/>
      <c r="O74" s="2" t="s">
        <v>241</v>
      </c>
      <c r="P74" s="8" t="s">
        <v>123</v>
      </c>
      <c r="Q74" s="8" t="s">
        <v>124</v>
      </c>
      <c r="R74" s="17" t="str">
        <f>IF(MID(peg_nama2[[#This Row],[nip]],15,1)="1","Laki-laki","Perempuan")</f>
        <v>Perempuan</v>
      </c>
      <c r="S74" s="1" t="s">
        <v>275</v>
      </c>
      <c r="T74" s="13" t="s">
        <v>126</v>
      </c>
      <c r="U74" s="7">
        <v>44529</v>
      </c>
      <c r="V74" s="14" t="str">
        <f>peg_nama2[[#This Row],[tmplahir]]&amp;", "&amp;TEXT(peg_nama2[[#This Row],[tgllahir]],"d MMM yyyy")</f>
        <v>Jember, 5 Sep 1973</v>
      </c>
      <c r="W74" s="14" t="str">
        <f>"https://teams.microsoft.com/l/chat/0/0?users="&amp;peg_nama2[[#This Row],[email]]</f>
        <v>https://teams.microsoft.com/l/chat/0/0?users=iik.jayani@bpk.go.id</v>
      </c>
      <c r="X74" s="14" t="str">
        <f>"https://wa.me/"&amp;peg_nama2[[#This Row],[ponsel]]</f>
        <v>https://wa.me/62811411628</v>
      </c>
    </row>
    <row r="75" spans="1:24" x14ac:dyDescent="0.25">
      <c r="A75" s="1" t="s">
        <v>1706</v>
      </c>
      <c r="B75" s="2" t="s">
        <v>1707</v>
      </c>
      <c r="C75" s="2" t="s">
        <v>1708</v>
      </c>
      <c r="D75" s="2" t="s">
        <v>1709</v>
      </c>
      <c r="E75" s="2" t="s">
        <v>116</v>
      </c>
      <c r="F75" s="7">
        <v>27949</v>
      </c>
      <c r="G75" s="2" t="s">
        <v>1710</v>
      </c>
      <c r="H75" s="2" t="s">
        <v>1711</v>
      </c>
      <c r="I75" s="8">
        <v>2000</v>
      </c>
      <c r="J75" s="9" t="s">
        <v>1100</v>
      </c>
      <c r="K75" s="9" t="s">
        <v>1100</v>
      </c>
      <c r="L75" s="8"/>
      <c r="M75" s="22"/>
      <c r="N75" s="2"/>
      <c r="O75" s="2"/>
      <c r="P75" s="8" t="s">
        <v>123</v>
      </c>
      <c r="Q75" s="8" t="s">
        <v>138</v>
      </c>
      <c r="R75" s="17" t="str">
        <f>IF(MID(peg_nama2[[#This Row],[nip]],15,1)="1","Laki-laki","Perempuan")</f>
        <v>Perempuan</v>
      </c>
      <c r="S75" s="2"/>
      <c r="T75" s="13" t="s">
        <v>126</v>
      </c>
      <c r="U75" s="7"/>
      <c r="V75" s="14" t="str">
        <f>peg_nama2[[#This Row],[tmplahir]]&amp;", "&amp;TEXT(peg_nama2[[#This Row],[tgllahir]],"d MMM yyyy")</f>
        <v>Denpasar, 8 Jul 1976</v>
      </c>
      <c r="W75" s="14" t="str">
        <f>"https://teams.microsoft.com/l/chat/0/0?users="&amp;peg_nama2[[#This Row],[email]]</f>
        <v>https://teams.microsoft.com/l/chat/0/0?users=t.murtiastuti@bpk.go.id</v>
      </c>
      <c r="X75" s="14" t="str">
        <f>"https://wa.me/"&amp;peg_nama2[[#This Row],[ponsel]]</f>
        <v>https://wa.me/</v>
      </c>
    </row>
    <row r="76" spans="1:24" x14ac:dyDescent="0.25">
      <c r="A76" s="1" t="s">
        <v>1675</v>
      </c>
      <c r="B76" s="2" t="s">
        <v>1676</v>
      </c>
      <c r="C76" s="2" t="s">
        <v>1677</v>
      </c>
      <c r="D76" s="2" t="s">
        <v>1678</v>
      </c>
      <c r="E76" s="2" t="s">
        <v>1323</v>
      </c>
      <c r="F76" s="7">
        <v>26072</v>
      </c>
      <c r="G76" s="2" t="s">
        <v>1679</v>
      </c>
      <c r="H76" s="2" t="s">
        <v>1680</v>
      </c>
      <c r="I76" s="8">
        <v>2000</v>
      </c>
      <c r="J76" s="9" t="s">
        <v>1100</v>
      </c>
      <c r="K76" s="9" t="s">
        <v>1100</v>
      </c>
      <c r="L76" s="8"/>
      <c r="M76" s="22"/>
      <c r="N76" s="2"/>
      <c r="O76" s="2"/>
      <c r="P76" s="8" t="s">
        <v>123</v>
      </c>
      <c r="Q76" s="8" t="s">
        <v>138</v>
      </c>
      <c r="R76" s="17" t="str">
        <f>IF(MID(peg_nama2[[#This Row],[nip]],15,1)="1","Laki-laki","Perempuan")</f>
        <v>Laki-laki</v>
      </c>
      <c r="S76" s="2"/>
      <c r="T76" s="13" t="s">
        <v>126</v>
      </c>
      <c r="U76" s="7"/>
      <c r="V76" s="14" t="str">
        <f>peg_nama2[[#This Row],[tmplahir]]&amp;", "&amp;TEXT(peg_nama2[[#This Row],[tgllahir]],"d MMM yyyy")</f>
        <v>Gianyar, 19 May 1971</v>
      </c>
      <c r="W76" s="14" t="str">
        <f>"https://teams.microsoft.com/l/chat/0/0?users="&amp;peg_nama2[[#This Row],[email]]</f>
        <v>https://teams.microsoft.com/l/chat/0/0?users=imade.w@bpk.go.id</v>
      </c>
      <c r="X76" s="14" t="str">
        <f>"https://wa.me/"&amp;peg_nama2[[#This Row],[ponsel]]</f>
        <v>https://wa.me/</v>
      </c>
    </row>
    <row r="77" spans="1:24" x14ac:dyDescent="0.25">
      <c r="A77" s="1" t="s">
        <v>1693</v>
      </c>
      <c r="B77" s="2" t="s">
        <v>1694</v>
      </c>
      <c r="C77" s="2" t="s">
        <v>1695</v>
      </c>
      <c r="D77" s="2" t="s">
        <v>1696</v>
      </c>
      <c r="E77" s="2" t="s">
        <v>280</v>
      </c>
      <c r="F77" s="7">
        <v>26386</v>
      </c>
      <c r="G77" s="2" t="s">
        <v>1697</v>
      </c>
      <c r="H77" s="2" t="s">
        <v>1698</v>
      </c>
      <c r="I77" s="8">
        <v>2000</v>
      </c>
      <c r="J77" s="9" t="s">
        <v>1100</v>
      </c>
      <c r="K77" s="9" t="s">
        <v>1100</v>
      </c>
      <c r="L77" s="8"/>
      <c r="M77" s="41"/>
      <c r="N77" s="2"/>
      <c r="O77" s="2"/>
      <c r="P77" s="8" t="s">
        <v>123</v>
      </c>
      <c r="Q77" s="8" t="s">
        <v>138</v>
      </c>
      <c r="R77" s="17" t="str">
        <f>IF(MID(peg_nama2[[#This Row],[nip]],15,1)="1","Laki-laki","Perempuan")</f>
        <v>Perempuan</v>
      </c>
      <c r="S77" s="1"/>
      <c r="T77" s="13" t="s">
        <v>126</v>
      </c>
      <c r="U77" s="7">
        <v>43208</v>
      </c>
      <c r="V77" s="14" t="str">
        <f>peg_nama2[[#This Row],[tmplahir]]&amp;", "&amp;TEXT(peg_nama2[[#This Row],[tgllahir]],"d MMM yyyy")</f>
        <v>Tabanan, 28 Mar 1972</v>
      </c>
      <c r="W77" s="14" t="str">
        <f>"https://teams.microsoft.com/l/chat/0/0?users="&amp;peg_nama2[[#This Row],[email]]</f>
        <v>https://teams.microsoft.com/l/chat/0/0?users=ni.suartini@bpk.go.id</v>
      </c>
      <c r="X77" s="14" t="str">
        <f>"https://wa.me/"&amp;peg_nama2[[#This Row],[ponsel]]</f>
        <v>https://wa.me/</v>
      </c>
    </row>
    <row r="78" spans="1:24" x14ac:dyDescent="0.25">
      <c r="A78" s="1" t="s">
        <v>36</v>
      </c>
      <c r="B78" s="2" t="s">
        <v>37</v>
      </c>
      <c r="C78" s="2" t="s">
        <v>114</v>
      </c>
      <c r="D78" s="2" t="s">
        <v>115</v>
      </c>
      <c r="E78" s="2" t="s">
        <v>116</v>
      </c>
      <c r="F78" s="7">
        <v>27535</v>
      </c>
      <c r="G78" s="2" t="s">
        <v>117</v>
      </c>
      <c r="H78" s="2" t="s">
        <v>118</v>
      </c>
      <c r="I78" s="8">
        <v>2000</v>
      </c>
      <c r="J78" s="9" t="s">
        <v>119</v>
      </c>
      <c r="K78" s="9" t="s">
        <v>120</v>
      </c>
      <c r="L78" s="10" t="s">
        <v>121</v>
      </c>
      <c r="M78" s="10" t="s">
        <v>121</v>
      </c>
      <c r="N78" s="2"/>
      <c r="O78" s="2" t="s">
        <v>122</v>
      </c>
      <c r="P78" s="8" t="s">
        <v>123</v>
      </c>
      <c r="Q78" s="8" t="s">
        <v>124</v>
      </c>
      <c r="R78" s="17" t="str">
        <f>IF(MID(peg_nama2[[#This Row],[nip]],15,1)="1","Laki-laki","Perempuan")</f>
        <v>Laki-laki</v>
      </c>
      <c r="S78" s="1" t="s">
        <v>125</v>
      </c>
      <c r="T78" s="13" t="s">
        <v>126</v>
      </c>
      <c r="U78" s="7">
        <v>42772</v>
      </c>
      <c r="V78" s="14" t="str">
        <f>peg_nama2[[#This Row],[tmplahir]]&amp;", "&amp;TEXT(peg_nama2[[#This Row],[tgllahir]],"d MMM yyyy")</f>
        <v>Denpasar, 21 May 1975</v>
      </c>
      <c r="W78" s="14" t="str">
        <f>"https://teams.microsoft.com/l/chat/0/0?users="&amp;peg_nama2[[#This Row],[email]]</f>
        <v>https://teams.microsoft.com/l/chat/0/0?users=igusti.perwira@bpk.go.id</v>
      </c>
      <c r="X78" s="14" t="str">
        <f>"https://wa.me/"&amp;peg_nama2[[#This Row],[ponsel]]</f>
        <v>https://wa.me/628123805696</v>
      </c>
    </row>
    <row r="79" spans="1:24" x14ac:dyDescent="0.25">
      <c r="A79" s="1" t="s">
        <v>1681</v>
      </c>
      <c r="B79" s="2" t="s">
        <v>1682</v>
      </c>
      <c r="C79" s="2" t="s">
        <v>1683</v>
      </c>
      <c r="D79" s="2" t="s">
        <v>1684</v>
      </c>
      <c r="E79" s="2" t="s">
        <v>116</v>
      </c>
      <c r="F79" s="7">
        <v>26567</v>
      </c>
      <c r="G79" s="2" t="s">
        <v>1685</v>
      </c>
      <c r="H79" s="2" t="s">
        <v>1686</v>
      </c>
      <c r="I79" s="8">
        <v>2000</v>
      </c>
      <c r="J79" s="9" t="s">
        <v>1100</v>
      </c>
      <c r="K79" s="9" t="s">
        <v>1100</v>
      </c>
      <c r="L79" s="8"/>
      <c r="M79" s="41"/>
      <c r="N79" s="2"/>
      <c r="O79" s="2"/>
      <c r="P79" s="8" t="s">
        <v>123</v>
      </c>
      <c r="Q79" s="8" t="s">
        <v>138</v>
      </c>
      <c r="R79" s="17" t="str">
        <f>IF(MID(peg_nama2[[#This Row],[nip]],15,1)="1","Laki-laki","Perempuan")</f>
        <v>Laki-laki</v>
      </c>
      <c r="S79" s="2"/>
      <c r="T79" s="13" t="s">
        <v>126</v>
      </c>
      <c r="U79" s="7"/>
      <c r="V79" s="14" t="str">
        <f>peg_nama2[[#This Row],[tmplahir]]&amp;", "&amp;TEXT(peg_nama2[[#This Row],[tgllahir]],"d MMM yyyy")</f>
        <v>Denpasar, 25 Sep 1972</v>
      </c>
      <c r="W79" s="14" t="str">
        <f>"https://teams.microsoft.com/l/chat/0/0?users="&amp;peg_nama2[[#This Row],[email]]</f>
        <v>https://teams.microsoft.com/l/chat/0/0?users=IPutu.Muliawan@bpk.go.id</v>
      </c>
      <c r="X79" s="14" t="str">
        <f>"https://wa.me/"&amp;peg_nama2[[#This Row],[ponsel]]</f>
        <v>https://wa.me/</v>
      </c>
    </row>
    <row r="80" spans="1:24" x14ac:dyDescent="0.25">
      <c r="A80" s="1" t="s">
        <v>1699</v>
      </c>
      <c r="B80" s="2" t="s">
        <v>1700</v>
      </c>
      <c r="C80" s="2" t="s">
        <v>1701</v>
      </c>
      <c r="D80" s="2" t="s">
        <v>1702</v>
      </c>
      <c r="E80" s="2" t="s">
        <v>1703</v>
      </c>
      <c r="F80" s="7">
        <v>26403</v>
      </c>
      <c r="G80" s="2" t="s">
        <v>1704</v>
      </c>
      <c r="H80" s="2" t="s">
        <v>1705</v>
      </c>
      <c r="I80" s="8">
        <v>2000</v>
      </c>
      <c r="J80" s="9" t="s">
        <v>1100</v>
      </c>
      <c r="K80" s="9" t="s">
        <v>1100</v>
      </c>
      <c r="L80" s="41"/>
      <c r="M80" s="41"/>
      <c r="N80" s="2"/>
      <c r="O80" s="2"/>
      <c r="P80" s="8" t="s">
        <v>123</v>
      </c>
      <c r="Q80" s="8" t="s">
        <v>138</v>
      </c>
      <c r="R80" s="17" t="str">
        <f>IF(MID(peg_nama2[[#This Row],[nip]],15,1)="1","Laki-laki","Perempuan")</f>
        <v>Laki-laki</v>
      </c>
      <c r="S80" s="2"/>
      <c r="T80" s="13" t="s">
        <v>348</v>
      </c>
      <c r="U80" s="7"/>
      <c r="V80" s="14" t="str">
        <f>peg_nama2[[#This Row],[tmplahir]]&amp;", "&amp;TEXT(peg_nama2[[#This Row],[tgllahir]],"d MMM yyyy")</f>
        <v>Padangsidempuan, 14 Apr 1972</v>
      </c>
      <c r="W80" s="14" t="str">
        <f>"https://teams.microsoft.com/l/chat/0/0?users="&amp;peg_nama2[[#This Row],[email]]</f>
        <v>https://teams.microsoft.com/l/chat/0/0?users=ridwan.matondang@bpk.go.id</v>
      </c>
      <c r="X80" s="14" t="str">
        <f>"https://wa.me/"&amp;peg_nama2[[#This Row],[ponsel]]</f>
        <v>https://wa.me/</v>
      </c>
    </row>
    <row r="81" spans="1:24" x14ac:dyDescent="0.25">
      <c r="A81" s="1" t="s">
        <v>1725</v>
      </c>
      <c r="B81" s="2" t="s">
        <v>1726</v>
      </c>
      <c r="C81" s="2" t="s">
        <v>1727</v>
      </c>
      <c r="D81" s="2" t="s">
        <v>1728</v>
      </c>
      <c r="E81" s="2" t="s">
        <v>1729</v>
      </c>
      <c r="F81" s="7">
        <v>27287</v>
      </c>
      <c r="G81" s="2" t="s">
        <v>1730</v>
      </c>
      <c r="H81" s="2" t="s">
        <v>1731</v>
      </c>
      <c r="I81" s="8">
        <v>2002</v>
      </c>
      <c r="J81" s="9" t="s">
        <v>1100</v>
      </c>
      <c r="K81" s="9" t="s">
        <v>1100</v>
      </c>
      <c r="L81" s="8"/>
      <c r="M81" s="8"/>
      <c r="N81" s="2"/>
      <c r="O81" s="2"/>
      <c r="P81" s="8" t="s">
        <v>123</v>
      </c>
      <c r="Q81" s="8" t="s">
        <v>138</v>
      </c>
      <c r="R81" s="17" t="str">
        <f>IF(MID(peg_nama2[[#This Row],[nip]],15,1)="1","Laki-laki","Perempuan")</f>
        <v>Laki-laki</v>
      </c>
      <c r="S81" s="2"/>
      <c r="T81" s="13" t="s">
        <v>126</v>
      </c>
      <c r="U81" s="7"/>
      <c r="V81" s="14" t="str">
        <f>peg_nama2[[#This Row],[tmplahir]]&amp;", "&amp;TEXT(peg_nama2[[#This Row],[tgllahir]],"d MMM yyyy")</f>
        <v>Gunung Kidul, 15 Sep 1974</v>
      </c>
      <c r="W81" s="14" t="str">
        <f>"https://teams.microsoft.com/l/chat/0/0?users="&amp;peg_nama2[[#This Row],[email]]</f>
        <v>https://teams.microsoft.com/l/chat/0/0?users=supriyanto3529@bpk.go.id</v>
      </c>
      <c r="X81" s="14" t="str">
        <f>"https://wa.me/"&amp;peg_nama2[[#This Row],[ponsel]]</f>
        <v>https://wa.me/</v>
      </c>
    </row>
    <row r="82" spans="1:24" x14ac:dyDescent="0.25">
      <c r="A82" s="1" t="s">
        <v>1712</v>
      </c>
      <c r="B82" s="2" t="s">
        <v>1713</v>
      </c>
      <c r="C82" s="2" t="s">
        <v>1714</v>
      </c>
      <c r="D82" s="2" t="s">
        <v>1715</v>
      </c>
      <c r="E82" s="2" t="s">
        <v>222</v>
      </c>
      <c r="F82" s="7">
        <v>27833</v>
      </c>
      <c r="G82" s="2" t="s">
        <v>1716</v>
      </c>
      <c r="H82" s="2" t="s">
        <v>1717</v>
      </c>
      <c r="I82" s="8">
        <v>2002</v>
      </c>
      <c r="J82" s="9" t="s">
        <v>1100</v>
      </c>
      <c r="K82" s="9" t="s">
        <v>1100</v>
      </c>
      <c r="L82" s="22"/>
      <c r="M82" s="22"/>
      <c r="N82" s="2"/>
      <c r="O82" s="2"/>
      <c r="P82" s="8" t="s">
        <v>123</v>
      </c>
      <c r="Q82" s="8" t="s">
        <v>138</v>
      </c>
      <c r="R82" s="17" t="str">
        <f>IF(MID(peg_nama2[[#This Row],[nip]],15,1)="1","Laki-laki","Perempuan")</f>
        <v>Laki-laki</v>
      </c>
      <c r="S82" s="2"/>
      <c r="T82" s="13" t="s">
        <v>1718</v>
      </c>
      <c r="U82" s="7"/>
      <c r="V82" s="14" t="str">
        <f>peg_nama2[[#This Row],[tmplahir]]&amp;", "&amp;TEXT(peg_nama2[[#This Row],[tgllahir]],"d MMM yyyy")</f>
        <v>Badung, 14 Mar 1976</v>
      </c>
      <c r="W82" s="14" t="str">
        <f>"https://teams.microsoft.com/l/chat/0/0?users="&amp;peg_nama2[[#This Row],[email]]</f>
        <v>https://teams.microsoft.com/l/chat/0/0?users=bagus.putra@bpk.go.id</v>
      </c>
      <c r="X82" s="14" t="str">
        <f>"https://wa.me/"&amp;peg_nama2[[#This Row],[ponsel]]</f>
        <v>https://wa.me/</v>
      </c>
    </row>
    <row r="83" spans="1:24" x14ac:dyDescent="0.25">
      <c r="A83" s="1" t="s">
        <v>172</v>
      </c>
      <c r="B83" s="2" t="s">
        <v>173</v>
      </c>
      <c r="C83" s="2" t="s">
        <v>174</v>
      </c>
      <c r="D83" s="2" t="s">
        <v>175</v>
      </c>
      <c r="E83" s="2" t="s">
        <v>176</v>
      </c>
      <c r="F83" s="7">
        <v>28135</v>
      </c>
      <c r="G83" s="2" t="s">
        <v>177</v>
      </c>
      <c r="H83" s="2" t="s">
        <v>178</v>
      </c>
      <c r="I83" s="8">
        <v>2002</v>
      </c>
      <c r="J83" s="9" t="s">
        <v>119</v>
      </c>
      <c r="K83" s="9" t="s">
        <v>168</v>
      </c>
      <c r="L83" s="16" t="s">
        <v>136</v>
      </c>
      <c r="M83" s="16" t="s">
        <v>179</v>
      </c>
      <c r="N83" s="2"/>
      <c r="O83" s="2" t="s">
        <v>180</v>
      </c>
      <c r="P83" s="8" t="s">
        <v>123</v>
      </c>
      <c r="Q83" s="8" t="s">
        <v>124</v>
      </c>
      <c r="R83" s="17" t="str">
        <f>IF(MID(peg_nama2[[#This Row],[nip]],15,1)="1","Laki-laki","Perempuan")</f>
        <v>Laki-laki</v>
      </c>
      <c r="S83" s="1" t="s">
        <v>181</v>
      </c>
      <c r="T83" s="13"/>
      <c r="U83" s="7">
        <v>43836</v>
      </c>
      <c r="V83" s="14" t="str">
        <f>peg_nama2[[#This Row],[tmplahir]]&amp;", "&amp;TEXT(peg_nama2[[#This Row],[tgllahir]],"d MMM yyyy")</f>
        <v>Kupang, 10 Jan 1977</v>
      </c>
      <c r="W83" s="14" t="str">
        <f>"https://teams.microsoft.com/l/chat/0/0?users="&amp;peg_nama2[[#This Row],[email]]</f>
        <v>https://teams.microsoft.com/l/chat/0/0?users=imade.putra@bpk.go.id</v>
      </c>
      <c r="X83" s="14" t="str">
        <f>"https://wa.me/"&amp;peg_nama2[[#This Row],[ponsel]]</f>
        <v>https://wa.me/628113551001</v>
      </c>
    </row>
    <row r="84" spans="1:24" x14ac:dyDescent="0.25">
      <c r="A84" s="1" t="s">
        <v>1719</v>
      </c>
      <c r="B84" s="2" t="s">
        <v>1720</v>
      </c>
      <c r="C84" s="2" t="s">
        <v>1721</v>
      </c>
      <c r="D84" s="2" t="s">
        <v>1722</v>
      </c>
      <c r="E84" s="2" t="s">
        <v>280</v>
      </c>
      <c r="F84" s="7">
        <v>29089</v>
      </c>
      <c r="G84" s="2" t="s">
        <v>1723</v>
      </c>
      <c r="H84" s="2" t="s">
        <v>1724</v>
      </c>
      <c r="I84" s="8">
        <v>2002</v>
      </c>
      <c r="J84" s="9" t="s">
        <v>1100</v>
      </c>
      <c r="K84" s="9" t="s">
        <v>1100</v>
      </c>
      <c r="L84" s="22"/>
      <c r="M84" s="22"/>
      <c r="N84" s="2"/>
      <c r="O84" s="2"/>
      <c r="P84" s="8" t="s">
        <v>123</v>
      </c>
      <c r="Q84" s="8" t="s">
        <v>138</v>
      </c>
      <c r="R84" s="17" t="str">
        <f>IF(MID(peg_nama2[[#This Row],[nip]],15,1)="1","Laki-laki","Perempuan")</f>
        <v>Perempuan</v>
      </c>
      <c r="S84" s="2"/>
      <c r="T84" s="13" t="s">
        <v>126</v>
      </c>
      <c r="U84" s="7"/>
      <c r="V84" s="14" t="str">
        <f>peg_nama2[[#This Row],[tmplahir]]&amp;", "&amp;TEXT(peg_nama2[[#This Row],[tgllahir]],"d MMM yyyy")</f>
        <v>Tabanan, 22 Aug 1979</v>
      </c>
      <c r="W84" s="14" t="str">
        <f>"https://teams.microsoft.com/l/chat/0/0?users="&amp;peg_nama2[[#This Row],[email]]</f>
        <v>https://teams.microsoft.com/l/chat/0/0?users=gusti.puspayanti@bpk.go.id</v>
      </c>
      <c r="X84" s="14" t="str">
        <f>"https://wa.me/"&amp;peg_nama2[[#This Row],[ponsel]]</f>
        <v>https://wa.me/</v>
      </c>
    </row>
    <row r="85" spans="1:24" x14ac:dyDescent="0.25">
      <c r="A85" s="1" t="s">
        <v>1093</v>
      </c>
      <c r="B85" s="2" t="s">
        <v>1094</v>
      </c>
      <c r="C85" s="2" t="s">
        <v>1095</v>
      </c>
      <c r="D85" s="2" t="s">
        <v>1096</v>
      </c>
      <c r="E85" s="2" t="s">
        <v>116</v>
      </c>
      <c r="F85" s="7">
        <v>29981</v>
      </c>
      <c r="G85" s="2" t="s">
        <v>1097</v>
      </c>
      <c r="H85" s="2" t="s">
        <v>1098</v>
      </c>
      <c r="I85" s="8">
        <v>2002</v>
      </c>
      <c r="J85" s="9" t="s">
        <v>995</v>
      </c>
      <c r="K85" s="9" t="s">
        <v>1099</v>
      </c>
      <c r="L85" s="10" t="s">
        <v>136</v>
      </c>
      <c r="M85" s="10" t="s">
        <v>199</v>
      </c>
      <c r="N85" s="2"/>
      <c r="O85" s="2" t="s">
        <v>1100</v>
      </c>
      <c r="P85" s="8" t="s">
        <v>123</v>
      </c>
      <c r="Q85" s="8" t="s">
        <v>124</v>
      </c>
      <c r="R85" s="17" t="str">
        <f>IF(MID(peg_nama2[[#This Row],[nip]],15,1)="1","Laki-laki","Perempuan")</f>
        <v>Laki-laki</v>
      </c>
      <c r="S85" s="1" t="s">
        <v>1101</v>
      </c>
      <c r="T85" s="13"/>
      <c r="U85" s="7">
        <v>44529</v>
      </c>
      <c r="V85" s="14" t="str">
        <f>peg_nama2[[#This Row],[tmplahir]]&amp;", "&amp;TEXT(peg_nama2[[#This Row],[tgllahir]],"d MMM yyyy")</f>
        <v>Denpasar, 30 Jan 1982</v>
      </c>
      <c r="W85" s="14" t="str">
        <f>"https://teams.microsoft.com/l/chat/0/0?users="&amp;peg_nama2[[#This Row],[email]]</f>
        <v>https://teams.microsoft.com/l/chat/0/0?users=bambang.triardana@bpk.go.id</v>
      </c>
      <c r="X85" s="14" t="str">
        <f>"https://wa.me/"&amp;peg_nama2[[#This Row],[ponsel]]</f>
        <v>https://wa.me/6287784336023</v>
      </c>
    </row>
    <row r="86" spans="1:24" x14ac:dyDescent="0.25">
      <c r="A86" s="1" t="s">
        <v>1739</v>
      </c>
      <c r="B86" s="2" t="s">
        <v>1740</v>
      </c>
      <c r="C86" s="2" t="s">
        <v>1741</v>
      </c>
      <c r="D86" s="2" t="s">
        <v>1742</v>
      </c>
      <c r="E86" s="2" t="s">
        <v>1743</v>
      </c>
      <c r="F86" s="7">
        <v>29179</v>
      </c>
      <c r="G86" s="2" t="s">
        <v>1744</v>
      </c>
      <c r="H86" s="2" t="s">
        <v>1745</v>
      </c>
      <c r="I86" s="8">
        <v>2003</v>
      </c>
      <c r="J86" s="9" t="s">
        <v>1100</v>
      </c>
      <c r="K86" s="9" t="s">
        <v>1100</v>
      </c>
      <c r="L86" s="22"/>
      <c r="M86" s="22"/>
      <c r="N86" s="2"/>
      <c r="O86" s="2"/>
      <c r="P86" s="8" t="s">
        <v>123</v>
      </c>
      <c r="Q86" s="8" t="s">
        <v>138</v>
      </c>
      <c r="R86" s="17" t="str">
        <f>IF(MID(peg_nama2[[#This Row],[nip]],15,1)="1","Laki-laki","Perempuan")</f>
        <v>Perempuan</v>
      </c>
      <c r="S86" s="2"/>
      <c r="T86" s="13" t="s">
        <v>126</v>
      </c>
      <c r="U86" s="7"/>
      <c r="V86" s="14" t="str">
        <f>peg_nama2[[#This Row],[tmplahir]]&amp;", "&amp;TEXT(peg_nama2[[#This Row],[tgllahir]],"d MMM yyyy")</f>
        <v>Bogor, 20 Nov 1979</v>
      </c>
      <c r="W86" s="14" t="str">
        <f>"https://teams.microsoft.com/l/chat/0/0?users="&amp;peg_nama2[[#This Row],[email]]</f>
        <v>https://teams.microsoft.com/l/chat/0/0?users=Dyah.Puspitasari@bpk.go.id</v>
      </c>
      <c r="X86" s="14" t="str">
        <f>"https://wa.me/"&amp;peg_nama2[[#This Row],[ponsel]]</f>
        <v>https://wa.me/</v>
      </c>
    </row>
    <row r="87" spans="1:24" x14ac:dyDescent="0.25">
      <c r="A87" s="1" t="s">
        <v>1759</v>
      </c>
      <c r="B87" s="2" t="s">
        <v>1760</v>
      </c>
      <c r="C87" s="2" t="s">
        <v>1761</v>
      </c>
      <c r="D87" s="2" t="s">
        <v>1762</v>
      </c>
      <c r="E87" s="2" t="s">
        <v>1763</v>
      </c>
      <c r="F87" s="7">
        <v>28186</v>
      </c>
      <c r="G87" s="2" t="s">
        <v>1764</v>
      </c>
      <c r="H87" s="2" t="s">
        <v>1765</v>
      </c>
      <c r="I87" s="8">
        <v>2003</v>
      </c>
      <c r="J87" s="9" t="s">
        <v>1100</v>
      </c>
      <c r="K87" s="9" t="s">
        <v>1100</v>
      </c>
      <c r="L87" s="41"/>
      <c r="M87" s="41"/>
      <c r="N87" s="2"/>
      <c r="O87" s="2"/>
      <c r="P87" s="8" t="s">
        <v>123</v>
      </c>
      <c r="Q87" s="8" t="s">
        <v>138</v>
      </c>
      <c r="R87" s="17" t="str">
        <f>IF(MID(peg_nama2[[#This Row],[nip]],15,1)="1","Laki-laki","Perempuan")</f>
        <v>Perempuan</v>
      </c>
      <c r="S87" s="2"/>
      <c r="T87" s="13" t="s">
        <v>126</v>
      </c>
      <c r="U87" s="7"/>
      <c r="V87" s="14" t="str">
        <f>peg_nama2[[#This Row],[tmplahir]]&amp;", "&amp;TEXT(peg_nama2[[#This Row],[tgllahir]],"d MMM yyyy")</f>
        <v>Gombong, 2 Mar 1977</v>
      </c>
      <c r="W87" s="14" t="str">
        <f>"https://teams.microsoft.com/l/chat/0/0?users="&amp;peg_nama2[[#This Row],[email]]</f>
        <v>https://teams.microsoft.com/l/chat/0/0?users=uniek.mudianingsih@bpk.go.id</v>
      </c>
      <c r="X87" s="14" t="str">
        <f>"https://wa.me/"&amp;peg_nama2[[#This Row],[ponsel]]</f>
        <v>https://wa.me/</v>
      </c>
    </row>
    <row r="88" spans="1:24" x14ac:dyDescent="0.25">
      <c r="A88" s="1" t="s">
        <v>1746</v>
      </c>
      <c r="B88" s="2" t="s">
        <v>1747</v>
      </c>
      <c r="C88" s="2" t="s">
        <v>1748</v>
      </c>
      <c r="D88" s="2" t="s">
        <v>1749</v>
      </c>
      <c r="E88" s="2" t="s">
        <v>1750</v>
      </c>
      <c r="F88" s="7">
        <v>29355</v>
      </c>
      <c r="G88" s="2" t="s">
        <v>1751</v>
      </c>
      <c r="H88" s="2" t="s">
        <v>1752</v>
      </c>
      <c r="I88" s="8">
        <v>2003</v>
      </c>
      <c r="J88" s="9" t="s">
        <v>1100</v>
      </c>
      <c r="K88" s="9" t="s">
        <v>1100</v>
      </c>
      <c r="L88" s="8"/>
      <c r="M88" s="8"/>
      <c r="N88" s="2"/>
      <c r="O88" s="2"/>
      <c r="P88" s="8" t="s">
        <v>123</v>
      </c>
      <c r="Q88" s="8" t="s">
        <v>138</v>
      </c>
      <c r="R88" s="17" t="str">
        <f>IF(MID(peg_nama2[[#This Row],[nip]],15,1)="1","Laki-laki","Perempuan")</f>
        <v>Perempuan</v>
      </c>
      <c r="S88" s="2"/>
      <c r="T88" s="13" t="s">
        <v>126</v>
      </c>
      <c r="U88" s="7"/>
      <c r="V88" s="14" t="str">
        <f>peg_nama2[[#This Row],[tmplahir]]&amp;", "&amp;TEXT(peg_nama2[[#This Row],[tgllahir]],"d MMM yyyy")</f>
        <v>Tanjung Pinang, 14 May 1980</v>
      </c>
      <c r="W88" s="14" t="str">
        <f>"https://teams.microsoft.com/l/chat/0/0?users="&amp;peg_nama2[[#This Row],[email]]</f>
        <v>https://teams.microsoft.com/l/chat/0/0?users=f.kirana@bpk.go.id</v>
      </c>
      <c r="X88" s="14" t="str">
        <f>"https://wa.me/"&amp;peg_nama2[[#This Row],[ponsel]]</f>
        <v>https://wa.me/</v>
      </c>
    </row>
    <row r="89" spans="1:24" x14ac:dyDescent="0.25">
      <c r="A89" s="1" t="s">
        <v>1732</v>
      </c>
      <c r="B89" s="2" t="s">
        <v>1733</v>
      </c>
      <c r="C89" s="2" t="s">
        <v>1734</v>
      </c>
      <c r="D89" s="2" t="s">
        <v>1735</v>
      </c>
      <c r="E89" s="2" t="s">
        <v>1736</v>
      </c>
      <c r="F89" s="7">
        <v>29114</v>
      </c>
      <c r="G89" s="2" t="s">
        <v>1737</v>
      </c>
      <c r="H89" s="2" t="s">
        <v>1738</v>
      </c>
      <c r="I89" s="8">
        <v>2003</v>
      </c>
      <c r="J89" s="9" t="s">
        <v>1100</v>
      </c>
      <c r="K89" s="9" t="s">
        <v>1100</v>
      </c>
      <c r="L89" s="22"/>
      <c r="M89" s="22"/>
      <c r="N89" s="2"/>
      <c r="O89" s="2"/>
      <c r="P89" s="8" t="s">
        <v>123</v>
      </c>
      <c r="Q89" s="8" t="s">
        <v>138</v>
      </c>
      <c r="R89" s="17" t="str">
        <f>IF(MID(peg_nama2[[#This Row],[nip]],15,1)="1","Laki-laki","Perempuan")</f>
        <v>Laki-laki</v>
      </c>
      <c r="S89" s="2"/>
      <c r="T89" s="13" t="s">
        <v>126</v>
      </c>
      <c r="U89" s="7"/>
      <c r="V89" s="14" t="str">
        <f>peg_nama2[[#This Row],[tmplahir]]&amp;", "&amp;TEXT(peg_nama2[[#This Row],[tgllahir]],"d MMM yyyy")</f>
        <v>Toli-Toli, 16 Sep 1979</v>
      </c>
      <c r="W89" s="14" t="str">
        <f>"https://teams.microsoft.com/l/chat/0/0?users="&amp;peg_nama2[[#This Row],[email]]</f>
        <v>https://teams.microsoft.com/l/chat/0/0?users=danto.tobing@bpk.go.id</v>
      </c>
      <c r="X89" s="14" t="str">
        <f>"https://wa.me/"&amp;peg_nama2[[#This Row],[ponsel]]</f>
        <v>https://wa.me/</v>
      </c>
    </row>
    <row r="90" spans="1:24" x14ac:dyDescent="0.25">
      <c r="A90" s="1" t="s">
        <v>1753</v>
      </c>
      <c r="B90" s="2" t="s">
        <v>1754</v>
      </c>
      <c r="C90" s="2" t="s">
        <v>1755</v>
      </c>
      <c r="D90" s="2" t="s">
        <v>1756</v>
      </c>
      <c r="E90" s="2" t="s">
        <v>504</v>
      </c>
      <c r="F90" s="7">
        <v>29579</v>
      </c>
      <c r="G90" s="2" t="s">
        <v>1757</v>
      </c>
      <c r="H90" s="2" t="s">
        <v>1758</v>
      </c>
      <c r="I90" s="8">
        <v>2003</v>
      </c>
      <c r="J90" s="9" t="s">
        <v>1100</v>
      </c>
      <c r="K90" s="9" t="s">
        <v>1100</v>
      </c>
      <c r="L90" s="8"/>
      <c r="M90" s="8"/>
      <c r="N90" s="2"/>
      <c r="O90" s="2"/>
      <c r="P90" s="8" t="s">
        <v>123</v>
      </c>
      <c r="Q90" s="8" t="s">
        <v>138</v>
      </c>
      <c r="R90" s="17" t="str">
        <f>IF(MID(peg_nama2[[#This Row],[nip]],15,1)="1","Laki-laki","Perempuan")</f>
        <v>Perempuan</v>
      </c>
      <c r="S90" s="2"/>
      <c r="T90" s="13" t="s">
        <v>126</v>
      </c>
      <c r="U90" s="7"/>
      <c r="V90" s="14" t="str">
        <f>peg_nama2[[#This Row],[tmplahir]]&amp;", "&amp;TEXT(peg_nama2[[#This Row],[tgllahir]],"d MMM yyyy")</f>
        <v>Yogyakarta, 24 Dec 1980</v>
      </c>
      <c r="W90" s="14" t="str">
        <f>"https://teams.microsoft.com/l/chat/0/0?users="&amp;peg_nama2[[#This Row],[email]]</f>
        <v>https://teams.microsoft.com/l/chat/0/0?users=Ika.Hidayati@bpk.go.id</v>
      </c>
      <c r="X90" s="14" t="str">
        <f>"https://wa.me/"&amp;peg_nama2[[#This Row],[ponsel]]</f>
        <v>https://wa.me/</v>
      </c>
    </row>
    <row r="91" spans="1:24" x14ac:dyDescent="0.25">
      <c r="A91" s="1" t="s">
        <v>1766</v>
      </c>
      <c r="B91" s="2" t="s">
        <v>1767</v>
      </c>
      <c r="C91" s="2" t="s">
        <v>1768</v>
      </c>
      <c r="D91" s="2" t="s">
        <v>1769</v>
      </c>
      <c r="E91" s="2" t="s">
        <v>132</v>
      </c>
      <c r="F91" s="7">
        <v>29367</v>
      </c>
      <c r="G91" s="2" t="s">
        <v>1770</v>
      </c>
      <c r="H91" s="2" t="s">
        <v>1771</v>
      </c>
      <c r="I91" s="8">
        <v>2005</v>
      </c>
      <c r="J91" s="9" t="s">
        <v>1100</v>
      </c>
      <c r="K91" s="9" t="s">
        <v>1100</v>
      </c>
      <c r="L91" s="8"/>
      <c r="M91" s="8"/>
      <c r="N91" s="2"/>
      <c r="O91" s="2"/>
      <c r="P91" s="8" t="s">
        <v>123</v>
      </c>
      <c r="Q91" s="8" t="s">
        <v>138</v>
      </c>
      <c r="R91" s="17" t="str">
        <f>IF(MID(peg_nama2[[#This Row],[nip]],15,1)="1","Laki-laki","Perempuan")</f>
        <v>Laki-laki</v>
      </c>
      <c r="S91" s="2"/>
      <c r="T91" s="13" t="s">
        <v>126</v>
      </c>
      <c r="U91" s="7"/>
      <c r="V91" s="14" t="str">
        <f>peg_nama2[[#This Row],[tmplahir]]&amp;", "&amp;TEXT(peg_nama2[[#This Row],[tgllahir]],"d MMM yyyy")</f>
        <v>Jakarta, 26 May 1980</v>
      </c>
      <c r="W91" s="14" t="str">
        <f>"https://teams.microsoft.com/l/chat/0/0?users="&amp;peg_nama2[[#This Row],[email]]</f>
        <v>https://teams.microsoft.com/l/chat/0/0?users=a.zarkasi@bpk.go.id</v>
      </c>
      <c r="X91" s="14" t="str">
        <f>"https://wa.me/"&amp;peg_nama2[[#This Row],[ponsel]]</f>
        <v>https://wa.me/</v>
      </c>
    </row>
    <row r="92" spans="1:24" x14ac:dyDescent="0.25">
      <c r="A92" s="1" t="s">
        <v>1791</v>
      </c>
      <c r="B92" s="2" t="s">
        <v>1792</v>
      </c>
      <c r="C92" s="2" t="s">
        <v>1793</v>
      </c>
      <c r="D92" s="2" t="s">
        <v>1794</v>
      </c>
      <c r="E92" s="2" t="s">
        <v>1795</v>
      </c>
      <c r="F92" s="7">
        <v>29335</v>
      </c>
      <c r="G92" s="2" t="s">
        <v>1796</v>
      </c>
      <c r="H92" s="2" t="s">
        <v>1797</v>
      </c>
      <c r="I92" s="8">
        <v>2005</v>
      </c>
      <c r="J92" s="9" t="s">
        <v>1100</v>
      </c>
      <c r="K92" s="9" t="s">
        <v>1100</v>
      </c>
      <c r="L92" s="22"/>
      <c r="M92" s="22"/>
      <c r="N92" s="2"/>
      <c r="O92" s="2"/>
      <c r="P92" s="8" t="s">
        <v>123</v>
      </c>
      <c r="Q92" s="8" t="s">
        <v>138</v>
      </c>
      <c r="R92" s="17" t="str">
        <f>IF(MID(peg_nama2[[#This Row],[nip]],15,1)="1","Laki-laki","Perempuan")</f>
        <v>Perempuan</v>
      </c>
      <c r="S92" s="2"/>
      <c r="T92" s="13" t="s">
        <v>1528</v>
      </c>
      <c r="U92" s="7"/>
      <c r="V92" s="14" t="str">
        <f>peg_nama2[[#This Row],[tmplahir]]&amp;", "&amp;TEXT(peg_nama2[[#This Row],[tgllahir]],"d MMM yyyy")</f>
        <v>Bandung, 24 Apr 1980</v>
      </c>
      <c r="W92" s="14" t="str">
        <f>"https://teams.microsoft.com/l/chat/0/0?users="&amp;peg_nama2[[#This Row],[email]]</f>
        <v>https://teams.microsoft.com/l/chat/0/0?users=fitrie.taurusia@bpk.go.id</v>
      </c>
      <c r="X92" s="14" t="str">
        <f>"https://wa.me/"&amp;peg_nama2[[#This Row],[ponsel]]</f>
        <v>https://wa.me/</v>
      </c>
    </row>
    <row r="93" spans="1:24" x14ac:dyDescent="0.25">
      <c r="A93" s="1" t="s">
        <v>1784</v>
      </c>
      <c r="B93" s="2" t="s">
        <v>1785</v>
      </c>
      <c r="C93" s="2" t="s">
        <v>1786</v>
      </c>
      <c r="D93" s="2" t="s">
        <v>1787</v>
      </c>
      <c r="E93" s="2" t="s">
        <v>1788</v>
      </c>
      <c r="F93" s="7">
        <v>28626</v>
      </c>
      <c r="G93" s="2" t="s">
        <v>1789</v>
      </c>
      <c r="H93" s="2" t="s">
        <v>1790</v>
      </c>
      <c r="I93" s="8">
        <v>2005</v>
      </c>
      <c r="J93" s="9" t="s">
        <v>1100</v>
      </c>
      <c r="K93" s="9" t="s">
        <v>1100</v>
      </c>
      <c r="L93" s="41"/>
      <c r="M93" s="41"/>
      <c r="N93" s="2"/>
      <c r="O93" s="2"/>
      <c r="P93" s="8" t="s">
        <v>123</v>
      </c>
      <c r="Q93" s="8" t="s">
        <v>138</v>
      </c>
      <c r="R93" s="17" t="str">
        <f>IF(MID(peg_nama2[[#This Row],[nip]],15,1)="1","Laki-laki","Perempuan")</f>
        <v>Perempuan</v>
      </c>
      <c r="S93" s="2"/>
      <c r="T93" s="13" t="s">
        <v>1528</v>
      </c>
      <c r="U93" s="7"/>
      <c r="V93" s="14" t="str">
        <f>peg_nama2[[#This Row],[tmplahir]]&amp;", "&amp;TEXT(peg_nama2[[#This Row],[tgllahir]],"d MMM yyyy")</f>
        <v>Banyumas, 16 May 1978</v>
      </c>
      <c r="W93" s="14" t="str">
        <f>"https://teams.microsoft.com/l/chat/0/0?users="&amp;peg_nama2[[#This Row],[email]]</f>
        <v>https://teams.microsoft.com/l/chat/0/0?users=cicik.sajekti@bpk.go.id</v>
      </c>
      <c r="X93" s="14" t="str">
        <f>"https://wa.me/"&amp;peg_nama2[[#This Row],[ponsel]]</f>
        <v>https://wa.me/</v>
      </c>
    </row>
    <row r="94" spans="1:24" x14ac:dyDescent="0.25">
      <c r="A94" s="1" t="s">
        <v>1778</v>
      </c>
      <c r="B94" s="2" t="s">
        <v>1779</v>
      </c>
      <c r="C94" s="2" t="s">
        <v>1780</v>
      </c>
      <c r="D94" s="2" t="s">
        <v>1781</v>
      </c>
      <c r="E94" s="2" t="s">
        <v>116</v>
      </c>
      <c r="F94" s="7">
        <v>31517</v>
      </c>
      <c r="G94" s="2" t="s">
        <v>1782</v>
      </c>
      <c r="H94" s="2" t="s">
        <v>1783</v>
      </c>
      <c r="I94" s="8">
        <v>2005</v>
      </c>
      <c r="J94" s="9" t="s">
        <v>1100</v>
      </c>
      <c r="K94" s="9" t="s">
        <v>1100</v>
      </c>
      <c r="L94" s="8"/>
      <c r="M94" s="8"/>
      <c r="N94" s="2"/>
      <c r="O94" s="2"/>
      <c r="P94" s="8" t="s">
        <v>123</v>
      </c>
      <c r="Q94" s="8" t="s">
        <v>138</v>
      </c>
      <c r="R94" s="17" t="str">
        <f>IF(MID(peg_nama2[[#This Row],[nip]],15,1)="1","Laki-laki","Perempuan")</f>
        <v>Perempuan</v>
      </c>
      <c r="S94" s="2"/>
      <c r="T94" s="13" t="s">
        <v>126</v>
      </c>
      <c r="U94" s="7"/>
      <c r="V94" s="14" t="str">
        <f>peg_nama2[[#This Row],[tmplahir]]&amp;", "&amp;TEXT(peg_nama2[[#This Row],[tgllahir]],"d MMM yyyy")</f>
        <v>Denpasar, 15 Apr 1986</v>
      </c>
      <c r="W94" s="14" t="str">
        <f>"https://teams.microsoft.com/l/chat/0/0?users="&amp;peg_nama2[[#This Row],[email]]</f>
        <v>https://teams.microsoft.com/l/chat/0/0?users=ayu.putri@bpk.go.id</v>
      </c>
      <c r="X94" s="14" t="str">
        <f>"https://wa.me/"&amp;peg_nama2[[#This Row],[ponsel]]</f>
        <v>https://wa.me/</v>
      </c>
    </row>
    <row r="95" spans="1:24" x14ac:dyDescent="0.25">
      <c r="A95" s="1" t="s">
        <v>182</v>
      </c>
      <c r="B95" s="2" t="s">
        <v>183</v>
      </c>
      <c r="C95" s="2" t="s">
        <v>184</v>
      </c>
      <c r="D95" s="2" t="s">
        <v>185</v>
      </c>
      <c r="E95" s="2" t="s">
        <v>186</v>
      </c>
      <c r="F95" s="7">
        <v>25739</v>
      </c>
      <c r="G95" s="2" t="s">
        <v>187</v>
      </c>
      <c r="H95" s="2" t="s">
        <v>188</v>
      </c>
      <c r="I95" s="8">
        <v>2005</v>
      </c>
      <c r="J95" s="9" t="s">
        <v>119</v>
      </c>
      <c r="K95" s="9" t="s">
        <v>168</v>
      </c>
      <c r="L95" s="42" t="s">
        <v>136</v>
      </c>
      <c r="M95" s="42" t="s">
        <v>189</v>
      </c>
      <c r="N95" s="2"/>
      <c r="O95" s="2" t="s">
        <v>190</v>
      </c>
      <c r="P95" s="8" t="s">
        <v>123</v>
      </c>
      <c r="Q95" s="8" t="s">
        <v>124</v>
      </c>
      <c r="R95" s="17" t="str">
        <f>IF(MID(peg_nama2[[#This Row],[nip]],15,1)="1","Laki-laki","Perempuan")</f>
        <v>Laki-laki</v>
      </c>
      <c r="S95" s="1" t="s">
        <v>191</v>
      </c>
      <c r="T95" s="13"/>
      <c r="U95" s="7">
        <v>43208</v>
      </c>
      <c r="V95" s="14" t="str">
        <f>peg_nama2[[#This Row],[tmplahir]]&amp;", "&amp;TEXT(peg_nama2[[#This Row],[tgllahir]],"d MMM yyyy")</f>
        <v>Sibanggede, 20 Jun 1970</v>
      </c>
      <c r="W95" s="14" t="str">
        <f>"https://teams.microsoft.com/l/chat/0/0?users="&amp;peg_nama2[[#This Row],[email]]</f>
        <v>https://teams.microsoft.com/l/chat/0/0?users=imade.sudarta@bpk.go.id</v>
      </c>
      <c r="X95" s="14" t="str">
        <f>"https://wa.me/"&amp;peg_nama2[[#This Row],[ponsel]]</f>
        <v>https://wa.me/628174700721</v>
      </c>
    </row>
    <row r="96" spans="1:24" x14ac:dyDescent="0.25">
      <c r="A96" s="1" t="s">
        <v>1772</v>
      </c>
      <c r="B96" s="2" t="s">
        <v>1773</v>
      </c>
      <c r="C96" s="2" t="s">
        <v>1774</v>
      </c>
      <c r="D96" s="2" t="s">
        <v>1775</v>
      </c>
      <c r="E96" s="2" t="s">
        <v>132</v>
      </c>
      <c r="F96" s="7">
        <v>28236</v>
      </c>
      <c r="G96" s="2" t="s">
        <v>1776</v>
      </c>
      <c r="H96" s="2" t="s">
        <v>1777</v>
      </c>
      <c r="I96" s="8">
        <v>2005</v>
      </c>
      <c r="J96" s="9" t="s">
        <v>1100</v>
      </c>
      <c r="K96" s="9" t="s">
        <v>1100</v>
      </c>
      <c r="L96" s="8"/>
      <c r="M96" s="8"/>
      <c r="N96" s="2"/>
      <c r="O96" s="2"/>
      <c r="P96" s="8" t="s">
        <v>123</v>
      </c>
      <c r="Q96" s="8" t="s">
        <v>138</v>
      </c>
      <c r="R96" s="17" t="str">
        <f>IF(MID(peg_nama2[[#This Row],[nip]],15,1)="1","Laki-laki","Perempuan")</f>
        <v>Perempuan</v>
      </c>
      <c r="S96" s="2"/>
      <c r="T96" s="13" t="s">
        <v>126</v>
      </c>
      <c r="U96" s="7"/>
      <c r="V96" s="14" t="str">
        <f>peg_nama2[[#This Row],[tmplahir]]&amp;", "&amp;TEXT(peg_nama2[[#This Row],[tgllahir]],"d MMM yyyy")</f>
        <v>Jakarta, 21 Apr 1977</v>
      </c>
      <c r="W96" s="14" t="str">
        <f>"https://teams.microsoft.com/l/chat/0/0?users="&amp;peg_nama2[[#This Row],[email]]</f>
        <v>https://teams.microsoft.com/l/chat/0/0?users=a.dwiyanti@bpk.go.id</v>
      </c>
      <c r="X96" s="14" t="str">
        <f>"https://wa.me/"&amp;peg_nama2[[#This Row],[ponsel]]</f>
        <v>https://wa.me/</v>
      </c>
    </row>
    <row r="97" spans="1:24" x14ac:dyDescent="0.25">
      <c r="A97" s="1" t="s">
        <v>1923</v>
      </c>
      <c r="B97" s="2" t="s">
        <v>1924</v>
      </c>
      <c r="C97" s="2" t="s">
        <v>1925</v>
      </c>
      <c r="D97" s="2" t="s">
        <v>1926</v>
      </c>
      <c r="E97" s="2" t="s">
        <v>483</v>
      </c>
      <c r="F97" s="7">
        <v>30997</v>
      </c>
      <c r="G97" s="2" t="s">
        <v>1927</v>
      </c>
      <c r="H97" s="2" t="s">
        <v>1928</v>
      </c>
      <c r="I97" s="8">
        <v>2006</v>
      </c>
      <c r="J97" s="9" t="s">
        <v>1100</v>
      </c>
      <c r="K97" s="9" t="s">
        <v>1100</v>
      </c>
      <c r="L97" s="41"/>
      <c r="M97" s="41"/>
      <c r="N97" s="2"/>
      <c r="O97" s="2"/>
      <c r="P97" s="8" t="s">
        <v>123</v>
      </c>
      <c r="Q97" s="8" t="s">
        <v>138</v>
      </c>
      <c r="R97" s="17" t="str">
        <f>IF(MID(peg_nama2[[#This Row],[nip]],15,1)="1","Laki-laki","Perempuan")</f>
        <v>Laki-laki</v>
      </c>
      <c r="S97" s="2"/>
      <c r="T97" s="13" t="s">
        <v>126</v>
      </c>
      <c r="U97" s="7"/>
      <c r="V97" s="14" t="str">
        <f>peg_nama2[[#This Row],[tmplahir]]&amp;", "&amp;TEXT(peg_nama2[[#This Row],[tgllahir]],"d MMM yyyy")</f>
        <v>Medan, 11 Nov 1984</v>
      </c>
      <c r="W97" s="14" t="str">
        <f>"https://teams.microsoft.com/l/chat/0/0?users="&amp;peg_nama2[[#This Row],[email]]</f>
        <v>https://teams.microsoft.com/l/chat/0/0?users=umar.syarifuddin@bpk.go.id</v>
      </c>
      <c r="X97" s="14" t="str">
        <f>"https://wa.me/"&amp;peg_nama2[[#This Row],[ponsel]]</f>
        <v>https://wa.me/</v>
      </c>
    </row>
    <row r="98" spans="1:24" x14ac:dyDescent="0.25">
      <c r="A98" s="1" t="s">
        <v>1929</v>
      </c>
      <c r="B98" s="2" t="s">
        <v>1930</v>
      </c>
      <c r="C98" s="2" t="s">
        <v>1931</v>
      </c>
      <c r="D98" s="2" t="s">
        <v>1932</v>
      </c>
      <c r="E98" s="2" t="s">
        <v>1381</v>
      </c>
      <c r="F98" s="7">
        <v>30840</v>
      </c>
      <c r="G98" s="2" t="s">
        <v>1933</v>
      </c>
      <c r="H98" s="2" t="s">
        <v>1934</v>
      </c>
      <c r="I98" s="8">
        <v>2006</v>
      </c>
      <c r="J98" s="9" t="s">
        <v>1100</v>
      </c>
      <c r="K98" s="9" t="s">
        <v>1100</v>
      </c>
      <c r="L98" s="41"/>
      <c r="M98" s="41"/>
      <c r="N98" s="2"/>
      <c r="O98" s="2"/>
      <c r="P98" s="8" t="s">
        <v>123</v>
      </c>
      <c r="Q98" s="8" t="s">
        <v>138</v>
      </c>
      <c r="R98" s="17" t="str">
        <f>IF(MID(peg_nama2[[#This Row],[nip]],15,1)="1","Laki-laki","Perempuan")</f>
        <v>Laki-laki</v>
      </c>
      <c r="S98" s="2"/>
      <c r="T98" s="13" t="s">
        <v>126</v>
      </c>
      <c r="U98" s="7"/>
      <c r="V98" s="14" t="str">
        <f>peg_nama2[[#This Row],[tmplahir]]&amp;", "&amp;TEXT(peg_nama2[[#This Row],[tgllahir]],"d MMM yyyy")</f>
        <v>Pekalongan, 7 Jun 1984</v>
      </c>
      <c r="W98" s="14" t="str">
        <f>"https://teams.microsoft.com/l/chat/0/0?users="&amp;peg_nama2[[#This Row],[email]]</f>
        <v>https://teams.microsoft.com/l/chat/0/0?users=Widi.Wiryawan@bpk.go.id</v>
      </c>
      <c r="X98" s="14" t="str">
        <f>"https://wa.me/"&amp;peg_nama2[[#This Row],[ponsel]]</f>
        <v>https://wa.me/</v>
      </c>
    </row>
    <row r="99" spans="1:24" x14ac:dyDescent="0.25">
      <c r="A99" s="1" t="s">
        <v>1842</v>
      </c>
      <c r="B99" s="2" t="s">
        <v>1843</v>
      </c>
      <c r="C99" s="2" t="s">
        <v>1844</v>
      </c>
      <c r="D99" s="2" t="s">
        <v>1845</v>
      </c>
      <c r="E99" s="2" t="s">
        <v>1100</v>
      </c>
      <c r="F99" s="7">
        <v>30646</v>
      </c>
      <c r="G99" s="2" t="s">
        <v>1846</v>
      </c>
      <c r="H99" s="2" t="s">
        <v>1847</v>
      </c>
      <c r="I99" s="8">
        <v>2006</v>
      </c>
      <c r="J99" s="9" t="s">
        <v>1100</v>
      </c>
      <c r="K99" s="9" t="s">
        <v>1100</v>
      </c>
      <c r="L99" s="22"/>
      <c r="M99" s="22"/>
      <c r="N99" s="2"/>
      <c r="O99" s="2"/>
      <c r="P99" s="8" t="s">
        <v>123</v>
      </c>
      <c r="Q99" s="8" t="s">
        <v>138</v>
      </c>
      <c r="R99" s="17" t="str">
        <f>IF(MID(peg_nama2[[#This Row],[nip]],15,1)="1","Laki-laki","Perempuan")</f>
        <v>Laki-laki</v>
      </c>
      <c r="S99" s="2"/>
      <c r="T99" s="13"/>
      <c r="U99" s="7"/>
      <c r="V99" s="14" t="str">
        <f>peg_nama2[[#This Row],[tmplahir]]&amp;", "&amp;TEXT(peg_nama2[[#This Row],[tgllahir]],"d MMM yyyy")</f>
        <v>, 26 Nov 1983</v>
      </c>
      <c r="W99" s="14" t="str">
        <f>"https://teams.microsoft.com/l/chat/0/0?users="&amp;peg_nama2[[#This Row],[email]]</f>
        <v>https://teams.microsoft.com/l/chat/0/0?users=fian.rizananto@bpk.go.id</v>
      </c>
      <c r="X99" s="14" t="str">
        <f>"https://wa.me/"&amp;peg_nama2[[#This Row],[ponsel]]</f>
        <v>https://wa.me/</v>
      </c>
    </row>
    <row r="100" spans="1:24" x14ac:dyDescent="0.25">
      <c r="A100" s="1" t="s">
        <v>1798</v>
      </c>
      <c r="B100" s="2" t="s">
        <v>1799</v>
      </c>
      <c r="C100" s="2" t="s">
        <v>1800</v>
      </c>
      <c r="D100" s="2" t="s">
        <v>1801</v>
      </c>
      <c r="E100" s="2" t="s">
        <v>1584</v>
      </c>
      <c r="F100" s="7">
        <v>30634</v>
      </c>
      <c r="G100" s="2" t="s">
        <v>1802</v>
      </c>
      <c r="H100" s="2" t="s">
        <v>1803</v>
      </c>
      <c r="I100" s="8">
        <v>2006</v>
      </c>
      <c r="J100" s="9" t="s">
        <v>1100</v>
      </c>
      <c r="K100" s="9" t="s">
        <v>1100</v>
      </c>
      <c r="L100" s="8"/>
      <c r="M100" s="8"/>
      <c r="N100" s="2"/>
      <c r="O100" s="2"/>
      <c r="P100" s="8" t="s">
        <v>123</v>
      </c>
      <c r="Q100" s="8" t="s">
        <v>138</v>
      </c>
      <c r="R100" s="17" t="str">
        <f>IF(MID(peg_nama2[[#This Row],[nip]],15,1)="1","Laki-laki","Perempuan")</f>
        <v>Laki-laki</v>
      </c>
      <c r="S100" s="2"/>
      <c r="T100" s="13" t="s">
        <v>126</v>
      </c>
      <c r="U100" s="7"/>
      <c r="V100" s="14" t="str">
        <f>peg_nama2[[#This Row],[tmplahir]]&amp;", "&amp;TEXT(peg_nama2[[#This Row],[tgllahir]],"d MMM yyyy")</f>
        <v>Madiun, 14 Nov 1983</v>
      </c>
      <c r="W100" s="14" t="str">
        <f>"https://teams.microsoft.com/l/chat/0/0?users="&amp;peg_nama2[[#This Row],[email]]</f>
        <v>https://teams.microsoft.com/l/chat/0/0?users=andy.widiyanto@bpk.go.id</v>
      </c>
      <c r="X100" s="14" t="str">
        <f>"https://wa.me/"&amp;peg_nama2[[#This Row],[ponsel]]</f>
        <v>https://wa.me/</v>
      </c>
    </row>
    <row r="101" spans="1:24" x14ac:dyDescent="0.25">
      <c r="A101" s="1" t="s">
        <v>1904</v>
      </c>
      <c r="B101" s="2" t="s">
        <v>1905</v>
      </c>
      <c r="C101" s="2" t="s">
        <v>1906</v>
      </c>
      <c r="D101" s="2" t="s">
        <v>1907</v>
      </c>
      <c r="E101" s="2" t="s">
        <v>1908</v>
      </c>
      <c r="F101" s="7">
        <v>31829</v>
      </c>
      <c r="G101" s="2" t="s">
        <v>1909</v>
      </c>
      <c r="H101" s="2" t="s">
        <v>1910</v>
      </c>
      <c r="I101" s="8">
        <v>2006</v>
      </c>
      <c r="J101" s="9" t="s">
        <v>1100</v>
      </c>
      <c r="K101" s="9" t="s">
        <v>1100</v>
      </c>
      <c r="L101" s="8"/>
      <c r="M101" s="8"/>
      <c r="N101" s="2"/>
      <c r="O101" s="2"/>
      <c r="P101" s="8" t="s">
        <v>123</v>
      </c>
      <c r="Q101" s="8" t="s">
        <v>138</v>
      </c>
      <c r="R101" s="17" t="str">
        <f>IF(MID(peg_nama2[[#This Row],[nip]],15,1)="1","Laki-laki","Perempuan")</f>
        <v>Perempuan</v>
      </c>
      <c r="S101" s="2"/>
      <c r="T101" s="13" t="s">
        <v>126</v>
      </c>
      <c r="U101" s="7"/>
      <c r="V101" s="14" t="str">
        <f>peg_nama2[[#This Row],[tmplahir]]&amp;", "&amp;TEXT(peg_nama2[[#This Row],[tgllahir]],"d MMM yyyy")</f>
        <v>Kekeran, 21 Feb 1987</v>
      </c>
      <c r="W101" s="14" t="str">
        <f>"https://teams.microsoft.com/l/chat/0/0?users="&amp;peg_nama2[[#This Row],[email]]</f>
        <v>https://teams.microsoft.com/l/chat/0/0?users=putu.yanti@bpk.go.id</v>
      </c>
      <c r="X101" s="14" t="str">
        <f>"https://wa.me/"&amp;peg_nama2[[#This Row],[ponsel]]</f>
        <v>https://wa.me/</v>
      </c>
    </row>
    <row r="102" spans="1:24" x14ac:dyDescent="0.25">
      <c r="A102" s="1" t="s">
        <v>1817</v>
      </c>
      <c r="B102" s="2" t="s">
        <v>1818</v>
      </c>
      <c r="C102" s="2" t="s">
        <v>1819</v>
      </c>
      <c r="D102" s="2" t="s">
        <v>1820</v>
      </c>
      <c r="E102" s="2" t="s">
        <v>116</v>
      </c>
      <c r="F102" s="7">
        <v>30077</v>
      </c>
      <c r="G102" s="2" t="s">
        <v>1821</v>
      </c>
      <c r="H102" s="2" t="s">
        <v>1822</v>
      </c>
      <c r="I102" s="8">
        <v>2006</v>
      </c>
      <c r="J102" s="9" t="s">
        <v>1100</v>
      </c>
      <c r="K102" s="9" t="s">
        <v>1100</v>
      </c>
      <c r="L102" s="8"/>
      <c r="M102" s="8"/>
      <c r="N102" s="2"/>
      <c r="O102" s="2"/>
      <c r="P102" s="8" t="s">
        <v>123</v>
      </c>
      <c r="Q102" s="8" t="s">
        <v>138</v>
      </c>
      <c r="R102" s="17" t="str">
        <f>IF(MID(peg_nama2[[#This Row],[nip]],15,1)="1","Laki-laki","Perempuan")</f>
        <v>Perempuan</v>
      </c>
      <c r="S102" s="2"/>
      <c r="T102" s="13" t="s">
        <v>126</v>
      </c>
      <c r="U102" s="7"/>
      <c r="V102" s="14" t="str">
        <f>peg_nama2[[#This Row],[tmplahir]]&amp;", "&amp;TEXT(peg_nama2[[#This Row],[tgllahir]],"d MMM yyyy")</f>
        <v>Denpasar, 6 May 1982</v>
      </c>
      <c r="W102" s="14" t="str">
        <f>"https://teams.microsoft.com/l/chat/0/0?users="&amp;peg_nama2[[#This Row],[email]]</f>
        <v>https://teams.microsoft.com/l/chat/0/0?users=Ayu.Irawati@bpk.go.id</v>
      </c>
      <c r="X102" s="14" t="str">
        <f>"https://wa.me/"&amp;peg_nama2[[#This Row],[ponsel]]</f>
        <v>https://wa.me/</v>
      </c>
    </row>
    <row r="103" spans="1:24" x14ac:dyDescent="0.25">
      <c r="A103" s="1" t="s">
        <v>1848</v>
      </c>
      <c r="B103" s="2" t="s">
        <v>1849</v>
      </c>
      <c r="C103" s="2" t="s">
        <v>1850</v>
      </c>
      <c r="D103" s="2" t="s">
        <v>1851</v>
      </c>
      <c r="E103" s="2" t="s">
        <v>116</v>
      </c>
      <c r="F103" s="7">
        <v>30492</v>
      </c>
      <c r="G103" s="2" t="s">
        <v>1852</v>
      </c>
      <c r="H103" s="2" t="s">
        <v>1853</v>
      </c>
      <c r="I103" s="8">
        <v>2006</v>
      </c>
      <c r="J103" s="9" t="s">
        <v>1100</v>
      </c>
      <c r="K103" s="9" t="s">
        <v>1100</v>
      </c>
      <c r="L103" s="8"/>
      <c r="M103" s="8"/>
      <c r="N103" s="2"/>
      <c r="O103" s="2"/>
      <c r="P103" s="8" t="s">
        <v>123</v>
      </c>
      <c r="Q103" s="8" t="s">
        <v>138</v>
      </c>
      <c r="R103" s="17" t="str">
        <f>IF(MID(peg_nama2[[#This Row],[nip]],15,1)="1","Laki-laki","Perempuan")</f>
        <v>Perempuan</v>
      </c>
      <c r="S103" s="2"/>
      <c r="T103" s="13" t="s">
        <v>126</v>
      </c>
      <c r="U103" s="7"/>
      <c r="V103" s="14" t="str">
        <f>peg_nama2[[#This Row],[tmplahir]]&amp;", "&amp;TEXT(peg_nama2[[#This Row],[tgllahir]],"d MMM yyyy")</f>
        <v>Denpasar, 25 Jun 1983</v>
      </c>
      <c r="W103" s="14" t="str">
        <f>"https://teams.microsoft.com/l/chat/0/0?users="&amp;peg_nama2[[#This Row],[email]]</f>
        <v>https://teams.microsoft.com/l/chat/0/0?users=igusti.sari@bpk.go.id</v>
      </c>
      <c r="X103" s="14" t="str">
        <f>"https://wa.me/"&amp;peg_nama2[[#This Row],[ponsel]]</f>
        <v>https://wa.me/</v>
      </c>
    </row>
    <row r="104" spans="1:24" x14ac:dyDescent="0.25">
      <c r="A104" s="1" t="s">
        <v>1854</v>
      </c>
      <c r="B104" s="2" t="s">
        <v>1855</v>
      </c>
      <c r="C104" s="2" t="s">
        <v>1856</v>
      </c>
      <c r="D104" s="2" t="s">
        <v>1857</v>
      </c>
      <c r="E104" s="2" t="s">
        <v>116</v>
      </c>
      <c r="F104" s="7">
        <v>30054</v>
      </c>
      <c r="G104" s="2" t="s">
        <v>1858</v>
      </c>
      <c r="H104" s="2" t="s">
        <v>1859</v>
      </c>
      <c r="I104" s="8">
        <v>2006</v>
      </c>
      <c r="J104" s="9" t="s">
        <v>1100</v>
      </c>
      <c r="K104" s="9" t="s">
        <v>1100</v>
      </c>
      <c r="L104" s="8"/>
      <c r="M104" s="8"/>
      <c r="N104" s="2"/>
      <c r="O104" s="2"/>
      <c r="P104" s="8" t="s">
        <v>123</v>
      </c>
      <c r="Q104" s="8" t="s">
        <v>138</v>
      </c>
      <c r="R104" s="17" t="str">
        <f>IF(MID(peg_nama2[[#This Row],[nip]],15,1)="1","Laki-laki","Perempuan")</f>
        <v>Laki-laki</v>
      </c>
      <c r="S104" s="2"/>
      <c r="T104" s="13" t="s">
        <v>126</v>
      </c>
      <c r="U104" s="7"/>
      <c r="V104" s="14" t="str">
        <f>peg_nama2[[#This Row],[tmplahir]]&amp;", "&amp;TEXT(peg_nama2[[#This Row],[tgllahir]],"d MMM yyyy")</f>
        <v>Denpasar, 13 Apr 1982</v>
      </c>
      <c r="W104" s="14" t="str">
        <f>"https://teams.microsoft.com/l/chat/0/0?users="&amp;peg_nama2[[#This Row],[email]]</f>
        <v>https://teams.microsoft.com/l/chat/0/0?users=iputu.setianto@bpk.go.id</v>
      </c>
      <c r="X104" s="14" t="str">
        <f>"https://wa.me/"&amp;peg_nama2[[#This Row],[ponsel]]</f>
        <v>https://wa.me/</v>
      </c>
    </row>
    <row r="105" spans="1:24" x14ac:dyDescent="0.25">
      <c r="A105" s="1" t="s">
        <v>1811</v>
      </c>
      <c r="B105" s="2" t="s">
        <v>1812</v>
      </c>
      <c r="C105" s="2" t="s">
        <v>1813</v>
      </c>
      <c r="D105" s="2" t="s">
        <v>1814</v>
      </c>
      <c r="E105" s="2" t="s">
        <v>468</v>
      </c>
      <c r="F105" s="7">
        <v>28910</v>
      </c>
      <c r="G105" s="2" t="s">
        <v>1815</v>
      </c>
      <c r="H105" s="2" t="s">
        <v>1816</v>
      </c>
      <c r="I105" s="8">
        <v>2006</v>
      </c>
      <c r="J105" s="9" t="s">
        <v>1100</v>
      </c>
      <c r="K105" s="9" t="s">
        <v>1100</v>
      </c>
      <c r="L105" s="41"/>
      <c r="M105" s="41"/>
      <c r="N105" s="2"/>
      <c r="O105" s="2"/>
      <c r="P105" s="8" t="s">
        <v>123</v>
      </c>
      <c r="Q105" s="8" t="s">
        <v>138</v>
      </c>
      <c r="R105" s="17" t="str">
        <f>IF(MID(peg_nama2[[#This Row],[nip]],15,1)="1","Laki-laki","Perempuan")</f>
        <v>Perempuan</v>
      </c>
      <c r="S105" s="2"/>
      <c r="T105" s="13" t="s">
        <v>126</v>
      </c>
      <c r="U105" s="7"/>
      <c r="V105" s="14" t="str">
        <f>peg_nama2[[#This Row],[tmplahir]]&amp;", "&amp;TEXT(peg_nama2[[#This Row],[tgllahir]],"d MMM yyyy")</f>
        <v>Surakarta, 24 Feb 1979</v>
      </c>
      <c r="W105" s="14" t="str">
        <f>"https://teams.microsoft.com/l/chat/0/0?users="&amp;peg_nama2[[#This Row],[email]]</f>
        <v>https://teams.microsoft.com/l/chat/0/0?users=artha.sari@bpk.go.id</v>
      </c>
      <c r="X105" s="14" t="str">
        <f>"https://wa.me/"&amp;peg_nama2[[#This Row],[ponsel]]</f>
        <v>https://wa.me/</v>
      </c>
    </row>
    <row r="106" spans="1:24" x14ac:dyDescent="0.25">
      <c r="A106" s="1" t="s">
        <v>64</v>
      </c>
      <c r="B106" s="2" t="s">
        <v>65</v>
      </c>
      <c r="C106" s="2" t="s">
        <v>332</v>
      </c>
      <c r="D106" s="2" t="s">
        <v>333</v>
      </c>
      <c r="E106" s="2" t="s">
        <v>334</v>
      </c>
      <c r="F106" s="7">
        <v>30116</v>
      </c>
      <c r="G106" s="2" t="s">
        <v>335</v>
      </c>
      <c r="H106" s="2" t="s">
        <v>336</v>
      </c>
      <c r="I106" s="8">
        <v>2006</v>
      </c>
      <c r="J106" s="9" t="s">
        <v>217</v>
      </c>
      <c r="K106" s="9" t="s">
        <v>283</v>
      </c>
      <c r="L106" s="42" t="s">
        <v>149</v>
      </c>
      <c r="M106" s="42" t="s">
        <v>150</v>
      </c>
      <c r="N106" s="2"/>
      <c r="O106" s="2" t="s">
        <v>337</v>
      </c>
      <c r="P106" s="8" t="s">
        <v>123</v>
      </c>
      <c r="Q106" s="8" t="s">
        <v>124</v>
      </c>
      <c r="R106" s="17" t="str">
        <f>IF(MID(peg_nama2[[#This Row],[nip]],15,1)="1","Laki-laki","Perempuan")</f>
        <v>Perempuan</v>
      </c>
      <c r="S106" s="1" t="s">
        <v>338</v>
      </c>
      <c r="T106" s="13" t="s">
        <v>126</v>
      </c>
      <c r="U106" s="7">
        <v>45443</v>
      </c>
      <c r="V106" s="14" t="str">
        <f>peg_nama2[[#This Row],[tmplahir]]&amp;", "&amp;TEXT(peg_nama2[[#This Row],[tgllahir]],"d MMM yyyy")</f>
        <v>Sukoharjo, 14 Jun 1982</v>
      </c>
      <c r="W106" s="14" t="str">
        <f>"https://teams.microsoft.com/l/chat/0/0?users="&amp;peg_nama2[[#This Row],[email]]</f>
        <v>https://teams.microsoft.com/l/chat/0/0?users=ni.rullyana@bpk.go.id</v>
      </c>
      <c r="X106" s="14" t="str">
        <f>"https://wa.me/"&amp;peg_nama2[[#This Row],[ponsel]]</f>
        <v>https://wa.me/6281329037515</v>
      </c>
    </row>
    <row r="107" spans="1:24" x14ac:dyDescent="0.25">
      <c r="A107" s="1" t="s">
        <v>1804</v>
      </c>
      <c r="B107" s="2" t="s">
        <v>1805</v>
      </c>
      <c r="C107" s="2" t="s">
        <v>1806</v>
      </c>
      <c r="D107" s="2" t="s">
        <v>1807</v>
      </c>
      <c r="E107" s="2" t="s">
        <v>1808</v>
      </c>
      <c r="F107" s="7">
        <v>30177</v>
      </c>
      <c r="G107" s="2" t="s">
        <v>1809</v>
      </c>
      <c r="H107" s="2" t="s">
        <v>1810</v>
      </c>
      <c r="I107" s="8">
        <v>2006</v>
      </c>
      <c r="J107" s="9" t="s">
        <v>1100</v>
      </c>
      <c r="K107" s="9" t="s">
        <v>1100</v>
      </c>
      <c r="L107" s="41"/>
      <c r="M107" s="41"/>
      <c r="N107" s="2"/>
      <c r="O107" s="2"/>
      <c r="P107" s="8" t="s">
        <v>123</v>
      </c>
      <c r="Q107" s="8" t="s">
        <v>138</v>
      </c>
      <c r="R107" s="17" t="str">
        <f>IF(MID(peg_nama2[[#This Row],[nip]],15,1)="1","Laki-laki","Perempuan")</f>
        <v>Laki-laki</v>
      </c>
      <c r="S107" s="2"/>
      <c r="T107" s="13" t="s">
        <v>1528</v>
      </c>
      <c r="U107" s="7"/>
      <c r="V107" s="14" t="str">
        <f>peg_nama2[[#This Row],[tmplahir]]&amp;", "&amp;TEXT(peg_nama2[[#This Row],[tgllahir]],"d MMM yyyy")</f>
        <v>Bantul, 14 Aug 1982</v>
      </c>
      <c r="W107" s="14" t="str">
        <f>"https://teams.microsoft.com/l/chat/0/0?users="&amp;peg_nama2[[#This Row],[email]]</f>
        <v>https://teams.microsoft.com/l/chat/0/0?users=aris.winarto@bpk.go.id</v>
      </c>
      <c r="X107" s="14" t="str">
        <f>"https://wa.me/"&amp;peg_nama2[[#This Row],[ponsel]]</f>
        <v>https://wa.me/</v>
      </c>
    </row>
    <row r="108" spans="1:24" x14ac:dyDescent="0.25">
      <c r="A108" s="1" t="s">
        <v>76</v>
      </c>
      <c r="B108" s="2" t="s">
        <v>77</v>
      </c>
      <c r="C108" s="2" t="s">
        <v>318</v>
      </c>
      <c r="D108" s="2" t="s">
        <v>319</v>
      </c>
      <c r="E108" s="2" t="s">
        <v>116</v>
      </c>
      <c r="F108" s="7">
        <v>29657</v>
      </c>
      <c r="G108" s="2" t="s">
        <v>320</v>
      </c>
      <c r="H108" s="2" t="s">
        <v>321</v>
      </c>
      <c r="I108" s="8">
        <v>2006</v>
      </c>
      <c r="J108" s="9" t="s">
        <v>217</v>
      </c>
      <c r="K108" s="9" t="s">
        <v>283</v>
      </c>
      <c r="L108" s="10" t="s">
        <v>149</v>
      </c>
      <c r="M108" s="10" t="s">
        <v>158</v>
      </c>
      <c r="N108" s="2"/>
      <c r="O108" s="2" t="s">
        <v>322</v>
      </c>
      <c r="P108" s="8" t="s">
        <v>123</v>
      </c>
      <c r="Q108" s="8" t="s">
        <v>124</v>
      </c>
      <c r="R108" s="17" t="str">
        <f>IF(MID(peg_nama2[[#This Row],[nip]],15,1)="1","Laki-laki","Perempuan")</f>
        <v>Perempuan</v>
      </c>
      <c r="S108" s="1" t="s">
        <v>323</v>
      </c>
      <c r="T108" s="13" t="s">
        <v>126</v>
      </c>
      <c r="U108" s="7">
        <v>43441</v>
      </c>
      <c r="V108" s="14" t="str">
        <f>peg_nama2[[#This Row],[tmplahir]]&amp;", "&amp;TEXT(peg_nama2[[#This Row],[tgllahir]],"d MMM yyyy")</f>
        <v>Denpasar, 12 Mar 1981</v>
      </c>
      <c r="W108" s="14" t="str">
        <f>"https://teams.microsoft.com/l/chat/0/0?users="&amp;peg_nama2[[#This Row],[email]]</f>
        <v>https://teams.microsoft.com/l/chat/0/0?users=putu.utami@bpk.go.id</v>
      </c>
      <c r="X108" s="14" t="str">
        <f>"https://wa.me/"&amp;peg_nama2[[#This Row],[ponsel]]</f>
        <v>https://wa.me/62811409852</v>
      </c>
    </row>
    <row r="109" spans="1:24" x14ac:dyDescent="0.25">
      <c r="A109" s="1" t="s">
        <v>1885</v>
      </c>
      <c r="B109" s="2" t="s">
        <v>1886</v>
      </c>
      <c r="C109" s="2" t="s">
        <v>1887</v>
      </c>
      <c r="D109" s="2" t="s">
        <v>1888</v>
      </c>
      <c r="E109" s="2" t="s">
        <v>132</v>
      </c>
      <c r="F109" s="7">
        <v>29943</v>
      </c>
      <c r="G109" s="2" t="s">
        <v>1889</v>
      </c>
      <c r="H109" s="2" t="s">
        <v>1890</v>
      </c>
      <c r="I109" s="8">
        <v>2006</v>
      </c>
      <c r="J109" s="9" t="s">
        <v>1100</v>
      </c>
      <c r="K109" s="9" t="s">
        <v>1100</v>
      </c>
      <c r="L109" s="41"/>
      <c r="M109" s="41"/>
      <c r="N109" s="2"/>
      <c r="O109" s="2"/>
      <c r="P109" s="8" t="s">
        <v>123</v>
      </c>
      <c r="Q109" s="8" t="s">
        <v>138</v>
      </c>
      <c r="R109" s="17" t="str">
        <f>IF(MID(peg_nama2[[#This Row],[nip]],15,1)="1","Laki-laki","Perempuan")</f>
        <v>Laki-laki</v>
      </c>
      <c r="S109" s="2"/>
      <c r="T109" s="13" t="s">
        <v>1528</v>
      </c>
      <c r="U109" s="7"/>
      <c r="V109" s="14" t="str">
        <f>peg_nama2[[#This Row],[tmplahir]]&amp;", "&amp;TEXT(peg_nama2[[#This Row],[tgllahir]],"d MMM yyyy")</f>
        <v>Jakarta, 23 Dec 1981</v>
      </c>
      <c r="W109" s="14" t="str">
        <f>"https://teams.microsoft.com/l/chat/0/0?users="&amp;peg_nama2[[#This Row],[email]]</f>
        <v>https://teams.microsoft.com/l/chat/0/0?users=indra.trijadi@bpk.go.id</v>
      </c>
      <c r="X109" s="14" t="str">
        <f>"https://wa.me/"&amp;peg_nama2[[#This Row],[ponsel]]</f>
        <v>https://wa.me/</v>
      </c>
    </row>
    <row r="110" spans="1:24" x14ac:dyDescent="0.25">
      <c r="A110" s="1" t="s">
        <v>324</v>
      </c>
      <c r="B110" s="2" t="s">
        <v>325</v>
      </c>
      <c r="C110" s="2" t="s">
        <v>326</v>
      </c>
      <c r="D110" s="2" t="s">
        <v>327</v>
      </c>
      <c r="E110" s="2" t="s">
        <v>328</v>
      </c>
      <c r="F110" s="7">
        <v>30026</v>
      </c>
      <c r="G110" s="2" t="s">
        <v>329</v>
      </c>
      <c r="H110" s="2" t="s">
        <v>330</v>
      </c>
      <c r="I110" s="8">
        <v>2006</v>
      </c>
      <c r="J110" s="9" t="s">
        <v>217</v>
      </c>
      <c r="K110" s="9" t="s">
        <v>283</v>
      </c>
      <c r="L110" s="42" t="s">
        <v>149</v>
      </c>
      <c r="M110" s="16" t="s">
        <v>150</v>
      </c>
      <c r="N110" s="2"/>
      <c r="O110" s="2" t="s">
        <v>234</v>
      </c>
      <c r="P110" s="8" t="s">
        <v>123</v>
      </c>
      <c r="Q110" s="8" t="s">
        <v>124</v>
      </c>
      <c r="R110" s="17" t="str">
        <f>IF(MID(peg_nama2[[#This Row],[nip]],15,1)="1","Laki-laki","Perempuan")</f>
        <v>Perempuan</v>
      </c>
      <c r="S110" s="1" t="s">
        <v>331</v>
      </c>
      <c r="T110" s="13" t="s">
        <v>126</v>
      </c>
      <c r="U110" s="7">
        <v>43441</v>
      </c>
      <c r="V110" s="14" t="str">
        <f>peg_nama2[[#This Row],[tmplahir]]&amp;", "&amp;TEXT(peg_nama2[[#This Row],[tgllahir]],"d MMM yyyy")</f>
        <v>Sleman, 16 Mar 1982</v>
      </c>
      <c r="W110" s="14" t="str">
        <f>"https://teams.microsoft.com/l/chat/0/0?users="&amp;peg_nama2[[#This Row],[email]]</f>
        <v>https://teams.microsoft.com/l/chat/0/0?users=diyah.nugraheni@bpk.go.id</v>
      </c>
      <c r="X110" s="14" t="str">
        <f>"https://wa.me/"&amp;peg_nama2[[#This Row],[ponsel]]</f>
        <v>https://wa.me/6281395205079</v>
      </c>
    </row>
    <row r="111" spans="1:24" x14ac:dyDescent="0.25">
      <c r="A111" s="1" t="s">
        <v>1873</v>
      </c>
      <c r="B111" s="2" t="s">
        <v>1874</v>
      </c>
      <c r="C111" s="2" t="s">
        <v>1875</v>
      </c>
      <c r="D111" s="2" t="s">
        <v>1876</v>
      </c>
      <c r="E111" s="2" t="s">
        <v>1252</v>
      </c>
      <c r="F111" s="7">
        <v>30537</v>
      </c>
      <c r="G111" s="2" t="s">
        <v>1877</v>
      </c>
      <c r="H111" s="2" t="s">
        <v>1878</v>
      </c>
      <c r="I111" s="8">
        <v>2006</v>
      </c>
      <c r="J111" s="9" t="s">
        <v>1100</v>
      </c>
      <c r="K111" s="9" t="s">
        <v>1100</v>
      </c>
      <c r="L111" s="8"/>
      <c r="M111" s="8"/>
      <c r="N111" s="2"/>
      <c r="O111" s="2"/>
      <c r="P111" s="8" t="s">
        <v>123</v>
      </c>
      <c r="Q111" s="8" t="s">
        <v>138</v>
      </c>
      <c r="R111" s="17" t="str">
        <f>IF(MID(peg_nama2[[#This Row],[nip]],15,1)="1","Laki-laki","Perempuan")</f>
        <v>Perempuan</v>
      </c>
      <c r="S111" s="1"/>
      <c r="T111" s="13" t="s">
        <v>998</v>
      </c>
      <c r="U111" s="7">
        <v>41607</v>
      </c>
      <c r="V111" s="14" t="str">
        <f>peg_nama2[[#This Row],[tmplahir]]&amp;", "&amp;TEXT(peg_nama2[[#This Row],[tgllahir]],"d MMM yyyy")</f>
        <v>Malang, 9 Aug 1983</v>
      </c>
      <c r="W111" s="14" t="str">
        <f>"https://teams.microsoft.com/l/chat/0/0?users="&amp;peg_nama2[[#This Row],[email]]</f>
        <v>https://teams.microsoft.com/l/chat/0/0?users=ida.hapsari@bpk.go.id</v>
      </c>
      <c r="X111" s="14" t="str">
        <f>"https://wa.me/"&amp;peg_nama2[[#This Row],[ponsel]]</f>
        <v>https://wa.me/</v>
      </c>
    </row>
    <row r="112" spans="1:24" x14ac:dyDescent="0.25">
      <c r="A112" s="1" t="s">
        <v>1830</v>
      </c>
      <c r="B112" s="2" t="s">
        <v>1831</v>
      </c>
      <c r="C112" s="2" t="s">
        <v>1832</v>
      </c>
      <c r="D112" s="2" t="s">
        <v>1833</v>
      </c>
      <c r="E112" s="2" t="s">
        <v>1041</v>
      </c>
      <c r="F112" s="7">
        <v>27910</v>
      </c>
      <c r="G112" s="2" t="s">
        <v>1834</v>
      </c>
      <c r="H112" s="2" t="s">
        <v>1835</v>
      </c>
      <c r="I112" s="8">
        <v>2006</v>
      </c>
      <c r="J112" s="9" t="s">
        <v>1100</v>
      </c>
      <c r="K112" s="9" t="s">
        <v>1100</v>
      </c>
      <c r="L112" s="8"/>
      <c r="M112" s="8"/>
      <c r="N112" s="2"/>
      <c r="O112" s="2"/>
      <c r="P112" s="8" t="s">
        <v>123</v>
      </c>
      <c r="Q112" s="8" t="s">
        <v>138</v>
      </c>
      <c r="R112" s="17" t="str">
        <f>IF(MID(peg_nama2[[#This Row],[nip]],15,1)="1","Laki-laki","Perempuan")</f>
        <v>Perempuan</v>
      </c>
      <c r="S112" s="2"/>
      <c r="T112" s="13" t="s">
        <v>126</v>
      </c>
      <c r="U112" s="7"/>
      <c r="V112" s="14" t="str">
        <f>peg_nama2[[#This Row],[tmplahir]]&amp;", "&amp;TEXT(peg_nama2[[#This Row],[tgllahir]],"d MMM yyyy")</f>
        <v>Surabaya, 30 May 1976</v>
      </c>
      <c r="W112" s="14" t="str">
        <f>"https://teams.microsoft.com/l/chat/0/0?users="&amp;peg_nama2[[#This Row],[email]]</f>
        <v>https://teams.microsoft.com/l/chat/0/0?users=eli.fahmiyana@bpk.go.id</v>
      </c>
      <c r="X112" s="14" t="str">
        <f>"https://wa.me/"&amp;peg_nama2[[#This Row],[ponsel]]</f>
        <v>https://wa.me/</v>
      </c>
    </row>
    <row r="113" spans="1:24" x14ac:dyDescent="0.25">
      <c r="A113" s="1" t="s">
        <v>1867</v>
      </c>
      <c r="B113" s="2" t="s">
        <v>1868</v>
      </c>
      <c r="C113" s="2" t="s">
        <v>1869</v>
      </c>
      <c r="D113" s="2" t="s">
        <v>1870</v>
      </c>
      <c r="E113" s="2" t="s">
        <v>116</v>
      </c>
      <c r="F113" s="7">
        <v>28741</v>
      </c>
      <c r="G113" s="2" t="s">
        <v>1871</v>
      </c>
      <c r="H113" s="2" t="s">
        <v>1872</v>
      </c>
      <c r="I113" s="8">
        <v>2006</v>
      </c>
      <c r="J113" s="9" t="s">
        <v>1100</v>
      </c>
      <c r="K113" s="9" t="s">
        <v>1100</v>
      </c>
      <c r="L113" s="22"/>
      <c r="M113" s="22"/>
      <c r="N113" s="2"/>
      <c r="O113" s="2"/>
      <c r="P113" s="8" t="s">
        <v>123</v>
      </c>
      <c r="Q113" s="8" t="s">
        <v>138</v>
      </c>
      <c r="R113" s="17" t="str">
        <f>IF(MID(peg_nama2[[#This Row],[nip]],15,1)="1","Laki-laki","Perempuan")</f>
        <v>Perempuan</v>
      </c>
      <c r="S113" s="2"/>
      <c r="T113" s="13" t="s">
        <v>126</v>
      </c>
      <c r="U113" s="7"/>
      <c r="V113" s="14" t="str">
        <f>peg_nama2[[#This Row],[tmplahir]]&amp;", "&amp;TEXT(peg_nama2[[#This Row],[tgllahir]],"d MMM yyyy")</f>
        <v>Denpasar, 8 Sep 1978</v>
      </c>
      <c r="W113" s="14" t="str">
        <f>"https://teams.microsoft.com/l/chat/0/0?users="&amp;peg_nama2[[#This Row],[email]]</f>
        <v>https://teams.microsoft.com/l/chat/0/0?users=ida.astuti@bpk.go.id</v>
      </c>
      <c r="X113" s="14" t="str">
        <f>"https://wa.me/"&amp;peg_nama2[[#This Row],[ponsel]]</f>
        <v>https://wa.me/</v>
      </c>
    </row>
    <row r="114" spans="1:24" x14ac:dyDescent="0.25">
      <c r="A114" s="1" t="s">
        <v>1917</v>
      </c>
      <c r="B114" s="2" t="s">
        <v>1918</v>
      </c>
      <c r="C114" s="2" t="s">
        <v>1919</v>
      </c>
      <c r="D114" s="2" t="s">
        <v>1920</v>
      </c>
      <c r="E114" s="2" t="s">
        <v>520</v>
      </c>
      <c r="F114" s="7">
        <v>29001</v>
      </c>
      <c r="G114" s="2" t="s">
        <v>1921</v>
      </c>
      <c r="H114" s="2" t="s">
        <v>1922</v>
      </c>
      <c r="I114" s="8">
        <v>2006</v>
      </c>
      <c r="J114" s="9" t="s">
        <v>1100</v>
      </c>
      <c r="K114" s="9" t="s">
        <v>1100</v>
      </c>
      <c r="L114" s="8"/>
      <c r="M114" s="8"/>
      <c r="N114" s="2"/>
      <c r="O114" s="2"/>
      <c r="P114" s="8" t="s">
        <v>123</v>
      </c>
      <c r="Q114" s="8" t="s">
        <v>138</v>
      </c>
      <c r="R114" s="17" t="str">
        <f>IF(MID(peg_nama2[[#This Row],[nip]],15,1)="1","Laki-laki","Perempuan")</f>
        <v>Laki-laki</v>
      </c>
      <c r="S114" s="2"/>
      <c r="T114" s="13" t="s">
        <v>304</v>
      </c>
      <c r="U114" s="7"/>
      <c r="V114" s="14" t="str">
        <f>peg_nama2[[#This Row],[tmplahir]]&amp;", "&amp;TEXT(peg_nama2[[#This Row],[tgllahir]],"d MMM yyyy")</f>
        <v>Boyolali, 26 May 1979</v>
      </c>
      <c r="W114" s="14" t="str">
        <f>"https://teams.microsoft.com/l/chat/0/0?users="&amp;peg_nama2[[#This Row],[email]]</f>
        <v>https://teams.microsoft.com/l/chat/0/0?users=sutardi@bpk.go.id</v>
      </c>
      <c r="X114" s="14" t="str">
        <f>"https://wa.me/"&amp;peg_nama2[[#This Row],[ponsel]]</f>
        <v>https://wa.me/</v>
      </c>
    </row>
    <row r="115" spans="1:24" x14ac:dyDescent="0.25">
      <c r="A115" s="1" t="s">
        <v>1823</v>
      </c>
      <c r="B115" s="2" t="s">
        <v>1824</v>
      </c>
      <c r="C115" s="2" t="s">
        <v>1825</v>
      </c>
      <c r="D115" s="2" t="s">
        <v>1826</v>
      </c>
      <c r="E115" s="2" t="s">
        <v>1827</v>
      </c>
      <c r="F115" s="7">
        <v>29558</v>
      </c>
      <c r="G115" s="2" t="s">
        <v>1828</v>
      </c>
      <c r="H115" s="2" t="s">
        <v>1829</v>
      </c>
      <c r="I115" s="8">
        <v>2006</v>
      </c>
      <c r="J115" s="9" t="s">
        <v>1100</v>
      </c>
      <c r="K115" s="9" t="s">
        <v>1100</v>
      </c>
      <c r="L115" s="22"/>
      <c r="M115" s="22"/>
      <c r="N115" s="2"/>
      <c r="O115" s="2"/>
      <c r="P115" s="8" t="s">
        <v>123</v>
      </c>
      <c r="Q115" s="8" t="s">
        <v>138</v>
      </c>
      <c r="R115" s="17" t="str">
        <f>IF(MID(peg_nama2[[#This Row],[nip]],15,1)="1","Laki-laki","Perempuan")</f>
        <v>Laki-laki</v>
      </c>
      <c r="S115" s="2"/>
      <c r="T115" s="13" t="s">
        <v>304</v>
      </c>
      <c r="U115" s="7"/>
      <c r="V115" s="14" t="str">
        <f>peg_nama2[[#This Row],[tmplahir]]&amp;", "&amp;TEXT(peg_nama2[[#This Row],[tgllahir]],"d MMM yyyy")</f>
        <v>Pemalang, 3 Dec 1980</v>
      </c>
      <c r="W115" s="14" t="str">
        <f>"https://teams.microsoft.com/l/chat/0/0?users="&amp;peg_nama2[[#This Row],[email]]</f>
        <v>https://teams.microsoft.com/l/chat/0/0?users=dedy.isnuroso@bpk.go.id</v>
      </c>
      <c r="X115" s="14" t="str">
        <f>"https://wa.me/"&amp;peg_nama2[[#This Row],[ponsel]]</f>
        <v>https://wa.me/</v>
      </c>
    </row>
    <row r="116" spans="1:24" x14ac:dyDescent="0.25">
      <c r="A116" s="1" t="s">
        <v>1897</v>
      </c>
      <c r="B116" s="2" t="s">
        <v>1898</v>
      </c>
      <c r="C116" s="2" t="s">
        <v>1899</v>
      </c>
      <c r="D116" s="2" t="s">
        <v>1900</v>
      </c>
      <c r="E116" s="2" t="s">
        <v>1901</v>
      </c>
      <c r="F116" s="7">
        <v>30464</v>
      </c>
      <c r="G116" s="2" t="s">
        <v>1902</v>
      </c>
      <c r="H116" s="2" t="s">
        <v>1903</v>
      </c>
      <c r="I116" s="8">
        <v>2006</v>
      </c>
      <c r="J116" s="9" t="s">
        <v>1100</v>
      </c>
      <c r="K116" s="9" t="s">
        <v>1100</v>
      </c>
      <c r="L116" s="8"/>
      <c r="M116" s="8"/>
      <c r="N116" s="2"/>
      <c r="O116" s="2"/>
      <c r="P116" s="8" t="s">
        <v>123</v>
      </c>
      <c r="Q116" s="8" t="s">
        <v>138</v>
      </c>
      <c r="R116" s="17" t="str">
        <f>IF(MID(peg_nama2[[#This Row],[nip]],15,1)="1","Laki-laki","Perempuan")</f>
        <v>Perempuan</v>
      </c>
      <c r="S116" s="2"/>
      <c r="T116" s="13" t="s">
        <v>126</v>
      </c>
      <c r="U116" s="7"/>
      <c r="V116" s="14" t="str">
        <f>peg_nama2[[#This Row],[tmplahir]]&amp;", "&amp;TEXT(peg_nama2[[#This Row],[tgllahir]],"d MMM yyyy")</f>
        <v>Bima, 28 May 1983</v>
      </c>
      <c r="W116" s="14" t="str">
        <f>"https://teams.microsoft.com/l/chat/0/0?users="&amp;peg_nama2[[#This Row],[email]]</f>
        <v>https://teams.microsoft.com/l/chat/0/0?users=Komang.Wiraningsih@bpk.go.id</v>
      </c>
      <c r="X116" s="14" t="str">
        <f>"https://wa.me/"&amp;peg_nama2[[#This Row],[ponsel]]</f>
        <v>https://wa.me/</v>
      </c>
    </row>
    <row r="117" spans="1:24" x14ac:dyDescent="0.25">
      <c r="A117" s="1" t="s">
        <v>1891</v>
      </c>
      <c r="B117" s="2" t="s">
        <v>1892</v>
      </c>
      <c r="C117" s="2" t="s">
        <v>1893</v>
      </c>
      <c r="D117" s="2" t="s">
        <v>1894</v>
      </c>
      <c r="E117" s="2" t="s">
        <v>872</v>
      </c>
      <c r="F117" s="7">
        <v>29047</v>
      </c>
      <c r="G117" s="2" t="s">
        <v>1895</v>
      </c>
      <c r="H117" s="2" t="s">
        <v>1896</v>
      </c>
      <c r="I117" s="8">
        <v>2006</v>
      </c>
      <c r="J117" s="9" t="s">
        <v>1100</v>
      </c>
      <c r="K117" s="9" t="s">
        <v>1100</v>
      </c>
      <c r="L117" s="41"/>
      <c r="M117" s="41"/>
      <c r="N117" s="2"/>
      <c r="O117" s="2"/>
      <c r="P117" s="8" t="s">
        <v>123</v>
      </c>
      <c r="Q117" s="8" t="s">
        <v>138</v>
      </c>
      <c r="R117" s="17" t="str">
        <f>IF(MID(peg_nama2[[#This Row],[nip]],15,1)="1","Laki-laki","Perempuan")</f>
        <v>Perempuan</v>
      </c>
      <c r="S117" s="2"/>
      <c r="T117" s="13" t="s">
        <v>1528</v>
      </c>
      <c r="U117" s="7"/>
      <c r="V117" s="14" t="str">
        <f>peg_nama2[[#This Row],[tmplahir]]&amp;", "&amp;TEXT(peg_nama2[[#This Row],[tgllahir]],"d MMM yyyy")</f>
        <v>Banyuwangi, 11 Jul 1979</v>
      </c>
      <c r="W117" s="14" t="str">
        <f>"https://teams.microsoft.com/l/chat/0/0?users="&amp;peg_nama2[[#This Row],[email]]</f>
        <v>https://teams.microsoft.com/l/chat/0/0?users=Kusumawardani@bpk.go.id</v>
      </c>
      <c r="X117" s="14" t="str">
        <f>"https://wa.me/"&amp;peg_nama2[[#This Row],[ponsel]]</f>
        <v>https://wa.me/</v>
      </c>
    </row>
    <row r="118" spans="1:24" x14ac:dyDescent="0.25">
      <c r="A118" s="1" t="s">
        <v>1836</v>
      </c>
      <c r="B118" s="2" t="s">
        <v>1837</v>
      </c>
      <c r="C118" s="2" t="s">
        <v>1838</v>
      </c>
      <c r="D118" s="2" t="s">
        <v>1839</v>
      </c>
      <c r="E118" s="2" t="s">
        <v>334</v>
      </c>
      <c r="F118" s="7">
        <v>29386</v>
      </c>
      <c r="G118" s="2" t="s">
        <v>1840</v>
      </c>
      <c r="H118" s="2" t="s">
        <v>1841</v>
      </c>
      <c r="I118" s="8">
        <v>2006</v>
      </c>
      <c r="J118" s="9" t="s">
        <v>1100</v>
      </c>
      <c r="K118" s="9" t="s">
        <v>1100</v>
      </c>
      <c r="L118" s="22"/>
      <c r="M118" s="22"/>
      <c r="N118" s="2"/>
      <c r="O118" s="2"/>
      <c r="P118" s="8" t="s">
        <v>123</v>
      </c>
      <c r="Q118" s="8" t="s">
        <v>138</v>
      </c>
      <c r="R118" s="17" t="str">
        <f>IF(MID(peg_nama2[[#This Row],[nip]],15,1)="1","Laki-laki","Perempuan")</f>
        <v>Perempuan</v>
      </c>
      <c r="S118" s="2"/>
      <c r="T118" s="13" t="s">
        <v>998</v>
      </c>
      <c r="U118" s="7"/>
      <c r="V118" s="14" t="str">
        <f>peg_nama2[[#This Row],[tmplahir]]&amp;", "&amp;TEXT(peg_nama2[[#This Row],[tgllahir]],"d MMM yyyy")</f>
        <v>Sukoharjo, 14 Jun 1980</v>
      </c>
      <c r="W118" s="14" t="str">
        <f>"https://teams.microsoft.com/l/chat/0/0?users="&amp;peg_nama2[[#This Row],[email]]</f>
        <v>https://teams.microsoft.com/l/chat/0/0?users=erliana.larasati@bpk.go.id</v>
      </c>
      <c r="X118" s="14" t="str">
        <f>"https://wa.me/"&amp;peg_nama2[[#This Row],[ponsel]]</f>
        <v>https://wa.me/</v>
      </c>
    </row>
    <row r="119" spans="1:24" x14ac:dyDescent="0.25">
      <c r="A119" s="1" t="s">
        <v>1879</v>
      </c>
      <c r="B119" s="2" t="s">
        <v>1880</v>
      </c>
      <c r="C119" s="2" t="s">
        <v>1881</v>
      </c>
      <c r="D119" s="2" t="s">
        <v>1882</v>
      </c>
      <c r="E119" s="2" t="s">
        <v>1597</v>
      </c>
      <c r="F119" s="7">
        <v>28710</v>
      </c>
      <c r="G119" s="2" t="s">
        <v>1883</v>
      </c>
      <c r="H119" s="2" t="s">
        <v>1884</v>
      </c>
      <c r="I119" s="8">
        <v>2006</v>
      </c>
      <c r="J119" s="9" t="s">
        <v>1100</v>
      </c>
      <c r="K119" s="9" t="s">
        <v>1100</v>
      </c>
      <c r="L119" s="41"/>
      <c r="M119" s="41"/>
      <c r="N119" s="2"/>
      <c r="O119" s="2"/>
      <c r="P119" s="8" t="s">
        <v>123</v>
      </c>
      <c r="Q119" s="8" t="s">
        <v>138</v>
      </c>
      <c r="R119" s="17" t="str">
        <f>IF(MID(peg_nama2[[#This Row],[nip]],15,1)="1","Laki-laki","Perempuan")</f>
        <v>Laki-laki</v>
      </c>
      <c r="S119" s="2"/>
      <c r="T119" s="13" t="s">
        <v>998</v>
      </c>
      <c r="U119" s="7"/>
      <c r="V119" s="14" t="str">
        <f>peg_nama2[[#This Row],[tmplahir]]&amp;", "&amp;TEXT(peg_nama2[[#This Row],[tgllahir]],"d MMM yyyy")</f>
        <v>Ujung Pandang, 8 Aug 1978</v>
      </c>
      <c r="W119" s="14" t="str">
        <f>"https://teams.microsoft.com/l/chat/0/0?users="&amp;peg_nama2[[#This Row],[email]]</f>
        <v>https://teams.microsoft.com/l/chat/0/0?users=imran.zulfikar@bpk.go.id</v>
      </c>
      <c r="X119" s="14" t="str">
        <f>"https://wa.me/"&amp;peg_nama2[[#This Row],[ponsel]]</f>
        <v>https://wa.me/</v>
      </c>
    </row>
    <row r="120" spans="1:24" x14ac:dyDescent="0.25">
      <c r="A120" s="1" t="s">
        <v>1911</v>
      </c>
      <c r="B120" s="2" t="s">
        <v>1912</v>
      </c>
      <c r="C120" s="2" t="s">
        <v>1913</v>
      </c>
      <c r="D120" s="2" t="s">
        <v>1914</v>
      </c>
      <c r="E120" s="2" t="s">
        <v>334</v>
      </c>
      <c r="F120" s="7">
        <v>29263</v>
      </c>
      <c r="G120" s="2" t="s">
        <v>1915</v>
      </c>
      <c r="H120" s="2" t="s">
        <v>1916</v>
      </c>
      <c r="I120" s="8">
        <v>2006</v>
      </c>
      <c r="J120" s="9" t="s">
        <v>1100</v>
      </c>
      <c r="K120" s="9" t="s">
        <v>1100</v>
      </c>
      <c r="L120" s="8"/>
      <c r="M120" s="8"/>
      <c r="N120" s="2"/>
      <c r="O120" s="2"/>
      <c r="P120" s="8" t="s">
        <v>123</v>
      </c>
      <c r="Q120" s="8" t="s">
        <v>138</v>
      </c>
      <c r="R120" s="17" t="str">
        <f>IF(MID(peg_nama2[[#This Row],[nip]],15,1)="1","Laki-laki","Perempuan")</f>
        <v>Laki-laki</v>
      </c>
      <c r="S120" s="2"/>
      <c r="T120" s="13" t="s">
        <v>998</v>
      </c>
      <c r="U120" s="7"/>
      <c r="V120" s="14" t="str">
        <f>peg_nama2[[#This Row],[tmplahir]]&amp;", "&amp;TEXT(peg_nama2[[#This Row],[tgllahir]],"d MMM yyyy")</f>
        <v>Sukoharjo, 12 Feb 1980</v>
      </c>
      <c r="W120" s="14" t="str">
        <f>"https://teams.microsoft.com/l/chat/0/0?users="&amp;peg_nama2[[#This Row],[email]]</f>
        <v>https://teams.microsoft.com/l/chat/0/0?users=sudopo@bpk.go.id</v>
      </c>
      <c r="X120" s="14" t="str">
        <f>"https://wa.me/"&amp;peg_nama2[[#This Row],[ponsel]]</f>
        <v>https://wa.me/</v>
      </c>
    </row>
    <row r="121" spans="1:24" x14ac:dyDescent="0.25">
      <c r="A121" s="1" t="s">
        <v>1860</v>
      </c>
      <c r="B121" s="2" t="s">
        <v>1861</v>
      </c>
      <c r="C121" s="2" t="s">
        <v>1862</v>
      </c>
      <c r="D121" s="2" t="s">
        <v>1863</v>
      </c>
      <c r="E121" s="2" t="s">
        <v>1864</v>
      </c>
      <c r="F121" s="7">
        <v>28571</v>
      </c>
      <c r="G121" s="2" t="s">
        <v>1865</v>
      </c>
      <c r="H121" s="2" t="s">
        <v>1866</v>
      </c>
      <c r="I121" s="8">
        <v>2006</v>
      </c>
      <c r="J121" s="9" t="s">
        <v>1100</v>
      </c>
      <c r="K121" s="9" t="s">
        <v>1100</v>
      </c>
      <c r="L121" s="22"/>
      <c r="M121" s="22"/>
      <c r="N121" s="2"/>
      <c r="O121" s="2"/>
      <c r="P121" s="8" t="s">
        <v>123</v>
      </c>
      <c r="Q121" s="8" t="s">
        <v>138</v>
      </c>
      <c r="R121" s="17" t="str">
        <f>IF(MID(peg_nama2[[#This Row],[nip]],15,1)="1","Laki-laki","Perempuan")</f>
        <v>Laki-laki</v>
      </c>
      <c r="S121" s="2"/>
      <c r="T121" s="13" t="s">
        <v>126</v>
      </c>
      <c r="U121" s="7"/>
      <c r="V121" s="14" t="str">
        <f>peg_nama2[[#This Row],[tmplahir]]&amp;", "&amp;TEXT(peg_nama2[[#This Row],[tgllahir]],"d MMM yyyy")</f>
        <v>Amlapura, Karangasem, 22 Mar 1978</v>
      </c>
      <c r="W121" s="14" t="str">
        <f>"https://teams.microsoft.com/l/chat/0/0?users="&amp;peg_nama2[[#This Row],[email]]</f>
        <v>https://teams.microsoft.com/l/chat/0/0?users=iputu.riyasa@bpk.go.id</v>
      </c>
      <c r="X121" s="14" t="str">
        <f>"https://wa.me/"&amp;peg_nama2[[#This Row],[ponsel]]</f>
        <v>https://wa.me/</v>
      </c>
    </row>
    <row r="122" spans="1:24" x14ac:dyDescent="0.25">
      <c r="A122" s="1" t="s">
        <v>999</v>
      </c>
      <c r="B122" s="2" t="s">
        <v>1000</v>
      </c>
      <c r="C122" s="2" t="s">
        <v>1001</v>
      </c>
      <c r="D122" s="2" t="s">
        <v>1002</v>
      </c>
      <c r="E122" s="2" t="s">
        <v>1003</v>
      </c>
      <c r="F122" s="7">
        <v>28517</v>
      </c>
      <c r="G122" s="2" t="s">
        <v>1004</v>
      </c>
      <c r="H122" s="2" t="s">
        <v>1005</v>
      </c>
      <c r="I122" s="8">
        <v>2007</v>
      </c>
      <c r="J122" s="9" t="s">
        <v>995</v>
      </c>
      <c r="K122" s="9" t="s">
        <v>996</v>
      </c>
      <c r="L122" s="16" t="s">
        <v>136</v>
      </c>
      <c r="M122" s="16" t="s">
        <v>189</v>
      </c>
      <c r="N122" s="2"/>
      <c r="O122" s="2" t="s">
        <v>190</v>
      </c>
      <c r="P122" s="8" t="s">
        <v>123</v>
      </c>
      <c r="Q122" s="8" t="s">
        <v>124</v>
      </c>
      <c r="R122" s="17" t="str">
        <f>IF(MID(peg_nama2[[#This Row],[nip]],15,1)="1","Laki-laki","Perempuan")</f>
        <v>Laki-laki</v>
      </c>
      <c r="S122" s="1" t="s">
        <v>1006</v>
      </c>
      <c r="T122" s="13"/>
      <c r="U122" s="7">
        <v>45443</v>
      </c>
      <c r="V122" s="14" t="str">
        <f>peg_nama2[[#This Row],[tmplahir]]&amp;", "&amp;TEXT(peg_nama2[[#This Row],[tgllahir]],"d MMM yyyy")</f>
        <v>Mojogedang Karanganyar, 27 Jan 1978</v>
      </c>
      <c r="W122" s="14" t="str">
        <f>"https://teams.microsoft.com/l/chat/0/0?users="&amp;peg_nama2[[#This Row],[email]]</f>
        <v>https://teams.microsoft.com/l/chat/0/0?users=wiranto@bpk.go.id</v>
      </c>
      <c r="X122" s="14" t="str">
        <f>"https://wa.me/"&amp;peg_nama2[[#This Row],[ponsel]]</f>
        <v>https://wa.me/6281236834660</v>
      </c>
    </row>
    <row r="123" spans="1:24" x14ac:dyDescent="0.25">
      <c r="A123" s="1" t="s">
        <v>1022</v>
      </c>
      <c r="B123" s="2" t="s">
        <v>1023</v>
      </c>
      <c r="C123" s="2" t="s">
        <v>1024</v>
      </c>
      <c r="D123" s="2" t="s">
        <v>1025</v>
      </c>
      <c r="E123" s="2" t="s">
        <v>116</v>
      </c>
      <c r="F123" s="7">
        <v>28738</v>
      </c>
      <c r="G123" s="2" t="s">
        <v>1026</v>
      </c>
      <c r="H123" s="2" t="s">
        <v>1027</v>
      </c>
      <c r="I123" s="8">
        <v>2007</v>
      </c>
      <c r="J123" s="9" t="s">
        <v>995</v>
      </c>
      <c r="K123" s="9" t="s">
        <v>1028</v>
      </c>
      <c r="L123" s="16" t="s">
        <v>136</v>
      </c>
      <c r="M123" s="16" t="s">
        <v>199</v>
      </c>
      <c r="N123" s="2"/>
      <c r="O123" s="2" t="s">
        <v>190</v>
      </c>
      <c r="P123" s="8" t="s">
        <v>123</v>
      </c>
      <c r="Q123" s="8" t="s">
        <v>124</v>
      </c>
      <c r="R123" s="17" t="str">
        <f>IF(MID(peg_nama2[[#This Row],[nip]],15,1)="1","Laki-laki","Perempuan")</f>
        <v>Laki-laki</v>
      </c>
      <c r="S123" s="1" t="s">
        <v>1029</v>
      </c>
      <c r="T123" s="13"/>
      <c r="U123" s="7">
        <v>39083</v>
      </c>
      <c r="V123" s="14" t="str">
        <f>peg_nama2[[#This Row],[tmplahir]]&amp;", "&amp;TEXT(peg_nama2[[#This Row],[tgllahir]],"d MMM yyyy")</f>
        <v>Denpasar, 5 Sep 1978</v>
      </c>
      <c r="W123" s="14" t="str">
        <f>"https://teams.microsoft.com/l/chat/0/0?users="&amp;peg_nama2[[#This Row],[email]]</f>
        <v>https://teams.microsoft.com/l/chat/0/0?users=nyoman.sukarta@bpk.go.id</v>
      </c>
      <c r="X123" s="14" t="str">
        <f>"https://wa.me/"&amp;peg_nama2[[#This Row],[ponsel]]</f>
        <v>https://wa.me/628170677744</v>
      </c>
    </row>
    <row r="124" spans="1:24" x14ac:dyDescent="0.25">
      <c r="A124" s="1" t="s">
        <v>1102</v>
      </c>
      <c r="B124" s="2" t="s">
        <v>1103</v>
      </c>
      <c r="C124" s="2" t="s">
        <v>1104</v>
      </c>
      <c r="D124" s="2" t="s">
        <v>1105</v>
      </c>
      <c r="E124" s="2" t="s">
        <v>1106</v>
      </c>
      <c r="F124" s="7">
        <v>24810</v>
      </c>
      <c r="G124" s="2" t="s">
        <v>1107</v>
      </c>
      <c r="H124" s="2" t="s">
        <v>1108</v>
      </c>
      <c r="I124" s="8">
        <v>2007</v>
      </c>
      <c r="J124" s="9" t="s">
        <v>995</v>
      </c>
      <c r="K124" s="9" t="s">
        <v>1099</v>
      </c>
      <c r="L124" s="10" t="s">
        <v>136</v>
      </c>
      <c r="M124" s="10" t="s">
        <v>199</v>
      </c>
      <c r="N124" s="2"/>
      <c r="O124" s="2" t="s">
        <v>1100</v>
      </c>
      <c r="P124" s="8" t="s">
        <v>123</v>
      </c>
      <c r="Q124" s="8" t="s">
        <v>124</v>
      </c>
      <c r="R124" s="17" t="str">
        <f>IF(MID(peg_nama2[[#This Row],[nip]],15,1)="1","Laki-laki","Perempuan")</f>
        <v>Laki-laki</v>
      </c>
      <c r="S124" s="1" t="s">
        <v>1109</v>
      </c>
      <c r="T124" s="13"/>
      <c r="U124" s="7">
        <v>39083</v>
      </c>
      <c r="V124" s="14" t="str">
        <f>peg_nama2[[#This Row],[tmplahir]]&amp;", "&amp;TEXT(peg_nama2[[#This Row],[tgllahir]],"d MMM yyyy")</f>
        <v>Banjar Sala Desa Abuan, 4 Dec 1967</v>
      </c>
      <c r="W124" s="14" t="str">
        <f>"https://teams.microsoft.com/l/chat/0/0?users="&amp;peg_nama2[[#This Row],[email]]</f>
        <v>https://teams.microsoft.com/l/chat/0/0?users=iwayan.puspa@bpk.go.id</v>
      </c>
      <c r="X124" s="14" t="str">
        <f>"https://wa.me/"&amp;peg_nama2[[#This Row],[ponsel]]</f>
        <v>https://wa.me/6287810259278</v>
      </c>
    </row>
    <row r="125" spans="1:24" x14ac:dyDescent="0.25">
      <c r="A125" s="1" t="s">
        <v>947</v>
      </c>
      <c r="B125" s="2" t="s">
        <v>948</v>
      </c>
      <c r="C125" s="2" t="s">
        <v>949</v>
      </c>
      <c r="D125" s="2" t="s">
        <v>950</v>
      </c>
      <c r="E125" s="2" t="s">
        <v>116</v>
      </c>
      <c r="F125" s="7">
        <v>30413</v>
      </c>
      <c r="G125" s="2" t="s">
        <v>951</v>
      </c>
      <c r="H125" s="2" t="s">
        <v>952</v>
      </c>
      <c r="I125" s="8">
        <v>2007</v>
      </c>
      <c r="J125" s="9" t="s">
        <v>944</v>
      </c>
      <c r="K125" s="9" t="s">
        <v>953</v>
      </c>
      <c r="L125" s="10" t="s">
        <v>136</v>
      </c>
      <c r="M125" s="10" t="s">
        <v>199</v>
      </c>
      <c r="N125" s="2"/>
      <c r="O125" s="2" t="s">
        <v>190</v>
      </c>
      <c r="P125" s="8" t="s">
        <v>123</v>
      </c>
      <c r="Q125" s="8" t="s">
        <v>124</v>
      </c>
      <c r="R125" s="17" t="str">
        <f>IF(MID(peg_nama2[[#This Row],[nip]],15,1)="1","Laki-laki","Perempuan")</f>
        <v>Laki-laki</v>
      </c>
      <c r="S125" s="1" t="s">
        <v>954</v>
      </c>
      <c r="T125" s="13"/>
      <c r="U125" s="7">
        <v>39083</v>
      </c>
      <c r="V125" s="14" t="str">
        <f>peg_nama2[[#This Row],[tmplahir]]&amp;", "&amp;TEXT(peg_nama2[[#This Row],[tgllahir]],"d MMM yyyy")</f>
        <v>Denpasar, 7 Apr 1983</v>
      </c>
      <c r="W125" s="14" t="str">
        <f>"https://teams.microsoft.com/l/chat/0/0?users="&amp;peg_nama2[[#This Row],[email]]</f>
        <v>https://teams.microsoft.com/l/chat/0/0?users=herdiyanto.steven@bpk.go.id</v>
      </c>
      <c r="X125" s="14" t="str">
        <f>"https://wa.me/"&amp;peg_nama2[[#This Row],[ponsel]]</f>
        <v>https://wa.me/6287861353725</v>
      </c>
    </row>
    <row r="126" spans="1:24" x14ac:dyDescent="0.25">
      <c r="A126" s="1" t="s">
        <v>2005</v>
      </c>
      <c r="B126" s="2" t="s">
        <v>2006</v>
      </c>
      <c r="C126" s="2" t="s">
        <v>2007</v>
      </c>
      <c r="D126" s="2" t="s">
        <v>2008</v>
      </c>
      <c r="E126" s="2" t="s">
        <v>672</v>
      </c>
      <c r="F126" s="7">
        <v>28648</v>
      </c>
      <c r="G126" s="2" t="s">
        <v>2009</v>
      </c>
      <c r="H126" s="2" t="s">
        <v>2010</v>
      </c>
      <c r="I126" s="8">
        <v>2007</v>
      </c>
      <c r="J126" s="9" t="s">
        <v>1100</v>
      </c>
      <c r="K126" s="9" t="s">
        <v>1100</v>
      </c>
      <c r="L126" s="8"/>
      <c r="M126" s="8"/>
      <c r="N126" s="2"/>
      <c r="O126" s="2"/>
      <c r="P126" s="8" t="s">
        <v>123</v>
      </c>
      <c r="Q126" s="8" t="s">
        <v>138</v>
      </c>
      <c r="R126" s="17" t="str">
        <f>IF(MID(peg_nama2[[#This Row],[nip]],15,1)="1","Laki-laki","Perempuan")</f>
        <v>Perempuan</v>
      </c>
      <c r="S126" s="2"/>
      <c r="T126" s="13" t="s">
        <v>1409</v>
      </c>
      <c r="U126" s="7"/>
      <c r="V126" s="14" t="str">
        <f>peg_nama2[[#This Row],[tmplahir]]&amp;", "&amp;TEXT(peg_nama2[[#This Row],[tgllahir]],"d MMM yyyy")</f>
        <v>Semarang, 7 Jun 1978</v>
      </c>
      <c r="W126" s="14" t="str">
        <f>"https://teams.microsoft.com/l/chat/0/0?users="&amp;peg_nama2[[#This Row],[email]]</f>
        <v>https://teams.microsoft.com/l/chat/0/0?users=idayu.melati@bpk.go.id</v>
      </c>
      <c r="X126" s="14" t="str">
        <f>"https://wa.me/"&amp;peg_nama2[[#This Row],[ponsel]]</f>
        <v>https://wa.me/</v>
      </c>
    </row>
    <row r="127" spans="1:24" x14ac:dyDescent="0.25">
      <c r="A127" s="1" t="s">
        <v>2017</v>
      </c>
      <c r="B127" s="2" t="s">
        <v>2018</v>
      </c>
      <c r="C127" s="2" t="s">
        <v>2019</v>
      </c>
      <c r="D127" s="2" t="s">
        <v>2020</v>
      </c>
      <c r="E127" s="2" t="s">
        <v>504</v>
      </c>
      <c r="F127" s="7">
        <v>30720</v>
      </c>
      <c r="G127" s="2" t="s">
        <v>2021</v>
      </c>
      <c r="H127" s="2" t="s">
        <v>2022</v>
      </c>
      <c r="I127" s="8">
        <v>2007</v>
      </c>
      <c r="J127" s="9" t="s">
        <v>1100</v>
      </c>
      <c r="K127" s="9" t="s">
        <v>1100</v>
      </c>
      <c r="L127" s="8"/>
      <c r="M127" s="8"/>
      <c r="N127" s="2"/>
      <c r="O127" s="2"/>
      <c r="P127" s="8" t="s">
        <v>123</v>
      </c>
      <c r="Q127" s="8" t="s">
        <v>138</v>
      </c>
      <c r="R127" s="17" t="str">
        <f>IF(MID(peg_nama2[[#This Row],[nip]],15,1)="1","Laki-laki","Perempuan")</f>
        <v>Laki-laki</v>
      </c>
      <c r="S127" s="2"/>
      <c r="T127" s="13" t="s">
        <v>126</v>
      </c>
      <c r="U127" s="7"/>
      <c r="V127" s="14" t="str">
        <f>peg_nama2[[#This Row],[tmplahir]]&amp;", "&amp;TEXT(peg_nama2[[#This Row],[tgllahir]],"d MMM yyyy")</f>
        <v>Yogyakarta, 8 Feb 1984</v>
      </c>
      <c r="W127" s="14" t="str">
        <f>"https://teams.microsoft.com/l/chat/0/0?users="&amp;peg_nama2[[#This Row],[email]]</f>
        <v>https://teams.microsoft.com/l/chat/0/0?users=irfan.kusuma@bpk.go.id</v>
      </c>
      <c r="X127" s="14" t="str">
        <f>"https://wa.me/"&amp;peg_nama2[[#This Row],[ponsel]]</f>
        <v>https://wa.me/</v>
      </c>
    </row>
    <row r="128" spans="1:24" x14ac:dyDescent="0.25">
      <c r="A128" s="1" t="s">
        <v>2030</v>
      </c>
      <c r="B128" s="2" t="s">
        <v>2031</v>
      </c>
      <c r="C128" s="2" t="s">
        <v>2032</v>
      </c>
      <c r="D128" s="2" t="s">
        <v>2033</v>
      </c>
      <c r="E128" s="2" t="s">
        <v>116</v>
      </c>
      <c r="F128" s="7">
        <v>30456</v>
      </c>
      <c r="G128" s="2" t="s">
        <v>2034</v>
      </c>
      <c r="H128" s="2" t="s">
        <v>2035</v>
      </c>
      <c r="I128" s="8">
        <v>2007</v>
      </c>
      <c r="J128" s="9" t="s">
        <v>1100</v>
      </c>
      <c r="K128" s="9" t="s">
        <v>1100</v>
      </c>
      <c r="L128" s="41"/>
      <c r="M128" s="41"/>
      <c r="N128" s="2"/>
      <c r="O128" s="2"/>
      <c r="P128" s="8" t="s">
        <v>123</v>
      </c>
      <c r="Q128" s="8" t="s">
        <v>138</v>
      </c>
      <c r="R128" s="17" t="str">
        <f>IF(MID(peg_nama2[[#This Row],[nip]],15,1)="1","Laki-laki","Perempuan")</f>
        <v>Perempuan</v>
      </c>
      <c r="S128" s="2"/>
      <c r="T128" s="13" t="s">
        <v>348</v>
      </c>
      <c r="U128" s="7"/>
      <c r="V128" s="14" t="str">
        <f>peg_nama2[[#This Row],[tmplahir]]&amp;", "&amp;TEXT(peg_nama2[[#This Row],[tgllahir]],"d MMM yyyy")</f>
        <v>Denpasar, 20 May 1983</v>
      </c>
      <c r="W128" s="14" t="str">
        <f>"https://teams.microsoft.com/l/chat/0/0?users="&amp;peg_nama2[[#This Row],[email]]</f>
        <v>https://teams.microsoft.com/l/chat/0/0?users=ni.susilawati@bpk.go.id</v>
      </c>
      <c r="X128" s="14" t="str">
        <f>"https://wa.me/"&amp;peg_nama2[[#This Row],[ponsel]]</f>
        <v>https://wa.me/</v>
      </c>
    </row>
    <row r="129" spans="1:24" x14ac:dyDescent="0.25">
      <c r="A129" s="1" t="s">
        <v>1935</v>
      </c>
      <c r="B129" s="2" t="s">
        <v>1936</v>
      </c>
      <c r="C129" s="2" t="s">
        <v>1937</v>
      </c>
      <c r="D129" s="2" t="s">
        <v>1938</v>
      </c>
      <c r="E129" s="2" t="s">
        <v>1939</v>
      </c>
      <c r="F129" s="7">
        <v>27663</v>
      </c>
      <c r="G129" s="2" t="s">
        <v>1940</v>
      </c>
      <c r="H129" s="2" t="s">
        <v>1941</v>
      </c>
      <c r="I129" s="8">
        <v>2007</v>
      </c>
      <c r="J129" s="9" t="s">
        <v>1100</v>
      </c>
      <c r="K129" s="9" t="s">
        <v>1100</v>
      </c>
      <c r="L129" s="41"/>
      <c r="M129" s="41"/>
      <c r="N129" s="2"/>
      <c r="O129" s="2"/>
      <c r="P129" s="8" t="s">
        <v>123</v>
      </c>
      <c r="Q129" s="8" t="s">
        <v>138</v>
      </c>
      <c r="R129" s="17" t="str">
        <f>IF(MID(peg_nama2[[#This Row],[nip]],15,1)="1","Laki-laki","Perempuan")</f>
        <v>Laki-laki</v>
      </c>
      <c r="S129" s="2"/>
      <c r="T129" s="13" t="s">
        <v>348</v>
      </c>
      <c r="U129" s="7"/>
      <c r="V129" s="14" t="str">
        <f>peg_nama2[[#This Row],[tmplahir]]&amp;", "&amp;TEXT(peg_nama2[[#This Row],[tgllahir]],"d MMM yyyy")</f>
        <v>Susut Bangli, 26 Sep 1975</v>
      </c>
      <c r="W129" s="14" t="str">
        <f>"https://teams.microsoft.com/l/chat/0/0?users="&amp;peg_nama2[[#This Row],[email]]</f>
        <v>https://teams.microsoft.com/l/chat/0/0?users=bagus.kesuma@bpk.go.id</v>
      </c>
      <c r="X129" s="14" t="str">
        <f>"https://wa.me/"&amp;peg_nama2[[#This Row],[ponsel]]</f>
        <v>https://wa.me/</v>
      </c>
    </row>
    <row r="130" spans="1:24" x14ac:dyDescent="0.25">
      <c r="A130" s="1" t="s">
        <v>1999</v>
      </c>
      <c r="B130" s="2" t="s">
        <v>2000</v>
      </c>
      <c r="C130" s="2" t="s">
        <v>2001</v>
      </c>
      <c r="D130" s="2" t="s">
        <v>2002</v>
      </c>
      <c r="E130" s="2" t="s">
        <v>132</v>
      </c>
      <c r="F130" s="7">
        <v>29526</v>
      </c>
      <c r="G130" s="2" t="s">
        <v>2003</v>
      </c>
      <c r="H130" s="2" t="s">
        <v>2004</v>
      </c>
      <c r="I130" s="8">
        <v>2007</v>
      </c>
      <c r="J130" s="9" t="s">
        <v>1100</v>
      </c>
      <c r="K130" s="9" t="s">
        <v>1100</v>
      </c>
      <c r="L130" s="41"/>
      <c r="M130" s="41"/>
      <c r="N130" s="2"/>
      <c r="O130" s="2"/>
      <c r="P130" s="8" t="s">
        <v>123</v>
      </c>
      <c r="Q130" s="8" t="s">
        <v>138</v>
      </c>
      <c r="R130" s="17" t="str">
        <f>IF(MID(peg_nama2[[#This Row],[nip]],15,1)="1","Laki-laki","Perempuan")</f>
        <v>Laki-laki</v>
      </c>
      <c r="S130" s="2"/>
      <c r="T130" s="13" t="s">
        <v>126</v>
      </c>
      <c r="U130" s="7"/>
      <c r="V130" s="14" t="str">
        <f>peg_nama2[[#This Row],[tmplahir]]&amp;", "&amp;TEXT(peg_nama2[[#This Row],[tgllahir]],"d MMM yyyy")</f>
        <v>Jakarta, 1 Nov 1980</v>
      </c>
      <c r="W130" s="14" t="str">
        <f>"https://teams.microsoft.com/l/chat/0/0?users="&amp;peg_nama2[[#This Row],[email]]</f>
        <v>https://teams.microsoft.com/l/chat/0/0?users=arya.sedana@bpk.go.id</v>
      </c>
      <c r="X130" s="14" t="str">
        <f>"https://wa.me/"&amp;peg_nama2[[#This Row],[ponsel]]</f>
        <v>https://wa.me/</v>
      </c>
    </row>
    <row r="131" spans="1:24" x14ac:dyDescent="0.25">
      <c r="A131" s="1" t="s">
        <v>349</v>
      </c>
      <c r="B131" s="2" t="s">
        <v>350</v>
      </c>
      <c r="C131" s="2" t="s">
        <v>351</v>
      </c>
      <c r="D131" s="2" t="s">
        <v>352</v>
      </c>
      <c r="E131" s="2" t="s">
        <v>116</v>
      </c>
      <c r="F131" s="7">
        <v>29318</v>
      </c>
      <c r="G131" s="2" t="s">
        <v>353</v>
      </c>
      <c r="H131" s="2" t="s">
        <v>354</v>
      </c>
      <c r="I131" s="8">
        <v>2007</v>
      </c>
      <c r="J131" s="9" t="s">
        <v>217</v>
      </c>
      <c r="K131" s="9" t="s">
        <v>283</v>
      </c>
      <c r="L131" s="10" t="s">
        <v>149</v>
      </c>
      <c r="M131" s="10" t="s">
        <v>158</v>
      </c>
      <c r="N131" s="2"/>
      <c r="O131" s="2" t="s">
        <v>346</v>
      </c>
      <c r="P131" s="8" t="s">
        <v>123</v>
      </c>
      <c r="Q131" s="8" t="s">
        <v>124</v>
      </c>
      <c r="R131" s="17" t="str">
        <f>IF(MID(peg_nama2[[#This Row],[nip]],15,1)="1","Laki-laki","Perempuan")</f>
        <v>Perempuan</v>
      </c>
      <c r="S131" s="1" t="s">
        <v>355</v>
      </c>
      <c r="T131" s="13" t="s">
        <v>348</v>
      </c>
      <c r="U131" s="7">
        <v>45443</v>
      </c>
      <c r="V131" s="14" t="str">
        <f>peg_nama2[[#This Row],[tmplahir]]&amp;", "&amp;TEXT(peg_nama2[[#This Row],[tgllahir]],"d MMM yyyy")</f>
        <v>Denpasar, 7 Apr 1980</v>
      </c>
      <c r="W131" s="14" t="str">
        <f>"https://teams.microsoft.com/l/chat/0/0?users="&amp;peg_nama2[[#This Row],[email]]</f>
        <v>https://teams.microsoft.com/l/chat/0/0?users=ni.sintawati@bpk.go.id</v>
      </c>
      <c r="X131" s="14" t="str">
        <f>"https://wa.me/"&amp;peg_nama2[[#This Row],[ponsel]]</f>
        <v>https://wa.me/6281808255942</v>
      </c>
    </row>
    <row r="132" spans="1:24" x14ac:dyDescent="0.25">
      <c r="A132" s="1" t="s">
        <v>68</v>
      </c>
      <c r="B132" s="2" t="s">
        <v>69</v>
      </c>
      <c r="C132" s="2" t="s">
        <v>387</v>
      </c>
      <c r="D132" s="2" t="s">
        <v>388</v>
      </c>
      <c r="E132" s="2" t="s">
        <v>116</v>
      </c>
      <c r="F132" s="7">
        <v>30628</v>
      </c>
      <c r="G132" s="2" t="s">
        <v>389</v>
      </c>
      <c r="H132" s="2" t="s">
        <v>390</v>
      </c>
      <c r="I132" s="8">
        <v>2007</v>
      </c>
      <c r="J132" s="9" t="s">
        <v>217</v>
      </c>
      <c r="K132" s="9" t="s">
        <v>283</v>
      </c>
      <c r="L132" s="10" t="s">
        <v>149</v>
      </c>
      <c r="M132" s="10" t="s">
        <v>158</v>
      </c>
      <c r="N132" s="2"/>
      <c r="O132" s="2" t="s">
        <v>391</v>
      </c>
      <c r="P132" s="8" t="s">
        <v>123</v>
      </c>
      <c r="Q132" s="8" t="s">
        <v>124</v>
      </c>
      <c r="R132" s="17" t="str">
        <f>IF(MID(peg_nama2[[#This Row],[nip]],15,1)="1","Laki-laki","Perempuan")</f>
        <v>Perempuan</v>
      </c>
      <c r="S132" s="1" t="s">
        <v>392</v>
      </c>
      <c r="T132" s="13" t="s">
        <v>126</v>
      </c>
      <c r="U132" s="7">
        <v>43640</v>
      </c>
      <c r="V132" s="14" t="str">
        <f>peg_nama2[[#This Row],[tmplahir]]&amp;", "&amp;TEXT(peg_nama2[[#This Row],[tgllahir]],"d MMM yyyy")</f>
        <v>Denpasar, 8 Nov 1983</v>
      </c>
      <c r="W132" s="14" t="str">
        <f>"https://teams.microsoft.com/l/chat/0/0?users="&amp;peg_nama2[[#This Row],[email]]</f>
        <v>https://teams.microsoft.com/l/chat/0/0?users=ni.melantini@bpk.go.id</v>
      </c>
      <c r="X132" s="14" t="str">
        <f>"https://wa.me/"&amp;peg_nama2[[#This Row],[ponsel]]</f>
        <v>https://wa.me/628123667208</v>
      </c>
    </row>
    <row r="133" spans="1:24" x14ac:dyDescent="0.25">
      <c r="A133" s="1" t="s">
        <v>192</v>
      </c>
      <c r="B133" s="2" t="s">
        <v>193</v>
      </c>
      <c r="C133" s="2" t="s">
        <v>194</v>
      </c>
      <c r="D133" s="2" t="s">
        <v>195</v>
      </c>
      <c r="E133" s="2" t="s">
        <v>196</v>
      </c>
      <c r="F133" s="7">
        <v>29522</v>
      </c>
      <c r="G133" s="2" t="s">
        <v>197</v>
      </c>
      <c r="H133" s="2" t="s">
        <v>198</v>
      </c>
      <c r="I133" s="8">
        <v>2007</v>
      </c>
      <c r="J133" s="9" t="s">
        <v>119</v>
      </c>
      <c r="K133" s="9" t="s">
        <v>168</v>
      </c>
      <c r="L133" s="10" t="s">
        <v>136</v>
      </c>
      <c r="M133" s="16" t="s">
        <v>199</v>
      </c>
      <c r="N133" s="2"/>
      <c r="O133" s="2" t="s">
        <v>200</v>
      </c>
      <c r="P133" s="8" t="s">
        <v>123</v>
      </c>
      <c r="Q133" s="8" t="s">
        <v>124</v>
      </c>
      <c r="R133" s="17" t="str">
        <f>IF(MID(peg_nama2[[#This Row],[nip]],15,1)="1","Laki-laki","Perempuan")</f>
        <v>Laki-laki</v>
      </c>
      <c r="S133" s="1" t="s">
        <v>201</v>
      </c>
      <c r="T133" s="13" t="s">
        <v>202</v>
      </c>
      <c r="U133" s="7">
        <v>44113</v>
      </c>
      <c r="V133" s="14" t="str">
        <f>peg_nama2[[#This Row],[tmplahir]]&amp;", "&amp;TEXT(peg_nama2[[#This Row],[tgllahir]],"d MMM yyyy")</f>
        <v>Sidoarjo, 28 Oct 1980</v>
      </c>
      <c r="W133" s="14" t="str">
        <f>"https://teams.microsoft.com/l/chat/0/0?users="&amp;peg_nama2[[#This Row],[email]]</f>
        <v>https://teams.microsoft.com/l/chat/0/0?users=sutriono@bpk.go.id</v>
      </c>
      <c r="X133" s="14" t="str">
        <f>"https://wa.me/"&amp;peg_nama2[[#This Row],[ponsel]]</f>
        <v>https://wa.me/628121747228</v>
      </c>
    </row>
    <row r="134" spans="1:24" x14ac:dyDescent="0.25">
      <c r="A134" s="1" t="s">
        <v>1961</v>
      </c>
      <c r="B134" s="2" t="s">
        <v>1962</v>
      </c>
      <c r="C134" s="2" t="s">
        <v>1963</v>
      </c>
      <c r="D134" s="2" t="s">
        <v>1964</v>
      </c>
      <c r="E134" s="2" t="s">
        <v>132</v>
      </c>
      <c r="F134" s="7">
        <v>29637</v>
      </c>
      <c r="G134" s="2" t="s">
        <v>1965</v>
      </c>
      <c r="H134" s="2" t="s">
        <v>1966</v>
      </c>
      <c r="I134" s="8">
        <v>2007</v>
      </c>
      <c r="J134" s="9" t="s">
        <v>1100</v>
      </c>
      <c r="K134" s="9" t="s">
        <v>1100</v>
      </c>
      <c r="L134" s="8"/>
      <c r="M134" s="8"/>
      <c r="N134" s="2"/>
      <c r="O134" s="2"/>
      <c r="P134" s="8" t="s">
        <v>123</v>
      </c>
      <c r="Q134" s="8" t="s">
        <v>138</v>
      </c>
      <c r="R134" s="17" t="str">
        <f>IF(MID(peg_nama2[[#This Row],[nip]],15,1)="1","Laki-laki","Perempuan")</f>
        <v>Laki-laki</v>
      </c>
      <c r="S134" s="2"/>
      <c r="T134" s="13" t="s">
        <v>1967</v>
      </c>
      <c r="U134" s="7"/>
      <c r="V134" s="14" t="str">
        <f>peg_nama2[[#This Row],[tmplahir]]&amp;", "&amp;TEXT(peg_nama2[[#This Row],[tgllahir]],"d MMM yyyy")</f>
        <v>Jakarta, 20 Feb 1981</v>
      </c>
      <c r="W134" s="14" t="str">
        <f>"https://teams.microsoft.com/l/chat/0/0?users="&amp;peg_nama2[[#This Row],[email]]</f>
        <v>https://teams.microsoft.com/l/chat/0/0?users=budi.yanto@bpk.go.id</v>
      </c>
      <c r="X134" s="14" t="str">
        <f>"https://wa.me/"&amp;peg_nama2[[#This Row],[ponsel]]</f>
        <v>https://wa.me/</v>
      </c>
    </row>
    <row r="135" spans="1:24" x14ac:dyDescent="0.25">
      <c r="A135" s="1" t="s">
        <v>339</v>
      </c>
      <c r="B135" s="2" t="s">
        <v>340</v>
      </c>
      <c r="C135" s="2" t="s">
        <v>341</v>
      </c>
      <c r="D135" s="2" t="s">
        <v>342</v>
      </c>
      <c r="E135" s="2" t="s">
        <v>343</v>
      </c>
      <c r="F135" s="7">
        <v>28895</v>
      </c>
      <c r="G135" s="2" t="s">
        <v>344</v>
      </c>
      <c r="H135" s="2" t="s">
        <v>345</v>
      </c>
      <c r="I135" s="8">
        <v>2007</v>
      </c>
      <c r="J135" s="9" t="s">
        <v>217</v>
      </c>
      <c r="K135" s="9" t="s">
        <v>283</v>
      </c>
      <c r="L135" s="10" t="s">
        <v>149</v>
      </c>
      <c r="M135" s="16" t="s">
        <v>158</v>
      </c>
      <c r="N135" s="2"/>
      <c r="O135" s="2" t="s">
        <v>346</v>
      </c>
      <c r="P135" s="8" t="s">
        <v>123</v>
      </c>
      <c r="Q135" s="8" t="s">
        <v>124</v>
      </c>
      <c r="R135" s="17" t="str">
        <f>IF(MID(peg_nama2[[#This Row],[nip]],15,1)="1","Laki-laki","Perempuan")</f>
        <v>Laki-laki</v>
      </c>
      <c r="S135" s="1" t="s">
        <v>347</v>
      </c>
      <c r="T135" s="13" t="s">
        <v>348</v>
      </c>
      <c r="U135" s="7">
        <v>44936</v>
      </c>
      <c r="V135" s="14" t="str">
        <f>peg_nama2[[#This Row],[tmplahir]]&amp;", "&amp;TEXT(peg_nama2[[#This Row],[tgllahir]],"d MMM yyyy")</f>
        <v>Singaraja, 9 Feb 1979</v>
      </c>
      <c r="W135" s="14" t="str">
        <f>"https://teams.microsoft.com/l/chat/0/0?users="&amp;peg_nama2[[#This Row],[email]]</f>
        <v>https://teams.microsoft.com/l/chat/0/0?users=nyoman.yudha@bpk.go.id</v>
      </c>
      <c r="X135" s="14" t="str">
        <f>"https://wa.me/"&amp;peg_nama2[[#This Row],[ponsel]]</f>
        <v>https://wa.me/6281210304188</v>
      </c>
    </row>
    <row r="136" spans="1:24" x14ac:dyDescent="0.25">
      <c r="A136" s="1" t="s">
        <v>379</v>
      </c>
      <c r="B136" s="2" t="s">
        <v>380</v>
      </c>
      <c r="C136" s="2" t="s">
        <v>381</v>
      </c>
      <c r="D136" s="2" t="s">
        <v>382</v>
      </c>
      <c r="E136" s="2" t="s">
        <v>116</v>
      </c>
      <c r="F136" s="7">
        <v>30617</v>
      </c>
      <c r="G136" s="20" t="s">
        <v>383</v>
      </c>
      <c r="H136" s="2" t="s">
        <v>384</v>
      </c>
      <c r="I136" s="8">
        <v>2007</v>
      </c>
      <c r="J136" s="9" t="s">
        <v>217</v>
      </c>
      <c r="K136" s="9" t="s">
        <v>283</v>
      </c>
      <c r="L136" s="10" t="s">
        <v>149</v>
      </c>
      <c r="M136" s="16" t="s">
        <v>150</v>
      </c>
      <c r="N136" s="2"/>
      <c r="O136" s="2" t="s">
        <v>385</v>
      </c>
      <c r="P136" s="8" t="s">
        <v>123</v>
      </c>
      <c r="Q136" s="8" t="s">
        <v>124</v>
      </c>
      <c r="R136" s="17" t="str">
        <f>IF(MID(peg_nama2[[#This Row],[nip]],15,1)="1","Laki-laki","Perempuan")</f>
        <v>Laki-laki</v>
      </c>
      <c r="S136" s="1" t="s">
        <v>386</v>
      </c>
      <c r="T136" s="13" t="s">
        <v>348</v>
      </c>
      <c r="U136" s="7">
        <v>44113</v>
      </c>
      <c r="V136" s="14" t="str">
        <f>peg_nama2[[#This Row],[tmplahir]]&amp;", "&amp;TEXT(peg_nama2[[#This Row],[tgllahir]],"d MMM yyyy")</f>
        <v>Denpasar, 28 Oct 1983</v>
      </c>
      <c r="W136" s="14" t="str">
        <f>"https://teams.microsoft.com/l/chat/0/0?users="&amp;peg_nama2[[#This Row],[email]]</f>
        <v>https://teams.microsoft.com/l/chat/0/0?users=ida.parahita@bpk.go.id</v>
      </c>
      <c r="X136" s="14" t="str">
        <f>"https://wa.me/"&amp;peg_nama2[[#This Row],[ponsel]]</f>
        <v>https://wa.me/6281389002318</v>
      </c>
    </row>
    <row r="137" spans="1:24" x14ac:dyDescent="0.25">
      <c r="A137" s="1" t="s">
        <v>1968</v>
      </c>
      <c r="B137" s="2" t="s">
        <v>1969</v>
      </c>
      <c r="C137" s="2" t="s">
        <v>1970</v>
      </c>
      <c r="D137" s="2" t="s">
        <v>1971</v>
      </c>
      <c r="E137" s="2" t="s">
        <v>132</v>
      </c>
      <c r="F137" s="7">
        <v>30546</v>
      </c>
      <c r="G137" s="2" t="s">
        <v>1972</v>
      </c>
      <c r="H137" s="2" t="s">
        <v>1973</v>
      </c>
      <c r="I137" s="8">
        <v>2007</v>
      </c>
      <c r="J137" s="9" t="s">
        <v>1100</v>
      </c>
      <c r="K137" s="9" t="s">
        <v>1100</v>
      </c>
      <c r="L137" s="8"/>
      <c r="M137" s="41"/>
      <c r="N137" s="2"/>
      <c r="O137" s="2"/>
      <c r="P137" s="8" t="s">
        <v>123</v>
      </c>
      <c r="Q137" s="8" t="s">
        <v>138</v>
      </c>
      <c r="R137" s="17" t="str">
        <f>IF(MID(peg_nama2[[#This Row],[nip]],15,1)="1","Laki-laki","Perempuan")</f>
        <v>Perempuan</v>
      </c>
      <c r="S137" s="2"/>
      <c r="T137" s="13" t="s">
        <v>1974</v>
      </c>
      <c r="U137" s="7"/>
      <c r="V137" s="14" t="str">
        <f>peg_nama2[[#This Row],[tmplahir]]&amp;", "&amp;TEXT(peg_nama2[[#This Row],[tgllahir]],"d MMM yyyy")</f>
        <v>Jakarta, 18 Aug 1983</v>
      </c>
      <c r="W137" s="14" t="str">
        <f>"https://teams.microsoft.com/l/chat/0/0?users="&amp;peg_nama2[[#This Row],[email]]</f>
        <v>https://teams.microsoft.com/l/chat/0/0?users=Dewi.Anggraeni@bpk.go.id</v>
      </c>
      <c r="X137" s="14" t="str">
        <f>"https://wa.me/"&amp;peg_nama2[[#This Row],[ponsel]]</f>
        <v>https://wa.me/</v>
      </c>
    </row>
    <row r="138" spans="1:24" x14ac:dyDescent="0.25">
      <c r="A138" s="1" t="s">
        <v>363</v>
      </c>
      <c r="B138" s="2" t="s">
        <v>364</v>
      </c>
      <c r="C138" s="2" t="s">
        <v>365</v>
      </c>
      <c r="D138" s="2" t="s">
        <v>366</v>
      </c>
      <c r="E138" s="2" t="s">
        <v>367</v>
      </c>
      <c r="F138" s="7">
        <v>30262</v>
      </c>
      <c r="G138" s="2" t="s">
        <v>368</v>
      </c>
      <c r="H138" s="2" t="s">
        <v>369</v>
      </c>
      <c r="I138" s="8">
        <v>2007</v>
      </c>
      <c r="J138" s="9" t="s">
        <v>217</v>
      </c>
      <c r="K138" s="9" t="s">
        <v>283</v>
      </c>
      <c r="L138" s="16" t="s">
        <v>149</v>
      </c>
      <c r="M138" s="16" t="s">
        <v>150</v>
      </c>
      <c r="N138" s="2"/>
      <c r="O138" s="2" t="s">
        <v>370</v>
      </c>
      <c r="P138" s="8" t="s">
        <v>123</v>
      </c>
      <c r="Q138" s="8" t="s">
        <v>124</v>
      </c>
      <c r="R138" s="17" t="str">
        <f>IF(MID(peg_nama2[[#This Row],[nip]],15,1)="1","Laki-laki","Perempuan")</f>
        <v>Perempuan</v>
      </c>
      <c r="S138" s="1" t="s">
        <v>371</v>
      </c>
      <c r="T138" s="13" t="s">
        <v>372</v>
      </c>
      <c r="U138" s="7">
        <v>44529</v>
      </c>
      <c r="V138" s="14" t="str">
        <f>peg_nama2[[#This Row],[tmplahir]]&amp;", "&amp;TEXT(peg_nama2[[#This Row],[tgllahir]],"d MMM yyyy")</f>
        <v>Padang Panjang, 7 Nov 1982</v>
      </c>
      <c r="W138" s="14" t="str">
        <f>"https://teams.microsoft.com/l/chat/0/0?users="&amp;peg_nama2[[#This Row],[email]]</f>
        <v>https://teams.microsoft.com/l/chat/0/0?users=triana.wahyuni@bpk.go.id</v>
      </c>
      <c r="X138" s="14" t="str">
        <f>"https://wa.me/"&amp;peg_nama2[[#This Row],[ponsel]]</f>
        <v>https://wa.me/6281210019405</v>
      </c>
    </row>
    <row r="139" spans="1:24" x14ac:dyDescent="0.25">
      <c r="A139" s="1" t="s">
        <v>1981</v>
      </c>
      <c r="B139" s="2" t="s">
        <v>1982</v>
      </c>
      <c r="C139" s="2" t="s">
        <v>1983</v>
      </c>
      <c r="D139" s="2" t="s">
        <v>1984</v>
      </c>
      <c r="E139" s="2" t="s">
        <v>468</v>
      </c>
      <c r="F139" s="7">
        <v>30609</v>
      </c>
      <c r="G139" s="2" t="s">
        <v>1985</v>
      </c>
      <c r="H139" s="2" t="s">
        <v>1986</v>
      </c>
      <c r="I139" s="8">
        <v>2007</v>
      </c>
      <c r="J139" s="9" t="s">
        <v>1100</v>
      </c>
      <c r="K139" s="9" t="s">
        <v>1100</v>
      </c>
      <c r="L139" s="22"/>
      <c r="M139" s="22"/>
      <c r="N139" s="2"/>
      <c r="O139" s="2"/>
      <c r="P139" s="8" t="s">
        <v>123</v>
      </c>
      <c r="Q139" s="8" t="s">
        <v>138</v>
      </c>
      <c r="R139" s="17" t="str">
        <f>IF(MID(peg_nama2[[#This Row],[nip]],15,1)="1","Laki-laki","Perempuan")</f>
        <v>Perempuan</v>
      </c>
      <c r="S139" s="2"/>
      <c r="T139" s="13" t="s">
        <v>140</v>
      </c>
      <c r="U139" s="7"/>
      <c r="V139" s="14" t="str">
        <f>peg_nama2[[#This Row],[tmplahir]]&amp;", "&amp;TEXT(peg_nama2[[#This Row],[tgllahir]],"d MMM yyyy")</f>
        <v>Surakarta, 20 Oct 1983</v>
      </c>
      <c r="W139" s="14" t="str">
        <f>"https://teams.microsoft.com/l/chat/0/0?users="&amp;peg_nama2[[#This Row],[email]]</f>
        <v>https://teams.microsoft.com/l/chat/0/0?users=ayusari.lendra@bpk.go.id</v>
      </c>
      <c r="X139" s="14" t="str">
        <f>"https://wa.me/"&amp;peg_nama2[[#This Row],[ponsel]]</f>
        <v>https://wa.me/</v>
      </c>
    </row>
    <row r="140" spans="1:24" x14ac:dyDescent="0.25">
      <c r="A140" s="1" t="s">
        <v>937</v>
      </c>
      <c r="B140" s="2" t="s">
        <v>938</v>
      </c>
      <c r="C140" s="2" t="s">
        <v>939</v>
      </c>
      <c r="D140" s="2" t="s">
        <v>940</v>
      </c>
      <c r="E140" s="2" t="s">
        <v>941</v>
      </c>
      <c r="F140" s="7">
        <v>29866</v>
      </c>
      <c r="G140" s="2" t="s">
        <v>942</v>
      </c>
      <c r="H140" s="2" t="s">
        <v>943</v>
      </c>
      <c r="I140" s="8">
        <v>2007</v>
      </c>
      <c r="J140" s="9" t="s">
        <v>944</v>
      </c>
      <c r="K140" s="9" t="s">
        <v>945</v>
      </c>
      <c r="L140" s="42" t="s">
        <v>136</v>
      </c>
      <c r="M140" s="42" t="s">
        <v>199</v>
      </c>
      <c r="N140" s="2"/>
      <c r="O140" s="2" t="s">
        <v>370</v>
      </c>
      <c r="P140" s="8" t="s">
        <v>123</v>
      </c>
      <c r="Q140" s="8" t="s">
        <v>124</v>
      </c>
      <c r="R140" s="17" t="str">
        <f>IF(MID(peg_nama2[[#This Row],[nip]],15,1)="1","Laki-laki","Perempuan")</f>
        <v>Perempuan</v>
      </c>
      <c r="S140" s="1" t="s">
        <v>946</v>
      </c>
      <c r="T140" s="13" t="s">
        <v>348</v>
      </c>
      <c r="U140" s="7">
        <v>45086</v>
      </c>
      <c r="V140" s="14" t="str">
        <f>peg_nama2[[#This Row],[tmplahir]]&amp;", "&amp;TEXT(peg_nama2[[#This Row],[tgllahir]],"d MMM yyyy")</f>
        <v>Jogjakarta, 7 Oct 1981</v>
      </c>
      <c r="W140" s="14" t="str">
        <f>"https://teams.microsoft.com/l/chat/0/0?users="&amp;peg_nama2[[#This Row],[email]]</f>
        <v>https://teams.microsoft.com/l/chat/0/0?users=yustina.andriasari@bpk.go.id</v>
      </c>
      <c r="X140" s="14" t="str">
        <f>"https://wa.me/"&amp;peg_nama2[[#This Row],[ponsel]]</f>
        <v>https://wa.me/6281328023904</v>
      </c>
    </row>
    <row r="141" spans="1:24" x14ac:dyDescent="0.25">
      <c r="A141" s="1" t="s">
        <v>356</v>
      </c>
      <c r="B141" s="2" t="s">
        <v>357</v>
      </c>
      <c r="C141" s="2" t="s">
        <v>358</v>
      </c>
      <c r="D141" s="2" t="s">
        <v>359</v>
      </c>
      <c r="E141" s="2" t="s">
        <v>132</v>
      </c>
      <c r="F141" s="7">
        <v>29354</v>
      </c>
      <c r="G141" s="2" t="s">
        <v>360</v>
      </c>
      <c r="H141" s="2" t="s">
        <v>361</v>
      </c>
      <c r="I141" s="8">
        <v>2007</v>
      </c>
      <c r="J141" s="9" t="s">
        <v>217</v>
      </c>
      <c r="K141" s="9" t="s">
        <v>218</v>
      </c>
      <c r="L141" s="10" t="s">
        <v>149</v>
      </c>
      <c r="M141" s="10" t="s">
        <v>150</v>
      </c>
      <c r="N141" s="2"/>
      <c r="O141" s="2" t="s">
        <v>170</v>
      </c>
      <c r="P141" s="8" t="s">
        <v>123</v>
      </c>
      <c r="Q141" s="8" t="s">
        <v>124</v>
      </c>
      <c r="R141" s="17" t="str">
        <f>IF(MID(peg_nama2[[#This Row],[nip]],15,1)="1","Laki-laki","Perempuan")</f>
        <v>Laki-laki</v>
      </c>
      <c r="S141" s="1" t="s">
        <v>362</v>
      </c>
      <c r="T141" s="13" t="s">
        <v>126</v>
      </c>
      <c r="U141" s="7">
        <v>45443</v>
      </c>
      <c r="V141" s="14" t="str">
        <f>peg_nama2[[#This Row],[tmplahir]]&amp;", "&amp;TEXT(peg_nama2[[#This Row],[tgllahir]],"d MMM yyyy")</f>
        <v>Jakarta, 13 May 1980</v>
      </c>
      <c r="W141" s="14" t="str">
        <f>"https://teams.microsoft.com/l/chat/0/0?users="&amp;peg_nama2[[#This Row],[email]]</f>
        <v>https://teams.microsoft.com/l/chat/0/0?users=maryanto.hartanto@bpk.go.id</v>
      </c>
      <c r="X141" s="14" t="str">
        <f>"https://wa.me/"&amp;peg_nama2[[#This Row],[ponsel]]</f>
        <v>https://wa.me/6281245973818</v>
      </c>
    </row>
    <row r="142" spans="1:24" x14ac:dyDescent="0.25">
      <c r="A142" s="1" t="s">
        <v>1993</v>
      </c>
      <c r="B142" s="2" t="s">
        <v>1994</v>
      </c>
      <c r="C142" s="2" t="s">
        <v>1995</v>
      </c>
      <c r="D142" s="2" t="s">
        <v>1996</v>
      </c>
      <c r="E142" s="2" t="s">
        <v>468</v>
      </c>
      <c r="F142" s="7">
        <v>30994</v>
      </c>
      <c r="G142" s="2" t="s">
        <v>1997</v>
      </c>
      <c r="H142" s="2" t="s">
        <v>1998</v>
      </c>
      <c r="I142" s="8">
        <v>2007</v>
      </c>
      <c r="J142" s="9" t="s">
        <v>1100</v>
      </c>
      <c r="K142" s="9" t="s">
        <v>1100</v>
      </c>
      <c r="L142" s="8"/>
      <c r="M142" s="8"/>
      <c r="N142" s="2"/>
      <c r="O142" s="2"/>
      <c r="P142" s="8" t="s">
        <v>123</v>
      </c>
      <c r="Q142" s="8" t="s">
        <v>138</v>
      </c>
      <c r="R142" s="17" t="str">
        <f>IF(MID(peg_nama2[[#This Row],[nip]],15,1)="1","Laki-laki","Perempuan")</f>
        <v>Laki-laki</v>
      </c>
      <c r="S142" s="2"/>
      <c r="T142" s="13" t="s">
        <v>1528</v>
      </c>
      <c r="U142" s="7"/>
      <c r="V142" s="14" t="str">
        <f>peg_nama2[[#This Row],[tmplahir]]&amp;", "&amp;TEXT(peg_nama2[[#This Row],[tgllahir]],"d MMM yyyy")</f>
        <v>Surakarta, 8 Nov 1984</v>
      </c>
      <c r="W142" s="14" t="str">
        <f>"https://teams.microsoft.com/l/chat/0/0?users="&amp;peg_nama2[[#This Row],[email]]</f>
        <v>https://teams.microsoft.com/l/chat/0/0?users=harya.satya@bpk.go.id</v>
      </c>
      <c r="X142" s="14" t="str">
        <f>"https://wa.me/"&amp;peg_nama2[[#This Row],[ponsel]]</f>
        <v>https://wa.me/</v>
      </c>
    </row>
    <row r="143" spans="1:24" x14ac:dyDescent="0.25">
      <c r="A143" s="1" t="s">
        <v>2023</v>
      </c>
      <c r="B143" s="2" t="s">
        <v>2024</v>
      </c>
      <c r="C143" s="2" t="s">
        <v>2025</v>
      </c>
      <c r="D143" s="2" t="s">
        <v>2026</v>
      </c>
      <c r="E143" s="2" t="s">
        <v>2027</v>
      </c>
      <c r="F143" s="7">
        <v>30098</v>
      </c>
      <c r="G143" s="2" t="s">
        <v>2028</v>
      </c>
      <c r="H143" s="2" t="s">
        <v>2029</v>
      </c>
      <c r="I143" s="8">
        <v>2007</v>
      </c>
      <c r="J143" s="9" t="s">
        <v>1100</v>
      </c>
      <c r="K143" s="9" t="s">
        <v>1100</v>
      </c>
      <c r="L143" s="22"/>
      <c r="M143" s="22"/>
      <c r="N143" s="2"/>
      <c r="O143" s="2"/>
      <c r="P143" s="8" t="s">
        <v>123</v>
      </c>
      <c r="Q143" s="8" t="s">
        <v>138</v>
      </c>
      <c r="R143" s="17" t="str">
        <f>IF(MID(peg_nama2[[#This Row],[nip]],15,1)="1","Laki-laki","Perempuan")</f>
        <v>Laki-laki</v>
      </c>
      <c r="S143" s="2"/>
      <c r="T143" s="13" t="s">
        <v>348</v>
      </c>
      <c r="U143" s="7"/>
      <c r="V143" s="14" t="str">
        <f>peg_nama2[[#This Row],[tmplahir]]&amp;", "&amp;TEXT(peg_nama2[[#This Row],[tgllahir]],"d MMM yyyy")</f>
        <v>Tulungagung, 27 May 1982</v>
      </c>
      <c r="W143" s="14" t="str">
        <f>"https://teams.microsoft.com/l/chat/0/0?users="&amp;peg_nama2[[#This Row],[email]]</f>
        <v>https://teams.microsoft.com/l/chat/0/0?users=nasruchan@bpk.go.id</v>
      </c>
      <c r="X143" s="14" t="str">
        <f>"https://wa.me/"&amp;peg_nama2[[#This Row],[ponsel]]</f>
        <v>https://wa.me/</v>
      </c>
    </row>
    <row r="144" spans="1:24" x14ac:dyDescent="0.25">
      <c r="A144" s="1" t="s">
        <v>2042</v>
      </c>
      <c r="B144" s="2" t="s">
        <v>2043</v>
      </c>
      <c r="C144" s="2" t="s">
        <v>2044</v>
      </c>
      <c r="D144" s="2" t="s">
        <v>2045</v>
      </c>
      <c r="E144" s="2" t="s">
        <v>280</v>
      </c>
      <c r="F144" s="7">
        <v>31124</v>
      </c>
      <c r="G144" s="2" t="s">
        <v>2046</v>
      </c>
      <c r="H144" s="2" t="s">
        <v>2047</v>
      </c>
      <c r="I144" s="8">
        <v>2007</v>
      </c>
      <c r="J144" s="9" t="s">
        <v>1100</v>
      </c>
      <c r="K144" s="9" t="s">
        <v>1100</v>
      </c>
      <c r="L144" s="8"/>
      <c r="M144" s="8"/>
      <c r="N144" s="2"/>
      <c r="O144" s="2"/>
      <c r="P144" s="8" t="s">
        <v>123</v>
      </c>
      <c r="Q144" s="8" t="s">
        <v>138</v>
      </c>
      <c r="R144" s="17" t="str">
        <f>IF(MID(peg_nama2[[#This Row],[nip]],15,1)="1","Laki-laki","Perempuan")</f>
        <v>Perempuan</v>
      </c>
      <c r="S144" s="2"/>
      <c r="T144" s="13" t="s">
        <v>140</v>
      </c>
      <c r="U144" s="7"/>
      <c r="V144" s="14" t="str">
        <f>peg_nama2[[#This Row],[tmplahir]]&amp;", "&amp;TEXT(peg_nama2[[#This Row],[tgllahir]],"d MMM yyyy")</f>
        <v>Tabanan, 18 Mar 1985</v>
      </c>
      <c r="W144" s="14" t="str">
        <f>"https://teams.microsoft.com/l/chat/0/0?users="&amp;peg_nama2[[#This Row],[email]]</f>
        <v>https://teams.microsoft.com/l/chat/0/0?users=eka.kumara@bpk.go.id</v>
      </c>
      <c r="X144" s="14" t="str">
        <f>"https://wa.me/"&amp;peg_nama2[[#This Row],[ponsel]]</f>
        <v>https://wa.me/</v>
      </c>
    </row>
    <row r="145" spans="1:24" x14ac:dyDescent="0.25">
      <c r="A145" s="1" t="s">
        <v>2036</v>
      </c>
      <c r="B145" s="2" t="s">
        <v>2037</v>
      </c>
      <c r="C145" s="2" t="s">
        <v>2038</v>
      </c>
      <c r="D145" s="2" t="s">
        <v>2039</v>
      </c>
      <c r="E145" s="2" t="s">
        <v>468</v>
      </c>
      <c r="F145" s="7">
        <v>29818</v>
      </c>
      <c r="G145" s="2" t="s">
        <v>2040</v>
      </c>
      <c r="H145" s="2" t="s">
        <v>2041</v>
      </c>
      <c r="I145" s="8">
        <v>2007</v>
      </c>
      <c r="J145" s="9" t="s">
        <v>1100</v>
      </c>
      <c r="K145" s="9" t="s">
        <v>1100</v>
      </c>
      <c r="L145" s="8"/>
      <c r="M145" s="8"/>
      <c r="N145" s="2"/>
      <c r="O145" s="2"/>
      <c r="P145" s="8" t="s">
        <v>123</v>
      </c>
      <c r="Q145" s="8" t="s">
        <v>138</v>
      </c>
      <c r="R145" s="17" t="str">
        <f>IF(MID(peg_nama2[[#This Row],[nip]],15,1)="1","Laki-laki","Perempuan")</f>
        <v>Laki-laki</v>
      </c>
      <c r="S145" s="2"/>
      <c r="T145" s="13" t="s">
        <v>1974</v>
      </c>
      <c r="U145" s="7"/>
      <c r="V145" s="14" t="str">
        <f>peg_nama2[[#This Row],[tmplahir]]&amp;", "&amp;TEXT(peg_nama2[[#This Row],[tgllahir]],"d MMM yyyy")</f>
        <v>Surakarta, 20 Aug 1981</v>
      </c>
      <c r="W145" s="14" t="str">
        <f>"https://teams.microsoft.com/l/chat/0/0?users="&amp;peg_nama2[[#This Row],[email]]</f>
        <v>https://teams.microsoft.com/l/chat/0/0?users=nugroho.rianto@bpk.go.id</v>
      </c>
      <c r="X145" s="14" t="str">
        <f>"https://wa.me/"&amp;peg_nama2[[#This Row],[ponsel]]</f>
        <v>https://wa.me/</v>
      </c>
    </row>
    <row r="146" spans="1:24" x14ac:dyDescent="0.25">
      <c r="A146" s="1" t="s">
        <v>141</v>
      </c>
      <c r="B146" s="2" t="s">
        <v>142</v>
      </c>
      <c r="C146" s="2" t="s">
        <v>143</v>
      </c>
      <c r="D146" s="2" t="s">
        <v>144</v>
      </c>
      <c r="E146" s="2" t="s">
        <v>145</v>
      </c>
      <c r="F146" s="7">
        <v>30770</v>
      </c>
      <c r="G146" s="2" t="s">
        <v>146</v>
      </c>
      <c r="H146" s="2" t="s">
        <v>147</v>
      </c>
      <c r="I146" s="8">
        <v>2007</v>
      </c>
      <c r="J146" s="9" t="s">
        <v>119</v>
      </c>
      <c r="K146" s="9" t="s">
        <v>148</v>
      </c>
      <c r="L146" s="16" t="s">
        <v>149</v>
      </c>
      <c r="M146" s="16" t="s">
        <v>150</v>
      </c>
      <c r="N146" s="2"/>
      <c r="O146" s="2" t="s">
        <v>151</v>
      </c>
      <c r="P146" s="8" t="s">
        <v>123</v>
      </c>
      <c r="Q146" s="8" t="s">
        <v>124</v>
      </c>
      <c r="R146" s="17" t="str">
        <f>IF(MID(peg_nama2[[#This Row],[nip]],15,1)="1","Laki-laki","Perempuan")</f>
        <v>Laki-laki</v>
      </c>
      <c r="S146" s="1" t="s">
        <v>152</v>
      </c>
      <c r="T146" s="13" t="s">
        <v>153</v>
      </c>
      <c r="U146" s="7">
        <v>45358</v>
      </c>
      <c r="V146" s="14" t="str">
        <f>peg_nama2[[#This Row],[tmplahir]]&amp;", "&amp;TEXT(peg_nama2[[#This Row],[tgllahir]],"d MMM yyyy")</f>
        <v>Tanjungkarang, 29 Mar 1984</v>
      </c>
      <c r="W146" s="14" t="str">
        <f>"https://teams.microsoft.com/l/chat/0/0?users="&amp;peg_nama2[[#This Row],[email]]</f>
        <v>https://teams.microsoft.com/l/chat/0/0?users=al.kausar@bpk.go.id</v>
      </c>
      <c r="X146" s="14" t="str">
        <f>"https://wa.me/"&amp;peg_nama2[[#This Row],[ponsel]]</f>
        <v>https://wa.me/6281252215757</v>
      </c>
    </row>
    <row r="147" spans="1:24" x14ac:dyDescent="0.25">
      <c r="A147" s="1" t="s">
        <v>1948</v>
      </c>
      <c r="B147" s="2" t="s">
        <v>1949</v>
      </c>
      <c r="C147" s="2" t="s">
        <v>1950</v>
      </c>
      <c r="D147" s="2" t="s">
        <v>1951</v>
      </c>
      <c r="E147" s="2" t="s">
        <v>1952</v>
      </c>
      <c r="F147" s="7">
        <v>30251</v>
      </c>
      <c r="G147" s="2" t="s">
        <v>1953</v>
      </c>
      <c r="H147" s="2" t="s">
        <v>1954</v>
      </c>
      <c r="I147" s="8">
        <v>2007</v>
      </c>
      <c r="J147" s="9" t="s">
        <v>1100</v>
      </c>
      <c r="K147" s="9" t="s">
        <v>1100</v>
      </c>
      <c r="L147" s="8"/>
      <c r="M147" s="8"/>
      <c r="N147" s="2"/>
      <c r="O147" s="2"/>
      <c r="P147" s="8" t="s">
        <v>123</v>
      </c>
      <c r="Q147" s="8" t="s">
        <v>138</v>
      </c>
      <c r="R147" s="17" t="str">
        <f>IF(MID(peg_nama2[[#This Row],[nip]],15,1)="1","Laki-laki","Perempuan")</f>
        <v>Laki-laki</v>
      </c>
      <c r="S147" s="2"/>
      <c r="T147" s="13" t="s">
        <v>1528</v>
      </c>
      <c r="U147" s="7"/>
      <c r="V147" s="14" t="str">
        <f>peg_nama2[[#This Row],[tmplahir]]&amp;", "&amp;TEXT(peg_nama2[[#This Row],[tgllahir]],"d MMM yyyy")</f>
        <v>Pekanbaru, 27 Oct 1982</v>
      </c>
      <c r="W147" s="14" t="str">
        <f>"https://teams.microsoft.com/l/chat/0/0?users="&amp;peg_nama2[[#This Row],[email]]</f>
        <v>https://teams.microsoft.com/l/chat/0/0?users=ardhinur.bestari@bpk.go.id</v>
      </c>
      <c r="X147" s="14" t="str">
        <f>"https://wa.me/"&amp;peg_nama2[[#This Row],[ponsel]]</f>
        <v>https://wa.me/</v>
      </c>
    </row>
    <row r="148" spans="1:24" x14ac:dyDescent="0.25">
      <c r="A148" s="1" t="s">
        <v>1955</v>
      </c>
      <c r="B148" s="2" t="s">
        <v>1956</v>
      </c>
      <c r="C148" s="2" t="s">
        <v>1957</v>
      </c>
      <c r="D148" s="2" t="s">
        <v>1958</v>
      </c>
      <c r="E148" s="2" t="s">
        <v>468</v>
      </c>
      <c r="F148" s="7">
        <v>28245</v>
      </c>
      <c r="G148" s="2" t="s">
        <v>1959</v>
      </c>
      <c r="H148" s="2" t="s">
        <v>1960</v>
      </c>
      <c r="I148" s="8">
        <v>2007</v>
      </c>
      <c r="J148" s="9" t="s">
        <v>1100</v>
      </c>
      <c r="K148" s="9" t="s">
        <v>1100</v>
      </c>
      <c r="L148" s="8"/>
      <c r="M148" s="8"/>
      <c r="N148" s="2"/>
      <c r="O148" s="2"/>
      <c r="P148" s="8" t="s">
        <v>123</v>
      </c>
      <c r="Q148" s="8" t="s">
        <v>138</v>
      </c>
      <c r="R148" s="17" t="str">
        <f>IF(MID(peg_nama2[[#This Row],[nip]],15,1)="1","Laki-laki","Perempuan")</f>
        <v>Laki-laki</v>
      </c>
      <c r="S148" s="2"/>
      <c r="T148" s="13" t="s">
        <v>126</v>
      </c>
      <c r="U148" s="7"/>
      <c r="V148" s="14" t="str">
        <f>peg_nama2[[#This Row],[tmplahir]]&amp;", "&amp;TEXT(peg_nama2[[#This Row],[tgllahir]],"d MMM yyyy")</f>
        <v>Surakarta, 30 Apr 1977</v>
      </c>
      <c r="W148" s="14" t="str">
        <f>"https://teams.microsoft.com/l/chat/0/0?users="&amp;peg_nama2[[#This Row],[email]]</f>
        <v>https://teams.microsoft.com/l/chat/0/0?users=bimo.tejo@bpk.go.id</v>
      </c>
      <c r="X148" s="14" t="str">
        <f>"https://wa.me/"&amp;peg_nama2[[#This Row],[ponsel]]</f>
        <v>https://wa.me/</v>
      </c>
    </row>
    <row r="149" spans="1:24" x14ac:dyDescent="0.25">
      <c r="A149" s="1" t="s">
        <v>1987</v>
      </c>
      <c r="B149" s="2" t="s">
        <v>1988</v>
      </c>
      <c r="C149" s="2" t="s">
        <v>1989</v>
      </c>
      <c r="D149" s="2" t="s">
        <v>1990</v>
      </c>
      <c r="E149" s="2" t="s">
        <v>132</v>
      </c>
      <c r="F149" s="7">
        <v>30150</v>
      </c>
      <c r="G149" s="2" t="s">
        <v>1991</v>
      </c>
      <c r="H149" s="2" t="s">
        <v>1992</v>
      </c>
      <c r="I149" s="8">
        <v>2007</v>
      </c>
      <c r="J149" s="9" t="s">
        <v>1100</v>
      </c>
      <c r="K149" s="9" t="s">
        <v>1100</v>
      </c>
      <c r="L149" s="41"/>
      <c r="M149" s="41"/>
      <c r="N149" s="2"/>
      <c r="O149" s="2"/>
      <c r="P149" s="8" t="s">
        <v>123</v>
      </c>
      <c r="Q149" s="8" t="s">
        <v>138</v>
      </c>
      <c r="R149" s="17" t="str">
        <f>IF(MID(peg_nama2[[#This Row],[nip]],15,1)="1","Laki-laki","Perempuan")</f>
        <v>Perempuan</v>
      </c>
      <c r="S149" s="2"/>
      <c r="T149" s="13" t="s">
        <v>126</v>
      </c>
      <c r="U149" s="7"/>
      <c r="V149" s="14" t="str">
        <f>peg_nama2[[#This Row],[tmplahir]]&amp;", "&amp;TEXT(peg_nama2[[#This Row],[tgllahir]],"d MMM yyyy")</f>
        <v>Jakarta, 18 Jul 1982</v>
      </c>
      <c r="W149" s="14" t="str">
        <f>"https://teams.microsoft.com/l/chat/0/0?users="&amp;peg_nama2[[#This Row],[email]]</f>
        <v>https://teams.microsoft.com/l/chat/0/0?users=geger.adelia@bpk.go.id</v>
      </c>
      <c r="X149" s="14" t="str">
        <f>"https://wa.me/"&amp;peg_nama2[[#This Row],[ponsel]]</f>
        <v>https://wa.me/</v>
      </c>
    </row>
    <row r="150" spans="1:24" x14ac:dyDescent="0.25">
      <c r="A150" s="1" t="s">
        <v>2054</v>
      </c>
      <c r="B150" s="2" t="s">
        <v>2055</v>
      </c>
      <c r="C150" s="2" t="s">
        <v>2056</v>
      </c>
      <c r="D150" s="2" t="s">
        <v>2057</v>
      </c>
      <c r="E150" s="2" t="s">
        <v>1041</v>
      </c>
      <c r="F150" s="7">
        <v>29307</v>
      </c>
      <c r="G150" s="2" t="s">
        <v>2058</v>
      </c>
      <c r="H150" s="2" t="s">
        <v>2059</v>
      </c>
      <c r="I150" s="8">
        <v>2007</v>
      </c>
      <c r="J150" s="9" t="s">
        <v>1100</v>
      </c>
      <c r="K150" s="9" t="s">
        <v>1100</v>
      </c>
      <c r="L150" s="8"/>
      <c r="M150" s="8"/>
      <c r="N150" s="2"/>
      <c r="O150" s="2"/>
      <c r="P150" s="8" t="s">
        <v>123</v>
      </c>
      <c r="Q150" s="8" t="s">
        <v>138</v>
      </c>
      <c r="R150" s="17" t="str">
        <f>IF(MID(peg_nama2[[#This Row],[nip]],15,1)="1","Laki-laki","Perempuan")</f>
        <v>Perempuan</v>
      </c>
      <c r="S150" s="2"/>
      <c r="T150" s="13" t="s">
        <v>126</v>
      </c>
      <c r="U150" s="7"/>
      <c r="V150" s="14" t="str">
        <f>peg_nama2[[#This Row],[tmplahir]]&amp;", "&amp;TEXT(peg_nama2[[#This Row],[tgllahir]],"d MMM yyyy")</f>
        <v>Surabaya, 27 Mar 1980</v>
      </c>
      <c r="W150" s="14" t="str">
        <f>"https://teams.microsoft.com/l/chat/0/0?users="&amp;peg_nama2[[#This Row],[email]]</f>
        <v>https://teams.microsoft.com/l/chat/0/0?users=tri.maryanti@bpk.go.id</v>
      </c>
      <c r="X150" s="14" t="str">
        <f>"https://wa.me/"&amp;peg_nama2[[#This Row],[ponsel]]</f>
        <v>https://wa.me/</v>
      </c>
    </row>
    <row r="151" spans="1:24" x14ac:dyDescent="0.25">
      <c r="A151" s="1" t="s">
        <v>62</v>
      </c>
      <c r="B151" s="2" t="s">
        <v>63</v>
      </c>
      <c r="C151" s="2" t="s">
        <v>373</v>
      </c>
      <c r="D151" s="2" t="s">
        <v>374</v>
      </c>
      <c r="E151" s="2" t="s">
        <v>280</v>
      </c>
      <c r="F151" s="7">
        <v>30511</v>
      </c>
      <c r="G151" s="2" t="s">
        <v>375</v>
      </c>
      <c r="H151" s="2" t="s">
        <v>376</v>
      </c>
      <c r="I151" s="8">
        <v>2007</v>
      </c>
      <c r="J151" s="9" t="s">
        <v>217</v>
      </c>
      <c r="K151" s="9" t="s">
        <v>283</v>
      </c>
      <c r="L151" s="10" t="s">
        <v>149</v>
      </c>
      <c r="M151" s="10" t="s">
        <v>158</v>
      </c>
      <c r="N151" s="2"/>
      <c r="O151" s="2" t="s">
        <v>377</v>
      </c>
      <c r="P151" s="8" t="s">
        <v>123</v>
      </c>
      <c r="Q151" s="8" t="s">
        <v>124</v>
      </c>
      <c r="R151" s="17" t="str">
        <f>IF(MID(peg_nama2[[#This Row],[nip]],15,1)="1","Laki-laki","Perempuan")</f>
        <v>Perempuan</v>
      </c>
      <c r="S151" s="1" t="s">
        <v>378</v>
      </c>
      <c r="T151" s="13" t="s">
        <v>126</v>
      </c>
      <c r="U151" s="7">
        <v>44936</v>
      </c>
      <c r="V151" s="14" t="str">
        <f>peg_nama2[[#This Row],[tmplahir]]&amp;", "&amp;TEXT(peg_nama2[[#This Row],[tgllahir]],"d MMM yyyy")</f>
        <v>Tabanan, 14 Jul 1983</v>
      </c>
      <c r="W151" s="14" t="str">
        <f>"https://teams.microsoft.com/l/chat/0/0?users="&amp;peg_nama2[[#This Row],[email]]</f>
        <v>https://teams.microsoft.com/l/chat/0/0?users=ni.wahyuliasri@bpk.go.id</v>
      </c>
      <c r="X151" s="14" t="str">
        <f>"https://wa.me/"&amp;peg_nama2[[#This Row],[ponsel]]</f>
        <v>https://wa.me/6281353133458</v>
      </c>
    </row>
    <row r="152" spans="1:24" x14ac:dyDescent="0.25">
      <c r="A152" s="1" t="s">
        <v>1942</v>
      </c>
      <c r="B152" s="2" t="s">
        <v>1943</v>
      </c>
      <c r="C152" s="2" t="s">
        <v>1944</v>
      </c>
      <c r="D152" s="2" t="s">
        <v>1945</v>
      </c>
      <c r="E152" s="2" t="s">
        <v>132</v>
      </c>
      <c r="F152" s="7">
        <v>29268</v>
      </c>
      <c r="G152" s="2" t="s">
        <v>1946</v>
      </c>
      <c r="H152" s="2" t="s">
        <v>1947</v>
      </c>
      <c r="I152" s="8">
        <v>2007</v>
      </c>
      <c r="J152" s="9" t="s">
        <v>1100</v>
      </c>
      <c r="K152" s="9" t="s">
        <v>1100</v>
      </c>
      <c r="L152" s="8"/>
      <c r="M152" s="8"/>
      <c r="N152" s="2"/>
      <c r="O152" s="2"/>
      <c r="P152" s="8" t="s">
        <v>123</v>
      </c>
      <c r="Q152" s="8" t="s">
        <v>138</v>
      </c>
      <c r="R152" s="17" t="str">
        <f>IF(MID(peg_nama2[[#This Row],[nip]],15,1)="1","Laki-laki","Perempuan")</f>
        <v>Laki-laki</v>
      </c>
      <c r="S152" s="2"/>
      <c r="T152" s="13" t="s">
        <v>126</v>
      </c>
      <c r="U152" s="7"/>
      <c r="V152" s="14" t="str">
        <f>peg_nama2[[#This Row],[tmplahir]]&amp;", "&amp;TEXT(peg_nama2[[#This Row],[tgllahir]],"d MMM yyyy")</f>
        <v>Jakarta, 17 Feb 1980</v>
      </c>
      <c r="W152" s="14" t="str">
        <f>"https://teams.microsoft.com/l/chat/0/0?users="&amp;peg_nama2[[#This Row],[email]]</f>
        <v>https://teams.microsoft.com/l/chat/0/0?users=ngurah.sedana@bpk.go.id</v>
      </c>
      <c r="X152" s="14" t="str">
        <f>"https://wa.me/"&amp;peg_nama2[[#This Row],[ponsel]]</f>
        <v>https://wa.me/</v>
      </c>
    </row>
    <row r="153" spans="1:24" x14ac:dyDescent="0.25">
      <c r="A153" s="1" t="s">
        <v>2011</v>
      </c>
      <c r="B153" s="2" t="s">
        <v>2012</v>
      </c>
      <c r="C153" s="2" t="s">
        <v>2013</v>
      </c>
      <c r="D153" s="2" t="s">
        <v>2014</v>
      </c>
      <c r="E153" s="2" t="s">
        <v>483</v>
      </c>
      <c r="F153" s="7">
        <v>30206</v>
      </c>
      <c r="G153" s="2" t="s">
        <v>2015</v>
      </c>
      <c r="H153" s="2" t="s">
        <v>2016</v>
      </c>
      <c r="I153" s="8">
        <v>2007</v>
      </c>
      <c r="J153" s="9" t="s">
        <v>1100</v>
      </c>
      <c r="K153" s="9" t="s">
        <v>1100</v>
      </c>
      <c r="L153" s="41"/>
      <c r="M153" s="41"/>
      <c r="N153" s="2"/>
      <c r="O153" s="2"/>
      <c r="P153" s="8" t="s">
        <v>123</v>
      </c>
      <c r="Q153" s="8" t="s">
        <v>138</v>
      </c>
      <c r="R153" s="17" t="str">
        <f>IF(MID(peg_nama2[[#This Row],[nip]],15,1)="1","Laki-laki","Perempuan")</f>
        <v>Perempuan</v>
      </c>
      <c r="S153" s="2"/>
      <c r="T153" s="13" t="s">
        <v>1528</v>
      </c>
      <c r="U153" s="7"/>
      <c r="V153" s="14" t="str">
        <f>peg_nama2[[#This Row],[tmplahir]]&amp;", "&amp;TEXT(peg_nama2[[#This Row],[tgllahir]],"d MMM yyyy")</f>
        <v>Medan, 12 Sep 1982</v>
      </c>
      <c r="W153" s="14" t="str">
        <f>"https://teams.microsoft.com/l/chat/0/0?users="&amp;peg_nama2[[#This Row],[email]]</f>
        <v>https://teams.microsoft.com/l/chat/0/0?users=ika.lestari@bpk.go.id</v>
      </c>
      <c r="X153" s="14" t="str">
        <f>"https://wa.me/"&amp;peg_nama2[[#This Row],[ponsel]]</f>
        <v>https://wa.me/</v>
      </c>
    </row>
    <row r="154" spans="1:24" x14ac:dyDescent="0.25">
      <c r="A154" s="1" t="s">
        <v>2048</v>
      </c>
      <c r="B154" s="2" t="s">
        <v>2049</v>
      </c>
      <c r="C154" s="2" t="s">
        <v>2050</v>
      </c>
      <c r="D154" s="2" t="s">
        <v>2051</v>
      </c>
      <c r="E154" s="2" t="s">
        <v>132</v>
      </c>
      <c r="F154" s="7">
        <v>29065</v>
      </c>
      <c r="G154" s="2" t="s">
        <v>2052</v>
      </c>
      <c r="H154" s="2" t="s">
        <v>2053</v>
      </c>
      <c r="I154" s="8">
        <v>2007</v>
      </c>
      <c r="J154" s="9" t="s">
        <v>1100</v>
      </c>
      <c r="K154" s="9" t="s">
        <v>1100</v>
      </c>
      <c r="L154" s="8"/>
      <c r="M154" s="8"/>
      <c r="N154" s="2"/>
      <c r="O154" s="2"/>
      <c r="P154" s="8" t="s">
        <v>123</v>
      </c>
      <c r="Q154" s="8" t="s">
        <v>138</v>
      </c>
      <c r="R154" s="17" t="str">
        <f>IF(MID(peg_nama2[[#This Row],[nip]],15,1)="1","Laki-laki","Perempuan")</f>
        <v>Perempuan</v>
      </c>
      <c r="S154" s="2"/>
      <c r="T154" s="13" t="s">
        <v>126</v>
      </c>
      <c r="U154" s="7"/>
      <c r="V154" s="14" t="str">
        <f>peg_nama2[[#This Row],[tmplahir]]&amp;", "&amp;TEXT(peg_nama2[[#This Row],[tgllahir]],"d MMM yyyy")</f>
        <v>Jakarta, 29 Jul 1979</v>
      </c>
      <c r="W154" s="14" t="str">
        <f>"https://teams.microsoft.com/l/chat/0/0?users="&amp;peg_nama2[[#This Row],[email]]</f>
        <v>https://teams.microsoft.com/l/chat/0/0?users=Rini.Anggraini@bpk.go.id</v>
      </c>
      <c r="X154" s="14" t="str">
        <f>"https://wa.me/"&amp;peg_nama2[[#This Row],[ponsel]]</f>
        <v>https://wa.me/</v>
      </c>
    </row>
    <row r="155" spans="1:24" x14ac:dyDescent="0.25">
      <c r="A155" s="1" t="s">
        <v>1975</v>
      </c>
      <c r="B155" s="2" t="s">
        <v>1976</v>
      </c>
      <c r="C155" s="2" t="s">
        <v>1977</v>
      </c>
      <c r="D155" s="2" t="s">
        <v>1978</v>
      </c>
      <c r="E155" s="2" t="s">
        <v>1162</v>
      </c>
      <c r="F155" s="7">
        <v>29320</v>
      </c>
      <c r="G155" s="2" t="s">
        <v>1979</v>
      </c>
      <c r="H155" s="2" t="s">
        <v>1980</v>
      </c>
      <c r="I155" s="8">
        <v>2007</v>
      </c>
      <c r="J155" s="9" t="s">
        <v>1100</v>
      </c>
      <c r="K155" s="9" t="s">
        <v>1100</v>
      </c>
      <c r="L155" s="8"/>
      <c r="M155" s="8"/>
      <c r="N155" s="2"/>
      <c r="O155" s="2"/>
      <c r="P155" s="8" t="s">
        <v>123</v>
      </c>
      <c r="Q155" s="8" t="s">
        <v>138</v>
      </c>
      <c r="R155" s="17" t="str">
        <f>IF(MID(peg_nama2[[#This Row],[nip]],15,1)="1","Laki-laki","Perempuan")</f>
        <v>Perempuan</v>
      </c>
      <c r="S155" s="2"/>
      <c r="T155" s="13" t="s">
        <v>348</v>
      </c>
      <c r="U155" s="7"/>
      <c r="V155" s="14" t="str">
        <f>peg_nama2[[#This Row],[tmplahir]]&amp;", "&amp;TEXT(peg_nama2[[#This Row],[tgllahir]],"d MMM yyyy")</f>
        <v>Kediri, 9 Apr 1980</v>
      </c>
      <c r="W155" s="14" t="str">
        <f>"https://teams.microsoft.com/l/chat/0/0?users="&amp;peg_nama2[[#This Row],[email]]</f>
        <v>https://teams.microsoft.com/l/chat/0/0?users=eryana.kusumarukmi@bpk.go.id</v>
      </c>
      <c r="X155" s="14" t="str">
        <f>"https://wa.me/"&amp;peg_nama2[[#This Row],[ponsel]]</f>
        <v>https://wa.me/</v>
      </c>
    </row>
    <row r="156" spans="1:24" x14ac:dyDescent="0.25">
      <c r="A156" s="1" t="s">
        <v>34</v>
      </c>
      <c r="B156" s="2" t="s">
        <v>35</v>
      </c>
      <c r="C156" s="2" t="s">
        <v>414</v>
      </c>
      <c r="D156" s="2" t="s">
        <v>415</v>
      </c>
      <c r="E156" s="2" t="s">
        <v>416</v>
      </c>
      <c r="F156" s="7">
        <v>31397</v>
      </c>
      <c r="G156" s="2" t="s">
        <v>417</v>
      </c>
      <c r="H156" s="2" t="s">
        <v>418</v>
      </c>
      <c r="I156" s="8">
        <v>2008</v>
      </c>
      <c r="J156" s="9" t="s">
        <v>217</v>
      </c>
      <c r="K156" s="9" t="s">
        <v>283</v>
      </c>
      <c r="L156" s="10" t="s">
        <v>149</v>
      </c>
      <c r="M156" s="10" t="s">
        <v>150</v>
      </c>
      <c r="N156" s="2"/>
      <c r="O156" s="2" t="s">
        <v>419</v>
      </c>
      <c r="P156" s="8" t="s">
        <v>123</v>
      </c>
      <c r="Q156" s="8" t="s">
        <v>124</v>
      </c>
      <c r="R156" s="17" t="str">
        <f>IF(MID(peg_nama2[[#This Row],[nip]],15,1)="1","Laki-laki","Perempuan")</f>
        <v>Laki-laki</v>
      </c>
      <c r="S156" s="1" t="s">
        <v>420</v>
      </c>
      <c r="T156" s="13" t="s">
        <v>126</v>
      </c>
      <c r="U156" s="7">
        <v>44936</v>
      </c>
      <c r="V156" s="14" t="str">
        <f>peg_nama2[[#This Row],[tmplahir]]&amp;", "&amp;TEXT(peg_nama2[[#This Row],[tgllahir]],"d MMM yyyy")</f>
        <v>Pati, 16 Dec 1985</v>
      </c>
      <c r="W156" s="14" t="str">
        <f>"https://teams.microsoft.com/l/chat/0/0?users="&amp;peg_nama2[[#This Row],[email]]</f>
        <v>https://teams.microsoft.com/l/chat/0/0?users=Agung.Kurniawan@bpk.go.id</v>
      </c>
      <c r="X156" s="14" t="str">
        <f>"https://wa.me/"&amp;peg_nama2[[#This Row],[ponsel]]</f>
        <v>https://wa.me/6281315085589</v>
      </c>
    </row>
    <row r="157" spans="1:24" x14ac:dyDescent="0.25">
      <c r="A157" s="1" t="s">
        <v>2073</v>
      </c>
      <c r="B157" s="2" t="s">
        <v>2074</v>
      </c>
      <c r="C157" s="2" t="s">
        <v>2075</v>
      </c>
      <c r="D157" s="2" t="s">
        <v>2076</v>
      </c>
      <c r="E157" s="2" t="s">
        <v>2077</v>
      </c>
      <c r="F157" s="7">
        <v>31366</v>
      </c>
      <c r="G157" s="2" t="s">
        <v>2078</v>
      </c>
      <c r="H157" s="2" t="s">
        <v>2079</v>
      </c>
      <c r="I157" s="8">
        <v>2008</v>
      </c>
      <c r="J157" s="9" t="s">
        <v>1100</v>
      </c>
      <c r="K157" s="9" t="s">
        <v>1100</v>
      </c>
      <c r="L157" s="22"/>
      <c r="M157" s="22"/>
      <c r="N157" s="2"/>
      <c r="O157" s="2"/>
      <c r="P157" s="8" t="s">
        <v>123</v>
      </c>
      <c r="Q157" s="8" t="s">
        <v>138</v>
      </c>
      <c r="R157" s="17" t="str">
        <f>IF(MID(peg_nama2[[#This Row],[nip]],15,1)="1","Laki-laki","Perempuan")</f>
        <v>Laki-laki</v>
      </c>
      <c r="S157" s="2"/>
      <c r="T157" s="13" t="s">
        <v>126</v>
      </c>
      <c r="U157" s="7"/>
      <c r="V157" s="14" t="str">
        <f>peg_nama2[[#This Row],[tmplahir]]&amp;", "&amp;TEXT(peg_nama2[[#This Row],[tgllahir]],"d MMM yyyy")</f>
        <v>Busungbiu, 15 Nov 1985</v>
      </c>
      <c r="W157" s="14" t="str">
        <f>"https://teams.microsoft.com/l/chat/0/0?users="&amp;peg_nama2[[#This Row],[email]]</f>
        <v>https://teams.microsoft.com/l/chat/0/0?users=gede.wijaya@bpk.go.id</v>
      </c>
      <c r="X157" s="14" t="str">
        <f>"https://wa.me/"&amp;peg_nama2[[#This Row],[ponsel]]</f>
        <v>https://wa.me/</v>
      </c>
    </row>
    <row r="158" spans="1:24" x14ac:dyDescent="0.25">
      <c r="A158" s="1" t="s">
        <v>18</v>
      </c>
      <c r="B158" s="2" t="s">
        <v>19</v>
      </c>
      <c r="C158" s="2" t="s">
        <v>421</v>
      </c>
      <c r="D158" s="2" t="s">
        <v>422</v>
      </c>
      <c r="E158" s="2" t="s">
        <v>423</v>
      </c>
      <c r="F158" s="7">
        <v>31620</v>
      </c>
      <c r="G158" s="2" t="s">
        <v>424</v>
      </c>
      <c r="H158" s="2" t="s">
        <v>425</v>
      </c>
      <c r="I158" s="8">
        <v>2008</v>
      </c>
      <c r="J158" s="9" t="s">
        <v>217</v>
      </c>
      <c r="K158" s="9" t="s">
        <v>283</v>
      </c>
      <c r="L158" s="10" t="s">
        <v>149</v>
      </c>
      <c r="M158" s="10" t="s">
        <v>150</v>
      </c>
      <c r="N158" s="2"/>
      <c r="O158" s="2" t="s">
        <v>426</v>
      </c>
      <c r="P158" s="8" t="s">
        <v>123</v>
      </c>
      <c r="Q158" s="8" t="s">
        <v>124</v>
      </c>
      <c r="R158" s="17" t="str">
        <f>IF(MID(peg_nama2[[#This Row],[nip]],15,1)="1","Laki-laki","Perempuan")</f>
        <v>Laki-laki</v>
      </c>
      <c r="S158" s="1" t="s">
        <v>427</v>
      </c>
      <c r="T158" s="13" t="s">
        <v>304</v>
      </c>
      <c r="U158" s="7">
        <v>43441</v>
      </c>
      <c r="V158" s="14" t="str">
        <f>peg_nama2[[#This Row],[tmplahir]]&amp;", "&amp;TEXT(peg_nama2[[#This Row],[tgllahir]],"d MMM yyyy")</f>
        <v>Wonogiri, 27 Jul 1986</v>
      </c>
      <c r="W158" s="14" t="str">
        <f>"https://teams.microsoft.com/l/chat/0/0?users="&amp;peg_nama2[[#This Row],[email]]</f>
        <v>https://teams.microsoft.com/l/chat/0/0?users=devi.kristyawan@bpk.go.id</v>
      </c>
      <c r="X158" s="14" t="str">
        <f>"https://wa.me/"&amp;peg_nama2[[#This Row],[ponsel]]</f>
        <v>https://wa.me/628111633733</v>
      </c>
    </row>
    <row r="159" spans="1:24" x14ac:dyDescent="0.25">
      <c r="A159" s="1" t="s">
        <v>48</v>
      </c>
      <c r="B159" s="2" t="s">
        <v>49</v>
      </c>
      <c r="C159" s="2" t="s">
        <v>401</v>
      </c>
      <c r="D159" s="2" t="s">
        <v>402</v>
      </c>
      <c r="E159" s="2" t="s">
        <v>132</v>
      </c>
      <c r="F159" s="7">
        <v>30836</v>
      </c>
      <c r="G159" s="2" t="s">
        <v>403</v>
      </c>
      <c r="H159" s="2" t="s">
        <v>404</v>
      </c>
      <c r="I159" s="8">
        <v>2008</v>
      </c>
      <c r="J159" s="9" t="s">
        <v>217</v>
      </c>
      <c r="K159" s="9" t="s">
        <v>283</v>
      </c>
      <c r="L159" s="10" t="s">
        <v>149</v>
      </c>
      <c r="M159" s="10" t="s">
        <v>150</v>
      </c>
      <c r="N159" s="2"/>
      <c r="O159" s="2" t="s">
        <v>405</v>
      </c>
      <c r="P159" s="8" t="s">
        <v>123</v>
      </c>
      <c r="Q159" s="8" t="s">
        <v>124</v>
      </c>
      <c r="R159" s="17" t="str">
        <f>IF(MID(peg_nama2[[#This Row],[nip]],15,1)="1","Laki-laki","Perempuan")</f>
        <v>Laki-laki</v>
      </c>
      <c r="S159" s="1" t="s">
        <v>406</v>
      </c>
      <c r="T159" s="13" t="s">
        <v>126</v>
      </c>
      <c r="U159" s="7">
        <v>42734</v>
      </c>
      <c r="V159" s="14" t="str">
        <f>peg_nama2[[#This Row],[tmplahir]]&amp;", "&amp;TEXT(peg_nama2[[#This Row],[tgllahir]],"d MMM yyyy")</f>
        <v>Jakarta, 3 Jun 1984</v>
      </c>
      <c r="W159" s="14" t="str">
        <f>"https://teams.microsoft.com/l/chat/0/0?users="&amp;peg_nama2[[#This Row],[email]]</f>
        <v>https://teams.microsoft.com/l/chat/0/0?users=indro.prakoso@bpk.go.id</v>
      </c>
      <c r="X159" s="14" t="str">
        <f>"https://wa.me/"&amp;peg_nama2[[#This Row],[ponsel]]</f>
        <v>https://wa.me/6282180120634</v>
      </c>
    </row>
    <row r="160" spans="1:24" x14ac:dyDescent="0.25">
      <c r="A160" s="1" t="s">
        <v>1030</v>
      </c>
      <c r="B160" s="2" t="s">
        <v>1031</v>
      </c>
      <c r="C160" s="2" t="s">
        <v>1032</v>
      </c>
      <c r="D160" s="2" t="s">
        <v>1033</v>
      </c>
      <c r="E160" s="2" t="s">
        <v>504</v>
      </c>
      <c r="F160" s="7">
        <v>30402</v>
      </c>
      <c r="G160" s="2" t="s">
        <v>1034</v>
      </c>
      <c r="H160" s="2" t="s">
        <v>1035</v>
      </c>
      <c r="I160" s="8">
        <v>2008</v>
      </c>
      <c r="J160" s="9" t="s">
        <v>995</v>
      </c>
      <c r="K160" s="9" t="s">
        <v>1028</v>
      </c>
      <c r="L160" s="10" t="s">
        <v>136</v>
      </c>
      <c r="M160" s="10" t="s">
        <v>169</v>
      </c>
      <c r="N160" s="2"/>
      <c r="O160" s="2" t="s">
        <v>385</v>
      </c>
      <c r="P160" s="8" t="s">
        <v>123</v>
      </c>
      <c r="Q160" s="8" t="s">
        <v>124</v>
      </c>
      <c r="R160" s="17" t="str">
        <f>IF(MID(peg_nama2[[#This Row],[nip]],15,1)="1","Laki-laki","Perempuan")</f>
        <v>Perempuan</v>
      </c>
      <c r="S160" s="1" t="s">
        <v>1036</v>
      </c>
      <c r="T160" s="13" t="s">
        <v>348</v>
      </c>
      <c r="U160" s="7">
        <v>44936</v>
      </c>
      <c r="V160" s="14" t="str">
        <f>peg_nama2[[#This Row],[tmplahir]]&amp;", "&amp;TEXT(peg_nama2[[#This Row],[tgllahir]],"d MMM yyyy")</f>
        <v>Yogyakarta, 27 Mar 1983</v>
      </c>
      <c r="W160" s="14" t="str">
        <f>"https://teams.microsoft.com/l/chat/0/0?users="&amp;peg_nama2[[#This Row],[email]]</f>
        <v>https://teams.microsoft.com/l/chat/0/0?users=hasna.ardina@bpk.go.id</v>
      </c>
      <c r="X160" s="14" t="str">
        <f>"https://wa.me/"&amp;peg_nama2[[#This Row],[ponsel]]</f>
        <v>https://wa.me/6281328075431</v>
      </c>
    </row>
    <row r="161" spans="1:24" x14ac:dyDescent="0.25">
      <c r="A161" s="1" t="s">
        <v>58</v>
      </c>
      <c r="B161" s="2" t="s">
        <v>59</v>
      </c>
      <c r="C161" s="2" t="s">
        <v>203</v>
      </c>
      <c r="D161" s="2" t="s">
        <v>204</v>
      </c>
      <c r="E161" s="2" t="s">
        <v>116</v>
      </c>
      <c r="F161" s="7">
        <v>30746</v>
      </c>
      <c r="G161" s="2" t="s">
        <v>205</v>
      </c>
      <c r="H161" s="2" t="s">
        <v>206</v>
      </c>
      <c r="I161" s="8">
        <v>2008</v>
      </c>
      <c r="J161" s="9" t="s">
        <v>119</v>
      </c>
      <c r="K161" s="9" t="s">
        <v>168</v>
      </c>
      <c r="L161" s="16" t="s">
        <v>136</v>
      </c>
      <c r="M161" s="16" t="s">
        <v>207</v>
      </c>
      <c r="N161" s="2"/>
      <c r="O161" s="2" t="s">
        <v>208</v>
      </c>
      <c r="P161" s="8" t="s">
        <v>123</v>
      </c>
      <c r="Q161" s="8" t="s">
        <v>124</v>
      </c>
      <c r="R161" s="17" t="str">
        <f>IF(MID(peg_nama2[[#This Row],[nip]],15,1)="1","Laki-laki","Perempuan")</f>
        <v>Laki-laki</v>
      </c>
      <c r="S161" s="1" t="s">
        <v>209</v>
      </c>
      <c r="T161" s="13" t="s">
        <v>126</v>
      </c>
      <c r="U161" s="40">
        <v>42361</v>
      </c>
      <c r="V161" s="14" t="str">
        <f>peg_nama2[[#This Row],[tmplahir]]&amp;", "&amp;TEXT(peg_nama2[[#This Row],[tgllahir]],"d MMM yyyy")</f>
        <v>Denpasar, 5 Mar 1984</v>
      </c>
      <c r="W161" s="14" t="str">
        <f>"https://teams.microsoft.com/l/chat/0/0?users="&amp;peg_nama2[[#This Row],[email]]</f>
        <v>https://teams.microsoft.com/l/chat/0/0?users=muhammad.suharno@bpk.go.id</v>
      </c>
      <c r="X161" s="14" t="str">
        <f>"https://wa.me/"&amp;peg_nama2[[#This Row],[ponsel]]</f>
        <v>https://wa.me/6281255617788</v>
      </c>
    </row>
    <row r="162" spans="1:24" x14ac:dyDescent="0.25">
      <c r="A162" s="1" t="s">
        <v>1037</v>
      </c>
      <c r="B162" s="2" t="s">
        <v>1038</v>
      </c>
      <c r="C162" s="2" t="s">
        <v>1039</v>
      </c>
      <c r="D162" s="2" t="s">
        <v>1040</v>
      </c>
      <c r="E162" s="2" t="s">
        <v>1041</v>
      </c>
      <c r="F162" s="7">
        <v>31308</v>
      </c>
      <c r="G162" s="2" t="s">
        <v>1042</v>
      </c>
      <c r="H162" s="2" t="s">
        <v>1043</v>
      </c>
      <c r="I162" s="8">
        <v>2008</v>
      </c>
      <c r="J162" s="9" t="s">
        <v>995</v>
      </c>
      <c r="K162" s="9" t="s">
        <v>1028</v>
      </c>
      <c r="L162" s="16" t="s">
        <v>136</v>
      </c>
      <c r="M162" s="16" t="s">
        <v>207</v>
      </c>
      <c r="N162" s="2"/>
      <c r="O162" s="2" t="s">
        <v>1044</v>
      </c>
      <c r="P162" s="8" t="s">
        <v>123</v>
      </c>
      <c r="Q162" s="8" t="s">
        <v>124</v>
      </c>
      <c r="R162" s="17" t="str">
        <f>IF(MID(peg_nama2[[#This Row],[nip]],15,1)="1","Laki-laki","Perempuan")</f>
        <v>Perempuan</v>
      </c>
      <c r="S162" s="1" t="s">
        <v>1045</v>
      </c>
      <c r="T162" s="13" t="s">
        <v>140</v>
      </c>
      <c r="U162" s="7">
        <v>44113</v>
      </c>
      <c r="V162" s="14" t="str">
        <f>peg_nama2[[#This Row],[tmplahir]]&amp;", "&amp;TEXT(peg_nama2[[#This Row],[tgllahir]],"d MMM yyyy")</f>
        <v>Surabaya, 18 Sep 1985</v>
      </c>
      <c r="W162" s="14" t="str">
        <f>"https://teams.microsoft.com/l/chat/0/0?users="&amp;peg_nama2[[#This Row],[email]]</f>
        <v>https://teams.microsoft.com/l/chat/0/0?users=made.rediana@bpk.go.id</v>
      </c>
      <c r="X162" s="14" t="str">
        <f>"https://wa.me/"&amp;peg_nama2[[#This Row],[ponsel]]</f>
        <v>https://wa.me/628113001809</v>
      </c>
    </row>
    <row r="163" spans="1:24" x14ac:dyDescent="0.25">
      <c r="A163" s="1" t="s">
        <v>2104</v>
      </c>
      <c r="B163" s="2" t="s">
        <v>2105</v>
      </c>
      <c r="C163" s="2" t="s">
        <v>2106</v>
      </c>
      <c r="D163" s="2" t="s">
        <v>2107</v>
      </c>
      <c r="E163" s="2" t="s">
        <v>1041</v>
      </c>
      <c r="F163" s="7">
        <v>30142</v>
      </c>
      <c r="G163" s="2" t="s">
        <v>2108</v>
      </c>
      <c r="H163" s="2" t="s">
        <v>2109</v>
      </c>
      <c r="I163" s="8">
        <v>2008</v>
      </c>
      <c r="J163" s="9" t="s">
        <v>1100</v>
      </c>
      <c r="K163" s="9" t="s">
        <v>1100</v>
      </c>
      <c r="L163" s="22"/>
      <c r="M163" s="22"/>
      <c r="N163" s="2"/>
      <c r="O163" s="2"/>
      <c r="P163" s="8" t="s">
        <v>123</v>
      </c>
      <c r="Q163" s="8" t="s">
        <v>138</v>
      </c>
      <c r="R163" s="17" t="str">
        <f>IF(MID(peg_nama2[[#This Row],[nip]],15,1)="1","Laki-laki","Perempuan")</f>
        <v>Laki-laki</v>
      </c>
      <c r="S163" s="2"/>
      <c r="T163" s="13" t="s">
        <v>1967</v>
      </c>
      <c r="U163" s="7"/>
      <c r="V163" s="14" t="str">
        <f>peg_nama2[[#This Row],[tmplahir]]&amp;", "&amp;TEXT(peg_nama2[[#This Row],[tgllahir]],"d MMM yyyy")</f>
        <v>Surabaya, 10 Jul 1982</v>
      </c>
      <c r="W163" s="14" t="str">
        <f>"https://teams.microsoft.com/l/chat/0/0?users="&amp;peg_nama2[[#This Row],[email]]</f>
        <v>https://teams.microsoft.com/l/chat/0/0?users=putu.setiawan@bpk.go.id</v>
      </c>
      <c r="X163" s="14" t="str">
        <f>"https://wa.me/"&amp;peg_nama2[[#This Row],[ponsel]]</f>
        <v>https://wa.me/</v>
      </c>
    </row>
    <row r="164" spans="1:24" x14ac:dyDescent="0.25">
      <c r="A164" s="1" t="s">
        <v>407</v>
      </c>
      <c r="B164" s="2" t="s">
        <v>408</v>
      </c>
      <c r="C164" s="2" t="s">
        <v>409</v>
      </c>
      <c r="D164" s="2" t="s">
        <v>410</v>
      </c>
      <c r="E164" s="2" t="s">
        <v>116</v>
      </c>
      <c r="F164" s="7">
        <v>31208</v>
      </c>
      <c r="G164" s="2" t="s">
        <v>411</v>
      </c>
      <c r="H164" s="2" t="s">
        <v>412</v>
      </c>
      <c r="I164" s="8">
        <v>2008</v>
      </c>
      <c r="J164" s="9" t="s">
        <v>217</v>
      </c>
      <c r="K164" s="9" t="s">
        <v>283</v>
      </c>
      <c r="L164" s="42" t="s">
        <v>149</v>
      </c>
      <c r="M164" s="42" t="s">
        <v>158</v>
      </c>
      <c r="N164" s="2"/>
      <c r="O164" s="2" t="s">
        <v>170</v>
      </c>
      <c r="P164" s="8" t="s">
        <v>123</v>
      </c>
      <c r="Q164" s="8" t="s">
        <v>124</v>
      </c>
      <c r="R164" s="17" t="str">
        <f>IF(MID(peg_nama2[[#This Row],[nip]],15,1)="1","Laki-laki","Perempuan")</f>
        <v>Perempuan</v>
      </c>
      <c r="S164" s="1" t="s">
        <v>413</v>
      </c>
      <c r="T164" s="13" t="s">
        <v>126</v>
      </c>
      <c r="U164" s="7">
        <v>42734</v>
      </c>
      <c r="V164" s="14" t="str">
        <f>peg_nama2[[#This Row],[tmplahir]]&amp;", "&amp;TEXT(peg_nama2[[#This Row],[tgllahir]],"d MMM yyyy")</f>
        <v>Denpasar, 10 Jun 1985</v>
      </c>
      <c r="W164" s="14" t="str">
        <f>"https://teams.microsoft.com/l/chat/0/0?users="&amp;peg_nama2[[#This Row],[email]]</f>
        <v>https://teams.microsoft.com/l/chat/0/0?users=Dwi.Padma@bpk.go.id</v>
      </c>
      <c r="X164" s="14" t="str">
        <f>"https://wa.me/"&amp;peg_nama2[[#This Row],[ponsel]]</f>
        <v>https://wa.me/6285764416561</v>
      </c>
    </row>
    <row r="165" spans="1:24" x14ac:dyDescent="0.25">
      <c r="A165" s="1" t="s">
        <v>2110</v>
      </c>
      <c r="B165" s="2" t="s">
        <v>2111</v>
      </c>
      <c r="C165" s="2" t="s">
        <v>2112</v>
      </c>
      <c r="D165" s="2" t="s">
        <v>2113</v>
      </c>
      <c r="E165" s="2" t="s">
        <v>1323</v>
      </c>
      <c r="F165" s="7">
        <v>31112</v>
      </c>
      <c r="G165" s="2" t="s">
        <v>2114</v>
      </c>
      <c r="H165" s="2" t="s">
        <v>2115</v>
      </c>
      <c r="I165" s="8">
        <v>2008</v>
      </c>
      <c r="J165" s="9" t="s">
        <v>1100</v>
      </c>
      <c r="K165" s="9" t="s">
        <v>1100</v>
      </c>
      <c r="L165" s="8"/>
      <c r="M165" s="8"/>
      <c r="N165" s="2"/>
      <c r="O165" s="2"/>
      <c r="P165" s="8" t="s">
        <v>123</v>
      </c>
      <c r="Q165" s="8" t="s">
        <v>138</v>
      </c>
      <c r="R165" s="17" t="str">
        <f>IF(MID(peg_nama2[[#This Row],[nip]],15,1)="1","Laki-laki","Perempuan")</f>
        <v>Laki-laki</v>
      </c>
      <c r="S165" s="2"/>
      <c r="T165" s="13" t="s">
        <v>126</v>
      </c>
      <c r="U165" s="7"/>
      <c r="V165" s="14" t="str">
        <f>peg_nama2[[#This Row],[tmplahir]]&amp;", "&amp;TEXT(peg_nama2[[#This Row],[tgllahir]],"d MMM yyyy")</f>
        <v>Gianyar, 6 Mar 1985</v>
      </c>
      <c r="W165" s="14" t="str">
        <f>"https://teams.microsoft.com/l/chat/0/0?users="&amp;peg_nama2[[#This Row],[email]]</f>
        <v>https://teams.microsoft.com/l/chat/0/0?users=putu.nagiantha@bpk.go.id</v>
      </c>
      <c r="X165" s="14" t="str">
        <f>"https://wa.me/"&amp;peg_nama2[[#This Row],[ponsel]]</f>
        <v>https://wa.me/</v>
      </c>
    </row>
    <row r="166" spans="1:24" x14ac:dyDescent="0.25">
      <c r="A166" s="1" t="s">
        <v>2066</v>
      </c>
      <c r="B166" s="2" t="s">
        <v>2067</v>
      </c>
      <c r="C166" s="2" t="s">
        <v>2068</v>
      </c>
      <c r="D166" s="2" t="s">
        <v>2069</v>
      </c>
      <c r="E166" s="2" t="s">
        <v>2070</v>
      </c>
      <c r="F166" s="7">
        <v>29383</v>
      </c>
      <c r="G166" s="2" t="s">
        <v>2071</v>
      </c>
      <c r="H166" s="2" t="s">
        <v>2072</v>
      </c>
      <c r="I166" s="8">
        <v>2008</v>
      </c>
      <c r="J166" s="9" t="s">
        <v>1100</v>
      </c>
      <c r="K166" s="9" t="s">
        <v>1100</v>
      </c>
      <c r="L166" s="22"/>
      <c r="M166" s="22"/>
      <c r="N166" s="2"/>
      <c r="O166" s="2"/>
      <c r="P166" s="8" t="s">
        <v>123</v>
      </c>
      <c r="Q166" s="8" t="s">
        <v>138</v>
      </c>
      <c r="R166" s="17" t="str">
        <f>IF(MID(peg_nama2[[#This Row],[nip]],15,1)="1","Laki-laki","Perempuan")</f>
        <v>Laki-laki</v>
      </c>
      <c r="S166" s="2"/>
      <c r="T166" s="13" t="s">
        <v>348</v>
      </c>
      <c r="U166" s="7"/>
      <c r="V166" s="14" t="str">
        <f>peg_nama2[[#This Row],[tmplahir]]&amp;", "&amp;TEXT(peg_nama2[[#This Row],[tgllahir]],"d MMM yyyy")</f>
        <v>Pontianak, 11 Jun 1980</v>
      </c>
      <c r="W166" s="14" t="str">
        <f>"https://teams.microsoft.com/l/chat/0/0?users="&amp;peg_nama2[[#This Row],[email]]</f>
        <v>https://teams.microsoft.com/l/chat/0/0?users=dedi.suryadi@bpk.go.id</v>
      </c>
      <c r="X166" s="14" t="str">
        <f>"https://wa.me/"&amp;peg_nama2[[#This Row],[ponsel]]</f>
        <v>https://wa.me/</v>
      </c>
    </row>
    <row r="167" spans="1:24" x14ac:dyDescent="0.25">
      <c r="A167" s="1" t="s">
        <v>2098</v>
      </c>
      <c r="B167" s="2" t="s">
        <v>2099</v>
      </c>
      <c r="C167" s="2" t="s">
        <v>2100</v>
      </c>
      <c r="D167" s="2" t="s">
        <v>2101</v>
      </c>
      <c r="E167" s="2" t="s">
        <v>343</v>
      </c>
      <c r="F167" s="7">
        <v>30790</v>
      </c>
      <c r="G167" s="2" t="s">
        <v>2102</v>
      </c>
      <c r="H167" s="2" t="s">
        <v>2103</v>
      </c>
      <c r="I167" s="8">
        <v>2008</v>
      </c>
      <c r="J167" s="9" t="s">
        <v>1100</v>
      </c>
      <c r="K167" s="9" t="s">
        <v>1100</v>
      </c>
      <c r="L167" s="41"/>
      <c r="M167" s="41"/>
      <c r="N167" s="2"/>
      <c r="O167" s="2"/>
      <c r="P167" s="8" t="s">
        <v>123</v>
      </c>
      <c r="Q167" s="8" t="s">
        <v>138</v>
      </c>
      <c r="R167" s="17" t="str">
        <f>IF(MID(peg_nama2[[#This Row],[nip]],15,1)="1","Laki-laki","Perempuan")</f>
        <v>Perempuan</v>
      </c>
      <c r="S167" s="2"/>
      <c r="T167" s="13" t="s">
        <v>126</v>
      </c>
      <c r="U167" s="7"/>
      <c r="V167" s="14" t="str">
        <f>peg_nama2[[#This Row],[tmplahir]]&amp;", "&amp;TEXT(peg_nama2[[#This Row],[tgllahir]],"d MMM yyyy")</f>
        <v>Singaraja, 18 Apr 1984</v>
      </c>
      <c r="W167" s="14" t="str">
        <f>"https://teams.microsoft.com/l/chat/0/0?users="&amp;peg_nama2[[#This Row],[email]]</f>
        <v>https://teams.microsoft.com/l/chat/0/0?users=eka.dewi@bpk.go.id</v>
      </c>
      <c r="X167" s="14" t="str">
        <f>"https://wa.me/"&amp;peg_nama2[[#This Row],[ponsel]]</f>
        <v>https://wa.me/</v>
      </c>
    </row>
    <row r="168" spans="1:24" x14ac:dyDescent="0.25">
      <c r="A168" s="1" t="s">
        <v>2092</v>
      </c>
      <c r="B168" s="2" t="s">
        <v>2093</v>
      </c>
      <c r="C168" s="2" t="s">
        <v>2094</v>
      </c>
      <c r="D168" s="2" t="s">
        <v>2095</v>
      </c>
      <c r="E168" s="2" t="s">
        <v>116</v>
      </c>
      <c r="F168" s="7">
        <v>31594</v>
      </c>
      <c r="G168" s="2" t="s">
        <v>2096</v>
      </c>
      <c r="H168" s="2" t="s">
        <v>2097</v>
      </c>
      <c r="I168" s="8">
        <v>2008</v>
      </c>
      <c r="J168" s="9" t="s">
        <v>1100</v>
      </c>
      <c r="K168" s="9" t="s">
        <v>1100</v>
      </c>
      <c r="L168" s="8"/>
      <c r="M168" s="8"/>
      <c r="N168" s="2"/>
      <c r="O168" s="2"/>
      <c r="P168" s="8" t="s">
        <v>123</v>
      </c>
      <c r="Q168" s="8" t="s">
        <v>138</v>
      </c>
      <c r="R168" s="17" t="str">
        <f>IF(MID(peg_nama2[[#This Row],[nip]],15,1)="1","Laki-laki","Perempuan")</f>
        <v>Perempuan</v>
      </c>
      <c r="S168" s="2"/>
      <c r="T168" s="13" t="s">
        <v>126</v>
      </c>
      <c r="U168" s="7"/>
      <c r="V168" s="14" t="str">
        <f>peg_nama2[[#This Row],[tmplahir]]&amp;", "&amp;TEXT(peg_nama2[[#This Row],[tgllahir]],"d MMM yyyy")</f>
        <v>Denpasar, 1 Jul 1986</v>
      </c>
      <c r="W168" s="14" t="str">
        <f>"https://teams.microsoft.com/l/chat/0/0?users="&amp;peg_nama2[[#This Row],[email]]</f>
        <v>https://teams.microsoft.com/l/chat/0/0?users=ni.yulianti@bpk.go.id</v>
      </c>
      <c r="X168" s="14" t="str">
        <f>"https://wa.me/"&amp;peg_nama2[[#This Row],[ponsel]]</f>
        <v>https://wa.me/</v>
      </c>
    </row>
    <row r="169" spans="1:24" x14ac:dyDescent="0.25">
      <c r="A169" s="1" t="s">
        <v>438</v>
      </c>
      <c r="B169" s="2" t="s">
        <v>439</v>
      </c>
      <c r="C169" s="2" t="s">
        <v>440</v>
      </c>
      <c r="D169" s="2" t="s">
        <v>441</v>
      </c>
      <c r="E169" s="2" t="s">
        <v>132</v>
      </c>
      <c r="F169" s="7">
        <v>29788</v>
      </c>
      <c r="G169" s="2" t="s">
        <v>442</v>
      </c>
      <c r="H169" s="2" t="s">
        <v>443</v>
      </c>
      <c r="I169" s="8">
        <v>2008</v>
      </c>
      <c r="J169" s="9" t="s">
        <v>217</v>
      </c>
      <c r="K169" s="9" t="s">
        <v>435</v>
      </c>
      <c r="L169" s="16" t="s">
        <v>149</v>
      </c>
      <c r="M169" s="16" t="s">
        <v>158</v>
      </c>
      <c r="N169" s="2"/>
      <c r="O169" s="2" t="s">
        <v>190</v>
      </c>
      <c r="P169" s="8" t="s">
        <v>123</v>
      </c>
      <c r="Q169" s="8" t="s">
        <v>124</v>
      </c>
      <c r="R169" s="17" t="str">
        <f>IF(MID(peg_nama2[[#This Row],[nip]],15,1)="1","Laki-laki","Perempuan")</f>
        <v>Perempuan</v>
      </c>
      <c r="S169" s="1" t="s">
        <v>444</v>
      </c>
      <c r="T169" s="13" t="s">
        <v>153</v>
      </c>
      <c r="U169" s="7">
        <v>45443</v>
      </c>
      <c r="V169" s="14" t="str">
        <f>peg_nama2[[#This Row],[tmplahir]]&amp;", "&amp;TEXT(peg_nama2[[#This Row],[tgllahir]],"d MMM yyyy")</f>
        <v>Jakarta, 21 Jul 1981</v>
      </c>
      <c r="W169" s="14" t="str">
        <f>"https://teams.microsoft.com/l/chat/0/0?users="&amp;peg_nama2[[#This Row],[email]]</f>
        <v>https://teams.microsoft.com/l/chat/0/0?users=y.lumongga@bpk.go.id</v>
      </c>
      <c r="X169" s="14" t="str">
        <f>"https://wa.me/"&amp;peg_nama2[[#This Row],[ponsel]]</f>
        <v>https://wa.me/6281381890523</v>
      </c>
    </row>
    <row r="170" spans="1:24" x14ac:dyDescent="0.25">
      <c r="A170" s="1" t="s">
        <v>30</v>
      </c>
      <c r="B170" s="2" t="s">
        <v>31</v>
      </c>
      <c r="C170" s="2" t="s">
        <v>393</v>
      </c>
      <c r="D170" s="2" t="s">
        <v>394</v>
      </c>
      <c r="E170" s="2" t="s">
        <v>395</v>
      </c>
      <c r="F170" s="7">
        <v>30272</v>
      </c>
      <c r="G170" s="2" t="s">
        <v>396</v>
      </c>
      <c r="H170" s="2" t="s">
        <v>397</v>
      </c>
      <c r="I170" s="8">
        <v>2008</v>
      </c>
      <c r="J170" s="9" t="s">
        <v>217</v>
      </c>
      <c r="K170" s="9" t="s">
        <v>283</v>
      </c>
      <c r="L170" s="42" t="s">
        <v>149</v>
      </c>
      <c r="M170" s="42" t="s">
        <v>158</v>
      </c>
      <c r="N170" s="2"/>
      <c r="O170" s="2" t="s">
        <v>398</v>
      </c>
      <c r="P170" s="8" t="s">
        <v>123</v>
      </c>
      <c r="Q170" s="8" t="s">
        <v>124</v>
      </c>
      <c r="R170" s="17" t="str">
        <f>IF(MID(peg_nama2[[#This Row],[nip]],15,1)="1","Laki-laki","Perempuan")</f>
        <v>Laki-laki</v>
      </c>
      <c r="S170" s="1" t="s">
        <v>399</v>
      </c>
      <c r="T170" s="13" t="s">
        <v>400</v>
      </c>
      <c r="U170" s="7">
        <v>43208</v>
      </c>
      <c r="V170" s="14" t="str">
        <f>peg_nama2[[#This Row],[tmplahir]]&amp;", "&amp;TEXT(peg_nama2[[#This Row],[tgllahir]],"d MMM yyyy")</f>
        <v>Bajera Tabanan, 17 Nov 1982</v>
      </c>
      <c r="W170" s="14" t="str">
        <f>"https://teams.microsoft.com/l/chat/0/0?users="&amp;peg_nama2[[#This Row],[email]]</f>
        <v>https://teams.microsoft.com/l/chat/0/0?users=igede.pasupati@bpk.go.id</v>
      </c>
      <c r="X170" s="14" t="str">
        <f>"https://wa.me/"&amp;peg_nama2[[#This Row],[ponsel]]</f>
        <v>https://wa.me/628121556470</v>
      </c>
    </row>
    <row r="171" spans="1:24" x14ac:dyDescent="0.25">
      <c r="A171" s="1" t="s">
        <v>2086</v>
      </c>
      <c r="B171" s="2" t="s">
        <v>2087</v>
      </c>
      <c r="C171" s="2" t="s">
        <v>2088</v>
      </c>
      <c r="D171" s="2" t="s">
        <v>2089</v>
      </c>
      <c r="E171" s="2" t="s">
        <v>1184</v>
      </c>
      <c r="F171" s="7">
        <v>30755</v>
      </c>
      <c r="G171" s="2" t="s">
        <v>2090</v>
      </c>
      <c r="H171" s="2" t="s">
        <v>2091</v>
      </c>
      <c r="I171" s="8">
        <v>2008</v>
      </c>
      <c r="J171" s="9" t="s">
        <v>1100</v>
      </c>
      <c r="K171" s="9" t="s">
        <v>1100</v>
      </c>
      <c r="L171" s="22"/>
      <c r="M171" s="22"/>
      <c r="N171" s="2"/>
      <c r="O171" s="2"/>
      <c r="P171" s="8" t="s">
        <v>123</v>
      </c>
      <c r="Q171" s="8" t="s">
        <v>138</v>
      </c>
      <c r="R171" s="17" t="str">
        <f>IF(MID(peg_nama2[[#This Row],[nip]],15,1)="1","Laki-laki","Perempuan")</f>
        <v>Laki-laki</v>
      </c>
      <c r="S171" s="2"/>
      <c r="T171" s="13" t="s">
        <v>372</v>
      </c>
      <c r="U171" s="7"/>
      <c r="V171" s="14" t="str">
        <f>peg_nama2[[#This Row],[tmplahir]]&amp;", "&amp;TEXT(peg_nama2[[#This Row],[tgllahir]],"d MMM yyyy")</f>
        <v>Bangli, 14 Mar 1984</v>
      </c>
      <c r="W171" s="14" t="str">
        <f>"https://teams.microsoft.com/l/chat/0/0?users="&amp;peg_nama2[[#This Row],[email]]</f>
        <v>https://teams.microsoft.com/l/chat/0/0?users=toh.bhuana@bpk.go.id</v>
      </c>
      <c r="X171" s="14" t="str">
        <f>"https://wa.me/"&amp;peg_nama2[[#This Row],[ponsel]]</f>
        <v>https://wa.me/</v>
      </c>
    </row>
    <row r="172" spans="1:24" x14ac:dyDescent="0.25">
      <c r="A172" s="1" t="s">
        <v>2080</v>
      </c>
      <c r="B172" s="2" t="s">
        <v>2081</v>
      </c>
      <c r="C172" s="2" t="s">
        <v>2082</v>
      </c>
      <c r="D172" s="2" t="s">
        <v>2083</v>
      </c>
      <c r="E172" s="2" t="s">
        <v>116</v>
      </c>
      <c r="F172" s="7">
        <v>30118</v>
      </c>
      <c r="G172" s="2" t="s">
        <v>2084</v>
      </c>
      <c r="H172" s="2" t="s">
        <v>2085</v>
      </c>
      <c r="I172" s="8">
        <v>2008</v>
      </c>
      <c r="J172" s="9" t="s">
        <v>1100</v>
      </c>
      <c r="K172" s="9" t="s">
        <v>1100</v>
      </c>
      <c r="L172" s="41"/>
      <c r="M172" s="41"/>
      <c r="N172" s="2"/>
      <c r="O172" s="2"/>
      <c r="P172" s="8" t="s">
        <v>123</v>
      </c>
      <c r="Q172" s="8" t="s">
        <v>138</v>
      </c>
      <c r="R172" s="17" t="str">
        <f>IF(MID(peg_nama2[[#This Row],[nip]],15,1)="1","Laki-laki","Perempuan")</f>
        <v>Laki-laki</v>
      </c>
      <c r="S172" s="2"/>
      <c r="T172" s="13" t="s">
        <v>1528</v>
      </c>
      <c r="U172" s="7"/>
      <c r="V172" s="14" t="str">
        <f>peg_nama2[[#This Row],[tmplahir]]&amp;", "&amp;TEXT(peg_nama2[[#This Row],[tgllahir]],"d MMM yyyy")</f>
        <v>Denpasar, 16 Jun 1982</v>
      </c>
      <c r="W172" s="14" t="str">
        <f>"https://teams.microsoft.com/l/chat/0/0?users="&amp;peg_nama2[[#This Row],[email]]</f>
        <v>https://teams.microsoft.com/l/chat/0/0?users=gusti.agung@bpk.go.id</v>
      </c>
      <c r="X172" s="14" t="str">
        <f>"https://wa.me/"&amp;peg_nama2[[#This Row],[ponsel]]</f>
        <v>https://wa.me/</v>
      </c>
    </row>
    <row r="173" spans="1:24" x14ac:dyDescent="0.25">
      <c r="A173" s="1" t="s">
        <v>2060</v>
      </c>
      <c r="B173" s="2" t="s">
        <v>2061</v>
      </c>
      <c r="C173" s="2" t="s">
        <v>2062</v>
      </c>
      <c r="D173" s="2" t="s">
        <v>2063</v>
      </c>
      <c r="E173" s="2" t="s">
        <v>536</v>
      </c>
      <c r="F173" s="7">
        <v>31160</v>
      </c>
      <c r="G173" s="2" t="s">
        <v>2064</v>
      </c>
      <c r="H173" s="2" t="s">
        <v>2065</v>
      </c>
      <c r="I173" s="8">
        <v>2008</v>
      </c>
      <c r="J173" s="9" t="s">
        <v>1100</v>
      </c>
      <c r="K173" s="9" t="s">
        <v>1100</v>
      </c>
      <c r="L173" s="22"/>
      <c r="M173" s="22"/>
      <c r="N173" s="2"/>
      <c r="O173" s="2"/>
      <c r="P173" s="8" t="s">
        <v>123</v>
      </c>
      <c r="Q173" s="8" t="s">
        <v>138</v>
      </c>
      <c r="R173" s="17" t="str">
        <f>IF(MID(peg_nama2[[#This Row],[nip]],15,1)="1","Laki-laki","Perempuan")</f>
        <v>Laki-laki</v>
      </c>
      <c r="S173" s="2"/>
      <c r="T173" s="13" t="s">
        <v>1528</v>
      </c>
      <c r="U173" s="7"/>
      <c r="V173" s="14" t="str">
        <f>peg_nama2[[#This Row],[tmplahir]]&amp;", "&amp;TEXT(peg_nama2[[#This Row],[tgllahir]],"d MMM yyyy")</f>
        <v>Padang, 23 Apr 1985</v>
      </c>
      <c r="W173" s="14" t="str">
        <f>"https://teams.microsoft.com/l/chat/0/0?users="&amp;peg_nama2[[#This Row],[email]]</f>
        <v>https://teams.microsoft.com/l/chat/0/0?users=bayu.kusuma@bpk.go.id</v>
      </c>
      <c r="X173" s="14" t="str">
        <f>"https://wa.me/"&amp;peg_nama2[[#This Row],[ponsel]]</f>
        <v>https://wa.me/</v>
      </c>
    </row>
    <row r="174" spans="1:24" x14ac:dyDescent="0.25">
      <c r="A174" s="1" t="s">
        <v>66</v>
      </c>
      <c r="B174" s="2" t="s">
        <v>67</v>
      </c>
      <c r="C174" s="2" t="s">
        <v>1351</v>
      </c>
      <c r="D174" s="2" t="s">
        <v>1352</v>
      </c>
      <c r="E174" s="2" t="s">
        <v>680</v>
      </c>
      <c r="F174" s="7">
        <v>30975</v>
      </c>
      <c r="G174" s="20" t="s">
        <v>1353</v>
      </c>
      <c r="H174" s="2" t="s">
        <v>1354</v>
      </c>
      <c r="I174" s="8">
        <v>2008</v>
      </c>
      <c r="J174" s="9" t="s">
        <v>1100</v>
      </c>
      <c r="K174" s="9" t="s">
        <v>1100</v>
      </c>
      <c r="L174" s="16" t="s">
        <v>149</v>
      </c>
      <c r="M174" s="16" t="s">
        <v>150</v>
      </c>
      <c r="N174" s="2"/>
      <c r="O174" s="2" t="s">
        <v>1355</v>
      </c>
      <c r="P174" s="8" t="s">
        <v>123</v>
      </c>
      <c r="Q174" s="8" t="s">
        <v>138</v>
      </c>
      <c r="R174" s="17" t="str">
        <f>IF(MID(peg_nama2[[#This Row],[nip]],15,1)="1","Laki-laki","Perempuan")</f>
        <v>Perempuan</v>
      </c>
      <c r="S174" s="1" t="s">
        <v>1356</v>
      </c>
      <c r="T174" s="13" t="s">
        <v>126</v>
      </c>
      <c r="U174" s="7">
        <v>41059</v>
      </c>
      <c r="V174" s="14" t="str">
        <f>peg_nama2[[#This Row],[tmplahir]]&amp;", "&amp;TEXT(peg_nama2[[#This Row],[tgllahir]],"d MMM yyyy")</f>
        <v>Mataram, 20 Oct 1984</v>
      </c>
      <c r="W174" s="14" t="str">
        <f>"https://teams.microsoft.com/l/chat/0/0?users="&amp;peg_nama2[[#This Row],[email]]</f>
        <v>https://teams.microsoft.com/l/chat/0/0?users=niwayan.wadanti@bpk.go.id</v>
      </c>
      <c r="X174" s="14" t="str">
        <f>"https://wa.me/"&amp;peg_nama2[[#This Row],[ponsel]]</f>
        <v>https://wa.me/628157918352</v>
      </c>
    </row>
    <row r="175" spans="1:24" x14ac:dyDescent="0.25">
      <c r="A175" s="1" t="s">
        <v>1110</v>
      </c>
      <c r="B175" s="2" t="s">
        <v>1111</v>
      </c>
      <c r="C175" s="2" t="s">
        <v>1112</v>
      </c>
      <c r="D175" s="2" t="s">
        <v>1113</v>
      </c>
      <c r="E175" s="2" t="s">
        <v>1114</v>
      </c>
      <c r="F175" s="7">
        <v>30650</v>
      </c>
      <c r="G175" s="2" t="s">
        <v>1115</v>
      </c>
      <c r="H175" s="2" t="s">
        <v>1116</v>
      </c>
      <c r="I175" s="8">
        <v>2008</v>
      </c>
      <c r="J175" s="9" t="s">
        <v>995</v>
      </c>
      <c r="K175" s="9" t="s">
        <v>1099</v>
      </c>
      <c r="L175" s="10" t="s">
        <v>136</v>
      </c>
      <c r="M175" s="10" t="s">
        <v>189</v>
      </c>
      <c r="N175" s="2"/>
      <c r="O175" s="2" t="s">
        <v>1100</v>
      </c>
      <c r="P175" s="8" t="s">
        <v>123</v>
      </c>
      <c r="Q175" s="8" t="s">
        <v>124</v>
      </c>
      <c r="R175" s="17" t="str">
        <f>IF(MID(peg_nama2[[#This Row],[nip]],15,1)="1","Laki-laki","Perempuan")</f>
        <v>Laki-laki</v>
      </c>
      <c r="S175" s="1" t="s">
        <v>1117</v>
      </c>
      <c r="T175" s="13"/>
      <c r="U175" s="7">
        <v>39722</v>
      </c>
      <c r="V175" s="14" t="str">
        <f>peg_nama2[[#This Row],[tmplahir]]&amp;", "&amp;TEXT(peg_nama2[[#This Row],[tgllahir]],"d MMM yyyy")</f>
        <v>Karang Asem, 30 Nov 1983</v>
      </c>
      <c r="W175" s="14" t="str">
        <f>"https://teams.microsoft.com/l/chat/0/0?users="&amp;peg_nama2[[#This Row],[email]]</f>
        <v>https://teams.microsoft.com/l/chat/0/0?users=komang.supana@bpk.go.id</v>
      </c>
      <c r="X175" s="14" t="str">
        <f>"https://wa.me/"&amp;peg_nama2[[#This Row],[ponsel]]</f>
        <v>https://wa.me/6282146397812</v>
      </c>
    </row>
    <row r="176" spans="1:24" x14ac:dyDescent="0.25">
      <c r="A176" s="1" t="s">
        <v>1118</v>
      </c>
      <c r="B176" s="2" t="s">
        <v>1119</v>
      </c>
      <c r="C176" s="2" t="s">
        <v>1120</v>
      </c>
      <c r="D176" s="2" t="s">
        <v>1121</v>
      </c>
      <c r="E176" s="2" t="s">
        <v>1114</v>
      </c>
      <c r="F176" s="7">
        <v>28975</v>
      </c>
      <c r="G176" s="2" t="s">
        <v>1122</v>
      </c>
      <c r="H176" s="2" t="s">
        <v>1123</v>
      </c>
      <c r="I176" s="8">
        <v>2008</v>
      </c>
      <c r="J176" s="9" t="s">
        <v>995</v>
      </c>
      <c r="K176" s="9" t="s">
        <v>1099</v>
      </c>
      <c r="L176" s="42" t="s">
        <v>136</v>
      </c>
      <c r="M176" s="42" t="s">
        <v>199</v>
      </c>
      <c r="N176" s="2"/>
      <c r="O176" s="2" t="s">
        <v>1100</v>
      </c>
      <c r="P176" s="8" t="s">
        <v>123</v>
      </c>
      <c r="Q176" s="8" t="s">
        <v>124</v>
      </c>
      <c r="R176" s="17" t="str">
        <f>IF(MID(peg_nama2[[#This Row],[nip]],15,1)="1","Laki-laki","Perempuan")</f>
        <v>Laki-laki</v>
      </c>
      <c r="S176" s="1" t="s">
        <v>1124</v>
      </c>
      <c r="T176" s="13"/>
      <c r="U176" s="7">
        <v>39722</v>
      </c>
      <c r="V176" s="14" t="str">
        <f>peg_nama2[[#This Row],[tmplahir]]&amp;", "&amp;TEXT(peg_nama2[[#This Row],[tgllahir]],"d MMM yyyy")</f>
        <v>Karang Asem, 30 Apr 1979</v>
      </c>
      <c r="W176" s="14" t="str">
        <f>"https://teams.microsoft.com/l/chat/0/0?users="&amp;peg_nama2[[#This Row],[email]]</f>
        <v>https://teams.microsoft.com/l/chat/0/0?users=i.mertha@bpk.go.id</v>
      </c>
      <c r="X176" s="14" t="str">
        <f>"https://wa.me/"&amp;peg_nama2[[#This Row],[ponsel]]</f>
        <v>https://wa.me/6281353090963</v>
      </c>
    </row>
    <row r="177" spans="1:24" x14ac:dyDescent="0.25">
      <c r="A177" s="1" t="s">
        <v>2208</v>
      </c>
      <c r="B177" s="2" t="s">
        <v>2209</v>
      </c>
      <c r="C177" s="2" t="s">
        <v>2210</v>
      </c>
      <c r="D177" s="2" t="s">
        <v>2211</v>
      </c>
      <c r="E177" s="2" t="s">
        <v>504</v>
      </c>
      <c r="F177" s="7">
        <v>31728</v>
      </c>
      <c r="G177" s="2" t="s">
        <v>2212</v>
      </c>
      <c r="H177" s="2" t="s">
        <v>2213</v>
      </c>
      <c r="I177" s="8">
        <v>2009</v>
      </c>
      <c r="J177" s="9" t="s">
        <v>1100</v>
      </c>
      <c r="K177" s="9" t="s">
        <v>1100</v>
      </c>
      <c r="L177" s="8"/>
      <c r="M177" s="8"/>
      <c r="N177" s="2"/>
      <c r="O177" s="2"/>
      <c r="P177" s="8" t="s">
        <v>123</v>
      </c>
      <c r="Q177" s="8" t="s">
        <v>138</v>
      </c>
      <c r="R177" s="17" t="str">
        <f>IF(MID(peg_nama2[[#This Row],[nip]],15,1)="1","Laki-laki","Perempuan")</f>
        <v>Laki-laki</v>
      </c>
      <c r="S177" s="2"/>
      <c r="T177" s="13" t="s">
        <v>126</v>
      </c>
      <c r="U177" s="7"/>
      <c r="V177" s="14" t="str">
        <f>peg_nama2[[#This Row],[tmplahir]]&amp;", "&amp;TEXT(peg_nama2[[#This Row],[tgllahir]],"d MMM yyyy")</f>
        <v>Yogyakarta, 12 Nov 1986</v>
      </c>
      <c r="W177" s="14" t="str">
        <f>"https://teams.microsoft.com/l/chat/0/0?users="&amp;peg_nama2[[#This Row],[email]]</f>
        <v>https://teams.microsoft.com/l/chat/0/0?users=Wimbo.Mahadi@bpk.go.id</v>
      </c>
      <c r="X177" s="14" t="str">
        <f>"https://wa.me/"&amp;peg_nama2[[#This Row],[ponsel]]</f>
        <v>https://wa.me/</v>
      </c>
    </row>
    <row r="178" spans="1:24" x14ac:dyDescent="0.25">
      <c r="A178" s="1" t="s">
        <v>2202</v>
      </c>
      <c r="B178" s="2" t="s">
        <v>2203</v>
      </c>
      <c r="C178" s="2" t="s">
        <v>2204</v>
      </c>
      <c r="D178" s="2" t="s">
        <v>2205</v>
      </c>
      <c r="E178" s="2" t="s">
        <v>1584</v>
      </c>
      <c r="F178" s="7">
        <v>31528</v>
      </c>
      <c r="G178" s="2" t="s">
        <v>2206</v>
      </c>
      <c r="H178" s="2" t="s">
        <v>2207</v>
      </c>
      <c r="I178" s="8">
        <v>2009</v>
      </c>
      <c r="J178" s="9" t="s">
        <v>1100</v>
      </c>
      <c r="K178" s="9" t="s">
        <v>1100</v>
      </c>
      <c r="L178" s="41"/>
      <c r="M178" s="41"/>
      <c r="N178" s="2"/>
      <c r="O178" s="2"/>
      <c r="P178" s="8" t="s">
        <v>123</v>
      </c>
      <c r="Q178" s="8" t="s">
        <v>138</v>
      </c>
      <c r="R178" s="17" t="str">
        <f>IF(MID(peg_nama2[[#This Row],[nip]],15,1)="1","Laki-laki","Perempuan")</f>
        <v>Laki-laki</v>
      </c>
      <c r="S178" s="2"/>
      <c r="T178" s="13" t="s">
        <v>126</v>
      </c>
      <c r="U178" s="7"/>
      <c r="V178" s="14" t="str">
        <f>peg_nama2[[#This Row],[tmplahir]]&amp;", "&amp;TEXT(peg_nama2[[#This Row],[tgllahir]],"d MMM yyyy")</f>
        <v>Madiun, 26 Apr 1986</v>
      </c>
      <c r="W178" s="14" t="str">
        <f>"https://teams.microsoft.com/l/chat/0/0?users="&amp;peg_nama2[[#This Row],[email]]</f>
        <v>https://teams.microsoft.com/l/chat/0/0?users=vony.prihasnu@bpk.go.id</v>
      </c>
      <c r="X178" s="14" t="str">
        <f>"https://wa.me/"&amp;peg_nama2[[#This Row],[ponsel]]</f>
        <v>https://wa.me/</v>
      </c>
    </row>
    <row r="179" spans="1:24" x14ac:dyDescent="0.25">
      <c r="A179" s="1" t="s">
        <v>2128</v>
      </c>
      <c r="B179" s="2" t="s">
        <v>2129</v>
      </c>
      <c r="C179" s="2" t="s">
        <v>2130</v>
      </c>
      <c r="D179" s="2" t="s">
        <v>2131</v>
      </c>
      <c r="E179" s="2" t="s">
        <v>2132</v>
      </c>
      <c r="F179" s="7">
        <v>31783</v>
      </c>
      <c r="G179" s="2" t="s">
        <v>2133</v>
      </c>
      <c r="H179" s="2" t="s">
        <v>2134</v>
      </c>
      <c r="I179" s="8">
        <v>2009</v>
      </c>
      <c r="J179" s="9" t="s">
        <v>1100</v>
      </c>
      <c r="K179" s="9" t="s">
        <v>1100</v>
      </c>
      <c r="L179" s="22"/>
      <c r="M179" s="22"/>
      <c r="N179" s="2"/>
      <c r="O179" s="2"/>
      <c r="P179" s="8" t="s">
        <v>123</v>
      </c>
      <c r="Q179" s="8" t="s">
        <v>138</v>
      </c>
      <c r="R179" s="17" t="str">
        <f>IF(MID(peg_nama2[[#This Row],[nip]],15,1)="1","Laki-laki","Perempuan")</f>
        <v>Laki-laki</v>
      </c>
      <c r="S179" s="2"/>
      <c r="T179" s="13" t="s">
        <v>126</v>
      </c>
      <c r="U179" s="40"/>
      <c r="V179" s="14" t="str">
        <f>peg_nama2[[#This Row],[tmplahir]]&amp;", "&amp;TEXT(peg_nama2[[#This Row],[tgllahir]],"d MMM yyyy")</f>
        <v>Pangkal Pinang, 6 Jan 1987</v>
      </c>
      <c r="W179" s="14" t="str">
        <f>"https://teams.microsoft.com/l/chat/0/0?users="&amp;peg_nama2[[#This Row],[email]]</f>
        <v>https://teams.microsoft.com/l/chat/0/0?users=hendra7164@bpk.go.id</v>
      </c>
      <c r="X179" s="14" t="str">
        <f>"https://wa.me/"&amp;peg_nama2[[#This Row],[ponsel]]</f>
        <v>https://wa.me/</v>
      </c>
    </row>
    <row r="180" spans="1:24" x14ac:dyDescent="0.25">
      <c r="A180" s="1" t="s">
        <v>26</v>
      </c>
      <c r="B180" s="2" t="s">
        <v>27</v>
      </c>
      <c r="C180" s="2" t="s">
        <v>445</v>
      </c>
      <c r="D180" s="2" t="s">
        <v>446</v>
      </c>
      <c r="E180" s="2" t="s">
        <v>116</v>
      </c>
      <c r="F180" s="7">
        <v>31562</v>
      </c>
      <c r="G180" s="2" t="s">
        <v>447</v>
      </c>
      <c r="H180" s="2" t="s">
        <v>448</v>
      </c>
      <c r="I180" s="8">
        <v>2009</v>
      </c>
      <c r="J180" s="9" t="s">
        <v>217</v>
      </c>
      <c r="K180" s="9" t="s">
        <v>283</v>
      </c>
      <c r="L180" s="16" t="s">
        <v>149</v>
      </c>
      <c r="M180" s="16" t="s">
        <v>158</v>
      </c>
      <c r="N180" s="2"/>
      <c r="O180" s="2" t="s">
        <v>449</v>
      </c>
      <c r="P180" s="8" t="s">
        <v>123</v>
      </c>
      <c r="Q180" s="8" t="s">
        <v>124</v>
      </c>
      <c r="R180" s="17" t="str">
        <f>IF(MID(peg_nama2[[#This Row],[nip]],15,1)="1","Laki-laki","Perempuan")</f>
        <v>Laki-laki</v>
      </c>
      <c r="S180" s="1" t="s">
        <v>450</v>
      </c>
      <c r="T180" s="13" t="s">
        <v>304</v>
      </c>
      <c r="U180" s="7">
        <v>42158</v>
      </c>
      <c r="V180" s="14" t="str">
        <f>peg_nama2[[#This Row],[tmplahir]]&amp;", "&amp;TEXT(peg_nama2[[#This Row],[tgllahir]],"d MMM yyyy")</f>
        <v>Denpasar, 30 May 1986</v>
      </c>
      <c r="W180" s="14" t="str">
        <f>"https://teams.microsoft.com/l/chat/0/0?users="&amp;peg_nama2[[#This Row],[email]]</f>
        <v>https://teams.microsoft.com/l/chat/0/0?users=angga.priastana@bpk.go.id</v>
      </c>
      <c r="X180" s="14" t="str">
        <f>"https://wa.me/"&amp;peg_nama2[[#This Row],[ponsel]]</f>
        <v>https://wa.me/6285256764086</v>
      </c>
    </row>
    <row r="181" spans="1:24" x14ac:dyDescent="0.25">
      <c r="A181" s="1" t="s">
        <v>2190</v>
      </c>
      <c r="B181" s="2" t="s">
        <v>2191</v>
      </c>
      <c r="C181" s="2" t="s">
        <v>2192</v>
      </c>
      <c r="D181" s="2" t="s">
        <v>2193</v>
      </c>
      <c r="E181" s="2" t="s">
        <v>132</v>
      </c>
      <c r="F181" s="7">
        <v>30909</v>
      </c>
      <c r="G181" s="2" t="s">
        <v>2194</v>
      </c>
      <c r="H181" s="2" t="s">
        <v>2195</v>
      </c>
      <c r="I181" s="8">
        <v>2009</v>
      </c>
      <c r="J181" s="9" t="s">
        <v>1100</v>
      </c>
      <c r="K181" s="9" t="s">
        <v>1100</v>
      </c>
      <c r="L181" s="22"/>
      <c r="M181" s="22"/>
      <c r="N181" s="2"/>
      <c r="O181" s="2"/>
      <c r="P181" s="8" t="s">
        <v>123</v>
      </c>
      <c r="Q181" s="8" t="s">
        <v>138</v>
      </c>
      <c r="R181" s="17" t="str">
        <f>IF(MID(peg_nama2[[#This Row],[nip]],15,1)="1","Laki-laki","Perempuan")</f>
        <v>Laki-laki</v>
      </c>
      <c r="S181" s="2"/>
      <c r="T181" s="13"/>
      <c r="U181" s="7"/>
      <c r="V181" s="14" t="str">
        <f>peg_nama2[[#This Row],[tmplahir]]&amp;", "&amp;TEXT(peg_nama2[[#This Row],[tgllahir]],"d MMM yyyy")</f>
        <v>Jakarta, 15 Aug 1984</v>
      </c>
      <c r="W181" s="14" t="str">
        <f>"https://teams.microsoft.com/l/chat/0/0?users="&amp;peg_nama2[[#This Row],[email]]</f>
        <v>https://teams.microsoft.com/l/chat/0/0?users=salomo.purba@bpk.go.id</v>
      </c>
      <c r="X181" s="14" t="str">
        <f>"https://wa.me/"&amp;peg_nama2[[#This Row],[ponsel]]</f>
        <v>https://wa.me/</v>
      </c>
    </row>
    <row r="182" spans="1:24" x14ac:dyDescent="0.25">
      <c r="A182" s="1" t="s">
        <v>2165</v>
      </c>
      <c r="B182" s="2" t="s">
        <v>2166</v>
      </c>
      <c r="C182" s="2" t="s">
        <v>2167</v>
      </c>
      <c r="D182" s="2" t="s">
        <v>2168</v>
      </c>
      <c r="E182" s="2" t="s">
        <v>343</v>
      </c>
      <c r="F182" s="7">
        <v>31994</v>
      </c>
      <c r="G182" s="2" t="s">
        <v>2169</v>
      </c>
      <c r="H182" s="2" t="s">
        <v>2170</v>
      </c>
      <c r="I182" s="8">
        <v>2009</v>
      </c>
      <c r="J182" s="9" t="s">
        <v>1100</v>
      </c>
      <c r="K182" s="9" t="s">
        <v>1100</v>
      </c>
      <c r="L182" s="8"/>
      <c r="M182" s="8"/>
      <c r="N182" s="2"/>
      <c r="O182" s="2"/>
      <c r="P182" s="8" t="s">
        <v>123</v>
      </c>
      <c r="Q182" s="8" t="s">
        <v>138</v>
      </c>
      <c r="R182" s="17" t="str">
        <f>IF(MID(peg_nama2[[#This Row],[nip]],15,1)="1","Laki-laki","Perempuan")</f>
        <v>Laki-laki</v>
      </c>
      <c r="S182" s="2"/>
      <c r="T182" s="13" t="s">
        <v>126</v>
      </c>
      <c r="U182" s="7"/>
      <c r="V182" s="14" t="str">
        <f>peg_nama2[[#This Row],[tmplahir]]&amp;", "&amp;TEXT(peg_nama2[[#This Row],[tgllahir]],"d MMM yyyy")</f>
        <v>Singaraja, 5 Aug 1987</v>
      </c>
      <c r="W182" s="14" t="str">
        <f>"https://teams.microsoft.com/l/chat/0/0?users="&amp;peg_nama2[[#This Row],[email]]</f>
        <v>https://teams.microsoft.com/l/chat/0/0?users=made.adnyana@bpk.go.id</v>
      </c>
      <c r="X182" s="14" t="str">
        <f>"https://wa.me/"&amp;peg_nama2[[#This Row],[ponsel]]</f>
        <v>https://wa.me/</v>
      </c>
    </row>
    <row r="183" spans="1:24" x14ac:dyDescent="0.25">
      <c r="A183" s="1" t="s">
        <v>1357</v>
      </c>
      <c r="B183" s="2" t="s">
        <v>1358</v>
      </c>
      <c r="C183" s="2" t="s">
        <v>1359</v>
      </c>
      <c r="D183" s="2" t="s">
        <v>1360</v>
      </c>
      <c r="E183" s="2" t="s">
        <v>116</v>
      </c>
      <c r="F183" s="7">
        <v>31414</v>
      </c>
      <c r="G183" s="2" t="s">
        <v>1361</v>
      </c>
      <c r="H183" s="2" t="s">
        <v>1362</v>
      </c>
      <c r="I183" s="8">
        <v>2009</v>
      </c>
      <c r="J183" s="9" t="s">
        <v>1100</v>
      </c>
      <c r="K183" s="9" t="s">
        <v>1100</v>
      </c>
      <c r="L183" s="10" t="s">
        <v>149</v>
      </c>
      <c r="M183" s="10" t="s">
        <v>158</v>
      </c>
      <c r="N183" s="2"/>
      <c r="O183" s="2" t="s">
        <v>170</v>
      </c>
      <c r="P183" s="8" t="s">
        <v>123</v>
      </c>
      <c r="Q183" s="8" t="s">
        <v>138</v>
      </c>
      <c r="R183" s="17" t="str">
        <f>IF(MID(peg_nama2[[#This Row],[nip]],15,1)="1","Laki-laki","Perempuan")</f>
        <v>Laki-laki</v>
      </c>
      <c r="S183" s="1" t="s">
        <v>1363</v>
      </c>
      <c r="T183" s="13" t="s">
        <v>1364</v>
      </c>
      <c r="U183" s="7">
        <v>45443</v>
      </c>
      <c r="V183" s="14" t="str">
        <f>peg_nama2[[#This Row],[tmplahir]]&amp;", "&amp;TEXT(peg_nama2[[#This Row],[tgllahir]],"d MMM yyyy")</f>
        <v>Denpasar, 2 Jan 1986</v>
      </c>
      <c r="W183" s="14" t="str">
        <f>"https://teams.microsoft.com/l/chat/0/0?users="&amp;peg_nama2[[#This Row],[email]]</f>
        <v>https://teams.microsoft.com/l/chat/0/0?users=krisna.dewantara@bpk.go.id</v>
      </c>
      <c r="X183" s="14" t="str">
        <f>"https://wa.me/"&amp;peg_nama2[[#This Row],[ponsel]]</f>
        <v>https://wa.me/6281241628518</v>
      </c>
    </row>
    <row r="184" spans="1:24" x14ac:dyDescent="0.25">
      <c r="A184" s="1" t="s">
        <v>1053</v>
      </c>
      <c r="B184" s="2" t="s">
        <v>1054</v>
      </c>
      <c r="C184" s="2" t="s">
        <v>1055</v>
      </c>
      <c r="D184" s="2" t="s">
        <v>1056</v>
      </c>
      <c r="E184" s="2" t="s">
        <v>1057</v>
      </c>
      <c r="F184" s="7">
        <v>31753</v>
      </c>
      <c r="G184" s="2" t="s">
        <v>1058</v>
      </c>
      <c r="H184" s="2" t="s">
        <v>1059</v>
      </c>
      <c r="I184" s="8">
        <v>2009</v>
      </c>
      <c r="J184" s="9" t="s">
        <v>995</v>
      </c>
      <c r="K184" s="9" t="s">
        <v>1028</v>
      </c>
      <c r="L184" s="10" t="s">
        <v>136</v>
      </c>
      <c r="M184" s="10" t="s">
        <v>207</v>
      </c>
      <c r="N184" s="2"/>
      <c r="O184" s="2" t="s">
        <v>234</v>
      </c>
      <c r="P184" s="8" t="s">
        <v>123</v>
      </c>
      <c r="Q184" s="8" t="s">
        <v>124</v>
      </c>
      <c r="R184" s="17" t="str">
        <f>IF(MID(peg_nama2[[#This Row],[nip]],15,1)="1","Laki-laki","Perempuan")</f>
        <v>Perempuan</v>
      </c>
      <c r="S184" s="1" t="s">
        <v>1060</v>
      </c>
      <c r="T184" s="13" t="s">
        <v>126</v>
      </c>
      <c r="U184" s="7">
        <v>44113</v>
      </c>
      <c r="V184" s="14" t="str">
        <f>peg_nama2[[#This Row],[tmplahir]]&amp;", "&amp;TEXT(peg_nama2[[#This Row],[tgllahir]],"d MMM yyyy")</f>
        <v>Br. Gunaksa, 7 Dec 1986</v>
      </c>
      <c r="W184" s="14" t="str">
        <f>"https://teams.microsoft.com/l/chat/0/0?users="&amp;peg_nama2[[#This Row],[email]]</f>
        <v>https://teams.microsoft.com/l/chat/0/0?users=putu.swandani@bpk.go.id</v>
      </c>
      <c r="X184" s="14" t="str">
        <f>"https://wa.me/"&amp;peg_nama2[[#This Row],[ponsel]]</f>
        <v>https://wa.me/6281238233533</v>
      </c>
    </row>
    <row r="185" spans="1:24" x14ac:dyDescent="0.25">
      <c r="A185" s="1" t="s">
        <v>2196</v>
      </c>
      <c r="B185" s="2" t="s">
        <v>2197</v>
      </c>
      <c r="C185" s="2" t="s">
        <v>2198</v>
      </c>
      <c r="D185" s="2" t="s">
        <v>2199</v>
      </c>
      <c r="E185" s="2" t="s">
        <v>1252</v>
      </c>
      <c r="F185" s="7">
        <v>30658</v>
      </c>
      <c r="G185" s="2" t="s">
        <v>2200</v>
      </c>
      <c r="H185" s="2" t="s">
        <v>2201</v>
      </c>
      <c r="I185" s="8">
        <v>2009</v>
      </c>
      <c r="J185" s="9" t="s">
        <v>1100</v>
      </c>
      <c r="K185" s="9" t="s">
        <v>1100</v>
      </c>
      <c r="L185" s="41"/>
      <c r="M185" s="41"/>
      <c r="N185" s="2"/>
      <c r="O185" s="2"/>
      <c r="P185" s="8" t="s">
        <v>123</v>
      </c>
      <c r="Q185" s="8" t="s">
        <v>138</v>
      </c>
      <c r="R185" s="17" t="str">
        <f>IF(MID(peg_nama2[[#This Row],[nip]],15,1)="1","Laki-laki","Perempuan")</f>
        <v>Perempuan</v>
      </c>
      <c r="S185" s="2"/>
      <c r="T185" s="13" t="s">
        <v>1662</v>
      </c>
      <c r="U185" s="7"/>
      <c r="V185" s="14" t="str">
        <f>peg_nama2[[#This Row],[tmplahir]]&amp;", "&amp;TEXT(peg_nama2[[#This Row],[tgllahir]],"d MMM yyyy")</f>
        <v>Malang, 8 Dec 1983</v>
      </c>
      <c r="W185" s="14" t="str">
        <f>"https://teams.microsoft.com/l/chat/0/0?users="&amp;peg_nama2[[#This Row],[email]]</f>
        <v>https://teams.microsoft.com/l/chat/0/0?users=Sonia.Maulani@bpk.go.id</v>
      </c>
      <c r="X185" s="14" t="str">
        <f>"https://wa.me/"&amp;peg_nama2[[#This Row],[ponsel]]</f>
        <v>https://wa.me/</v>
      </c>
    </row>
    <row r="186" spans="1:24" x14ac:dyDescent="0.25">
      <c r="A186" s="1" t="s">
        <v>2177</v>
      </c>
      <c r="B186" s="2" t="s">
        <v>2178</v>
      </c>
      <c r="C186" s="2" t="s">
        <v>2179</v>
      </c>
      <c r="D186" s="2" t="s">
        <v>2180</v>
      </c>
      <c r="E186" s="2" t="s">
        <v>504</v>
      </c>
      <c r="F186" s="7">
        <v>30565</v>
      </c>
      <c r="G186" s="2" t="s">
        <v>2181</v>
      </c>
      <c r="H186" s="2" t="s">
        <v>2182</v>
      </c>
      <c r="I186" s="8">
        <v>2009</v>
      </c>
      <c r="J186" s="9" t="s">
        <v>1100</v>
      </c>
      <c r="K186" s="9" t="s">
        <v>1100</v>
      </c>
      <c r="L186" s="8"/>
      <c r="M186" s="8"/>
      <c r="N186" s="2"/>
      <c r="O186" s="2"/>
      <c r="P186" s="8" t="s">
        <v>123</v>
      </c>
      <c r="Q186" s="8" t="s">
        <v>138</v>
      </c>
      <c r="R186" s="17" t="str">
        <f>IF(MID(peg_nama2[[#This Row],[nip]],15,1)="1","Laki-laki","Perempuan")</f>
        <v>Laki-laki</v>
      </c>
      <c r="S186" s="2"/>
      <c r="T186" s="13" t="s">
        <v>1662</v>
      </c>
      <c r="U186" s="7"/>
      <c r="V186" s="14" t="str">
        <f>peg_nama2[[#This Row],[tmplahir]]&amp;", "&amp;TEXT(peg_nama2[[#This Row],[tgllahir]],"d MMM yyyy")</f>
        <v>Yogyakarta, 6 Sep 1983</v>
      </c>
      <c r="W186" s="14" t="str">
        <f>"https://teams.microsoft.com/l/chat/0/0?users="&amp;peg_nama2[[#This Row],[email]]</f>
        <v>https://teams.microsoft.com/l/chat/0/0?users=bogi.cahyanto@bpk.go.id</v>
      </c>
      <c r="X186" s="14" t="str">
        <f>"https://wa.me/"&amp;peg_nama2[[#This Row],[ponsel]]</f>
        <v>https://wa.me/</v>
      </c>
    </row>
    <row r="187" spans="1:24" x14ac:dyDescent="0.25">
      <c r="A187" s="1" t="s">
        <v>1007</v>
      </c>
      <c r="B187" s="2" t="s">
        <v>1008</v>
      </c>
      <c r="C187" s="2" t="s">
        <v>1009</v>
      </c>
      <c r="D187" s="2" t="s">
        <v>1010</v>
      </c>
      <c r="E187" s="2" t="s">
        <v>1011</v>
      </c>
      <c r="F187" s="7">
        <v>29586</v>
      </c>
      <c r="G187" s="2" t="s">
        <v>1012</v>
      </c>
      <c r="H187" s="2" t="s">
        <v>1013</v>
      </c>
      <c r="I187" s="8">
        <v>2009</v>
      </c>
      <c r="J187" s="9" t="s">
        <v>995</v>
      </c>
      <c r="K187" s="9" t="s">
        <v>996</v>
      </c>
      <c r="L187" s="16" t="s">
        <v>136</v>
      </c>
      <c r="M187" s="16" t="s">
        <v>189</v>
      </c>
      <c r="N187" s="2"/>
      <c r="O187" s="2" t="s">
        <v>234</v>
      </c>
      <c r="P187" s="8" t="s">
        <v>123</v>
      </c>
      <c r="Q187" s="8" t="s">
        <v>124</v>
      </c>
      <c r="R187" s="17" t="str">
        <f>IF(MID(peg_nama2[[#This Row],[nip]],15,1)="1","Laki-laki","Perempuan")</f>
        <v>Perempuan</v>
      </c>
      <c r="S187" s="1" t="s">
        <v>1014</v>
      </c>
      <c r="T187" s="13"/>
      <c r="U187" s="40">
        <v>39965</v>
      </c>
      <c r="V187" s="14" t="str">
        <f>peg_nama2[[#This Row],[tmplahir]]&amp;", "&amp;TEXT(peg_nama2[[#This Row],[tgllahir]],"d MMM yyyy")</f>
        <v>Keramas, 31 Dec 1980</v>
      </c>
      <c r="W187" s="14" t="str">
        <f>"https://teams.microsoft.com/l/chat/0/0?users="&amp;peg_nama2[[#This Row],[email]]</f>
        <v>https://teams.microsoft.com/l/chat/0/0?users=agung.istri@bpk.go.id</v>
      </c>
      <c r="X187" s="14" t="str">
        <f>"https://wa.me/"&amp;peg_nama2[[#This Row],[ponsel]]</f>
        <v>https://wa.me/6282146000841</v>
      </c>
    </row>
    <row r="188" spans="1:24" x14ac:dyDescent="0.25">
      <c r="A188" s="1" t="s">
        <v>2159</v>
      </c>
      <c r="B188" s="2" t="s">
        <v>2160</v>
      </c>
      <c r="C188" s="2" t="s">
        <v>2161</v>
      </c>
      <c r="D188" s="2" t="s">
        <v>2162</v>
      </c>
      <c r="E188" s="2" t="s">
        <v>116</v>
      </c>
      <c r="F188" s="7">
        <v>30751</v>
      </c>
      <c r="G188" s="2" t="s">
        <v>2163</v>
      </c>
      <c r="H188" s="2" t="s">
        <v>2164</v>
      </c>
      <c r="I188" s="8">
        <v>2009</v>
      </c>
      <c r="J188" s="9" t="s">
        <v>1100</v>
      </c>
      <c r="K188" s="9" t="s">
        <v>1100</v>
      </c>
      <c r="L188" s="8"/>
      <c r="M188" s="8"/>
      <c r="N188" s="2"/>
      <c r="O188" s="2"/>
      <c r="P188" s="8" t="s">
        <v>123</v>
      </c>
      <c r="Q188" s="8" t="s">
        <v>138</v>
      </c>
      <c r="R188" s="17" t="str">
        <f>IF(MID(peg_nama2[[#This Row],[nip]],15,1)="1","Laki-laki","Perempuan")</f>
        <v>Laki-laki</v>
      </c>
      <c r="S188" s="2"/>
      <c r="T188" s="13" t="s">
        <v>1662</v>
      </c>
      <c r="U188" s="7"/>
      <c r="V188" s="14" t="str">
        <f>peg_nama2[[#This Row],[tmplahir]]&amp;", "&amp;TEXT(peg_nama2[[#This Row],[tgllahir]],"d MMM yyyy")</f>
        <v>Denpasar, 10 Mar 1984</v>
      </c>
      <c r="W188" s="14" t="str">
        <f>"https://teams.microsoft.com/l/chat/0/0?users="&amp;peg_nama2[[#This Row],[email]]</f>
        <v>https://teams.microsoft.com/l/chat/0/0?users=satya.hrdaya@bpk.go.id</v>
      </c>
      <c r="X188" s="14" t="str">
        <f>"https://wa.me/"&amp;peg_nama2[[#This Row],[ponsel]]</f>
        <v>https://wa.me/</v>
      </c>
    </row>
    <row r="189" spans="1:24" x14ac:dyDescent="0.25">
      <c r="A189" s="1" t="s">
        <v>2147</v>
      </c>
      <c r="B189" s="2" t="s">
        <v>2148</v>
      </c>
      <c r="C189" s="2" t="s">
        <v>2149</v>
      </c>
      <c r="D189" s="2" t="s">
        <v>2150</v>
      </c>
      <c r="E189" s="2" t="s">
        <v>116</v>
      </c>
      <c r="F189" s="7">
        <v>30330</v>
      </c>
      <c r="G189" s="2" t="s">
        <v>2151</v>
      </c>
      <c r="H189" s="2" t="s">
        <v>2152</v>
      </c>
      <c r="I189" s="8">
        <v>2009</v>
      </c>
      <c r="J189" s="9" t="s">
        <v>1100</v>
      </c>
      <c r="K189" s="9" t="s">
        <v>1100</v>
      </c>
      <c r="L189" s="41"/>
      <c r="M189" s="41"/>
      <c r="N189" s="2"/>
      <c r="O189" s="2"/>
      <c r="P189" s="8" t="s">
        <v>123</v>
      </c>
      <c r="Q189" s="8" t="s">
        <v>138</v>
      </c>
      <c r="R189" s="17" t="str">
        <f>IF(MID(peg_nama2[[#This Row],[nip]],15,1)="1","Laki-laki","Perempuan")</f>
        <v>Laki-laki</v>
      </c>
      <c r="S189" s="2"/>
      <c r="T189" s="13" t="s">
        <v>126</v>
      </c>
      <c r="U189" s="40"/>
      <c r="V189" s="14" t="str">
        <f>peg_nama2[[#This Row],[tmplahir]]&amp;", "&amp;TEXT(peg_nama2[[#This Row],[tgllahir]],"d MMM yyyy")</f>
        <v>Denpasar, 14 Jan 1983</v>
      </c>
      <c r="W189" s="14" t="str">
        <f>"https://teams.microsoft.com/l/chat/0/0?users="&amp;peg_nama2[[#This Row],[email]]</f>
        <v>https://teams.microsoft.com/l/chat/0/0?users=inyoman.sucitra@bpk.go.id</v>
      </c>
      <c r="X189" s="14" t="str">
        <f>"https://wa.me/"&amp;peg_nama2[[#This Row],[ponsel]]</f>
        <v>https://wa.me/</v>
      </c>
    </row>
    <row r="190" spans="1:24" x14ac:dyDescent="0.25">
      <c r="A190" s="1" t="s">
        <v>2122</v>
      </c>
      <c r="B190" s="2" t="s">
        <v>2123</v>
      </c>
      <c r="C190" s="2" t="s">
        <v>2124</v>
      </c>
      <c r="D190" s="2" t="s">
        <v>2125</v>
      </c>
      <c r="E190" s="2" t="s">
        <v>196</v>
      </c>
      <c r="F190" s="7">
        <v>29592</v>
      </c>
      <c r="G190" s="2" t="s">
        <v>2126</v>
      </c>
      <c r="H190" s="2" t="s">
        <v>2127</v>
      </c>
      <c r="I190" s="8">
        <v>2009</v>
      </c>
      <c r="J190" s="9" t="s">
        <v>1100</v>
      </c>
      <c r="K190" s="9" t="s">
        <v>1100</v>
      </c>
      <c r="L190" s="8"/>
      <c r="M190" s="8"/>
      <c r="N190" s="2"/>
      <c r="O190" s="2"/>
      <c r="P190" s="8" t="s">
        <v>123</v>
      </c>
      <c r="Q190" s="8" t="s">
        <v>138</v>
      </c>
      <c r="R190" s="17" t="str">
        <f>IF(MID(peg_nama2[[#This Row],[nip]],15,1)="1","Laki-laki","Perempuan")</f>
        <v>Laki-laki</v>
      </c>
      <c r="S190" s="2"/>
      <c r="T190" s="13" t="s">
        <v>1069</v>
      </c>
      <c r="U190" s="7"/>
      <c r="V190" s="14" t="str">
        <f>peg_nama2[[#This Row],[tmplahir]]&amp;", "&amp;TEXT(peg_nama2[[#This Row],[tgllahir]],"d MMM yyyy")</f>
        <v>Sidoarjo, 6 Jan 1981</v>
      </c>
      <c r="W190" s="14" t="str">
        <f>"https://teams.microsoft.com/l/chat/0/0?users="&amp;peg_nama2[[#This Row],[email]]</f>
        <v>https://teams.microsoft.com/l/chat/0/0?users=edwin.rahman@bpk.go.id</v>
      </c>
      <c r="X190" s="14" t="str">
        <f>"https://wa.me/"&amp;peg_nama2[[#This Row],[ponsel]]</f>
        <v>https://wa.me/</v>
      </c>
    </row>
    <row r="191" spans="1:24" x14ac:dyDescent="0.25">
      <c r="A191" s="1" t="s">
        <v>1046</v>
      </c>
      <c r="B191" s="2" t="s">
        <v>1047</v>
      </c>
      <c r="C191" s="2" t="s">
        <v>1048</v>
      </c>
      <c r="D191" s="2" t="s">
        <v>1049</v>
      </c>
      <c r="E191" s="2" t="s">
        <v>116</v>
      </c>
      <c r="F191" s="7">
        <v>31177</v>
      </c>
      <c r="G191" s="2" t="s">
        <v>1050</v>
      </c>
      <c r="H191" s="2" t="s">
        <v>1051</v>
      </c>
      <c r="I191" s="8">
        <v>2009</v>
      </c>
      <c r="J191" s="9" t="s">
        <v>995</v>
      </c>
      <c r="K191" s="9" t="s">
        <v>1028</v>
      </c>
      <c r="L191" s="42" t="s">
        <v>136</v>
      </c>
      <c r="M191" s="42" t="s">
        <v>169</v>
      </c>
      <c r="N191" s="2"/>
      <c r="O191" s="2" t="s">
        <v>337</v>
      </c>
      <c r="P191" s="8" t="s">
        <v>123</v>
      </c>
      <c r="Q191" s="8" t="s">
        <v>124</v>
      </c>
      <c r="R191" s="17" t="str">
        <f>IF(MID(peg_nama2[[#This Row],[nip]],15,1)="1","Laki-laki","Perempuan")</f>
        <v>Perempuan</v>
      </c>
      <c r="S191" s="1" t="s">
        <v>1052</v>
      </c>
      <c r="T191" s="13" t="s">
        <v>126</v>
      </c>
      <c r="U191" s="7">
        <v>41243</v>
      </c>
      <c r="V191" s="14" t="str">
        <f>peg_nama2[[#This Row],[tmplahir]]&amp;", "&amp;TEXT(peg_nama2[[#This Row],[tgllahir]],"d MMM yyyy")</f>
        <v>Denpasar, 10 May 1985</v>
      </c>
      <c r="W191" s="14" t="str">
        <f>"https://teams.microsoft.com/l/chat/0/0?users="&amp;peg_nama2[[#This Row],[email]]</f>
        <v>https://teams.microsoft.com/l/chat/0/0?users=desak.pradnyanita@bpk.go.id</v>
      </c>
      <c r="X191" s="14" t="str">
        <f>"https://wa.me/"&amp;peg_nama2[[#This Row],[ponsel]]</f>
        <v>https://wa.me/6281805566230</v>
      </c>
    </row>
    <row r="192" spans="1:24" x14ac:dyDescent="0.25">
      <c r="A192" s="1" t="s">
        <v>2214</v>
      </c>
      <c r="B192" s="2" t="s">
        <v>2215</v>
      </c>
      <c r="C192" s="2" t="s">
        <v>2216</v>
      </c>
      <c r="D192" s="2" t="s">
        <v>2217</v>
      </c>
      <c r="E192" s="2" t="s">
        <v>1827</v>
      </c>
      <c r="F192" s="7">
        <v>30204</v>
      </c>
      <c r="G192" s="2" t="s">
        <v>2218</v>
      </c>
      <c r="H192" s="2" t="s">
        <v>2219</v>
      </c>
      <c r="I192" s="8">
        <v>2009</v>
      </c>
      <c r="J192" s="9" t="s">
        <v>1100</v>
      </c>
      <c r="K192" s="9" t="s">
        <v>1100</v>
      </c>
      <c r="L192" s="8"/>
      <c r="M192" s="8"/>
      <c r="N192" s="2"/>
      <c r="O192" s="2"/>
      <c r="P192" s="8" t="s">
        <v>123</v>
      </c>
      <c r="Q192" s="8" t="s">
        <v>138</v>
      </c>
      <c r="R192" s="17" t="str">
        <f>IF(MID(peg_nama2[[#This Row],[nip]],15,1)="1","Laki-laki","Perempuan")</f>
        <v>Laki-laki</v>
      </c>
      <c r="S192" s="2"/>
      <c r="T192" s="13" t="s">
        <v>126</v>
      </c>
      <c r="U192" s="7"/>
      <c r="V192" s="14" t="str">
        <f>peg_nama2[[#This Row],[tmplahir]]&amp;", "&amp;TEXT(peg_nama2[[#This Row],[tgllahir]],"d MMM yyyy")</f>
        <v>Pemalang, 10 Sep 1982</v>
      </c>
      <c r="W192" s="14" t="str">
        <f>"https://teams.microsoft.com/l/chat/0/0?users="&amp;peg_nama2[[#This Row],[email]]</f>
        <v>https://teams.microsoft.com/l/chat/0/0?users=yosep.yoarta@bpk.go.id</v>
      </c>
      <c r="X192" s="14" t="str">
        <f>"https://wa.me/"&amp;peg_nama2[[#This Row],[ponsel]]</f>
        <v>https://wa.me/</v>
      </c>
    </row>
    <row r="193" spans="1:24" x14ac:dyDescent="0.25">
      <c r="A193" s="1" t="s">
        <v>2183</v>
      </c>
      <c r="B193" s="2" t="s">
        <v>2184</v>
      </c>
      <c r="C193" s="2" t="s">
        <v>2185</v>
      </c>
      <c r="D193" s="2" t="s">
        <v>2186</v>
      </c>
      <c r="E193" s="2" t="s">
        <v>2187</v>
      </c>
      <c r="F193" s="7">
        <v>30550</v>
      </c>
      <c r="G193" s="2" t="s">
        <v>2188</v>
      </c>
      <c r="H193" s="2" t="s">
        <v>2189</v>
      </c>
      <c r="I193" s="8">
        <v>2009</v>
      </c>
      <c r="J193" s="9" t="s">
        <v>1100</v>
      </c>
      <c r="K193" s="9" t="s">
        <v>1100</v>
      </c>
      <c r="L193" s="8"/>
      <c r="M193" s="8"/>
      <c r="N193" s="2"/>
      <c r="O193" s="2"/>
      <c r="P193" s="8" t="s">
        <v>123</v>
      </c>
      <c r="Q193" s="8" t="s">
        <v>138</v>
      </c>
      <c r="R193" s="17" t="str">
        <f>IF(MID(peg_nama2[[#This Row],[nip]],15,1)="1","Laki-laki","Perempuan")</f>
        <v>Laki-laki</v>
      </c>
      <c r="S193" s="2"/>
      <c r="T193" s="13" t="s">
        <v>348</v>
      </c>
      <c r="U193" s="7"/>
      <c r="V193" s="14" t="str">
        <f>peg_nama2[[#This Row],[tmplahir]]&amp;", "&amp;TEXT(peg_nama2[[#This Row],[tgllahir]],"d MMM yyyy")</f>
        <v>Metro, 22 Aug 1983</v>
      </c>
      <c r="W193" s="14" t="str">
        <f>"https://teams.microsoft.com/l/chat/0/0?users="&amp;peg_nama2[[#This Row],[email]]</f>
        <v>https://teams.microsoft.com/l/chat/0/0?users=saifudin.abdullah@bpk.go.id</v>
      </c>
      <c r="X193" s="14" t="str">
        <f>"https://wa.me/"&amp;peg_nama2[[#This Row],[ponsel]]</f>
        <v>https://wa.me/</v>
      </c>
    </row>
    <row r="194" spans="1:24" x14ac:dyDescent="0.25">
      <c r="A194" s="1" t="s">
        <v>2116</v>
      </c>
      <c r="B194" s="2" t="s">
        <v>2117</v>
      </c>
      <c r="C194" s="2" t="s">
        <v>2118</v>
      </c>
      <c r="D194" s="2" t="s">
        <v>2119</v>
      </c>
      <c r="E194" s="2" t="s">
        <v>176</v>
      </c>
      <c r="F194" s="7">
        <v>31017</v>
      </c>
      <c r="G194" s="2" t="s">
        <v>2120</v>
      </c>
      <c r="H194" s="2" t="s">
        <v>2121</v>
      </c>
      <c r="I194" s="8">
        <v>2009</v>
      </c>
      <c r="J194" s="9" t="s">
        <v>1100</v>
      </c>
      <c r="K194" s="9" t="s">
        <v>1100</v>
      </c>
      <c r="L194" s="41"/>
      <c r="M194" s="41"/>
      <c r="N194" s="2"/>
      <c r="O194" s="2"/>
      <c r="P194" s="8" t="s">
        <v>123</v>
      </c>
      <c r="Q194" s="8" t="s">
        <v>138</v>
      </c>
      <c r="R194" s="17" t="str">
        <f>IF(MID(peg_nama2[[#This Row],[nip]],15,1)="1","Laki-laki","Perempuan")</f>
        <v>Laki-laki</v>
      </c>
      <c r="S194" s="2"/>
      <c r="T194" s="13" t="s">
        <v>1069</v>
      </c>
      <c r="U194" s="7"/>
      <c r="V194" s="14" t="str">
        <f>peg_nama2[[#This Row],[tmplahir]]&amp;", "&amp;TEXT(peg_nama2[[#This Row],[tgllahir]],"d MMM yyyy")</f>
        <v>Kupang, 1 Dec 1984</v>
      </c>
      <c r="W194" s="14" t="str">
        <f>"https://teams.microsoft.com/l/chat/0/0?users="&amp;peg_nama2[[#This Row],[email]]</f>
        <v>https://teams.microsoft.com/l/chat/0/0?users=devid.nge@bpk.go.id</v>
      </c>
      <c r="X194" s="14" t="str">
        <f>"https://wa.me/"&amp;peg_nama2[[#This Row],[ponsel]]</f>
        <v>https://wa.me/</v>
      </c>
    </row>
    <row r="195" spans="1:24" x14ac:dyDescent="0.25">
      <c r="A195" s="1" t="s">
        <v>2141</v>
      </c>
      <c r="B195" s="2" t="s">
        <v>2142</v>
      </c>
      <c r="C195" s="2" t="s">
        <v>2143</v>
      </c>
      <c r="D195" s="2" t="s">
        <v>2144</v>
      </c>
      <c r="E195" s="2" t="s">
        <v>116</v>
      </c>
      <c r="F195" s="7">
        <v>31103</v>
      </c>
      <c r="G195" s="2" t="s">
        <v>2145</v>
      </c>
      <c r="H195" s="2" t="s">
        <v>2146</v>
      </c>
      <c r="I195" s="8">
        <v>2009</v>
      </c>
      <c r="J195" s="9" t="s">
        <v>1100</v>
      </c>
      <c r="K195" s="9" t="s">
        <v>1100</v>
      </c>
      <c r="L195" s="22"/>
      <c r="M195" s="22"/>
      <c r="N195" s="2"/>
      <c r="O195" s="2"/>
      <c r="P195" s="8" t="s">
        <v>123</v>
      </c>
      <c r="Q195" s="8" t="s">
        <v>138</v>
      </c>
      <c r="R195" s="17" t="str">
        <f>IF(MID(peg_nama2[[#This Row],[nip]],15,1)="1","Laki-laki","Perempuan")</f>
        <v>Laki-laki</v>
      </c>
      <c r="S195" s="2"/>
      <c r="T195" s="13" t="s">
        <v>126</v>
      </c>
      <c r="U195" s="7"/>
      <c r="V195" s="14" t="str">
        <f>peg_nama2[[#This Row],[tmplahir]]&amp;", "&amp;TEXT(peg_nama2[[#This Row],[tgllahir]],"d MMM yyyy")</f>
        <v>Denpasar, 25 Feb 1985</v>
      </c>
      <c r="W195" s="14" t="str">
        <f>"https://teams.microsoft.com/l/chat/0/0?users="&amp;peg_nama2[[#This Row],[email]]</f>
        <v>https://teams.microsoft.com/l/chat/0/0?users=imade.arimbawa@bpk.go.id</v>
      </c>
      <c r="X195" s="14" t="str">
        <f>"https://wa.me/"&amp;peg_nama2[[#This Row],[ponsel]]</f>
        <v>https://wa.me/</v>
      </c>
    </row>
    <row r="196" spans="1:24" x14ac:dyDescent="0.25">
      <c r="A196" s="1" t="s">
        <v>2135</v>
      </c>
      <c r="B196" s="2" t="s">
        <v>2136</v>
      </c>
      <c r="C196" s="2" t="s">
        <v>2137</v>
      </c>
      <c r="D196" s="2" t="s">
        <v>2138</v>
      </c>
      <c r="E196" s="2" t="s">
        <v>116</v>
      </c>
      <c r="F196" s="7">
        <v>30076</v>
      </c>
      <c r="G196" s="2" t="s">
        <v>2139</v>
      </c>
      <c r="H196" s="2" t="s">
        <v>2140</v>
      </c>
      <c r="I196" s="8">
        <v>2009</v>
      </c>
      <c r="J196" s="9" t="s">
        <v>1100</v>
      </c>
      <c r="K196" s="9" t="s">
        <v>1100</v>
      </c>
      <c r="L196" s="8"/>
      <c r="M196" s="8"/>
      <c r="N196" s="2"/>
      <c r="O196" s="2"/>
      <c r="P196" s="8" t="s">
        <v>123</v>
      </c>
      <c r="Q196" s="8" t="s">
        <v>138</v>
      </c>
      <c r="R196" s="17" t="str">
        <f>IF(MID(peg_nama2[[#This Row],[nip]],15,1)="1","Laki-laki","Perempuan")</f>
        <v>Laki-laki</v>
      </c>
      <c r="S196" s="2"/>
      <c r="T196" s="13" t="s">
        <v>126</v>
      </c>
      <c r="U196" s="7"/>
      <c r="V196" s="14" t="str">
        <f>peg_nama2[[#This Row],[tmplahir]]&amp;", "&amp;TEXT(peg_nama2[[#This Row],[tgllahir]],"d MMM yyyy")</f>
        <v>Denpasar, 5 May 1982</v>
      </c>
      <c r="W196" s="14" t="str">
        <f>"https://teams.microsoft.com/l/chat/0/0?users="&amp;peg_nama2[[#This Row],[email]]</f>
        <v>https://teams.microsoft.com/l/chat/0/0?users=igede.mahasaputra@bpk.go.id</v>
      </c>
      <c r="X196" s="14" t="str">
        <f>"https://wa.me/"&amp;peg_nama2[[#This Row],[ponsel]]</f>
        <v>https://wa.me/</v>
      </c>
    </row>
    <row r="197" spans="1:24" x14ac:dyDescent="0.25">
      <c r="A197" s="1" t="s">
        <v>2153</v>
      </c>
      <c r="B197" s="2" t="s">
        <v>2154</v>
      </c>
      <c r="C197" s="2" t="s">
        <v>2155</v>
      </c>
      <c r="D197" s="2" t="s">
        <v>2156</v>
      </c>
      <c r="E197" s="2" t="s">
        <v>116</v>
      </c>
      <c r="F197" s="7">
        <v>31136</v>
      </c>
      <c r="G197" s="2" t="s">
        <v>2157</v>
      </c>
      <c r="H197" s="2" t="s">
        <v>2158</v>
      </c>
      <c r="I197" s="8">
        <v>2009</v>
      </c>
      <c r="J197" s="9" t="s">
        <v>1100</v>
      </c>
      <c r="K197" s="9" t="s">
        <v>1100</v>
      </c>
      <c r="L197" s="8"/>
      <c r="M197" s="8"/>
      <c r="N197" s="2"/>
      <c r="O197" s="2"/>
      <c r="P197" s="8" t="s">
        <v>123</v>
      </c>
      <c r="Q197" s="8" t="s">
        <v>138</v>
      </c>
      <c r="R197" s="17" t="str">
        <f>IF(MID(peg_nama2[[#This Row],[nip]],15,1)="1","Laki-laki","Perempuan")</f>
        <v>Laki-laki</v>
      </c>
      <c r="S197" s="2"/>
      <c r="T197" s="13" t="s">
        <v>126</v>
      </c>
      <c r="U197" s="7"/>
      <c r="V197" s="14" t="str">
        <f>peg_nama2[[#This Row],[tmplahir]]&amp;", "&amp;TEXT(peg_nama2[[#This Row],[tgllahir]],"d MMM yyyy")</f>
        <v>Denpasar, 30 Mar 1985</v>
      </c>
      <c r="W197" s="14" t="str">
        <f>"https://teams.microsoft.com/l/chat/0/0?users="&amp;peg_nama2[[#This Row],[email]]</f>
        <v>https://teams.microsoft.com/l/chat/0/0?users=putu.martana@bpk.go.id</v>
      </c>
      <c r="X197" s="14" t="str">
        <f>"https://wa.me/"&amp;peg_nama2[[#This Row],[ponsel]]</f>
        <v>https://wa.me/</v>
      </c>
    </row>
    <row r="198" spans="1:24" x14ac:dyDescent="0.25">
      <c r="A198" s="1" t="s">
        <v>1061</v>
      </c>
      <c r="B198" s="2" t="s">
        <v>1062</v>
      </c>
      <c r="C198" s="2" t="s">
        <v>1063</v>
      </c>
      <c r="D198" s="2" t="s">
        <v>1064</v>
      </c>
      <c r="E198" s="2" t="s">
        <v>504</v>
      </c>
      <c r="F198" s="7">
        <v>31086</v>
      </c>
      <c r="G198" s="2" t="s">
        <v>1065</v>
      </c>
      <c r="H198" s="2" t="s">
        <v>1066</v>
      </c>
      <c r="I198" s="8">
        <v>2009</v>
      </c>
      <c r="J198" s="9" t="s">
        <v>995</v>
      </c>
      <c r="K198" s="9" t="s">
        <v>1028</v>
      </c>
      <c r="L198" s="10" t="s">
        <v>136</v>
      </c>
      <c r="M198" s="10" t="s">
        <v>169</v>
      </c>
      <c r="N198" s="2"/>
      <c r="O198" s="2" t="s">
        <v>1067</v>
      </c>
      <c r="P198" s="8" t="s">
        <v>123</v>
      </c>
      <c r="Q198" s="8" t="s">
        <v>124</v>
      </c>
      <c r="R198" s="17" t="str">
        <f>IF(MID(peg_nama2[[#This Row],[nip]],15,1)="1","Laki-laki","Perempuan")</f>
        <v>Perempuan</v>
      </c>
      <c r="S198" s="1" t="s">
        <v>1068</v>
      </c>
      <c r="T198" s="13" t="s">
        <v>1069</v>
      </c>
      <c r="U198" s="7">
        <v>41418</v>
      </c>
      <c r="V198" s="14" t="str">
        <f>peg_nama2[[#This Row],[tmplahir]]&amp;", "&amp;TEXT(peg_nama2[[#This Row],[tgllahir]],"d MMM yyyy")</f>
        <v>Yogyakarta, 8 Feb 1985</v>
      </c>
      <c r="W198" s="14" t="str">
        <f>"https://teams.microsoft.com/l/chat/0/0?users="&amp;peg_nama2[[#This Row],[email]]</f>
        <v>https://teams.microsoft.com/l/chat/0/0?users=veri.nurlita@bpk.go.id</v>
      </c>
      <c r="X198" s="14" t="str">
        <f>"https://wa.me/"&amp;peg_nama2[[#This Row],[ponsel]]</f>
        <v>https://wa.me/6281328855179</v>
      </c>
    </row>
    <row r="199" spans="1:24" x14ac:dyDescent="0.25">
      <c r="A199" s="1" t="s">
        <v>1125</v>
      </c>
      <c r="B199" s="2" t="s">
        <v>1126</v>
      </c>
      <c r="C199" s="2" t="s">
        <v>1127</v>
      </c>
      <c r="D199" s="2" t="s">
        <v>1128</v>
      </c>
      <c r="E199" s="2" t="s">
        <v>1129</v>
      </c>
      <c r="F199" s="7">
        <v>29655</v>
      </c>
      <c r="G199" s="2" t="s">
        <v>1130</v>
      </c>
      <c r="H199" s="2" t="s">
        <v>1131</v>
      </c>
      <c r="I199" s="8">
        <v>2009</v>
      </c>
      <c r="J199" s="9" t="s">
        <v>995</v>
      </c>
      <c r="K199" s="9" t="s">
        <v>1099</v>
      </c>
      <c r="L199" s="10" t="s">
        <v>136</v>
      </c>
      <c r="M199" s="10" t="s">
        <v>169</v>
      </c>
      <c r="N199" s="2"/>
      <c r="O199" s="2" t="s">
        <v>1100</v>
      </c>
      <c r="P199" s="8" t="s">
        <v>123</v>
      </c>
      <c r="Q199" s="8" t="s">
        <v>124</v>
      </c>
      <c r="R199" s="17" t="str">
        <f>IF(MID(peg_nama2[[#This Row],[nip]],15,1)="1","Laki-laki","Perempuan")</f>
        <v>Laki-laki</v>
      </c>
      <c r="S199" s="1" t="s">
        <v>1132</v>
      </c>
      <c r="T199" s="13"/>
      <c r="U199" s="7">
        <v>40087</v>
      </c>
      <c r="V199" s="14" t="str">
        <f>peg_nama2[[#This Row],[tmplahir]]&amp;", "&amp;TEXT(peg_nama2[[#This Row],[tgllahir]],"d MMM yyyy")</f>
        <v>Klungkung, 10 Mar 1981</v>
      </c>
      <c r="W199" s="14" t="str">
        <f>"https://teams.microsoft.com/l/chat/0/0?users="&amp;peg_nama2[[#This Row],[email]]</f>
        <v>https://teams.microsoft.com/l/chat/0/0?users=gde.putra@bpk.go.id</v>
      </c>
      <c r="X199" s="14" t="str">
        <f>"https://wa.me/"&amp;peg_nama2[[#This Row],[ponsel]]</f>
        <v>https://wa.me/628970932526</v>
      </c>
    </row>
    <row r="200" spans="1:24" x14ac:dyDescent="0.25">
      <c r="A200" s="1" t="s">
        <v>2171</v>
      </c>
      <c r="B200" s="2" t="s">
        <v>2172</v>
      </c>
      <c r="C200" s="2" t="s">
        <v>2173</v>
      </c>
      <c r="D200" s="2" t="s">
        <v>2174</v>
      </c>
      <c r="E200" s="2" t="s">
        <v>800</v>
      </c>
      <c r="F200" s="7">
        <v>32407</v>
      </c>
      <c r="G200" s="2" t="s">
        <v>2175</v>
      </c>
      <c r="H200" s="2" t="s">
        <v>2176</v>
      </c>
      <c r="I200" s="8">
        <v>2009</v>
      </c>
      <c r="J200" s="9" t="s">
        <v>1100</v>
      </c>
      <c r="K200" s="9" t="s">
        <v>1100</v>
      </c>
      <c r="L200" s="41"/>
      <c r="M200" s="41"/>
      <c r="N200" s="2"/>
      <c r="O200" s="2"/>
      <c r="P200" s="8" t="s">
        <v>123</v>
      </c>
      <c r="Q200" s="8" t="s">
        <v>138</v>
      </c>
      <c r="R200" s="17" t="str">
        <f>IF(MID(peg_nama2[[#This Row],[nip]],15,1)="1","Laki-laki","Perempuan")</f>
        <v>Laki-laki</v>
      </c>
      <c r="S200" s="2"/>
      <c r="T200" s="13" t="s">
        <v>126</v>
      </c>
      <c r="U200" s="7"/>
      <c r="V200" s="14" t="str">
        <f>peg_nama2[[#This Row],[tmplahir]]&amp;", "&amp;TEXT(peg_nama2[[#This Row],[tgllahir]],"d MMM yyyy")</f>
        <v>Cirebon, 21 Sep 1988</v>
      </c>
      <c r="W200" s="14" t="str">
        <f>"https://teams.microsoft.com/l/chat/0/0?users="&amp;peg_nama2[[#This Row],[email]]</f>
        <v>https://teams.microsoft.com/l/chat/0/0?users=nafis.elfariq@bpk.go.id</v>
      </c>
      <c r="X200" s="14" t="str">
        <f>"https://wa.me/"&amp;peg_nama2[[#This Row],[ponsel]]</f>
        <v>https://wa.me/</v>
      </c>
    </row>
    <row r="201" spans="1:24" x14ac:dyDescent="0.25">
      <c r="A201" s="1" t="s">
        <v>1070</v>
      </c>
      <c r="B201" s="2" t="s">
        <v>1071</v>
      </c>
      <c r="C201" s="2" t="s">
        <v>1072</v>
      </c>
      <c r="D201" s="2" t="s">
        <v>1073</v>
      </c>
      <c r="E201" s="2" t="s">
        <v>423</v>
      </c>
      <c r="F201" s="7">
        <v>33364</v>
      </c>
      <c r="G201" s="2" t="s">
        <v>1074</v>
      </c>
      <c r="H201" s="2" t="s">
        <v>1075</v>
      </c>
      <c r="I201" s="8">
        <v>2010</v>
      </c>
      <c r="J201" s="9" t="s">
        <v>995</v>
      </c>
      <c r="K201" s="9" t="s">
        <v>1028</v>
      </c>
      <c r="L201" s="10" t="s">
        <v>136</v>
      </c>
      <c r="M201" s="10" t="s">
        <v>199</v>
      </c>
      <c r="N201" s="2"/>
      <c r="O201" s="2" t="s">
        <v>727</v>
      </c>
      <c r="P201" s="8" t="s">
        <v>123</v>
      </c>
      <c r="Q201" s="8" t="s">
        <v>124</v>
      </c>
      <c r="R201" s="17" t="str">
        <f>IF(MID(peg_nama2[[#This Row],[nip]],15,1)="1","Laki-laki","Perempuan")</f>
        <v>Perempuan</v>
      </c>
      <c r="S201" s="1" t="s">
        <v>1076</v>
      </c>
      <c r="T201" s="13"/>
      <c r="U201" s="7">
        <v>44936</v>
      </c>
      <c r="V201" s="14" t="str">
        <f>peg_nama2[[#This Row],[tmplahir]]&amp;", "&amp;TEXT(peg_nama2[[#This Row],[tgllahir]],"d MMM yyyy")</f>
        <v>Wonogiri, 6 May 1991</v>
      </c>
      <c r="W201" s="14" t="str">
        <f>"https://teams.microsoft.com/l/chat/0/0?users="&amp;peg_nama2[[#This Row],[email]]</f>
        <v>https://teams.microsoft.com/l/chat/0/0?users=tri.setyaningsih7704@bpk.go.id</v>
      </c>
      <c r="X201" s="14" t="str">
        <f>"https://wa.me/"&amp;peg_nama2[[#This Row],[ponsel]]</f>
        <v>https://wa.me/6281380754887</v>
      </c>
    </row>
    <row r="202" spans="1:24" x14ac:dyDescent="0.25">
      <c r="A202" s="1" t="s">
        <v>1133</v>
      </c>
      <c r="B202" s="2" t="s">
        <v>1134</v>
      </c>
      <c r="C202" s="2" t="s">
        <v>1135</v>
      </c>
      <c r="D202" s="2" t="s">
        <v>1136</v>
      </c>
      <c r="E202" s="2" t="s">
        <v>1137</v>
      </c>
      <c r="F202" s="7">
        <v>33165</v>
      </c>
      <c r="G202" s="2" t="s">
        <v>1138</v>
      </c>
      <c r="H202" s="2" t="s">
        <v>1139</v>
      </c>
      <c r="I202" s="8">
        <v>2010</v>
      </c>
      <c r="J202" s="9" t="s">
        <v>995</v>
      </c>
      <c r="K202" s="9" t="s">
        <v>1099</v>
      </c>
      <c r="L202" s="10" t="s">
        <v>136</v>
      </c>
      <c r="M202" s="10" t="s">
        <v>207</v>
      </c>
      <c r="N202" s="2"/>
      <c r="O202" s="2" t="s">
        <v>1100</v>
      </c>
      <c r="P202" s="8" t="s">
        <v>123</v>
      </c>
      <c r="Q202" s="8" t="s">
        <v>124</v>
      </c>
      <c r="R202" s="17" t="str">
        <f>IF(MID(peg_nama2[[#This Row],[nip]],15,1)="1","Laki-laki","Perempuan")</f>
        <v>Perempuan</v>
      </c>
      <c r="S202" s="1" t="s">
        <v>1140</v>
      </c>
      <c r="T202" s="13"/>
      <c r="U202" s="7">
        <v>40210</v>
      </c>
      <c r="V202" s="14" t="str">
        <f>peg_nama2[[#This Row],[tmplahir]]&amp;", "&amp;TEXT(peg_nama2[[#This Row],[tgllahir]],"d MMM yyyy")</f>
        <v>Dilli, 19 Oct 1990</v>
      </c>
      <c r="W202" s="14" t="str">
        <f>"https://teams.microsoft.com/l/chat/0/0?users="&amp;peg_nama2[[#This Row],[email]]</f>
        <v>https://teams.microsoft.com/l/chat/0/0?users=made.bhayangkari@bpk.go.id</v>
      </c>
      <c r="X202" s="14" t="str">
        <f>"https://wa.me/"&amp;peg_nama2[[#This Row],[ponsel]]</f>
        <v>https://wa.me/6281916486766</v>
      </c>
    </row>
    <row r="203" spans="1:24" x14ac:dyDescent="0.25">
      <c r="A203" s="1" t="s">
        <v>2233</v>
      </c>
      <c r="B203" s="2" t="s">
        <v>2234</v>
      </c>
      <c r="C203" s="2" t="s">
        <v>2235</v>
      </c>
      <c r="D203" s="2" t="s">
        <v>2236</v>
      </c>
      <c r="E203" s="2" t="s">
        <v>343</v>
      </c>
      <c r="F203" s="7">
        <v>31917</v>
      </c>
      <c r="G203" s="2" t="s">
        <v>2237</v>
      </c>
      <c r="H203" s="2" t="s">
        <v>2238</v>
      </c>
      <c r="I203" s="8">
        <v>2010</v>
      </c>
      <c r="J203" s="9" t="s">
        <v>1100</v>
      </c>
      <c r="K203" s="9" t="s">
        <v>1100</v>
      </c>
      <c r="L203" s="8"/>
      <c r="M203" s="8"/>
      <c r="N203" s="2"/>
      <c r="O203" s="2"/>
      <c r="P203" s="8" t="s">
        <v>123</v>
      </c>
      <c r="Q203" s="8" t="s">
        <v>138</v>
      </c>
      <c r="R203" s="17" t="str">
        <f>IF(MID(peg_nama2[[#This Row],[nip]],15,1)="1","Laki-laki","Perempuan")</f>
        <v>Laki-laki</v>
      </c>
      <c r="S203" s="2"/>
      <c r="T203" s="13" t="s">
        <v>126</v>
      </c>
      <c r="U203" s="7"/>
      <c r="V203" s="14" t="str">
        <f>peg_nama2[[#This Row],[tmplahir]]&amp;", "&amp;TEXT(peg_nama2[[#This Row],[tgllahir]],"d MMM yyyy")</f>
        <v>Singaraja, 20 May 1987</v>
      </c>
      <c r="W203" s="14" t="str">
        <f>"https://teams.microsoft.com/l/chat/0/0?users="&amp;peg_nama2[[#This Row],[email]]</f>
        <v>https://teams.microsoft.com/l/chat/0/0?users=putu.wiradana@bpk.go.id</v>
      </c>
      <c r="X203" s="14" t="str">
        <f>"https://wa.me/"&amp;peg_nama2[[#This Row],[ponsel]]</f>
        <v>https://wa.me/</v>
      </c>
    </row>
    <row r="204" spans="1:24" x14ac:dyDescent="0.25">
      <c r="A204" s="1" t="s">
        <v>2220</v>
      </c>
      <c r="B204" s="2" t="s">
        <v>2221</v>
      </c>
      <c r="C204" s="2" t="s">
        <v>2222</v>
      </c>
      <c r="D204" s="2" t="s">
        <v>2223</v>
      </c>
      <c r="E204" s="2" t="s">
        <v>2224</v>
      </c>
      <c r="F204" s="7">
        <v>31040</v>
      </c>
      <c r="G204" s="2" t="s">
        <v>2225</v>
      </c>
      <c r="H204" s="2" t="s">
        <v>2226</v>
      </c>
      <c r="I204" s="8">
        <v>2010</v>
      </c>
      <c r="J204" s="9" t="s">
        <v>1100</v>
      </c>
      <c r="K204" s="9" t="s">
        <v>1100</v>
      </c>
      <c r="L204" s="22"/>
      <c r="M204" s="22"/>
      <c r="N204" s="2"/>
      <c r="O204" s="2"/>
      <c r="P204" s="8" t="s">
        <v>123</v>
      </c>
      <c r="Q204" s="8" t="s">
        <v>138</v>
      </c>
      <c r="R204" s="17" t="str">
        <f>IF(MID(peg_nama2[[#This Row],[nip]],15,1)="1","Laki-laki","Perempuan")</f>
        <v>Laki-laki</v>
      </c>
      <c r="S204" s="2"/>
      <c r="T204" s="13" t="s">
        <v>126</v>
      </c>
      <c r="U204" s="7"/>
      <c r="V204" s="14" t="str">
        <f>peg_nama2[[#This Row],[tmplahir]]&amp;", "&amp;TEXT(peg_nama2[[#This Row],[tgllahir]],"d MMM yyyy")</f>
        <v>Sungai Penuh, Kerinci, 24 Dec 1984</v>
      </c>
      <c r="W204" s="14" t="str">
        <f>"https://teams.microsoft.com/l/chat/0/0?users="&amp;peg_nama2[[#This Row],[email]]</f>
        <v>https://teams.microsoft.com/l/chat/0/0?users=dicky.rahman@bpk.go.id</v>
      </c>
      <c r="X204" s="14" t="str">
        <f>"https://wa.me/"&amp;peg_nama2[[#This Row],[ponsel]]</f>
        <v>https://wa.me/</v>
      </c>
    </row>
    <row r="205" spans="1:24" x14ac:dyDescent="0.25">
      <c r="A205" s="1" t="s">
        <v>42</v>
      </c>
      <c r="B205" s="2" t="s">
        <v>43</v>
      </c>
      <c r="C205" s="2" t="s">
        <v>154</v>
      </c>
      <c r="D205" s="2" t="s">
        <v>155</v>
      </c>
      <c r="E205" s="2" t="s">
        <v>132</v>
      </c>
      <c r="F205" s="7">
        <v>30779</v>
      </c>
      <c r="G205" s="2" t="s">
        <v>156</v>
      </c>
      <c r="H205" s="2" t="s">
        <v>157</v>
      </c>
      <c r="I205" s="8">
        <v>2010</v>
      </c>
      <c r="J205" s="9" t="s">
        <v>119</v>
      </c>
      <c r="K205" s="9" t="s">
        <v>148</v>
      </c>
      <c r="L205" s="16" t="s">
        <v>149</v>
      </c>
      <c r="M205" s="16" t="s">
        <v>158</v>
      </c>
      <c r="N205" s="2"/>
      <c r="O205" s="2" t="s">
        <v>159</v>
      </c>
      <c r="P205" s="8" t="s">
        <v>123</v>
      </c>
      <c r="Q205" s="8" t="s">
        <v>124</v>
      </c>
      <c r="R205" s="17" t="str">
        <f>IF(MID(peg_nama2[[#This Row],[nip]],15,1)="1","Laki-laki","Perempuan")</f>
        <v>Laki-laki</v>
      </c>
      <c r="S205" s="1" t="s">
        <v>160</v>
      </c>
      <c r="T205" s="13" t="s">
        <v>161</v>
      </c>
      <c r="U205" s="7">
        <v>45310</v>
      </c>
      <c r="V205" s="14" t="str">
        <f>peg_nama2[[#This Row],[tmplahir]]&amp;", "&amp;TEXT(peg_nama2[[#This Row],[tgllahir]],"d MMM yyyy")</f>
        <v>Jakarta, 7 Apr 1984</v>
      </c>
      <c r="W205" s="14" t="str">
        <f>"https://teams.microsoft.com/l/chat/0/0?users="&amp;peg_nama2[[#This Row],[email]]</f>
        <v>https://teams.microsoft.com/l/chat/0/0?users=ikhsan.aprian@bpk.go.id</v>
      </c>
      <c r="X205" s="14" t="str">
        <f>"https://wa.me/"&amp;peg_nama2[[#This Row],[ponsel]]</f>
        <v>https://wa.me/6281382669958</v>
      </c>
    </row>
    <row r="206" spans="1:24" x14ac:dyDescent="0.25">
      <c r="A206" s="1" t="s">
        <v>2227</v>
      </c>
      <c r="B206" s="2" t="s">
        <v>2228</v>
      </c>
      <c r="C206" s="2" t="s">
        <v>2229</v>
      </c>
      <c r="D206" s="2" t="s">
        <v>2230</v>
      </c>
      <c r="E206" s="2" t="s">
        <v>1252</v>
      </c>
      <c r="F206" s="7">
        <v>29731</v>
      </c>
      <c r="G206" s="2" t="s">
        <v>2231</v>
      </c>
      <c r="H206" s="2" t="s">
        <v>2232</v>
      </c>
      <c r="I206" s="8">
        <v>2010</v>
      </c>
      <c r="J206" s="9" t="s">
        <v>1100</v>
      </c>
      <c r="K206" s="9" t="s">
        <v>1100</v>
      </c>
      <c r="L206" s="8"/>
      <c r="M206" s="8"/>
      <c r="N206" s="2"/>
      <c r="O206" s="2"/>
      <c r="P206" s="8" t="s">
        <v>123</v>
      </c>
      <c r="Q206" s="8" t="s">
        <v>138</v>
      </c>
      <c r="R206" s="17" t="str">
        <f>IF(MID(peg_nama2[[#This Row],[nip]],15,1)="1","Laki-laki","Perempuan")</f>
        <v>Perempuan</v>
      </c>
      <c r="S206" s="2"/>
      <c r="T206" s="13" t="s">
        <v>126</v>
      </c>
      <c r="U206" s="7"/>
      <c r="V206" s="14" t="str">
        <f>peg_nama2[[#This Row],[tmplahir]]&amp;", "&amp;TEXT(peg_nama2[[#This Row],[tgllahir]],"d MMM yyyy")</f>
        <v>Malang, 25 May 1981</v>
      </c>
      <c r="W206" s="14" t="str">
        <f>"https://teams.microsoft.com/l/chat/0/0?users="&amp;peg_nama2[[#This Row],[email]]</f>
        <v>https://teams.microsoft.com/l/chat/0/0?users=made.pratiwi@bpk.go.id</v>
      </c>
      <c r="X206" s="14" t="str">
        <f>"https://wa.me/"&amp;peg_nama2[[#This Row],[ponsel]]</f>
        <v>https://wa.me/</v>
      </c>
    </row>
    <row r="207" spans="1:24" x14ac:dyDescent="0.25">
      <c r="A207" s="1" t="s">
        <v>2239</v>
      </c>
      <c r="B207" s="2" t="s">
        <v>2240</v>
      </c>
      <c r="C207" s="2" t="s">
        <v>2241</v>
      </c>
      <c r="D207" s="2" t="s">
        <v>2242</v>
      </c>
      <c r="E207" s="2" t="s">
        <v>334</v>
      </c>
      <c r="F207" s="7">
        <v>30918</v>
      </c>
      <c r="G207" s="2" t="s">
        <v>2243</v>
      </c>
      <c r="H207" s="2" t="s">
        <v>2244</v>
      </c>
      <c r="I207" s="8">
        <v>2010</v>
      </c>
      <c r="J207" s="9" t="s">
        <v>1100</v>
      </c>
      <c r="K207" s="9" t="s">
        <v>1100</v>
      </c>
      <c r="L207" s="22"/>
      <c r="M207" s="22"/>
      <c r="N207" s="2"/>
      <c r="O207" s="2"/>
      <c r="P207" s="8" t="s">
        <v>123</v>
      </c>
      <c r="Q207" s="8" t="s">
        <v>138</v>
      </c>
      <c r="R207" s="17" t="str">
        <f>IF(MID(peg_nama2[[#This Row],[nip]],15,1)="1","Laki-laki","Perempuan")</f>
        <v>Laki-laki</v>
      </c>
      <c r="S207" s="2"/>
      <c r="T207" s="13" t="s">
        <v>126</v>
      </c>
      <c r="U207" s="7"/>
      <c r="V207" s="14" t="str">
        <f>peg_nama2[[#This Row],[tmplahir]]&amp;", "&amp;TEXT(peg_nama2[[#This Row],[tgllahir]],"d MMM yyyy")</f>
        <v>Sukoharjo, 24 Aug 1984</v>
      </c>
      <c r="W207" s="14" t="str">
        <f>"https://teams.microsoft.com/l/chat/0/0?users="&amp;peg_nama2[[#This Row],[email]]</f>
        <v>https://teams.microsoft.com/l/chat/0/0?users=sarah.raharjo@bpk.go.id</v>
      </c>
      <c r="X207" s="14" t="str">
        <f>"https://wa.me/"&amp;peg_nama2[[#This Row],[ponsel]]</f>
        <v>https://wa.me/</v>
      </c>
    </row>
    <row r="208" spans="1:24" x14ac:dyDescent="0.25">
      <c r="A208" s="1" t="s">
        <v>2251</v>
      </c>
      <c r="B208" s="2" t="s">
        <v>2252</v>
      </c>
      <c r="C208" s="2" t="s">
        <v>2253</v>
      </c>
      <c r="D208" s="2" t="s">
        <v>2254</v>
      </c>
      <c r="E208" s="2" t="s">
        <v>648</v>
      </c>
      <c r="F208" s="7">
        <v>32509</v>
      </c>
      <c r="G208" s="2" t="s">
        <v>2255</v>
      </c>
      <c r="H208" s="2" t="s">
        <v>2256</v>
      </c>
      <c r="I208" s="8">
        <v>2011</v>
      </c>
      <c r="J208" s="9" t="s">
        <v>1100</v>
      </c>
      <c r="K208" s="9" t="s">
        <v>1100</v>
      </c>
      <c r="L208" s="22"/>
      <c r="M208" s="22"/>
      <c r="N208" s="2"/>
      <c r="O208" s="2"/>
      <c r="P208" s="8" t="s">
        <v>123</v>
      </c>
      <c r="Q208" s="8" t="s">
        <v>138</v>
      </c>
      <c r="R208" s="17" t="str">
        <f>IF(MID(peg_nama2[[#This Row],[nip]],15,1)="1","Laki-laki","Perempuan")</f>
        <v>Laki-laki</v>
      </c>
      <c r="S208" s="2"/>
      <c r="T208" s="13" t="s">
        <v>126</v>
      </c>
      <c r="U208" s="7"/>
      <c r="V208" s="14" t="str">
        <f>peg_nama2[[#This Row],[tmplahir]]&amp;", "&amp;TEXT(peg_nama2[[#This Row],[tgllahir]],"d MMM yyyy")</f>
        <v>Klaten, 1 Jan 1989</v>
      </c>
      <c r="W208" s="14" t="str">
        <f>"https://teams.microsoft.com/l/chat/0/0?users="&amp;peg_nama2[[#This Row],[email]]</f>
        <v>https://teams.microsoft.com/l/chat/0/0?users=Janu.Hasnowo@bpk.go.id</v>
      </c>
      <c r="X208" s="14" t="str">
        <f>"https://wa.me/"&amp;peg_nama2[[#This Row],[ponsel]]</f>
        <v>https://wa.me/</v>
      </c>
    </row>
    <row r="209" spans="1:24" x14ac:dyDescent="0.25">
      <c r="A209" s="2" t="s">
        <v>88</v>
      </c>
      <c r="B209" s="2" t="s">
        <v>89</v>
      </c>
      <c r="C209" s="2" t="s">
        <v>2386</v>
      </c>
      <c r="D209" s="2" t="s">
        <v>2387</v>
      </c>
      <c r="E209" s="2" t="s">
        <v>116</v>
      </c>
      <c r="F209" s="7">
        <v>32782</v>
      </c>
      <c r="G209" s="2" t="s">
        <v>2388</v>
      </c>
      <c r="H209" s="2" t="s">
        <v>2389</v>
      </c>
      <c r="I209" s="8">
        <v>2011</v>
      </c>
      <c r="J209" s="9" t="s">
        <v>217</v>
      </c>
      <c r="K209" s="9" t="s">
        <v>283</v>
      </c>
      <c r="L209" s="16" t="s">
        <v>149</v>
      </c>
      <c r="M209" s="22" t="s">
        <v>158</v>
      </c>
      <c r="N209" s="2"/>
      <c r="O209" s="2" t="s">
        <v>2390</v>
      </c>
      <c r="P209" s="8" t="s">
        <v>123</v>
      </c>
      <c r="Q209" s="8" t="s">
        <v>124</v>
      </c>
      <c r="R209" s="17" t="s">
        <v>2391</v>
      </c>
      <c r="S209" s="2" t="s">
        <v>2392</v>
      </c>
      <c r="T209" s="2" t="s">
        <v>126</v>
      </c>
      <c r="U209" s="7">
        <v>42734</v>
      </c>
      <c r="V209" s="14" t="s">
        <v>2393</v>
      </c>
      <c r="W209" s="14" t="s">
        <v>2394</v>
      </c>
      <c r="X209" s="14" t="s">
        <v>2395</v>
      </c>
    </row>
    <row r="210" spans="1:24" x14ac:dyDescent="0.25">
      <c r="A210" s="1" t="s">
        <v>451</v>
      </c>
      <c r="B210" s="2" t="s">
        <v>452</v>
      </c>
      <c r="C210" s="2" t="s">
        <v>453</v>
      </c>
      <c r="D210" s="2" t="s">
        <v>454</v>
      </c>
      <c r="E210" s="2" t="s">
        <v>455</v>
      </c>
      <c r="F210" s="7">
        <v>29762</v>
      </c>
      <c r="G210" s="2" t="s">
        <v>456</v>
      </c>
      <c r="H210" s="2" t="s">
        <v>457</v>
      </c>
      <c r="I210" s="8">
        <v>2011</v>
      </c>
      <c r="J210" s="9" t="s">
        <v>217</v>
      </c>
      <c r="K210" s="9" t="s">
        <v>435</v>
      </c>
      <c r="L210" s="10" t="s">
        <v>149</v>
      </c>
      <c r="M210" s="10" t="s">
        <v>150</v>
      </c>
      <c r="N210" s="2"/>
      <c r="O210" s="2" t="s">
        <v>458</v>
      </c>
      <c r="P210" s="8" t="s">
        <v>123</v>
      </c>
      <c r="Q210" s="8" t="s">
        <v>124</v>
      </c>
      <c r="R210" s="17" t="str">
        <f>IF(MID(peg_nama2[[#This Row],[nip]],15,1)="1","Laki-laki","Perempuan")</f>
        <v>Perempuan</v>
      </c>
      <c r="S210" s="1" t="s">
        <v>459</v>
      </c>
      <c r="T210" s="13" t="s">
        <v>348</v>
      </c>
      <c r="U210" s="7">
        <v>43441</v>
      </c>
      <c r="V210" s="14" t="str">
        <f>peg_nama2[[#This Row],[tmplahir]]&amp;", "&amp;TEXT(peg_nama2[[#This Row],[tgllahir]],"d MMM yyyy")</f>
        <v>Sumbawa Besar, 25 Jun 1981</v>
      </c>
      <c r="W210" s="14" t="str">
        <f>"https://teams.microsoft.com/l/chat/0/0?users="&amp;peg_nama2[[#This Row],[email]]</f>
        <v>https://teams.microsoft.com/l/chat/0/0?users=eka.sucipta@bpk.go.id</v>
      </c>
      <c r="X210" s="14" t="str">
        <f>"https://wa.me/"&amp;peg_nama2[[#This Row],[ponsel]]</f>
        <v>https://wa.me/6281907264707</v>
      </c>
    </row>
    <row r="211" spans="1:24" x14ac:dyDescent="0.25">
      <c r="A211" s="1" t="s">
        <v>2263</v>
      </c>
      <c r="B211" s="2" t="s">
        <v>2264</v>
      </c>
      <c r="C211" s="2" t="s">
        <v>2265</v>
      </c>
      <c r="D211" s="2" t="s">
        <v>2266</v>
      </c>
      <c r="E211" s="2" t="s">
        <v>1100</v>
      </c>
      <c r="F211" s="7">
        <v>32096</v>
      </c>
      <c r="G211" s="2" t="s">
        <v>2267</v>
      </c>
      <c r="H211" s="2" t="s">
        <v>2268</v>
      </c>
      <c r="I211" s="8">
        <v>2011</v>
      </c>
      <c r="J211" s="9" t="s">
        <v>1100</v>
      </c>
      <c r="K211" s="9" t="s">
        <v>1100</v>
      </c>
      <c r="L211" s="22"/>
      <c r="M211" s="22"/>
      <c r="N211" s="2"/>
      <c r="O211" s="2"/>
      <c r="P211" s="8" t="s">
        <v>123</v>
      </c>
      <c r="Q211" s="8" t="s">
        <v>138</v>
      </c>
      <c r="R211" s="17" t="str">
        <f>IF(MID(peg_nama2[[#This Row],[nip]],15,1)="1","Laki-laki","Perempuan")</f>
        <v>Perempuan</v>
      </c>
      <c r="S211" s="2"/>
      <c r="T211" s="13" t="s">
        <v>304</v>
      </c>
      <c r="U211" s="7"/>
      <c r="V211" s="14" t="str">
        <f>peg_nama2[[#This Row],[tmplahir]]&amp;", "&amp;TEXT(peg_nama2[[#This Row],[tgllahir]],"d MMM yyyy")</f>
        <v>, 15 Nov 1987</v>
      </c>
      <c r="W211" s="14" t="str">
        <f>"https://teams.microsoft.com/l/chat/0/0?users="&amp;peg_nama2[[#This Row],[email]]</f>
        <v>https://teams.microsoft.com/l/chat/0/0?users=rezka.vembry@bpk.go.id</v>
      </c>
      <c r="X211" s="14" t="str">
        <f>"https://wa.me/"&amp;peg_nama2[[#This Row],[ponsel]]</f>
        <v>https://wa.me/</v>
      </c>
    </row>
    <row r="212" spans="1:24" x14ac:dyDescent="0.25">
      <c r="A212" s="1" t="s">
        <v>963</v>
      </c>
      <c r="B212" s="2" t="s">
        <v>964</v>
      </c>
      <c r="C212" s="2" t="s">
        <v>965</v>
      </c>
      <c r="D212" s="2" t="s">
        <v>966</v>
      </c>
      <c r="E212" s="2" t="s">
        <v>680</v>
      </c>
      <c r="F212" s="7">
        <v>31823</v>
      </c>
      <c r="G212" s="2" t="s">
        <v>967</v>
      </c>
      <c r="H212" s="2" t="s">
        <v>968</v>
      </c>
      <c r="I212" s="8">
        <v>2011</v>
      </c>
      <c r="J212" s="9" t="s">
        <v>944</v>
      </c>
      <c r="K212" s="9" t="s">
        <v>969</v>
      </c>
      <c r="L212" s="16" t="s">
        <v>136</v>
      </c>
      <c r="M212" s="16" t="s">
        <v>199</v>
      </c>
      <c r="N212" s="2"/>
      <c r="O212" s="2" t="s">
        <v>370</v>
      </c>
      <c r="P212" s="8" t="s">
        <v>123</v>
      </c>
      <c r="Q212" s="8" t="s">
        <v>124</v>
      </c>
      <c r="R212" s="17" t="str">
        <f>IF(MID(peg_nama2[[#This Row],[nip]],15,1)="1","Laki-laki","Perempuan")</f>
        <v>Laki-laki</v>
      </c>
      <c r="S212" s="1" t="s">
        <v>970</v>
      </c>
      <c r="T212" s="13" t="s">
        <v>348</v>
      </c>
      <c r="U212" s="7">
        <v>44936</v>
      </c>
      <c r="V212" s="14" t="str">
        <f>peg_nama2[[#This Row],[tmplahir]]&amp;", "&amp;TEXT(peg_nama2[[#This Row],[tgllahir]],"d MMM yyyy")</f>
        <v>Mataram, 15 Feb 1987</v>
      </c>
      <c r="W212" s="14" t="str">
        <f>"https://teams.microsoft.com/l/chat/0/0?users="&amp;peg_nama2[[#This Row],[email]]</f>
        <v>https://teams.microsoft.com/l/chat/0/0?users=adhitya.megananda@bpk.go.id</v>
      </c>
      <c r="X212" s="14" t="str">
        <f>"https://wa.me/"&amp;peg_nama2[[#This Row],[ponsel]]</f>
        <v>https://wa.me/6282147820863</v>
      </c>
    </row>
    <row r="213" spans="1:24" x14ac:dyDescent="0.25">
      <c r="A213" s="1" t="s">
        <v>1015</v>
      </c>
      <c r="B213" s="2" t="s">
        <v>1016</v>
      </c>
      <c r="C213" s="2" t="s">
        <v>1017</v>
      </c>
      <c r="D213" s="2" t="s">
        <v>1018</v>
      </c>
      <c r="E213" s="2" t="s">
        <v>343</v>
      </c>
      <c r="F213" s="7">
        <v>29924</v>
      </c>
      <c r="G213" s="2" t="s">
        <v>1019</v>
      </c>
      <c r="H213" s="2" t="s">
        <v>1020</v>
      </c>
      <c r="I213" s="8">
        <v>2011</v>
      </c>
      <c r="J213" s="9" t="s">
        <v>995</v>
      </c>
      <c r="K213" s="9" t="s">
        <v>996</v>
      </c>
      <c r="L213" s="42" t="s">
        <v>136</v>
      </c>
      <c r="M213" s="16" t="s">
        <v>189</v>
      </c>
      <c r="N213" s="2"/>
      <c r="O213" s="2" t="s">
        <v>234</v>
      </c>
      <c r="P213" s="8" t="s">
        <v>123</v>
      </c>
      <c r="Q213" s="8" t="s">
        <v>124</v>
      </c>
      <c r="R213" s="17" t="str">
        <f>IF(MID(peg_nama2[[#This Row],[nip]],15,1)="1","Laki-laki","Perempuan")</f>
        <v>Perempuan</v>
      </c>
      <c r="S213" s="1" t="s">
        <v>1021</v>
      </c>
      <c r="T213" s="13" t="s">
        <v>126</v>
      </c>
      <c r="U213" s="7">
        <v>41792</v>
      </c>
      <c r="V213" s="14" t="str">
        <f>peg_nama2[[#This Row],[tmplahir]]&amp;", "&amp;TEXT(peg_nama2[[#This Row],[tgllahir]],"d MMM yyyy")</f>
        <v>Singaraja, 4 Dec 1981</v>
      </c>
      <c r="W213" s="14" t="str">
        <f>"https://teams.microsoft.com/l/chat/0/0?users="&amp;peg_nama2[[#This Row],[email]]</f>
        <v>https://teams.microsoft.com/l/chat/0/0?users=luh.lindyawathi@bpk.go.id</v>
      </c>
      <c r="X213" s="14" t="str">
        <f>"https://wa.me/"&amp;peg_nama2[[#This Row],[ponsel]]</f>
        <v>https://wa.me/6285922813689</v>
      </c>
    </row>
    <row r="214" spans="1:24" x14ac:dyDescent="0.25">
      <c r="A214" s="1" t="s">
        <v>2245</v>
      </c>
      <c r="B214" s="2" t="s">
        <v>2246</v>
      </c>
      <c r="C214" s="2" t="s">
        <v>2247</v>
      </c>
      <c r="D214" s="2" t="s">
        <v>2248</v>
      </c>
      <c r="E214" s="2" t="s">
        <v>116</v>
      </c>
      <c r="F214" s="7">
        <v>31781</v>
      </c>
      <c r="G214" s="2" t="s">
        <v>2249</v>
      </c>
      <c r="H214" s="2" t="s">
        <v>2250</v>
      </c>
      <c r="I214" s="8">
        <v>2011</v>
      </c>
      <c r="J214" s="9" t="s">
        <v>1100</v>
      </c>
      <c r="K214" s="9" t="s">
        <v>1100</v>
      </c>
      <c r="L214" s="22"/>
      <c r="M214" s="22"/>
      <c r="N214" s="2"/>
      <c r="O214" s="2"/>
      <c r="P214" s="8" t="s">
        <v>123</v>
      </c>
      <c r="Q214" s="8" t="s">
        <v>138</v>
      </c>
      <c r="R214" s="17" t="str">
        <f>IF(MID(peg_nama2[[#This Row],[nip]],15,1)="1","Laki-laki","Perempuan")</f>
        <v>Perempuan</v>
      </c>
      <c r="S214" s="2"/>
      <c r="T214" s="13" t="s">
        <v>126</v>
      </c>
      <c r="U214" s="7"/>
      <c r="V214" s="14" t="str">
        <f>peg_nama2[[#This Row],[tmplahir]]&amp;", "&amp;TEXT(peg_nama2[[#This Row],[tgllahir]],"d MMM yyyy")</f>
        <v>Denpasar, 4 Jan 1987</v>
      </c>
      <c r="W214" s="14" t="str">
        <f>"https://teams.microsoft.com/l/chat/0/0?users="&amp;peg_nama2[[#This Row],[email]]</f>
        <v>https://teams.microsoft.com/l/chat/0/0?users=kharisma.niya@bpk.go.id</v>
      </c>
      <c r="X214" s="14" t="str">
        <f>"https://wa.me/"&amp;peg_nama2[[#This Row],[ponsel]]</f>
        <v>https://wa.me/</v>
      </c>
    </row>
    <row r="215" spans="1:24" x14ac:dyDescent="0.25">
      <c r="A215" s="2" t="s">
        <v>1077</v>
      </c>
      <c r="B215" s="2" t="s">
        <v>1078</v>
      </c>
      <c r="C215" s="2" t="s">
        <v>1079</v>
      </c>
      <c r="D215" s="21" t="s">
        <v>1080</v>
      </c>
      <c r="E215" s="2" t="s">
        <v>680</v>
      </c>
      <c r="F215" s="7" t="s">
        <v>1081</v>
      </c>
      <c r="G215" s="20" t="s">
        <v>1082</v>
      </c>
      <c r="H215" s="20" t="s">
        <v>1083</v>
      </c>
      <c r="I215" s="8">
        <v>2011</v>
      </c>
      <c r="J215" s="9" t="s">
        <v>995</v>
      </c>
      <c r="K215" s="9" t="s">
        <v>1028</v>
      </c>
      <c r="M215" s="22"/>
      <c r="N215" s="2"/>
      <c r="O215" s="23" t="s">
        <v>234</v>
      </c>
      <c r="P215" s="8" t="s">
        <v>123</v>
      </c>
      <c r="Q215" s="8" t="s">
        <v>124</v>
      </c>
      <c r="R215" s="17" t="str">
        <f>IF(MID(peg_nama2[[#This Row],[nip]],15,1)="1","Laki-laki","Perempuan")</f>
        <v>Laki-laki</v>
      </c>
      <c r="S215" s="2" t="s">
        <v>1084</v>
      </c>
      <c r="T215" s="13" t="s">
        <v>126</v>
      </c>
      <c r="U215" s="13"/>
      <c r="V215" s="14" t="str">
        <f>peg_nama2[[#This Row],[tmplahir]]&amp;", "&amp;TEXT(peg_nama2[[#This Row],[tgllahir]],"d mmmm yyyy")</f>
        <v>Mataram, 15 June 1984</v>
      </c>
      <c r="W215" s="14" t="str">
        <f>"https://teams.microsoft.com/l/chat/0/0?users="&amp;peg_nama2[[#This Row],[email]]</f>
        <v>https://teams.microsoft.com/l/chat/0/0?users=bagus.santosa@bpk.go.id</v>
      </c>
      <c r="X215" s="14" t="str">
        <f>"https://wa.me/"&amp;peg_nama2[[#This Row],[ponsel]]</f>
        <v>https://wa.me/6281297973929</v>
      </c>
    </row>
    <row r="216" spans="1:24" x14ac:dyDescent="0.25">
      <c r="A216" s="1" t="s">
        <v>2257</v>
      </c>
      <c r="B216" s="2" t="s">
        <v>2258</v>
      </c>
      <c r="C216" s="2" t="s">
        <v>2259</v>
      </c>
      <c r="D216" s="2" t="s">
        <v>2260</v>
      </c>
      <c r="E216" s="2" t="s">
        <v>116</v>
      </c>
      <c r="F216" s="7">
        <v>32349</v>
      </c>
      <c r="G216" s="2" t="s">
        <v>2261</v>
      </c>
      <c r="H216" s="2" t="s">
        <v>2262</v>
      </c>
      <c r="I216" s="8">
        <v>2011</v>
      </c>
      <c r="J216" s="9" t="s">
        <v>1100</v>
      </c>
      <c r="K216" s="9" t="s">
        <v>1100</v>
      </c>
      <c r="L216" s="8"/>
      <c r="M216" s="8"/>
      <c r="N216" s="2"/>
      <c r="O216" s="2"/>
      <c r="P216" s="8" t="s">
        <v>123</v>
      </c>
      <c r="Q216" s="8" t="s">
        <v>138</v>
      </c>
      <c r="R216" s="17" t="str">
        <f>IF(MID(peg_nama2[[#This Row],[nip]],15,1)="1","Laki-laki","Perempuan")</f>
        <v>Perempuan</v>
      </c>
      <c r="S216" s="1"/>
      <c r="T216" s="13" t="s">
        <v>304</v>
      </c>
      <c r="U216" s="7">
        <v>41059</v>
      </c>
      <c r="V216" s="14" t="str">
        <f>peg_nama2[[#This Row],[tmplahir]]&amp;", "&amp;TEXT(peg_nama2[[#This Row],[tgllahir]],"d MMM yyyy")</f>
        <v>Denpasar, 25 Jul 1988</v>
      </c>
      <c r="W216" s="14" t="str">
        <f>"https://teams.microsoft.com/l/chat/0/0?users="&amp;peg_nama2[[#This Row],[email]]</f>
        <v>https://teams.microsoft.com/l/chat/0/0?users=angga.anjarsari@bpk.go.id</v>
      </c>
      <c r="X216" s="14" t="str">
        <f>"https://wa.me/"&amp;peg_nama2[[#This Row],[ponsel]]</f>
        <v>https://wa.me/</v>
      </c>
    </row>
    <row r="217" spans="1:24" x14ac:dyDescent="0.25">
      <c r="A217" s="1" t="s">
        <v>80</v>
      </c>
      <c r="B217" s="2" t="s">
        <v>81</v>
      </c>
      <c r="C217" s="2" t="s">
        <v>466</v>
      </c>
      <c r="D217" s="2" t="s">
        <v>467</v>
      </c>
      <c r="E217" s="2" t="s">
        <v>468</v>
      </c>
      <c r="F217" s="7">
        <v>32396</v>
      </c>
      <c r="G217" s="2" t="s">
        <v>469</v>
      </c>
      <c r="H217" s="2" t="s">
        <v>470</v>
      </c>
      <c r="I217" s="8">
        <v>2012</v>
      </c>
      <c r="J217" s="9" t="s">
        <v>217</v>
      </c>
      <c r="K217" s="9" t="s">
        <v>283</v>
      </c>
      <c r="L217" s="16" t="s">
        <v>149</v>
      </c>
      <c r="M217" s="16" t="s">
        <v>150</v>
      </c>
      <c r="N217" s="2"/>
      <c r="O217" s="2" t="s">
        <v>471</v>
      </c>
      <c r="P217" s="8" t="s">
        <v>123</v>
      </c>
      <c r="Q217" s="8" t="s">
        <v>124</v>
      </c>
      <c r="R217" s="17" t="str">
        <f>IF(MID(peg_nama2[[#This Row],[nip]],15,1)="1","Laki-laki","Perempuan")</f>
        <v>Laki-laki</v>
      </c>
      <c r="S217" s="1" t="s">
        <v>472</v>
      </c>
      <c r="T217" s="13" t="s">
        <v>126</v>
      </c>
      <c r="U217" s="7">
        <v>42942</v>
      </c>
      <c r="V217" s="14" t="str">
        <f>peg_nama2[[#This Row],[tmplahir]]&amp;", "&amp;TEXT(peg_nama2[[#This Row],[tgllahir]],"d MMM yyyy")</f>
        <v>Surakarta, 10 Sep 1988</v>
      </c>
      <c r="W217" s="14" t="str">
        <f>"https://teams.microsoft.com/l/chat/0/0?users="&amp;peg_nama2[[#This Row],[email]]</f>
        <v>https://teams.microsoft.com/l/chat/0/0?users=septian.pamungkas@bpk.go.id</v>
      </c>
      <c r="X217" s="14" t="str">
        <f>"https://wa.me/"&amp;peg_nama2[[#This Row],[ponsel]]</f>
        <v>https://wa.me/6281325202022</v>
      </c>
    </row>
    <row r="218" spans="1:24" x14ac:dyDescent="0.25">
      <c r="A218" s="1" t="s">
        <v>2275</v>
      </c>
      <c r="B218" s="2" t="s">
        <v>2276</v>
      </c>
      <c r="C218" s="2" t="s">
        <v>2277</v>
      </c>
      <c r="D218" s="2" t="s">
        <v>2278</v>
      </c>
      <c r="E218" s="2" t="s">
        <v>2279</v>
      </c>
      <c r="F218" s="7">
        <v>33041</v>
      </c>
      <c r="G218" s="2" t="s">
        <v>2280</v>
      </c>
      <c r="H218" s="2" t="s">
        <v>2281</v>
      </c>
      <c r="I218" s="8">
        <v>2012</v>
      </c>
      <c r="J218" s="9" t="s">
        <v>1100</v>
      </c>
      <c r="K218" s="9" t="s">
        <v>1100</v>
      </c>
      <c r="L218" s="8"/>
      <c r="M218" s="8"/>
      <c r="N218" s="2"/>
      <c r="O218" s="2"/>
      <c r="P218" s="8" t="s">
        <v>123</v>
      </c>
      <c r="Q218" s="8" t="s">
        <v>138</v>
      </c>
      <c r="R218" s="17" t="str">
        <f>IF(MID(peg_nama2[[#This Row],[nip]],15,1)="1","Laki-laki","Perempuan")</f>
        <v>Laki-laki</v>
      </c>
      <c r="S218" s="2"/>
      <c r="T218" s="13" t="s">
        <v>126</v>
      </c>
      <c r="U218" s="7"/>
      <c r="V218" s="14" t="str">
        <f>peg_nama2[[#This Row],[tmplahir]]&amp;", "&amp;TEXT(peg_nama2[[#This Row],[tgllahir]],"d MMM yyyy")</f>
        <v>Kendal, 17 Jun 1990</v>
      </c>
      <c r="W218" s="14" t="str">
        <f>"https://teams.microsoft.com/l/chat/0/0?users="&amp;peg_nama2[[#This Row],[email]]</f>
        <v>https://teams.microsoft.com/l/chat/0/0?users=aizhar.ashari@bpk.go.id</v>
      </c>
      <c r="X218" s="14" t="str">
        <f>"https://wa.me/"&amp;peg_nama2[[#This Row],[ponsel]]</f>
        <v>https://wa.me/</v>
      </c>
    </row>
    <row r="219" spans="1:24" x14ac:dyDescent="0.25">
      <c r="A219" s="1" t="s">
        <v>1141</v>
      </c>
      <c r="B219" s="2" t="s">
        <v>1142</v>
      </c>
      <c r="C219" s="2" t="s">
        <v>1143</v>
      </c>
      <c r="D219" s="2" t="s">
        <v>1144</v>
      </c>
      <c r="E219" s="2" t="s">
        <v>280</v>
      </c>
      <c r="F219" s="7">
        <v>33176</v>
      </c>
      <c r="G219" s="2" t="s">
        <v>1145</v>
      </c>
      <c r="H219" s="2" t="s">
        <v>1146</v>
      </c>
      <c r="I219" s="8">
        <v>2012</v>
      </c>
      <c r="J219" s="9" t="s">
        <v>995</v>
      </c>
      <c r="K219" s="9" t="s">
        <v>1147</v>
      </c>
      <c r="L219" s="10" t="s">
        <v>136</v>
      </c>
      <c r="M219" s="10" t="s">
        <v>207</v>
      </c>
      <c r="N219" s="2"/>
      <c r="O219" s="2" t="s">
        <v>1148</v>
      </c>
      <c r="P219" s="8" t="s">
        <v>123</v>
      </c>
      <c r="Q219" s="8" t="s">
        <v>124</v>
      </c>
      <c r="R219" s="17" t="str">
        <f>IF(MID(peg_nama2[[#This Row],[nip]],15,1)="1","Laki-laki","Perempuan")</f>
        <v>Laki-laki</v>
      </c>
      <c r="S219" s="1" t="s">
        <v>1149</v>
      </c>
      <c r="T219" s="13"/>
      <c r="U219" s="7">
        <v>44936</v>
      </c>
      <c r="V219" s="14" t="str">
        <f>peg_nama2[[#This Row],[tmplahir]]&amp;", "&amp;TEXT(peg_nama2[[#This Row],[tgllahir]],"d MMM yyyy")</f>
        <v>Tabanan, 30 Oct 1990</v>
      </c>
      <c r="W219" s="14" t="str">
        <f>"https://teams.microsoft.com/l/chat/0/0?users="&amp;peg_nama2[[#This Row],[email]]</f>
        <v>https://teams.microsoft.com/l/chat/0/0?users=yogi.wirana@bpk.go.id</v>
      </c>
      <c r="X219" s="14" t="str">
        <f>"https://wa.me/"&amp;peg_nama2[[#This Row],[ponsel]]</f>
        <v>https://wa.me/6287839069027</v>
      </c>
    </row>
    <row r="220" spans="1:24" x14ac:dyDescent="0.25">
      <c r="A220" s="1" t="s">
        <v>2269</v>
      </c>
      <c r="B220" s="2" t="s">
        <v>2270</v>
      </c>
      <c r="C220" s="2" t="s">
        <v>2271</v>
      </c>
      <c r="D220" s="2" t="s">
        <v>2272</v>
      </c>
      <c r="E220" s="2" t="s">
        <v>1743</v>
      </c>
      <c r="F220" s="7">
        <v>32190</v>
      </c>
      <c r="G220" s="2" t="s">
        <v>2273</v>
      </c>
      <c r="H220" s="2" t="s">
        <v>2274</v>
      </c>
      <c r="I220" s="8">
        <v>2012</v>
      </c>
      <c r="J220" s="9" t="s">
        <v>1100</v>
      </c>
      <c r="K220" s="9" t="s">
        <v>1100</v>
      </c>
      <c r="L220" s="8"/>
      <c r="M220" s="8"/>
      <c r="N220" s="2"/>
      <c r="O220" s="2"/>
      <c r="P220" s="8" t="s">
        <v>123</v>
      </c>
      <c r="Q220" s="8" t="s">
        <v>138</v>
      </c>
      <c r="R220" s="17" t="str">
        <f>IF(MID(peg_nama2[[#This Row],[nip]],15,1)="1","Laki-laki","Perempuan")</f>
        <v>Laki-laki</v>
      </c>
      <c r="S220" s="2"/>
      <c r="T220" s="13" t="s">
        <v>804</v>
      </c>
      <c r="U220" s="7"/>
      <c r="V220" s="14" t="str">
        <f>peg_nama2[[#This Row],[tmplahir]]&amp;", "&amp;TEXT(peg_nama2[[#This Row],[tgllahir]],"d MMM yyyy")</f>
        <v>Bogor, 17 Feb 1988</v>
      </c>
      <c r="W220" s="14" t="str">
        <f>"https://teams.microsoft.com/l/chat/0/0?users="&amp;peg_nama2[[#This Row],[email]]</f>
        <v>https://teams.microsoft.com/l/chat/0/0?users=ade.ferdiana@bpk.go.id</v>
      </c>
      <c r="X220" s="14" t="str">
        <f>"https://wa.me/"&amp;peg_nama2[[#This Row],[ponsel]]</f>
        <v>https://wa.me/</v>
      </c>
    </row>
    <row r="221" spans="1:24" x14ac:dyDescent="0.25">
      <c r="A221" s="1" t="s">
        <v>2282</v>
      </c>
      <c r="B221" s="2" t="s">
        <v>2283</v>
      </c>
      <c r="C221" s="2" t="s">
        <v>2284</v>
      </c>
      <c r="D221" s="2" t="s">
        <v>2285</v>
      </c>
      <c r="E221" s="2" t="s">
        <v>2286</v>
      </c>
      <c r="F221" s="7">
        <v>32330</v>
      </c>
      <c r="G221" s="2" t="s">
        <v>2287</v>
      </c>
      <c r="H221" s="2" t="s">
        <v>2288</v>
      </c>
      <c r="I221" s="8">
        <v>2012</v>
      </c>
      <c r="J221" s="9" t="s">
        <v>1100</v>
      </c>
      <c r="K221" s="9" t="s">
        <v>1100</v>
      </c>
      <c r="L221" s="41"/>
      <c r="M221" s="41"/>
      <c r="N221" s="2"/>
      <c r="O221" s="2"/>
      <c r="P221" s="8" t="s">
        <v>123</v>
      </c>
      <c r="Q221" s="8" t="s">
        <v>138</v>
      </c>
      <c r="R221" s="17" t="str">
        <f>IF(MID(peg_nama2[[#This Row],[nip]],15,1)="1","Laki-laki","Perempuan")</f>
        <v>Laki-laki</v>
      </c>
      <c r="S221" s="2"/>
      <c r="T221" s="13" t="s">
        <v>1528</v>
      </c>
      <c r="U221" s="7"/>
      <c r="V221" s="14" t="str">
        <f>peg_nama2[[#This Row],[tmplahir]]&amp;", "&amp;TEXT(peg_nama2[[#This Row],[tgllahir]],"d MMM yyyy")</f>
        <v>Gunung Sitoli, 6 Jul 1988</v>
      </c>
      <c r="W221" s="14" t="str">
        <f>"https://teams.microsoft.com/l/chat/0/0?users="&amp;peg_nama2[[#This Row],[email]]</f>
        <v>https://teams.microsoft.com/l/chat/0/0?users=beni.sarumaha@bpk.go.id</v>
      </c>
      <c r="X221" s="14" t="str">
        <f>"https://wa.me/"&amp;peg_nama2[[#This Row],[ponsel]]</f>
        <v>https://wa.me/</v>
      </c>
    </row>
    <row r="222" spans="1:24" x14ac:dyDescent="0.25">
      <c r="A222" s="1" t="s">
        <v>2289</v>
      </c>
      <c r="B222" s="2" t="s">
        <v>2290</v>
      </c>
      <c r="C222" s="2" t="s">
        <v>2291</v>
      </c>
      <c r="D222" s="2" t="s">
        <v>2292</v>
      </c>
      <c r="E222" s="2" t="s">
        <v>1952</v>
      </c>
      <c r="F222" s="7">
        <v>32820</v>
      </c>
      <c r="G222" s="2" t="s">
        <v>2293</v>
      </c>
      <c r="H222" s="2" t="s">
        <v>2294</v>
      </c>
      <c r="I222" s="8">
        <v>2012</v>
      </c>
      <c r="J222" s="9" t="s">
        <v>1100</v>
      </c>
      <c r="K222" s="9" t="s">
        <v>1100</v>
      </c>
      <c r="L222" s="8"/>
      <c r="M222" s="8"/>
      <c r="N222" s="2"/>
      <c r="O222" s="2"/>
      <c r="P222" s="8" t="s">
        <v>123</v>
      </c>
      <c r="Q222" s="8" t="s">
        <v>138</v>
      </c>
      <c r="R222" s="17" t="str">
        <f>IF(MID(peg_nama2[[#This Row],[nip]],15,1)="1","Laki-laki","Perempuan")</f>
        <v>Perempuan</v>
      </c>
      <c r="S222" s="2"/>
      <c r="T222" s="13" t="s">
        <v>140</v>
      </c>
      <c r="U222" s="7"/>
      <c r="V222" s="14" t="str">
        <f>peg_nama2[[#This Row],[tmplahir]]&amp;", "&amp;TEXT(peg_nama2[[#This Row],[tgllahir]],"d MMM yyyy")</f>
        <v>Pekanbaru, 8 Nov 1989</v>
      </c>
      <c r="W222" s="14" t="str">
        <f>"https://teams.microsoft.com/l/chat/0/0?users="&amp;peg_nama2[[#This Row],[email]]</f>
        <v>https://teams.microsoft.com/l/chat/0/0?users=tri.retno@bpk.go.id</v>
      </c>
      <c r="X222" s="14" t="str">
        <f>"https://wa.me/"&amp;peg_nama2[[#This Row],[ponsel]]</f>
        <v>https://wa.me/</v>
      </c>
    </row>
    <row r="223" spans="1:24" x14ac:dyDescent="0.25">
      <c r="A223" s="1" t="s">
        <v>44</v>
      </c>
      <c r="B223" s="2" t="s">
        <v>45</v>
      </c>
      <c r="C223" s="2" t="s">
        <v>460</v>
      </c>
      <c r="D223" s="2" t="s">
        <v>461</v>
      </c>
      <c r="E223" s="2" t="s">
        <v>116</v>
      </c>
      <c r="F223" s="7">
        <v>32277</v>
      </c>
      <c r="G223" s="2" t="s">
        <v>462</v>
      </c>
      <c r="H223" s="2" t="s">
        <v>463</v>
      </c>
      <c r="I223" s="8">
        <v>2012</v>
      </c>
      <c r="J223" s="9" t="s">
        <v>217</v>
      </c>
      <c r="K223" s="9" t="s">
        <v>435</v>
      </c>
      <c r="L223" s="42" t="s">
        <v>149</v>
      </c>
      <c r="M223" s="42" t="s">
        <v>158</v>
      </c>
      <c r="N223" s="2"/>
      <c r="O223" s="2" t="s">
        <v>464</v>
      </c>
      <c r="P223" s="8" t="s">
        <v>123</v>
      </c>
      <c r="Q223" s="8" t="s">
        <v>124</v>
      </c>
      <c r="R223" s="17" t="str">
        <f>IF(MID(peg_nama2[[#This Row],[nip]],15,1)="1","Laki-laki","Perempuan")</f>
        <v>Laki-laki</v>
      </c>
      <c r="S223" s="1" t="s">
        <v>465</v>
      </c>
      <c r="T223" s="13" t="s">
        <v>140</v>
      </c>
      <c r="U223" s="7">
        <v>43208</v>
      </c>
      <c r="V223" s="14" t="str">
        <f>peg_nama2[[#This Row],[tmplahir]]&amp;", "&amp;TEXT(peg_nama2[[#This Row],[tgllahir]],"d MMM yyyy")</f>
        <v>Denpasar, 14 May 1988</v>
      </c>
      <c r="W223" s="14" t="str">
        <f>"https://teams.microsoft.com/l/chat/0/0?users="&amp;peg_nama2[[#This Row],[email]]</f>
        <v>https://teams.microsoft.com/l/chat/0/0?users=komang.mahendra@bpk.go.id</v>
      </c>
      <c r="X223" s="14" t="str">
        <f>"https://wa.me/"&amp;peg_nama2[[#This Row],[ponsel]]</f>
        <v>https://wa.me/6281227277345</v>
      </c>
    </row>
    <row r="224" spans="1:24" x14ac:dyDescent="0.25">
      <c r="A224" s="1" t="s">
        <v>2295</v>
      </c>
      <c r="B224" s="2" t="s">
        <v>2296</v>
      </c>
      <c r="C224" s="2" t="s">
        <v>2297</v>
      </c>
      <c r="D224" s="2" t="s">
        <v>2298</v>
      </c>
      <c r="E224" s="2" t="s">
        <v>886</v>
      </c>
      <c r="F224" s="7">
        <v>33411</v>
      </c>
      <c r="G224" s="2" t="s">
        <v>2299</v>
      </c>
      <c r="H224" s="2" t="s">
        <v>2300</v>
      </c>
      <c r="I224" s="8">
        <v>2014</v>
      </c>
      <c r="J224" s="9" t="s">
        <v>1100</v>
      </c>
      <c r="K224" s="9" t="s">
        <v>1100</v>
      </c>
      <c r="L224" s="22"/>
      <c r="M224" s="22"/>
      <c r="N224" s="2"/>
      <c r="O224" s="2"/>
      <c r="P224" s="8" t="s">
        <v>123</v>
      </c>
      <c r="Q224" s="8" t="s">
        <v>138</v>
      </c>
      <c r="R224" s="17" t="str">
        <f>IF(MID(peg_nama2[[#This Row],[nip]],15,1)="1","Laki-laki","Perempuan")</f>
        <v>Perempuan</v>
      </c>
      <c r="S224" s="2"/>
      <c r="T224" s="13" t="s">
        <v>126</v>
      </c>
      <c r="U224" s="7"/>
      <c r="V224" s="14" t="str">
        <f>peg_nama2[[#This Row],[tmplahir]]&amp;", "&amp;TEXT(peg_nama2[[#This Row],[tgllahir]],"d MMM yyyy")</f>
        <v>Palembang, 22 Jun 1991</v>
      </c>
      <c r="W224" s="14" t="str">
        <f>"https://teams.microsoft.com/l/chat/0/0?users="&amp;peg_nama2[[#This Row],[email]]</f>
        <v>https://teams.microsoft.com/l/chat/0/0?users=adelia.sari@bpk.go.id</v>
      </c>
      <c r="X224" s="14" t="str">
        <f>"https://wa.me/"&amp;peg_nama2[[#This Row],[ponsel]]</f>
        <v>https://wa.me/</v>
      </c>
    </row>
    <row r="225" spans="1:24" x14ac:dyDescent="0.25">
      <c r="A225" s="1" t="s">
        <v>2301</v>
      </c>
      <c r="B225" s="2" t="s">
        <v>2302</v>
      </c>
      <c r="C225" s="2" t="s">
        <v>2303</v>
      </c>
      <c r="D225" s="2" t="s">
        <v>2304</v>
      </c>
      <c r="E225" s="2" t="s">
        <v>2305</v>
      </c>
      <c r="F225" s="7">
        <v>33381</v>
      </c>
      <c r="G225" s="2" t="s">
        <v>2306</v>
      </c>
      <c r="H225" s="2" t="s">
        <v>2307</v>
      </c>
      <c r="I225" s="8">
        <v>2014</v>
      </c>
      <c r="J225" s="9" t="s">
        <v>1100</v>
      </c>
      <c r="K225" s="9" t="s">
        <v>1100</v>
      </c>
      <c r="L225" s="41"/>
      <c r="M225" s="41"/>
      <c r="N225" s="2"/>
      <c r="O225" s="2"/>
      <c r="P225" s="8" t="s">
        <v>123</v>
      </c>
      <c r="Q225" s="8" t="s">
        <v>138</v>
      </c>
      <c r="R225" s="17" t="str">
        <f>IF(MID(peg_nama2[[#This Row],[nip]],15,1)="1","Laki-laki","Perempuan")</f>
        <v>Laki-laki</v>
      </c>
      <c r="S225" s="2"/>
      <c r="T225" s="13" t="s">
        <v>126</v>
      </c>
      <c r="U225" s="7"/>
      <c r="V225" s="14" t="str">
        <f>peg_nama2[[#This Row],[tmplahir]]&amp;", "&amp;TEXT(peg_nama2[[#This Row],[tgllahir]],"d MMM yyyy")</f>
        <v>Bandar Lampung, 23 May 1991</v>
      </c>
      <c r="W225" s="14" t="str">
        <f>"https://teams.microsoft.com/l/chat/0/0?users="&amp;peg_nama2[[#This Row],[email]]</f>
        <v>https://teams.microsoft.com/l/chat/0/0?users=akhmad.benawa@bpk.go.id</v>
      </c>
      <c r="X225" s="14" t="str">
        <f>"https://wa.me/"&amp;peg_nama2[[#This Row],[ponsel]]</f>
        <v>https://wa.me/</v>
      </c>
    </row>
    <row r="226" spans="1:24" x14ac:dyDescent="0.25">
      <c r="A226" s="1" t="s">
        <v>2308</v>
      </c>
      <c r="B226" s="2" t="s">
        <v>2309</v>
      </c>
      <c r="C226" s="2" t="s">
        <v>2310</v>
      </c>
      <c r="D226" s="2" t="s">
        <v>2311</v>
      </c>
      <c r="E226" s="2" t="s">
        <v>2279</v>
      </c>
      <c r="F226" s="7">
        <v>33044</v>
      </c>
      <c r="G226" s="2" t="s">
        <v>2312</v>
      </c>
      <c r="H226" s="2" t="s">
        <v>2313</v>
      </c>
      <c r="I226" s="8">
        <v>2014</v>
      </c>
      <c r="J226" s="9" t="s">
        <v>1100</v>
      </c>
      <c r="K226" s="9" t="s">
        <v>1100</v>
      </c>
      <c r="L226" s="8"/>
      <c r="M226" s="8"/>
      <c r="N226" s="2"/>
      <c r="O226" s="2"/>
      <c r="P226" s="8" t="s">
        <v>123</v>
      </c>
      <c r="Q226" s="8" t="s">
        <v>138</v>
      </c>
      <c r="R226" s="17" t="str">
        <f>IF(MID(peg_nama2[[#This Row],[nip]],15,1)="1","Laki-laki","Perempuan")</f>
        <v>Laki-laki</v>
      </c>
      <c r="S226" s="2"/>
      <c r="T226" s="13" t="s">
        <v>1528</v>
      </c>
      <c r="U226" s="7"/>
      <c r="V226" s="14" t="str">
        <f>peg_nama2[[#This Row],[tmplahir]]&amp;", "&amp;TEXT(peg_nama2[[#This Row],[tgllahir]],"d MMM yyyy")</f>
        <v>Kendal, 20 Jun 1990</v>
      </c>
      <c r="W226" s="14" t="str">
        <f>"https://teams.microsoft.com/l/chat/0/0?users="&amp;peg_nama2[[#This Row],[email]]</f>
        <v>https://teams.microsoft.com/l/chat/0/0?users=muhammad.khibran@bpk.go.id</v>
      </c>
      <c r="X226" s="14" t="str">
        <f>"https://wa.me/"&amp;peg_nama2[[#This Row],[ponsel]]</f>
        <v>https://wa.me/</v>
      </c>
    </row>
    <row r="227" spans="1:24" x14ac:dyDescent="0.25">
      <c r="A227" s="1" t="s">
        <v>46</v>
      </c>
      <c r="B227" s="2" t="s">
        <v>47</v>
      </c>
      <c r="C227" s="2" t="s">
        <v>473</v>
      </c>
      <c r="D227" s="2" t="s">
        <v>474</v>
      </c>
      <c r="E227" s="2" t="s">
        <v>116</v>
      </c>
      <c r="F227" s="7">
        <v>33446</v>
      </c>
      <c r="G227" s="2" t="s">
        <v>475</v>
      </c>
      <c r="H227" s="2" t="s">
        <v>476</v>
      </c>
      <c r="I227" s="8">
        <v>2015</v>
      </c>
      <c r="J227" s="9" t="s">
        <v>217</v>
      </c>
      <c r="K227" s="9" t="s">
        <v>435</v>
      </c>
      <c r="L227" s="16" t="s">
        <v>149</v>
      </c>
      <c r="M227" s="16" t="s">
        <v>158</v>
      </c>
      <c r="N227" s="2"/>
      <c r="O227" s="2" t="s">
        <v>477</v>
      </c>
      <c r="P227" s="8" t="s">
        <v>123</v>
      </c>
      <c r="Q227" s="8" t="s">
        <v>124</v>
      </c>
      <c r="R227" s="17" t="str">
        <f>IF(MID(peg_nama2[[#This Row],[nip]],15,1)="1","Laki-laki","Perempuan")</f>
        <v>Laki-laki</v>
      </c>
      <c r="S227" s="1" t="s">
        <v>478</v>
      </c>
      <c r="T227" s="13" t="s">
        <v>126</v>
      </c>
      <c r="U227" s="7">
        <v>44936</v>
      </c>
      <c r="V227" s="14" t="str">
        <f>peg_nama2[[#This Row],[tmplahir]]&amp;", "&amp;TEXT(peg_nama2[[#This Row],[tgllahir]],"d MMM yyyy")</f>
        <v>Denpasar, 27 Jul 1991</v>
      </c>
      <c r="W227" s="14" t="str">
        <f>"https://teams.microsoft.com/l/chat/0/0?users="&amp;peg_nama2[[#This Row],[email]]</f>
        <v>https://teams.microsoft.com/l/chat/0/0?users=komang.wirasatya@bpk.go.id</v>
      </c>
      <c r="X227" s="14" t="str">
        <f>"https://wa.me/"&amp;peg_nama2[[#This Row],[ponsel]]</f>
        <v>https://wa.me/6285921698954</v>
      </c>
    </row>
    <row r="228" spans="1:24" x14ac:dyDescent="0.25">
      <c r="A228" s="1" t="s">
        <v>2314</v>
      </c>
      <c r="B228" s="2" t="s">
        <v>2315</v>
      </c>
      <c r="C228" s="2" t="s">
        <v>2316</v>
      </c>
      <c r="D228" s="2" t="s">
        <v>2317</v>
      </c>
      <c r="E228" s="2" t="s">
        <v>2318</v>
      </c>
      <c r="F228" s="7">
        <v>33599</v>
      </c>
      <c r="G228" s="2" t="s">
        <v>2319</v>
      </c>
      <c r="H228" s="2" t="s">
        <v>2320</v>
      </c>
      <c r="I228" s="8">
        <v>2015</v>
      </c>
      <c r="J228" s="9" t="s">
        <v>1100</v>
      </c>
      <c r="K228" s="9" t="s">
        <v>1100</v>
      </c>
      <c r="L228" s="41"/>
      <c r="M228" s="41"/>
      <c r="N228" s="2"/>
      <c r="O228" s="2"/>
      <c r="P228" s="8" t="s">
        <v>123</v>
      </c>
      <c r="Q228" s="8" t="s">
        <v>138</v>
      </c>
      <c r="R228" s="17" t="str">
        <f>IF(MID(peg_nama2[[#This Row],[nip]],15,1)="1","Laki-laki","Perempuan")</f>
        <v>Laki-laki</v>
      </c>
      <c r="S228" s="2"/>
      <c r="T228" s="13" t="s">
        <v>126</v>
      </c>
      <c r="U228" s="7"/>
      <c r="V228" s="14" t="str">
        <f>peg_nama2[[#This Row],[tmplahir]]&amp;", "&amp;TEXT(peg_nama2[[#This Row],[tgllahir]],"d MMM yyyy")</f>
        <v>Kulon Progo, 27 Dec 1991</v>
      </c>
      <c r="W228" s="14" t="str">
        <f>"https://teams.microsoft.com/l/chat/0/0?users="&amp;peg_nama2[[#This Row],[email]]</f>
        <v>https://teams.microsoft.com/l/chat/0/0?users=dimas.abhiyoga@bpk.go.id</v>
      </c>
      <c r="X228" s="14" t="str">
        <f>"https://wa.me/"&amp;peg_nama2[[#This Row],[ponsel]]</f>
        <v>https://wa.me/</v>
      </c>
    </row>
    <row r="229" spans="1:24" x14ac:dyDescent="0.25">
      <c r="A229" s="1" t="s">
        <v>2327</v>
      </c>
      <c r="B229" s="2" t="s">
        <v>2328</v>
      </c>
      <c r="C229" s="2" t="s">
        <v>2329</v>
      </c>
      <c r="D229" s="2" t="s">
        <v>2330</v>
      </c>
      <c r="E229" s="2" t="s">
        <v>672</v>
      </c>
      <c r="F229" s="7">
        <v>33365</v>
      </c>
      <c r="G229" s="2" t="s">
        <v>2331</v>
      </c>
      <c r="H229" s="2" t="s">
        <v>2332</v>
      </c>
      <c r="I229" s="8">
        <v>2015</v>
      </c>
      <c r="J229" s="9" t="s">
        <v>1100</v>
      </c>
      <c r="K229" s="9" t="s">
        <v>1100</v>
      </c>
      <c r="L229" s="22"/>
      <c r="M229" s="22"/>
      <c r="N229" s="2"/>
      <c r="O229" s="2"/>
      <c r="P229" s="8" t="s">
        <v>123</v>
      </c>
      <c r="Q229" s="8" t="s">
        <v>138</v>
      </c>
      <c r="R229" s="17" t="str">
        <f>IF(MID(peg_nama2[[#This Row],[nip]],15,1)="1","Laki-laki","Perempuan")</f>
        <v>Perempuan</v>
      </c>
      <c r="S229" s="2"/>
      <c r="T229" s="13" t="s">
        <v>126</v>
      </c>
      <c r="U229" s="7"/>
      <c r="V229" s="14" t="str">
        <f>peg_nama2[[#This Row],[tmplahir]]&amp;", "&amp;TEXT(peg_nama2[[#This Row],[tgllahir]],"d MMM yyyy")</f>
        <v>Semarang, 7 May 1991</v>
      </c>
      <c r="W229" s="14" t="str">
        <f>"https://teams.microsoft.com/l/chat/0/0?users="&amp;peg_nama2[[#This Row],[email]]</f>
        <v>https://teams.microsoft.com/l/chat/0/0?users=jihan.iriana@bpk.go.id</v>
      </c>
      <c r="X229" s="14" t="str">
        <f>"https://wa.me/"&amp;peg_nama2[[#This Row],[ponsel]]</f>
        <v>https://wa.me/</v>
      </c>
    </row>
    <row r="230" spans="1:24" x14ac:dyDescent="0.25">
      <c r="A230" s="1" t="s">
        <v>2333</v>
      </c>
      <c r="B230" s="2" t="s">
        <v>2334</v>
      </c>
      <c r="C230" s="2" t="s">
        <v>2335</v>
      </c>
      <c r="D230" s="2" t="s">
        <v>2336</v>
      </c>
      <c r="E230" s="2" t="s">
        <v>2337</v>
      </c>
      <c r="F230" s="7">
        <v>32238</v>
      </c>
      <c r="G230" s="2" t="s">
        <v>2338</v>
      </c>
      <c r="H230" s="2" t="s">
        <v>2339</v>
      </c>
      <c r="I230" s="8">
        <v>2015</v>
      </c>
      <c r="J230" s="9" t="s">
        <v>1100</v>
      </c>
      <c r="K230" s="9" t="s">
        <v>1100</v>
      </c>
      <c r="L230" s="22"/>
      <c r="M230" s="22"/>
      <c r="N230" s="2"/>
      <c r="O230" s="2"/>
      <c r="P230" s="8" t="s">
        <v>123</v>
      </c>
      <c r="Q230" s="8" t="s">
        <v>138</v>
      </c>
      <c r="R230" s="17" t="str">
        <f>IF(MID(peg_nama2[[#This Row],[nip]],15,1)="1","Laki-laki","Perempuan")</f>
        <v>Laki-laki</v>
      </c>
      <c r="S230" s="2"/>
      <c r="T230" s="13" t="s">
        <v>1528</v>
      </c>
      <c r="U230" s="7"/>
      <c r="V230" s="14" t="str">
        <f>peg_nama2[[#This Row],[tmplahir]]&amp;", "&amp;TEXT(peg_nama2[[#This Row],[tgllahir]],"d MMM yyyy")</f>
        <v>Kudus, 5 Apr 1988</v>
      </c>
      <c r="W230" s="14" t="str">
        <f>"https://teams.microsoft.com/l/chat/0/0?users="&amp;peg_nama2[[#This Row],[email]]</f>
        <v>https://teams.microsoft.com/l/chat/0/0?users=reza.fahrizal@bpk.go.id</v>
      </c>
      <c r="X230" s="14" t="str">
        <f>"https://wa.me/"&amp;peg_nama2[[#This Row],[ponsel]]</f>
        <v>https://wa.me/</v>
      </c>
    </row>
    <row r="231" spans="1:24" x14ac:dyDescent="0.25">
      <c r="A231" s="1" t="s">
        <v>2340</v>
      </c>
      <c r="B231" s="2" t="s">
        <v>2341</v>
      </c>
      <c r="C231" s="2" t="s">
        <v>2342</v>
      </c>
      <c r="D231" s="2" t="s">
        <v>2343</v>
      </c>
      <c r="E231" s="2" t="s">
        <v>504</v>
      </c>
      <c r="F231" s="7">
        <v>33147</v>
      </c>
      <c r="G231" s="2" t="s">
        <v>2344</v>
      </c>
      <c r="H231" s="2" t="s">
        <v>2345</v>
      </c>
      <c r="I231" s="8">
        <v>2015</v>
      </c>
      <c r="J231" s="9" t="s">
        <v>1100</v>
      </c>
      <c r="K231" s="9" t="s">
        <v>1100</v>
      </c>
      <c r="L231" s="8"/>
      <c r="M231" s="8"/>
      <c r="N231" s="2"/>
      <c r="O231" s="2"/>
      <c r="P231" s="8" t="s">
        <v>123</v>
      </c>
      <c r="Q231" s="8" t="s">
        <v>138</v>
      </c>
      <c r="R231" s="17" t="str">
        <f>IF(MID(peg_nama2[[#This Row],[nip]],15,1)="1","Laki-laki","Perempuan")</f>
        <v>Perempuan</v>
      </c>
      <c r="S231" s="2"/>
      <c r="T231" s="13" t="s">
        <v>126</v>
      </c>
      <c r="U231" s="7"/>
      <c r="V231" s="14" t="str">
        <f>peg_nama2[[#This Row],[tmplahir]]&amp;", "&amp;TEXT(peg_nama2[[#This Row],[tgllahir]],"d MMM yyyy")</f>
        <v>Yogyakarta, 1 Oct 1990</v>
      </c>
      <c r="W231" s="14" t="str">
        <f>"https://teams.microsoft.com/l/chat/0/0?users="&amp;peg_nama2[[#This Row],[email]]</f>
        <v>https://teams.microsoft.com/l/chat/0/0?users=rusyda.afina@bpk.go.id</v>
      </c>
      <c r="X231" s="14" t="str">
        <f>"https://wa.me/"&amp;peg_nama2[[#This Row],[ponsel]]</f>
        <v>https://wa.me/</v>
      </c>
    </row>
    <row r="232" spans="1:24" x14ac:dyDescent="0.25">
      <c r="A232" s="1" t="s">
        <v>2346</v>
      </c>
      <c r="B232" s="2" t="s">
        <v>2347</v>
      </c>
      <c r="C232" s="2" t="s">
        <v>2348</v>
      </c>
      <c r="D232" s="2" t="s">
        <v>2349</v>
      </c>
      <c r="E232" s="2" t="s">
        <v>1460</v>
      </c>
      <c r="F232" s="7">
        <v>33431</v>
      </c>
      <c r="G232" s="2" t="s">
        <v>2350</v>
      </c>
      <c r="H232" s="2" t="s">
        <v>2351</v>
      </c>
      <c r="I232" s="8">
        <v>2015</v>
      </c>
      <c r="J232" s="9" t="s">
        <v>1100</v>
      </c>
      <c r="K232" s="9" t="s">
        <v>1100</v>
      </c>
      <c r="L232" s="8"/>
      <c r="M232" s="8"/>
      <c r="N232" s="2"/>
      <c r="O232" s="2"/>
      <c r="P232" s="8" t="s">
        <v>123</v>
      </c>
      <c r="Q232" s="8" t="s">
        <v>138</v>
      </c>
      <c r="R232" s="17" t="str">
        <f>IF(MID(peg_nama2[[#This Row],[nip]],15,1)="1","Laki-laki","Perempuan")</f>
        <v>Perempuan</v>
      </c>
      <c r="S232" s="2"/>
      <c r="T232" s="13" t="s">
        <v>1528</v>
      </c>
      <c r="U232" s="7"/>
      <c r="V232" s="14" t="str">
        <f>peg_nama2[[#This Row],[tmplahir]]&amp;", "&amp;TEXT(peg_nama2[[#This Row],[tgllahir]],"d MMM yyyy")</f>
        <v>Purwokerto, 12 Jul 1991</v>
      </c>
      <c r="W232" s="14" t="str">
        <f>"https://teams.microsoft.com/l/chat/0/0?users="&amp;peg_nama2[[#This Row],[email]]</f>
        <v>https://teams.microsoft.com/l/chat/0/0?users=yuliana.pratiwi@bpk.go.id</v>
      </c>
      <c r="X232" s="14" t="str">
        <f>"https://wa.me/"&amp;peg_nama2[[#This Row],[ponsel]]</f>
        <v>https://wa.me/</v>
      </c>
    </row>
    <row r="233" spans="1:24" x14ac:dyDescent="0.25">
      <c r="A233" s="1" t="s">
        <v>2321</v>
      </c>
      <c r="B233" s="2" t="s">
        <v>2322</v>
      </c>
      <c r="C233" s="2" t="s">
        <v>2323</v>
      </c>
      <c r="D233" s="2" t="s">
        <v>2324</v>
      </c>
      <c r="E233" s="2" t="s">
        <v>672</v>
      </c>
      <c r="F233" s="7">
        <v>33836</v>
      </c>
      <c r="G233" s="2" t="s">
        <v>2325</v>
      </c>
      <c r="H233" s="2" t="s">
        <v>2326</v>
      </c>
      <c r="I233" s="8">
        <v>2015</v>
      </c>
      <c r="J233" s="9" t="s">
        <v>1100</v>
      </c>
      <c r="K233" s="9" t="s">
        <v>1100</v>
      </c>
      <c r="L233" s="8"/>
      <c r="M233" s="8"/>
      <c r="N233" s="2"/>
      <c r="O233" s="2"/>
      <c r="P233" s="8" t="s">
        <v>123</v>
      </c>
      <c r="Q233" s="8" t="s">
        <v>138</v>
      </c>
      <c r="R233" s="17" t="str">
        <f>IF(MID(peg_nama2[[#This Row],[nip]],15,1)="1","Laki-laki","Perempuan")</f>
        <v>Perempuan</v>
      </c>
      <c r="S233" s="2"/>
      <c r="T233" s="13" t="s">
        <v>1528</v>
      </c>
      <c r="U233" s="7"/>
      <c r="V233" s="14" t="str">
        <f>peg_nama2[[#This Row],[tmplahir]]&amp;", "&amp;TEXT(peg_nama2[[#This Row],[tgllahir]],"d MMM yyyy")</f>
        <v>Semarang, 20 Aug 1992</v>
      </c>
      <c r="W233" s="14" t="str">
        <f>"https://teams.microsoft.com/l/chat/0/0?users="&amp;peg_nama2[[#This Row],[email]]</f>
        <v>https://teams.microsoft.com/l/chat/0/0?users=farizka.rahardjo@bpk.go.id</v>
      </c>
      <c r="X233" s="14" t="str">
        <f>"https://wa.me/"&amp;peg_nama2[[#This Row],[ponsel]]</f>
        <v>https://wa.me/</v>
      </c>
    </row>
    <row r="234" spans="1:24" x14ac:dyDescent="0.25">
      <c r="A234" s="1" t="s">
        <v>1150</v>
      </c>
      <c r="B234" s="2" t="s">
        <v>1151</v>
      </c>
      <c r="C234" s="2" t="s">
        <v>1152</v>
      </c>
      <c r="D234" s="2" t="s">
        <v>1153</v>
      </c>
      <c r="E234" s="2" t="s">
        <v>116</v>
      </c>
      <c r="F234" s="7">
        <v>35108</v>
      </c>
      <c r="G234" s="2" t="s">
        <v>1154</v>
      </c>
      <c r="H234" s="2" t="s">
        <v>1155</v>
      </c>
      <c r="I234" s="8">
        <v>2018</v>
      </c>
      <c r="J234" s="9" t="s">
        <v>995</v>
      </c>
      <c r="K234" s="9" t="s">
        <v>1147</v>
      </c>
      <c r="L234" s="10" t="s">
        <v>136</v>
      </c>
      <c r="M234" s="10" t="s">
        <v>207</v>
      </c>
      <c r="N234" s="2"/>
      <c r="O234" s="2" t="s">
        <v>1156</v>
      </c>
      <c r="P234" s="8" t="s">
        <v>123</v>
      </c>
      <c r="Q234" s="8" t="s">
        <v>124</v>
      </c>
      <c r="R234" s="17" t="str">
        <f>IF(MID(peg_nama2[[#This Row],[nip]],15,1)="1","Laki-laki","Perempuan")</f>
        <v>Perempuan</v>
      </c>
      <c r="S234" s="1" t="s">
        <v>1157</v>
      </c>
      <c r="T234" s="13"/>
      <c r="U234" s="7">
        <v>44113</v>
      </c>
      <c r="V234" s="14" t="str">
        <f>peg_nama2[[#This Row],[tmplahir]]&amp;", "&amp;TEXT(peg_nama2[[#This Row],[tgllahir]],"d MMM yyyy")</f>
        <v>Denpasar, 13 Feb 1996</v>
      </c>
      <c r="W234" s="14" t="str">
        <f>"https://teams.microsoft.com/l/chat/0/0?users="&amp;peg_nama2[[#This Row],[email]]</f>
        <v>https://teams.microsoft.com/l/chat/0/0?users=desak.anggraswari@bpk.go.id</v>
      </c>
      <c r="X234" s="14" t="str">
        <f>"https://wa.me/"&amp;peg_nama2[[#This Row],[ponsel]]</f>
        <v>https://wa.me/6285779344849</v>
      </c>
    </row>
    <row r="235" spans="1:24" x14ac:dyDescent="0.25">
      <c r="A235" s="1" t="s">
        <v>494</v>
      </c>
      <c r="B235" s="2" t="s">
        <v>495</v>
      </c>
      <c r="C235" s="2" t="s">
        <v>496</v>
      </c>
      <c r="D235" s="2" t="s">
        <v>497</v>
      </c>
      <c r="E235" s="2" t="s">
        <v>498</v>
      </c>
      <c r="F235" s="7">
        <v>34594</v>
      </c>
      <c r="G235" s="2" t="s">
        <v>499</v>
      </c>
      <c r="H235" s="2" t="s">
        <v>500</v>
      </c>
      <c r="I235" s="8">
        <v>2018</v>
      </c>
      <c r="J235" s="9" t="s">
        <v>217</v>
      </c>
      <c r="K235" s="9" t="s">
        <v>435</v>
      </c>
      <c r="L235" s="10" t="s">
        <v>149</v>
      </c>
      <c r="M235" s="10" t="s">
        <v>150</v>
      </c>
      <c r="N235" s="2"/>
      <c r="O235" s="2" t="s">
        <v>234</v>
      </c>
      <c r="P235" s="8" t="s">
        <v>123</v>
      </c>
      <c r="Q235" s="8" t="s">
        <v>124</v>
      </c>
      <c r="R235" s="17" t="str">
        <f>IF(MID(peg_nama2[[#This Row],[nip]],15,1)="1","Laki-laki","Perempuan")</f>
        <v>Perempuan</v>
      </c>
      <c r="S235" s="1" t="s">
        <v>501</v>
      </c>
      <c r="T235" s="13" t="s">
        <v>126</v>
      </c>
      <c r="U235" s="7">
        <v>45443</v>
      </c>
      <c r="V235" s="14" t="str">
        <f>peg_nama2[[#This Row],[tmplahir]]&amp;", "&amp;TEXT(peg_nama2[[#This Row],[tgllahir]],"d MMM yyyy")</f>
        <v>Purworejo, 17 Sep 1994</v>
      </c>
      <c r="W235" s="14" t="str">
        <f>"https://teams.microsoft.com/l/chat/0/0?users="&amp;peg_nama2[[#This Row],[email]]</f>
        <v>https://teams.microsoft.com/l/chat/0/0?users=carolina.damayanti@bpk.go.id</v>
      </c>
      <c r="X235" s="14" t="str">
        <f>"https://wa.me/"&amp;peg_nama2[[#This Row],[ponsel]]</f>
        <v>https://wa.me/6289606504602</v>
      </c>
    </row>
    <row r="236" spans="1:24" x14ac:dyDescent="0.25">
      <c r="A236" s="1" t="s">
        <v>487</v>
      </c>
      <c r="B236" s="2" t="s">
        <v>488</v>
      </c>
      <c r="C236" s="2" t="s">
        <v>489</v>
      </c>
      <c r="D236" s="2" t="s">
        <v>490</v>
      </c>
      <c r="E236" s="2" t="s">
        <v>116</v>
      </c>
      <c r="F236" s="7">
        <v>33962</v>
      </c>
      <c r="G236" s="2" t="s">
        <v>491</v>
      </c>
      <c r="H236" s="2" t="s">
        <v>492</v>
      </c>
      <c r="I236" s="8">
        <v>2018</v>
      </c>
      <c r="J236" s="9" t="s">
        <v>217</v>
      </c>
      <c r="K236" s="9" t="s">
        <v>435</v>
      </c>
      <c r="L236" s="16" t="s">
        <v>149</v>
      </c>
      <c r="M236" s="16" t="s">
        <v>158</v>
      </c>
      <c r="N236" s="2"/>
      <c r="O236" s="2" t="s">
        <v>190</v>
      </c>
      <c r="P236" s="8" t="s">
        <v>123</v>
      </c>
      <c r="Q236" s="8" t="s">
        <v>124</v>
      </c>
      <c r="R236" s="17" t="str">
        <f>IF(MID(peg_nama2[[#This Row],[nip]],15,1)="1","Laki-laki","Perempuan")</f>
        <v>Laki-laki</v>
      </c>
      <c r="S236" s="1" t="s">
        <v>493</v>
      </c>
      <c r="T236" s="13" t="s">
        <v>153</v>
      </c>
      <c r="U236" s="7">
        <v>45443</v>
      </c>
      <c r="V236" s="14" t="str">
        <f>peg_nama2[[#This Row],[tmplahir]]&amp;", "&amp;TEXT(peg_nama2[[#This Row],[tgllahir]],"d MMM yyyy")</f>
        <v>Denpasar, 24 Dec 1992</v>
      </c>
      <c r="W236" s="14" t="str">
        <f>"https://teams.microsoft.com/l/chat/0/0?users="&amp;peg_nama2[[#This Row],[email]]</f>
        <v>https://teams.microsoft.com/l/chat/0/0?users=gede.wirabawa@bpk.go.id</v>
      </c>
      <c r="X236" s="14" t="str">
        <f>"https://wa.me/"&amp;peg_nama2[[#This Row],[ponsel]]</f>
        <v>https://wa.me/6281236828341</v>
      </c>
    </row>
    <row r="237" spans="1:24" x14ac:dyDescent="0.25">
      <c r="A237" s="1" t="s">
        <v>479</v>
      </c>
      <c r="B237" s="2" t="s">
        <v>480</v>
      </c>
      <c r="C237" s="2" t="s">
        <v>481</v>
      </c>
      <c r="D237" s="2" t="s">
        <v>482</v>
      </c>
      <c r="E237" s="2" t="s">
        <v>483</v>
      </c>
      <c r="F237" s="7">
        <v>33365</v>
      </c>
      <c r="G237" s="2" t="s">
        <v>484</v>
      </c>
      <c r="H237" s="2" t="s">
        <v>485</v>
      </c>
      <c r="I237" s="8">
        <v>2018</v>
      </c>
      <c r="J237" s="9" t="s">
        <v>217</v>
      </c>
      <c r="K237" s="9" t="s">
        <v>435</v>
      </c>
      <c r="L237" s="10" t="s">
        <v>149</v>
      </c>
      <c r="M237" s="10" t="s">
        <v>150</v>
      </c>
      <c r="N237" s="2"/>
      <c r="O237" s="2" t="s">
        <v>190</v>
      </c>
      <c r="P237" s="8" t="s">
        <v>123</v>
      </c>
      <c r="Q237" s="8" t="s">
        <v>124</v>
      </c>
      <c r="R237" s="17" t="str">
        <f>IF(MID(peg_nama2[[#This Row],[nip]],15,1)="1","Laki-laki","Perempuan")</f>
        <v>Perempuan</v>
      </c>
      <c r="S237" s="1" t="s">
        <v>486</v>
      </c>
      <c r="T237" s="13" t="s">
        <v>153</v>
      </c>
      <c r="U237" s="7">
        <v>45443</v>
      </c>
      <c r="V237" s="14" t="str">
        <f>peg_nama2[[#This Row],[tmplahir]]&amp;", "&amp;TEXT(peg_nama2[[#This Row],[tgllahir]],"d MMM yyyy")</f>
        <v>Medan, 7 May 1991</v>
      </c>
      <c r="W237" s="14" t="str">
        <f>"https://teams.microsoft.com/l/chat/0/0?users="&amp;peg_nama2[[#This Row],[email]]</f>
        <v>https://teams.microsoft.com/l/chat/0/0?users=astry.samosir@bpk.go.id</v>
      </c>
      <c r="X237" s="14" t="str">
        <f>"https://wa.me/"&amp;peg_nama2[[#This Row],[ponsel]]</f>
        <v>https://wa.me/6281315780177</v>
      </c>
    </row>
    <row r="238" spans="1:24" x14ac:dyDescent="0.25">
      <c r="A238" s="1" t="s">
        <v>524</v>
      </c>
      <c r="B238" s="2" t="s">
        <v>525</v>
      </c>
      <c r="C238" s="2" t="s">
        <v>526</v>
      </c>
      <c r="D238" s="2" t="s">
        <v>527</v>
      </c>
      <c r="E238" s="2" t="s">
        <v>528</v>
      </c>
      <c r="F238" s="7">
        <v>33931</v>
      </c>
      <c r="G238" s="2" t="s">
        <v>529</v>
      </c>
      <c r="H238" s="2" t="s">
        <v>530</v>
      </c>
      <c r="I238" s="8">
        <v>2019</v>
      </c>
      <c r="J238" s="9" t="s">
        <v>217</v>
      </c>
      <c r="K238" s="9" t="s">
        <v>435</v>
      </c>
      <c r="L238" s="10" t="s">
        <v>149</v>
      </c>
      <c r="M238" s="10" t="s">
        <v>158</v>
      </c>
      <c r="N238" s="2"/>
      <c r="O238" s="2" t="s">
        <v>234</v>
      </c>
      <c r="P238" s="8" t="s">
        <v>123</v>
      </c>
      <c r="Q238" s="8" t="s">
        <v>124</v>
      </c>
      <c r="R238" s="17" t="str">
        <f>IF(MID(peg_nama2[[#This Row],[nip]],15,1)="1","Laki-laki","Perempuan")</f>
        <v>Perempuan</v>
      </c>
      <c r="S238" s="1" t="s">
        <v>531</v>
      </c>
      <c r="T238" s="13" t="s">
        <v>126</v>
      </c>
      <c r="U238" s="7">
        <v>45443</v>
      </c>
      <c r="V238" s="14" t="str">
        <f>peg_nama2[[#This Row],[tmplahir]]&amp;", "&amp;TEXT(peg_nama2[[#This Row],[tgllahir]],"d MMM yyyy")</f>
        <v>Kota Pekanbaru, 23 Nov 1992</v>
      </c>
      <c r="W238" s="14" t="str">
        <f>"https://teams.microsoft.com/l/chat/0/0?users="&amp;peg_nama2[[#This Row],[email]]</f>
        <v>https://teams.microsoft.com/l/chat/0/0?users=sri.wahyuni9696@bpk.go.id</v>
      </c>
      <c r="X238" s="14" t="str">
        <f>"https://wa.me/"&amp;peg_nama2[[#This Row],[ponsel]]</f>
        <v>https://wa.me/62811754511</v>
      </c>
    </row>
    <row r="239" spans="1:24" x14ac:dyDescent="0.25">
      <c r="A239" s="1" t="s">
        <v>557</v>
      </c>
      <c r="B239" s="2" t="s">
        <v>558</v>
      </c>
      <c r="C239" s="2" t="s">
        <v>559</v>
      </c>
      <c r="D239" s="2" t="s">
        <v>560</v>
      </c>
      <c r="E239" s="2" t="s">
        <v>561</v>
      </c>
      <c r="F239" s="7">
        <v>34908</v>
      </c>
      <c r="G239" s="2" t="s">
        <v>562</v>
      </c>
      <c r="H239" s="2" t="s">
        <v>563</v>
      </c>
      <c r="I239" s="8">
        <v>2019</v>
      </c>
      <c r="J239" s="9" t="s">
        <v>217</v>
      </c>
      <c r="K239" s="9" t="s">
        <v>435</v>
      </c>
      <c r="L239" s="42" t="s">
        <v>149</v>
      </c>
      <c r="M239" s="42" t="s">
        <v>158</v>
      </c>
      <c r="N239" s="2"/>
      <c r="O239" s="2" t="s">
        <v>564</v>
      </c>
      <c r="P239" s="8" t="s">
        <v>123</v>
      </c>
      <c r="Q239" s="8" t="s">
        <v>124</v>
      </c>
      <c r="R239" s="17" t="str">
        <f>IF(MID(peg_nama2[[#This Row],[nip]],15,1)="1","Laki-laki","Perempuan")</f>
        <v>Perempuan</v>
      </c>
      <c r="S239" s="1" t="s">
        <v>565</v>
      </c>
      <c r="T239" s="13" t="s">
        <v>566</v>
      </c>
      <c r="U239" s="40">
        <v>43525</v>
      </c>
      <c r="V239" s="14" t="str">
        <f>peg_nama2[[#This Row],[tmplahir]]&amp;", "&amp;TEXT(peg_nama2[[#This Row],[tgllahir]],"d MMM yyyy")</f>
        <v>Banjarmasin, 28 Jul 1995</v>
      </c>
      <c r="W239" s="14" t="str">
        <f>"https://teams.microsoft.com/l/chat/0/0?users="&amp;peg_nama2[[#This Row],[email]]</f>
        <v>https://teams.microsoft.com/l/chat/0/0?users=andraina.annas@bpk.go.id</v>
      </c>
      <c r="X239" s="14" t="str">
        <f>"https://wa.me/"&amp;peg_nama2[[#This Row],[ponsel]]</f>
        <v>https://wa.me/6285753063330</v>
      </c>
    </row>
    <row r="240" spans="1:24" x14ac:dyDescent="0.25">
      <c r="A240" s="1" t="s">
        <v>8</v>
      </c>
      <c r="B240" s="2" t="s">
        <v>9</v>
      </c>
      <c r="C240" s="2" t="s">
        <v>542</v>
      </c>
      <c r="D240" s="2" t="s">
        <v>543</v>
      </c>
      <c r="E240" s="2" t="s">
        <v>132</v>
      </c>
      <c r="F240" s="7">
        <v>34510</v>
      </c>
      <c r="G240" s="2" t="s">
        <v>544</v>
      </c>
      <c r="H240" s="2" t="s">
        <v>545</v>
      </c>
      <c r="I240" s="8">
        <v>2019</v>
      </c>
      <c r="J240" s="9" t="s">
        <v>217</v>
      </c>
      <c r="K240" s="9" t="s">
        <v>435</v>
      </c>
      <c r="L240" s="10" t="s">
        <v>149</v>
      </c>
      <c r="M240" s="10" t="s">
        <v>158</v>
      </c>
      <c r="N240" s="2"/>
      <c r="O240" s="2" t="s">
        <v>546</v>
      </c>
      <c r="P240" s="8" t="s">
        <v>123</v>
      </c>
      <c r="Q240" s="8" t="s">
        <v>124</v>
      </c>
      <c r="R240" s="17" t="str">
        <f>IF(MID(peg_nama2[[#This Row],[nip]],15,1)="1","Laki-laki","Perempuan")</f>
        <v>Laki-laki</v>
      </c>
      <c r="S240" s="1" t="s">
        <v>547</v>
      </c>
      <c r="T240" s="13" t="s">
        <v>126</v>
      </c>
      <c r="U240" s="7">
        <v>43525</v>
      </c>
      <c r="V240" s="14" t="str">
        <f>peg_nama2[[#This Row],[tmplahir]]&amp;", "&amp;TEXT(peg_nama2[[#This Row],[tgllahir]],"d MMM yyyy")</f>
        <v>Jakarta, 25 Jun 1994</v>
      </c>
      <c r="W240" s="14" t="str">
        <f>"https://teams.microsoft.com/l/chat/0/0?users="&amp;peg_nama2[[#This Row],[email]]</f>
        <v>https://teams.microsoft.com/l/chat/0/0?users=andrew.putra@bpk.go.id</v>
      </c>
      <c r="X240" s="14" t="str">
        <f>"https://wa.me/"&amp;peg_nama2[[#This Row],[ponsel]]</f>
        <v>https://wa.me/6281219620301</v>
      </c>
    </row>
    <row r="241" spans="1:24" x14ac:dyDescent="0.25">
      <c r="A241" s="1" t="s">
        <v>532</v>
      </c>
      <c r="B241" s="2" t="s">
        <v>533</v>
      </c>
      <c r="C241" s="2" t="s">
        <v>534</v>
      </c>
      <c r="D241" s="2" t="s">
        <v>535</v>
      </c>
      <c r="E241" s="2" t="s">
        <v>536</v>
      </c>
      <c r="F241" s="7">
        <v>34231</v>
      </c>
      <c r="G241" s="2" t="s">
        <v>537</v>
      </c>
      <c r="H241" s="2" t="s">
        <v>538</v>
      </c>
      <c r="I241" s="8">
        <v>2019</v>
      </c>
      <c r="J241" s="9" t="s">
        <v>217</v>
      </c>
      <c r="K241" s="9" t="s">
        <v>435</v>
      </c>
      <c r="L241" s="10" t="s">
        <v>149</v>
      </c>
      <c r="M241" s="10" t="s">
        <v>158</v>
      </c>
      <c r="N241" s="2"/>
      <c r="O241" s="2" t="s">
        <v>539</v>
      </c>
      <c r="P241" s="8" t="s">
        <v>123</v>
      </c>
      <c r="Q241" s="8" t="s">
        <v>124</v>
      </c>
      <c r="R241" s="17" t="str">
        <f>IF(MID(peg_nama2[[#This Row],[nip]],15,1)="1","Laki-laki","Perempuan")</f>
        <v>Perempuan</v>
      </c>
      <c r="S241" s="1" t="s">
        <v>540</v>
      </c>
      <c r="T241" s="13" t="s">
        <v>541</v>
      </c>
      <c r="U241" s="7">
        <v>43525</v>
      </c>
      <c r="V241" s="14" t="str">
        <f>peg_nama2[[#This Row],[tmplahir]]&amp;", "&amp;TEXT(peg_nama2[[#This Row],[tgllahir]],"d MMM yyyy")</f>
        <v>Padang, 19 Sep 1993</v>
      </c>
      <c r="W241" s="14" t="str">
        <f>"https://teams.microsoft.com/l/chat/0/0?users="&amp;peg_nama2[[#This Row],[email]]</f>
        <v>https://teams.microsoft.com/l/chat/0/0?users=annisa.cintya@bpk.go.id</v>
      </c>
      <c r="X241" s="14" t="str">
        <f>"https://wa.me/"&amp;peg_nama2[[#This Row],[ponsel]]</f>
        <v>https://wa.me/6285263638727</v>
      </c>
    </row>
    <row r="242" spans="1:24" x14ac:dyDescent="0.25">
      <c r="A242" s="1" t="s">
        <v>567</v>
      </c>
      <c r="B242" s="2" t="s">
        <v>568</v>
      </c>
      <c r="C242" s="2" t="s">
        <v>569</v>
      </c>
      <c r="D242" s="2" t="s">
        <v>570</v>
      </c>
      <c r="E242" s="2" t="s">
        <v>483</v>
      </c>
      <c r="F242" s="7">
        <v>35360</v>
      </c>
      <c r="G242" s="2" t="s">
        <v>571</v>
      </c>
      <c r="H242" s="2" t="s">
        <v>572</v>
      </c>
      <c r="I242" s="8">
        <v>2019</v>
      </c>
      <c r="J242" s="9" t="s">
        <v>217</v>
      </c>
      <c r="K242" s="9" t="s">
        <v>435</v>
      </c>
      <c r="L242" s="16" t="s">
        <v>149</v>
      </c>
      <c r="M242" s="16" t="s">
        <v>150</v>
      </c>
      <c r="N242" s="2"/>
      <c r="O242" s="2" t="s">
        <v>573</v>
      </c>
      <c r="P242" s="8" t="s">
        <v>123</v>
      </c>
      <c r="Q242" s="8" t="s">
        <v>124</v>
      </c>
      <c r="R242" s="17" t="str">
        <f>IF(MID(peg_nama2[[#This Row],[nip]],15,1)="1","Laki-laki","Perempuan")</f>
        <v>Perempuan</v>
      </c>
      <c r="S242" s="1" t="s">
        <v>574</v>
      </c>
      <c r="T242" s="13" t="s">
        <v>202</v>
      </c>
      <c r="U242" s="7">
        <v>43525</v>
      </c>
      <c r="V242" s="14" t="str">
        <f>peg_nama2[[#This Row],[tmplahir]]&amp;", "&amp;TEXT(peg_nama2[[#This Row],[tgllahir]],"d MMM yyyy")</f>
        <v>Medan, 22 Oct 1996</v>
      </c>
      <c r="W242" s="14" t="str">
        <f>"https://teams.microsoft.com/l/chat/0/0?users="&amp;peg_nama2[[#This Row],[email]]</f>
        <v>https://teams.microsoft.com/l/chat/0/0?users=clarisa.oktaviana@bpk.go.id</v>
      </c>
      <c r="X242" s="14" t="str">
        <f>"https://wa.me/"&amp;peg_nama2[[#This Row],[ponsel]]</f>
        <v>https://wa.me/6285264988158</v>
      </c>
    </row>
    <row r="243" spans="1:24" x14ac:dyDescent="0.25">
      <c r="A243" s="1" t="s">
        <v>548</v>
      </c>
      <c r="B243" s="2" t="s">
        <v>549</v>
      </c>
      <c r="C243" s="2" t="s">
        <v>550</v>
      </c>
      <c r="D243" s="2" t="s">
        <v>551</v>
      </c>
      <c r="E243" s="2" t="s">
        <v>552</v>
      </c>
      <c r="F243" s="7">
        <v>34626</v>
      </c>
      <c r="G243" s="2" t="s">
        <v>553</v>
      </c>
      <c r="H243" s="2" t="s">
        <v>554</v>
      </c>
      <c r="I243" s="8">
        <v>2019</v>
      </c>
      <c r="J243" s="9" t="s">
        <v>217</v>
      </c>
      <c r="K243" s="9" t="s">
        <v>435</v>
      </c>
      <c r="L243" s="10" t="s">
        <v>149</v>
      </c>
      <c r="M243" s="10" t="s">
        <v>158</v>
      </c>
      <c r="N243" s="2"/>
      <c r="O243" s="2" t="s">
        <v>555</v>
      </c>
      <c r="P243" s="8" t="s">
        <v>123</v>
      </c>
      <c r="Q243" s="8" t="s">
        <v>124</v>
      </c>
      <c r="R243" s="17" t="str">
        <f>IF(MID(peg_nama2[[#This Row],[nip]],15,1)="1","Laki-laki","Perempuan")</f>
        <v>Perempuan</v>
      </c>
      <c r="S243" s="1" t="s">
        <v>556</v>
      </c>
      <c r="T243" s="13" t="s">
        <v>140</v>
      </c>
      <c r="U243" s="7">
        <v>43525</v>
      </c>
      <c r="V243" s="14" t="str">
        <f>peg_nama2[[#This Row],[tmplahir]]&amp;", "&amp;TEXT(peg_nama2[[#This Row],[tgllahir]],"d MMM yyyy")</f>
        <v>Toba Samosir, 19 Oct 1994</v>
      </c>
      <c r="W243" s="14" t="str">
        <f>"https://teams.microsoft.com/l/chat/0/0?users="&amp;peg_nama2[[#This Row],[email]]</f>
        <v>https://teams.microsoft.com/l/chat/0/0?users=hanna.pardede@bpk.go.id</v>
      </c>
      <c r="X243" s="14" t="str">
        <f>"https://wa.me/"&amp;peg_nama2[[#This Row],[ponsel]]</f>
        <v>https://wa.me/6285260090873</v>
      </c>
    </row>
    <row r="244" spans="1:24" x14ac:dyDescent="0.25">
      <c r="A244" s="1" t="s">
        <v>508</v>
      </c>
      <c r="B244" s="2" t="s">
        <v>509</v>
      </c>
      <c r="C244" s="2" t="s">
        <v>510</v>
      </c>
      <c r="D244" s="2" t="s">
        <v>511</v>
      </c>
      <c r="E244" s="2" t="s">
        <v>512</v>
      </c>
      <c r="F244" s="7">
        <v>33432</v>
      </c>
      <c r="G244" s="2" t="s">
        <v>513</v>
      </c>
      <c r="H244" s="2" t="s">
        <v>514</v>
      </c>
      <c r="I244" s="8">
        <v>2019</v>
      </c>
      <c r="J244" s="9" t="s">
        <v>217</v>
      </c>
      <c r="K244" s="9" t="s">
        <v>435</v>
      </c>
      <c r="L244" s="16" t="s">
        <v>149</v>
      </c>
      <c r="M244" s="16" t="s">
        <v>150</v>
      </c>
      <c r="N244" s="2"/>
      <c r="O244" s="2" t="s">
        <v>370</v>
      </c>
      <c r="P244" s="8" t="s">
        <v>123</v>
      </c>
      <c r="Q244" s="8" t="s">
        <v>124</v>
      </c>
      <c r="R244" s="17" t="str">
        <f>IF(MID(peg_nama2[[#This Row],[nip]],15,1)="1","Laki-laki","Perempuan")</f>
        <v>Laki-laki</v>
      </c>
      <c r="S244" s="1" t="s">
        <v>515</v>
      </c>
      <c r="T244" s="13" t="s">
        <v>140</v>
      </c>
      <c r="U244" s="7">
        <v>43525</v>
      </c>
      <c r="V244" s="14" t="str">
        <f>peg_nama2[[#This Row],[tmplahir]]&amp;", "&amp;TEXT(peg_nama2[[#This Row],[tgllahir]],"d MMM yyyy")</f>
        <v>Kota Kupang, 13 Jul 1991</v>
      </c>
      <c r="W244" s="14" t="str">
        <f>"https://teams.microsoft.com/l/chat/0/0?users="&amp;peg_nama2[[#This Row],[email]]</f>
        <v>https://teams.microsoft.com/l/chat/0/0?users=hendrikus.kantur@bpk.go.id</v>
      </c>
      <c r="X244" s="14" t="str">
        <f>"https://wa.me/"&amp;peg_nama2[[#This Row],[ponsel]]</f>
        <v>https://wa.me/6285253262991</v>
      </c>
    </row>
    <row r="245" spans="1:24" x14ac:dyDescent="0.25">
      <c r="A245" s="1" t="s">
        <v>516</v>
      </c>
      <c r="B245" s="2" t="s">
        <v>517</v>
      </c>
      <c r="C245" s="2" t="s">
        <v>518</v>
      </c>
      <c r="D245" s="2" t="s">
        <v>519</v>
      </c>
      <c r="E245" s="2" t="s">
        <v>520</v>
      </c>
      <c r="F245" s="7">
        <v>33882</v>
      </c>
      <c r="G245" s="2" t="s">
        <v>521</v>
      </c>
      <c r="H245" s="2" t="s">
        <v>522</v>
      </c>
      <c r="I245" s="8">
        <v>2019</v>
      </c>
      <c r="J245" s="9" t="s">
        <v>217</v>
      </c>
      <c r="K245" s="9" t="s">
        <v>435</v>
      </c>
      <c r="L245" s="16" t="s">
        <v>149</v>
      </c>
      <c r="M245" s="16" t="s">
        <v>150</v>
      </c>
      <c r="N245" s="2"/>
      <c r="O245" s="2" t="s">
        <v>234</v>
      </c>
      <c r="P245" s="8" t="s">
        <v>123</v>
      </c>
      <c r="Q245" s="8" t="s">
        <v>124</v>
      </c>
      <c r="R245" s="17" t="str">
        <f>IF(MID(peg_nama2[[#This Row],[nip]],15,1)="1","Laki-laki","Perempuan")</f>
        <v>Perempuan</v>
      </c>
      <c r="S245" s="1" t="s">
        <v>523</v>
      </c>
      <c r="T245" s="13" t="s">
        <v>126</v>
      </c>
      <c r="U245" s="7">
        <v>43525</v>
      </c>
      <c r="V245" s="14" t="str">
        <f>peg_nama2[[#This Row],[tmplahir]]&amp;", "&amp;TEXT(peg_nama2[[#This Row],[tgllahir]],"d MMM yyyy")</f>
        <v>Boyolali, 5 Oct 1992</v>
      </c>
      <c r="W245" s="14" t="str">
        <f>"https://teams.microsoft.com/l/chat/0/0?users="&amp;peg_nama2[[#This Row],[email]]</f>
        <v>https://teams.microsoft.com/l/chat/0/0?users=oktiandri.k@bpk.go.id</v>
      </c>
      <c r="X245" s="14" t="str">
        <f>"https://wa.me/"&amp;peg_nama2[[#This Row],[ponsel]]</f>
        <v>https://wa.me/6285642100121</v>
      </c>
    </row>
    <row r="246" spans="1:24" x14ac:dyDescent="0.25">
      <c r="A246" s="1" t="s">
        <v>86</v>
      </c>
      <c r="B246" s="2" t="s">
        <v>87</v>
      </c>
      <c r="C246" s="2" t="s">
        <v>502</v>
      </c>
      <c r="D246" s="2" t="s">
        <v>503</v>
      </c>
      <c r="E246" s="2" t="s">
        <v>504</v>
      </c>
      <c r="F246" s="7">
        <v>33061</v>
      </c>
      <c r="G246" s="2" t="s">
        <v>505</v>
      </c>
      <c r="H246" s="2" t="s">
        <v>506</v>
      </c>
      <c r="I246" s="8">
        <v>2019</v>
      </c>
      <c r="J246" s="9" t="s">
        <v>217</v>
      </c>
      <c r="K246" s="9" t="s">
        <v>435</v>
      </c>
      <c r="L246" s="10" t="s">
        <v>149</v>
      </c>
      <c r="M246" s="10" t="s">
        <v>150</v>
      </c>
      <c r="N246" s="2"/>
      <c r="O246" s="2" t="s">
        <v>337</v>
      </c>
      <c r="P246" s="8" t="s">
        <v>123</v>
      </c>
      <c r="Q246" s="8" t="s">
        <v>124</v>
      </c>
      <c r="R246" s="17" t="str">
        <f>IF(MID(peg_nama2[[#This Row],[nip]],15,1)="1","Laki-laki","Perempuan")</f>
        <v>Perempuan</v>
      </c>
      <c r="S246" s="1" t="s">
        <v>507</v>
      </c>
      <c r="T246" s="13" t="s">
        <v>126</v>
      </c>
      <c r="U246" s="7">
        <v>43525</v>
      </c>
      <c r="V246" s="14" t="str">
        <f>peg_nama2[[#This Row],[tmplahir]]&amp;", "&amp;TEXT(peg_nama2[[#This Row],[tgllahir]],"d MMM yyyy")</f>
        <v>Yogyakarta, 7 Jul 1990</v>
      </c>
      <c r="W246" s="14" t="str">
        <f>"https://teams.microsoft.com/l/chat/0/0?users="&amp;peg_nama2[[#This Row],[email]]</f>
        <v>https://teams.microsoft.com/l/chat/0/0?users=wahyu.kurniasari@bpk.go.id</v>
      </c>
      <c r="X246" s="14" t="str">
        <f>"https://wa.me/"&amp;peg_nama2[[#This Row],[ponsel]]</f>
        <v>https://wa.me/6282243909890</v>
      </c>
    </row>
    <row r="247" spans="1:24" x14ac:dyDescent="0.25">
      <c r="A247" s="1" t="s">
        <v>1085</v>
      </c>
      <c r="B247" s="2" t="s">
        <v>1086</v>
      </c>
      <c r="C247" s="2" t="s">
        <v>1087</v>
      </c>
      <c r="D247" s="2" t="s">
        <v>1088</v>
      </c>
      <c r="E247" s="2" t="s">
        <v>1089</v>
      </c>
      <c r="F247" s="7">
        <v>33913</v>
      </c>
      <c r="G247" s="2" t="s">
        <v>1090</v>
      </c>
      <c r="H247" s="2" t="s">
        <v>1091</v>
      </c>
      <c r="I247" s="8">
        <v>2019</v>
      </c>
      <c r="J247" s="9" t="s">
        <v>995</v>
      </c>
      <c r="K247" s="9" t="s">
        <v>1028</v>
      </c>
      <c r="L247" s="42" t="s">
        <v>136</v>
      </c>
      <c r="M247" s="42" t="s">
        <v>189</v>
      </c>
      <c r="N247" s="2"/>
      <c r="O247" s="2" t="s">
        <v>234</v>
      </c>
      <c r="P247" s="8" t="s">
        <v>123</v>
      </c>
      <c r="Q247" s="8" t="s">
        <v>124</v>
      </c>
      <c r="R247" s="17" t="str">
        <f>IF(MID(peg_nama2[[#This Row],[nip]],15,1)="1","Laki-laki","Perempuan")</f>
        <v>Perempuan</v>
      </c>
      <c r="S247" s="1" t="s">
        <v>1092</v>
      </c>
      <c r="T247" s="13" t="s">
        <v>304</v>
      </c>
      <c r="U247" s="7">
        <v>45443</v>
      </c>
      <c r="V247" s="14" t="str">
        <f>peg_nama2[[#This Row],[tmplahir]]&amp;", "&amp;TEXT(peg_nama2[[#This Row],[tgllahir]],"d MMM yyyy")</f>
        <v>Kota Pekalongan, 5 Nov 1992</v>
      </c>
      <c r="W247" s="14" t="str">
        <f>"https://teams.microsoft.com/l/chat/0/0?users="&amp;peg_nama2[[#This Row],[email]]</f>
        <v>https://teams.microsoft.com/l/chat/0/0?users=puji.astutiningrum@bpk.go.id</v>
      </c>
      <c r="X247" s="14" t="str">
        <f>"https://wa.me/"&amp;peg_nama2[[#This Row],[ponsel]]</f>
        <v>https://wa.me/6281325703786</v>
      </c>
    </row>
    <row r="248" spans="1:24" x14ac:dyDescent="0.25">
      <c r="A248" s="1" t="s">
        <v>629</v>
      </c>
      <c r="B248" s="2" t="s">
        <v>630</v>
      </c>
      <c r="C248" s="2" t="s">
        <v>631</v>
      </c>
      <c r="D248" s="2" t="s">
        <v>632</v>
      </c>
      <c r="E248" s="2" t="s">
        <v>504</v>
      </c>
      <c r="F248" s="7">
        <v>34976</v>
      </c>
      <c r="G248" s="20" t="s">
        <v>633</v>
      </c>
      <c r="H248" s="2" t="s">
        <v>634</v>
      </c>
      <c r="I248" s="8">
        <v>2020</v>
      </c>
      <c r="J248" s="9" t="s">
        <v>217</v>
      </c>
      <c r="K248" s="9" t="s">
        <v>435</v>
      </c>
      <c r="L248" s="16" t="s">
        <v>149</v>
      </c>
      <c r="M248" s="16" t="s">
        <v>150</v>
      </c>
      <c r="N248" s="2"/>
      <c r="O248" s="2" t="s">
        <v>234</v>
      </c>
      <c r="P248" s="8" t="s">
        <v>123</v>
      </c>
      <c r="Q248" s="8" t="s">
        <v>124</v>
      </c>
      <c r="R248" s="17" t="str">
        <f>IF(MID(peg_nama2[[#This Row],[nip]],15,1)="1","Laki-laki","Perempuan")</f>
        <v>Perempuan</v>
      </c>
      <c r="S248" s="1" t="s">
        <v>635</v>
      </c>
      <c r="T248" s="13" t="s">
        <v>126</v>
      </c>
      <c r="U248" s="7">
        <v>44936</v>
      </c>
      <c r="V248" s="14" t="str">
        <f>peg_nama2[[#This Row],[tmplahir]]&amp;", "&amp;TEXT(peg_nama2[[#This Row],[tgllahir]],"d MMM yyyy")</f>
        <v>Yogyakarta, 4 Oct 1995</v>
      </c>
      <c r="W248" s="14" t="str">
        <f>"https://teams.microsoft.com/l/chat/0/0?users="&amp;peg_nama2[[#This Row],[email]]</f>
        <v>https://teams.microsoft.com/l/chat/0/0?users=khoirunnisa.nabella@bpk.go.id</v>
      </c>
      <c r="X248" s="14" t="str">
        <f>"https://wa.me/"&amp;peg_nama2[[#This Row],[ponsel]]</f>
        <v>https://wa.me/6285842575313</v>
      </c>
    </row>
    <row r="249" spans="1:24" x14ac:dyDescent="0.25">
      <c r="A249" s="1" t="s">
        <v>644</v>
      </c>
      <c r="B249" s="2" t="s">
        <v>645</v>
      </c>
      <c r="C249" s="2" t="s">
        <v>646</v>
      </c>
      <c r="D249" s="2" t="s">
        <v>647</v>
      </c>
      <c r="E249" s="2" t="s">
        <v>648</v>
      </c>
      <c r="F249" s="7">
        <v>35674</v>
      </c>
      <c r="G249" s="20" t="s">
        <v>649</v>
      </c>
      <c r="H249" s="2" t="s">
        <v>650</v>
      </c>
      <c r="I249" s="8">
        <v>2020</v>
      </c>
      <c r="J249" s="9" t="s">
        <v>217</v>
      </c>
      <c r="K249" s="9" t="s">
        <v>435</v>
      </c>
      <c r="L249" s="10" t="s">
        <v>149</v>
      </c>
      <c r="M249" s="10" t="s">
        <v>150</v>
      </c>
      <c r="N249" s="2"/>
      <c r="O249" s="2" t="s">
        <v>651</v>
      </c>
      <c r="P249" s="8" t="s">
        <v>123</v>
      </c>
      <c r="Q249" s="8" t="s">
        <v>124</v>
      </c>
      <c r="R249" s="17" t="str">
        <f>IF(MID(peg_nama2[[#This Row],[nip]],15,1)="1","Laki-laki","Perempuan")</f>
        <v>Perempuan</v>
      </c>
      <c r="S249" s="1" t="s">
        <v>652</v>
      </c>
      <c r="T249" s="13" t="s">
        <v>304</v>
      </c>
      <c r="U249" s="7">
        <v>44166</v>
      </c>
      <c r="V249" s="14" t="str">
        <f>peg_nama2[[#This Row],[tmplahir]]&amp;", "&amp;TEXT(peg_nama2[[#This Row],[tgllahir]],"d MMM yyyy")</f>
        <v>Klaten, 1 Sep 1997</v>
      </c>
      <c r="W249" s="14" t="str">
        <f>"https://teams.microsoft.com/l/chat/0/0?users="&amp;peg_nama2[[#This Row],[email]]</f>
        <v>https://teams.microsoft.com/l/chat/0/0?users=arfi.rosyidah@bpk.go.id</v>
      </c>
      <c r="X249" s="14" t="str">
        <f>"https://wa.me/"&amp;peg_nama2[[#This Row],[ponsel]]</f>
        <v>https://wa.me/6285842505282</v>
      </c>
    </row>
    <row r="250" spans="1:24" x14ac:dyDescent="0.25">
      <c r="A250" s="1" t="s">
        <v>598</v>
      </c>
      <c r="B250" s="2" t="s">
        <v>599</v>
      </c>
      <c r="C250" s="2" t="s">
        <v>600</v>
      </c>
      <c r="D250" s="2" t="s">
        <v>601</v>
      </c>
      <c r="E250" s="2" t="s">
        <v>272</v>
      </c>
      <c r="F250" s="7">
        <v>33901</v>
      </c>
      <c r="G250" s="20" t="s">
        <v>602</v>
      </c>
      <c r="H250" s="2" t="s">
        <v>603</v>
      </c>
      <c r="I250" s="8">
        <v>2020</v>
      </c>
      <c r="J250" s="9" t="s">
        <v>217</v>
      </c>
      <c r="K250" s="9" t="s">
        <v>435</v>
      </c>
      <c r="L250" s="10" t="s">
        <v>149</v>
      </c>
      <c r="M250" s="10" t="s">
        <v>150</v>
      </c>
      <c r="N250" s="2"/>
      <c r="O250" s="2" t="s">
        <v>564</v>
      </c>
      <c r="P250" s="8" t="s">
        <v>123</v>
      </c>
      <c r="Q250" s="8" t="s">
        <v>124</v>
      </c>
      <c r="R250" s="17" t="str">
        <f>IF(MID(peg_nama2[[#This Row],[nip]],15,1)="1","Laki-laki","Perempuan")</f>
        <v>Laki-laki</v>
      </c>
      <c r="S250" s="1" t="s">
        <v>604</v>
      </c>
      <c r="T250" s="13" t="s">
        <v>605</v>
      </c>
      <c r="U250" s="7">
        <v>44166</v>
      </c>
      <c r="V250" s="14" t="str">
        <f>peg_nama2[[#This Row],[tmplahir]]&amp;", "&amp;TEXT(peg_nama2[[#This Row],[tgllahir]],"d MMM yyyy")</f>
        <v>Jember, 24 Oct 1992</v>
      </c>
      <c r="W250" s="14" t="str">
        <f>"https://teams.microsoft.com/l/chat/0/0?users="&amp;peg_nama2[[#This Row],[email]]</f>
        <v>https://teams.microsoft.com/l/chat/0/0?users=cahyo.hutomo@bpk.go.id</v>
      </c>
      <c r="X250" s="14" t="str">
        <f>"https://wa.me/"&amp;peg_nama2[[#This Row],[ponsel]]</f>
        <v>https://wa.me/628563922704</v>
      </c>
    </row>
    <row r="251" spans="1:24" x14ac:dyDescent="0.25">
      <c r="A251" s="1" t="s">
        <v>4</v>
      </c>
      <c r="B251" s="2" t="s">
        <v>5</v>
      </c>
      <c r="C251" s="2" t="s">
        <v>583</v>
      </c>
      <c r="D251" s="2" t="s">
        <v>584</v>
      </c>
      <c r="E251" s="2" t="s">
        <v>585</v>
      </c>
      <c r="F251" s="7">
        <v>33705</v>
      </c>
      <c r="G251" s="20" t="s">
        <v>586</v>
      </c>
      <c r="H251" s="2" t="s">
        <v>587</v>
      </c>
      <c r="I251" s="8">
        <v>2020</v>
      </c>
      <c r="J251" s="9" t="s">
        <v>217</v>
      </c>
      <c r="K251" s="9" t="s">
        <v>435</v>
      </c>
      <c r="L251" s="10" t="s">
        <v>149</v>
      </c>
      <c r="M251" s="10" t="s">
        <v>150</v>
      </c>
      <c r="N251" s="2"/>
      <c r="O251" s="2" t="s">
        <v>588</v>
      </c>
      <c r="P251" s="8" t="s">
        <v>123</v>
      </c>
      <c r="Q251" s="8" t="s">
        <v>124</v>
      </c>
      <c r="R251" s="17" t="str">
        <f>IF(MID(peg_nama2[[#This Row],[nip]],15,1)="1","Laki-laki","Perempuan")</f>
        <v>Laki-laki</v>
      </c>
      <c r="S251" s="1" t="s">
        <v>589</v>
      </c>
      <c r="T251" s="13" t="s">
        <v>566</v>
      </c>
      <c r="U251" s="7">
        <v>44166</v>
      </c>
      <c r="V251" s="14" t="str">
        <f>peg_nama2[[#This Row],[tmplahir]]&amp;", "&amp;TEXT(peg_nama2[[#This Row],[tgllahir]],"d MMM yyyy")</f>
        <v>Kotamadya Malang, 11 Apr 1992</v>
      </c>
      <c r="W251" s="14" t="str">
        <f>"https://teams.microsoft.com/l/chat/0/0?users="&amp;peg_nama2[[#This Row],[email]]</f>
        <v>https://teams.microsoft.com/l/chat/0/0?users=aditya.prayuda@bpk.go.id</v>
      </c>
      <c r="X251" s="14" t="str">
        <f>"https://wa.me/"&amp;peg_nama2[[#This Row],[ponsel]]</f>
        <v>https://wa.me/6282248499237</v>
      </c>
    </row>
    <row r="252" spans="1:24" x14ac:dyDescent="0.25">
      <c r="A252" s="1" t="s">
        <v>613</v>
      </c>
      <c r="B252" s="2" t="s">
        <v>614</v>
      </c>
      <c r="C252" s="2" t="s">
        <v>615</v>
      </c>
      <c r="D252" s="2" t="s">
        <v>616</v>
      </c>
      <c r="E252" s="2" t="s">
        <v>617</v>
      </c>
      <c r="F252" s="7">
        <v>34658</v>
      </c>
      <c r="G252" s="20" t="s">
        <v>618</v>
      </c>
      <c r="H252" s="2" t="s">
        <v>619</v>
      </c>
      <c r="I252" s="8">
        <v>2020</v>
      </c>
      <c r="J252" s="9" t="s">
        <v>217</v>
      </c>
      <c r="K252" s="9" t="s">
        <v>435</v>
      </c>
      <c r="L252" s="10" t="s">
        <v>149</v>
      </c>
      <c r="M252" s="10" t="s">
        <v>158</v>
      </c>
      <c r="N252" s="2"/>
      <c r="O252" s="2" t="s">
        <v>573</v>
      </c>
      <c r="P252" s="8" t="s">
        <v>123</v>
      </c>
      <c r="Q252" s="8" t="s">
        <v>124</v>
      </c>
      <c r="R252" s="17" t="str">
        <f>IF(MID(peg_nama2[[#This Row],[nip]],15,1)="1","Laki-laki","Perempuan")</f>
        <v>Perempuan</v>
      </c>
      <c r="S252" s="1" t="s">
        <v>620</v>
      </c>
      <c r="T252" s="13" t="s">
        <v>202</v>
      </c>
      <c r="U252" s="7">
        <v>44166</v>
      </c>
      <c r="V252" s="14" t="str">
        <f>peg_nama2[[#This Row],[tmplahir]]&amp;", "&amp;TEXT(peg_nama2[[#This Row],[tgllahir]],"d MMM yyyy")</f>
        <v>Kotamadya Bandung, 20 Nov 1994</v>
      </c>
      <c r="W252" s="14" t="str">
        <f>"https://teams.microsoft.com/l/chat/0/0?users="&amp;peg_nama2[[#This Row],[email]]</f>
        <v>https://teams.microsoft.com/l/chat/0/0?users=refina.sani@bpk.go.id</v>
      </c>
      <c r="X252" s="14" t="str">
        <f>"https://wa.me/"&amp;peg_nama2[[#This Row],[ponsel]]</f>
        <v>https://wa.me/6285720026160</v>
      </c>
    </row>
    <row r="253" spans="1:24" x14ac:dyDescent="0.25">
      <c r="A253" s="25" t="s">
        <v>636</v>
      </c>
      <c r="B253" s="3" t="s">
        <v>637</v>
      </c>
      <c r="C253" s="3" t="s">
        <v>638</v>
      </c>
      <c r="D253" s="3" t="s">
        <v>639</v>
      </c>
      <c r="E253" s="3" t="s">
        <v>640</v>
      </c>
      <c r="F253" s="26">
        <v>35271</v>
      </c>
      <c r="G253" s="3" t="s">
        <v>641</v>
      </c>
      <c r="H253" s="3" t="s">
        <v>642</v>
      </c>
      <c r="I253" s="27">
        <v>2020</v>
      </c>
      <c r="J253" s="9" t="s">
        <v>217</v>
      </c>
      <c r="K253" s="9" t="s">
        <v>435</v>
      </c>
      <c r="L253" s="10" t="s">
        <v>149</v>
      </c>
      <c r="M253" s="10" t="s">
        <v>158</v>
      </c>
      <c r="N253" s="3"/>
      <c r="O253" s="2" t="s">
        <v>573</v>
      </c>
      <c r="P253" s="8" t="s">
        <v>123</v>
      </c>
      <c r="Q253" s="8" t="s">
        <v>124</v>
      </c>
      <c r="R253" s="17" t="str">
        <f>IF(MID(peg_nama2[[#This Row],[nip]],15,1)="1","Laki-laki","Perempuan")</f>
        <v>Perempuan</v>
      </c>
      <c r="S253" s="1" t="s">
        <v>643</v>
      </c>
      <c r="T253" s="13" t="s">
        <v>202</v>
      </c>
      <c r="U253" s="26">
        <v>44166</v>
      </c>
      <c r="V253" s="14" t="str">
        <f>peg_nama2[[#This Row],[tmplahir]]&amp;", "&amp;TEXT(peg_nama2[[#This Row],[tgllahir]],"d MMM yyyy")</f>
        <v>Jakarta Barat, 25 Jul 1996</v>
      </c>
      <c r="W253" s="14" t="str">
        <f>"https://teams.microsoft.com/l/chat/0/0?users="&amp;peg_nama2[[#This Row],[email]]</f>
        <v>https://teams.microsoft.com/l/chat/0/0?users=yosephine.juliana@bpk.go.id</v>
      </c>
      <c r="X253" s="14" t="str">
        <f>"https://wa.me/"&amp;peg_nama2[[#This Row],[ponsel]]</f>
        <v>https://wa.me/6281280020152</v>
      </c>
    </row>
    <row r="254" spans="1:24" x14ac:dyDescent="0.25">
      <c r="A254" s="1" t="s">
        <v>621</v>
      </c>
      <c r="B254" s="2" t="s">
        <v>622</v>
      </c>
      <c r="C254" s="2" t="s">
        <v>623</v>
      </c>
      <c r="D254" s="2" t="s">
        <v>624</v>
      </c>
      <c r="E254" s="2" t="s">
        <v>625</v>
      </c>
      <c r="F254" s="7">
        <v>34921</v>
      </c>
      <c r="G254" s="20" t="s">
        <v>626</v>
      </c>
      <c r="H254" s="2" t="s">
        <v>627</v>
      </c>
      <c r="I254" s="8">
        <v>2020</v>
      </c>
      <c r="J254" s="9" t="s">
        <v>217</v>
      </c>
      <c r="K254" s="9" t="s">
        <v>435</v>
      </c>
      <c r="L254" s="10" t="s">
        <v>149</v>
      </c>
      <c r="M254" s="10" t="s">
        <v>158</v>
      </c>
      <c r="N254" s="2"/>
      <c r="O254" s="2" t="s">
        <v>234</v>
      </c>
      <c r="P254" s="8" t="s">
        <v>123</v>
      </c>
      <c r="Q254" s="8" t="s">
        <v>124</v>
      </c>
      <c r="R254" s="17" t="str">
        <f>IF(MID(peg_nama2[[#This Row],[nip]],15,1)="1","Laki-laki","Perempuan")</f>
        <v>Laki-laki</v>
      </c>
      <c r="S254" s="1" t="s">
        <v>628</v>
      </c>
      <c r="T254" s="13" t="s">
        <v>304</v>
      </c>
      <c r="U254" s="7">
        <v>44166</v>
      </c>
      <c r="V254" s="14" t="str">
        <f>peg_nama2[[#This Row],[tmplahir]]&amp;", "&amp;TEXT(peg_nama2[[#This Row],[tgllahir]],"d MMM yyyy")</f>
        <v>Banjarnegara, 10 Aug 1995</v>
      </c>
      <c r="W254" s="14" t="str">
        <f>"https://teams.microsoft.com/l/chat/0/0?users="&amp;peg_nama2[[#This Row],[email]]</f>
        <v>https://teams.microsoft.com/l/chat/0/0?users=muh.ariyoga@bpk.go.id</v>
      </c>
      <c r="X254" s="14" t="str">
        <f>"https://wa.me/"&amp;peg_nama2[[#This Row],[ponsel]]</f>
        <v>https://wa.me/6285726072966</v>
      </c>
    </row>
    <row r="255" spans="1:24" x14ac:dyDescent="0.25">
      <c r="A255" s="1" t="s">
        <v>56</v>
      </c>
      <c r="B255" s="2" t="s">
        <v>57</v>
      </c>
      <c r="C255" s="2" t="s">
        <v>606</v>
      </c>
      <c r="D255" s="2" t="s">
        <v>607</v>
      </c>
      <c r="E255" s="2" t="s">
        <v>608</v>
      </c>
      <c r="F255" s="7">
        <v>33951</v>
      </c>
      <c r="G255" s="20" t="s">
        <v>609</v>
      </c>
      <c r="H255" s="2" t="s">
        <v>610</v>
      </c>
      <c r="I255" s="8">
        <v>2020</v>
      </c>
      <c r="J255" s="9" t="s">
        <v>217</v>
      </c>
      <c r="K255" s="9" t="s">
        <v>435</v>
      </c>
      <c r="L255" s="16" t="s">
        <v>149</v>
      </c>
      <c r="M255" s="16" t="s">
        <v>150</v>
      </c>
      <c r="N255" s="2"/>
      <c r="O255" s="2" t="s">
        <v>611</v>
      </c>
      <c r="P255" s="8" t="s">
        <v>123</v>
      </c>
      <c r="Q255" s="8" t="s">
        <v>124</v>
      </c>
      <c r="R255" s="17" t="str">
        <f>IF(MID(peg_nama2[[#This Row],[nip]],15,1)="1","Laki-laki","Perempuan")</f>
        <v>Laki-laki</v>
      </c>
      <c r="S255" s="1" t="s">
        <v>612</v>
      </c>
      <c r="T255" s="13" t="s">
        <v>304</v>
      </c>
      <c r="U255" s="7">
        <v>44166</v>
      </c>
      <c r="V255" s="14" t="str">
        <f>peg_nama2[[#This Row],[tmplahir]]&amp;", "&amp;TEXT(peg_nama2[[#This Row],[tgllahir]],"d MMM yyyy")</f>
        <v>Kota Makassar, 13 Dec 1992</v>
      </c>
      <c r="W255" s="14" t="str">
        <f>"https://teams.microsoft.com/l/chat/0/0?users="&amp;peg_nama2[[#This Row],[email]]</f>
        <v>https://teams.microsoft.com/l/chat/0/0?users=muhammad.jeddawi@bpk.go.id</v>
      </c>
      <c r="X255" s="14" t="str">
        <f>"https://wa.me/"&amp;peg_nama2[[#This Row],[ponsel]]</f>
        <v>https://wa.me/6281284877182</v>
      </c>
    </row>
    <row r="256" spans="1:24" x14ac:dyDescent="0.25">
      <c r="A256" s="1" t="s">
        <v>590</v>
      </c>
      <c r="B256" s="2" t="s">
        <v>591</v>
      </c>
      <c r="C256" s="2" t="s">
        <v>592</v>
      </c>
      <c r="D256" s="2" t="s">
        <v>593</v>
      </c>
      <c r="E256" s="2" t="s">
        <v>594</v>
      </c>
      <c r="F256" s="7">
        <v>33761</v>
      </c>
      <c r="G256" s="20" t="s">
        <v>595</v>
      </c>
      <c r="H256" s="2" t="s">
        <v>596</v>
      </c>
      <c r="I256" s="8">
        <v>2020</v>
      </c>
      <c r="J256" s="9" t="s">
        <v>217</v>
      </c>
      <c r="K256" s="9" t="s">
        <v>435</v>
      </c>
      <c r="L256" s="10" t="s">
        <v>149</v>
      </c>
      <c r="M256" s="10" t="s">
        <v>150</v>
      </c>
      <c r="N256" s="2"/>
      <c r="O256" s="2" t="s">
        <v>564</v>
      </c>
      <c r="P256" s="8" t="s">
        <v>123</v>
      </c>
      <c r="Q256" s="8" t="s">
        <v>124</v>
      </c>
      <c r="R256" s="17" t="str">
        <f>IF(MID(peg_nama2[[#This Row],[nip]],15,1)="1","Laki-laki","Perempuan")</f>
        <v>Laki-laki</v>
      </c>
      <c r="S256" s="1" t="s">
        <v>597</v>
      </c>
      <c r="T256" s="13" t="s">
        <v>566</v>
      </c>
      <c r="U256" s="7">
        <v>44166</v>
      </c>
      <c r="V256" s="14" t="str">
        <f>peg_nama2[[#This Row],[tmplahir]]&amp;", "&amp;TEXT(peg_nama2[[#This Row],[tgllahir]],"d MMM yyyy")</f>
        <v>Kabupaten Bogor, 6 Jun 1992</v>
      </c>
      <c r="W256" s="14" t="str">
        <f>"https://teams.microsoft.com/l/chat/0/0?users="&amp;peg_nama2[[#This Row],[email]]</f>
        <v>https://teams.microsoft.com/l/chat/0/0?users=gemi.salvianto@bpk.go.id</v>
      </c>
      <c r="X256" s="14" t="str">
        <f>"https://wa.me/"&amp;peg_nama2[[#This Row],[ponsel]]</f>
        <v>https://wa.me/628561623864</v>
      </c>
    </row>
    <row r="257" spans="1:24" x14ac:dyDescent="0.25">
      <c r="A257" s="2" t="s">
        <v>653</v>
      </c>
      <c r="B257" s="2" t="s">
        <v>654</v>
      </c>
      <c r="C257" s="2" t="s">
        <v>655</v>
      </c>
      <c r="D257" s="21" t="s">
        <v>656</v>
      </c>
      <c r="E257" s="2" t="s">
        <v>343</v>
      </c>
      <c r="F257" s="7">
        <v>35494</v>
      </c>
      <c r="G257" s="20" t="s">
        <v>657</v>
      </c>
      <c r="H257" s="20" t="s">
        <v>658</v>
      </c>
      <c r="I257" s="8">
        <v>2020</v>
      </c>
      <c r="J257" s="9" t="s">
        <v>217</v>
      </c>
      <c r="K257" s="9" t="s">
        <v>435</v>
      </c>
      <c r="L257" s="10"/>
      <c r="M257" s="8"/>
      <c r="N257" s="2"/>
      <c r="O257" s="23" t="s">
        <v>234</v>
      </c>
      <c r="P257" s="8" t="s">
        <v>123</v>
      </c>
      <c r="Q257" s="8" t="s">
        <v>124</v>
      </c>
      <c r="R257" s="17" t="str">
        <f>IF(MID(peg_nama2[[#This Row],[nip]],15,1)="1","Laki-laki","Perempuan")</f>
        <v>Perempuan</v>
      </c>
      <c r="S257" s="2" t="s">
        <v>659</v>
      </c>
      <c r="T257" s="13" t="s">
        <v>126</v>
      </c>
      <c r="U257" s="13"/>
      <c r="V257" s="14" t="str">
        <f>peg_nama2[[#This Row],[tmplahir]]&amp;", "&amp;TEXT(peg_nama2[[#This Row],[tgllahir]],"d mmmm yyyy")</f>
        <v>Singaraja, 5 March 1997</v>
      </c>
      <c r="W257" s="14" t="str">
        <f>"https://teams.microsoft.com/l/chat/0/0?users="&amp;peg_nama2[[#This Row],[email]]</f>
        <v>https://teams.microsoft.com/l/chat/0/0?users=niputu.sari@bpk.go.id</v>
      </c>
      <c r="X257" s="14" t="str">
        <f>"https://wa.me/"&amp;peg_nama2[[#This Row],[ponsel]]</f>
        <v>https://wa.me/6281338047259</v>
      </c>
    </row>
    <row r="258" spans="1:24" x14ac:dyDescent="0.25">
      <c r="A258" s="1" t="s">
        <v>575</v>
      </c>
      <c r="B258" s="2" t="s">
        <v>576</v>
      </c>
      <c r="C258" s="2" t="s">
        <v>577</v>
      </c>
      <c r="D258" s="2" t="s">
        <v>578</v>
      </c>
      <c r="E258" s="2" t="s">
        <v>579</v>
      </c>
      <c r="F258" s="7">
        <v>33673</v>
      </c>
      <c r="G258" s="20" t="s">
        <v>580</v>
      </c>
      <c r="H258" s="2" t="s">
        <v>581</v>
      </c>
      <c r="I258" s="8">
        <v>2020</v>
      </c>
      <c r="J258" s="9" t="s">
        <v>217</v>
      </c>
      <c r="K258" s="9" t="s">
        <v>435</v>
      </c>
      <c r="L258" s="10" t="s">
        <v>149</v>
      </c>
      <c r="M258" s="10" t="s">
        <v>150</v>
      </c>
      <c r="N258" s="2"/>
      <c r="O258" s="2" t="s">
        <v>573</v>
      </c>
      <c r="P258" s="8" t="s">
        <v>123</v>
      </c>
      <c r="Q258" s="8" t="s">
        <v>124</v>
      </c>
      <c r="R258" s="17" t="str">
        <f>IF(MID(peg_nama2[[#This Row],[nip]],15,1)="1","Laki-laki","Perempuan")</f>
        <v>Perempuan</v>
      </c>
      <c r="S258" s="1" t="s">
        <v>582</v>
      </c>
      <c r="T258" s="13" t="s">
        <v>202</v>
      </c>
      <c r="U258" s="7">
        <v>44166</v>
      </c>
      <c r="V258" s="14" t="str">
        <f>peg_nama2[[#This Row],[tmplahir]]&amp;", "&amp;TEXT(peg_nama2[[#This Row],[tgllahir]],"d MMM yyyy")</f>
        <v>Pematang Siantar, 10 Mar 1992</v>
      </c>
      <c r="W258" s="14" t="str">
        <f>"https://teams.microsoft.com/l/chat/0/0?users="&amp;peg_nama2[[#This Row],[email]]</f>
        <v>https://teams.microsoft.com/l/chat/0/0?users=maretha.hutajulu@bpk.go.id</v>
      </c>
      <c r="X258" s="14" t="str">
        <f>"https://wa.me/"&amp;peg_nama2[[#This Row],[ponsel]]</f>
        <v>https://wa.me/628113067744</v>
      </c>
    </row>
    <row r="259" spans="1:24" x14ac:dyDescent="0.25">
      <c r="A259" s="1" t="s">
        <v>1158</v>
      </c>
      <c r="B259" s="2" t="s">
        <v>1159</v>
      </c>
      <c r="C259" s="2" t="s">
        <v>1160</v>
      </c>
      <c r="D259" s="2" t="s">
        <v>1161</v>
      </c>
      <c r="E259" s="2" t="s">
        <v>1162</v>
      </c>
      <c r="F259" s="7">
        <v>36900</v>
      </c>
      <c r="G259" s="2" t="s">
        <v>1163</v>
      </c>
      <c r="H259" s="2" t="s">
        <v>1164</v>
      </c>
      <c r="I259" s="8">
        <v>2022</v>
      </c>
      <c r="J259" s="9" t="s">
        <v>995</v>
      </c>
      <c r="K259" s="9" t="s">
        <v>1147</v>
      </c>
      <c r="L259" s="16" t="s">
        <v>136</v>
      </c>
      <c r="M259" s="42" t="s">
        <v>207</v>
      </c>
      <c r="N259" s="2"/>
      <c r="O259" s="2" t="s">
        <v>1156</v>
      </c>
      <c r="P259" s="8" t="s">
        <v>123</v>
      </c>
      <c r="Q259" s="8" t="s">
        <v>124</v>
      </c>
      <c r="R259" s="17" t="str">
        <f>IF(MID(peg_nama2[[#This Row],[nip]],15,1)="1","Laki-laki","Perempuan")</f>
        <v>Perempuan</v>
      </c>
      <c r="S259" s="1" t="s">
        <v>1165</v>
      </c>
      <c r="T259" s="13"/>
      <c r="U259" s="7">
        <v>44562</v>
      </c>
      <c r="V259" s="14" t="str">
        <f>peg_nama2[[#This Row],[tmplahir]]&amp;", "&amp;TEXT(peg_nama2[[#This Row],[tgllahir]],"d MMM yyyy")</f>
        <v>Kediri, 9 Jan 2001</v>
      </c>
      <c r="W259" s="14" t="str">
        <f>"https://teams.microsoft.com/l/chat/0/0?users="&amp;peg_nama2[[#This Row],[email]]</f>
        <v>https://teams.microsoft.com/l/chat/0/0?users=anggarini.arianti@bpk.go.id</v>
      </c>
      <c r="X259" s="14" t="str">
        <f>"https://wa.me/"&amp;peg_nama2[[#This Row],[ponsel]]</f>
        <v>https://wa.me/6283125255022</v>
      </c>
    </row>
    <row r="260" spans="1:24" x14ac:dyDescent="0.25">
      <c r="A260" s="1" t="s">
        <v>854</v>
      </c>
      <c r="B260" s="2" t="s">
        <v>855</v>
      </c>
      <c r="C260" s="2" t="s">
        <v>856</v>
      </c>
      <c r="D260" s="2" t="s">
        <v>857</v>
      </c>
      <c r="E260" s="2" t="s">
        <v>132</v>
      </c>
      <c r="F260" s="7">
        <v>35701</v>
      </c>
      <c r="G260" s="2" t="s">
        <v>858</v>
      </c>
      <c r="H260" s="2" t="s">
        <v>859</v>
      </c>
      <c r="I260" s="8">
        <v>2022</v>
      </c>
      <c r="J260" s="9" t="s">
        <v>217</v>
      </c>
      <c r="K260" s="9" t="s">
        <v>435</v>
      </c>
      <c r="L260" s="16" t="s">
        <v>149</v>
      </c>
      <c r="M260" s="16" t="s">
        <v>150</v>
      </c>
      <c r="N260" s="2"/>
      <c r="O260" s="2" t="s">
        <v>234</v>
      </c>
      <c r="P260" s="8" t="s">
        <v>123</v>
      </c>
      <c r="Q260" s="8" t="s">
        <v>124</v>
      </c>
      <c r="R260" s="17" t="str">
        <f>IF(MID(peg_nama2[[#This Row],[nip]],15,1)="1","Laki-laki","Perempuan")</f>
        <v>Laki-laki</v>
      </c>
      <c r="S260" s="1" t="s">
        <v>860</v>
      </c>
      <c r="T260" s="13" t="s">
        <v>712</v>
      </c>
      <c r="U260" s="7">
        <v>44621</v>
      </c>
      <c r="V260" s="14" t="str">
        <f>peg_nama2[[#This Row],[tmplahir]]&amp;", "&amp;TEXT(peg_nama2[[#This Row],[tgllahir]],"d MMM yyyy")</f>
        <v>Jakarta, 28 Sep 1997</v>
      </c>
      <c r="W260" s="14" t="str">
        <f>"https://teams.microsoft.com/l/chat/0/0?users="&amp;peg_nama2[[#This Row],[email]]</f>
        <v>https://teams.microsoft.com/l/chat/0/0?users=bani.nugroho@bpk.go.id</v>
      </c>
      <c r="X260" s="14" t="str">
        <f>"https://wa.me/"&amp;peg_nama2[[#This Row],[ponsel]]</f>
        <v>https://wa.me/6281282121817</v>
      </c>
    </row>
    <row r="261" spans="1:24" x14ac:dyDescent="0.25">
      <c r="A261" s="1" t="s">
        <v>788</v>
      </c>
      <c r="B261" s="2" t="s">
        <v>789</v>
      </c>
      <c r="C261" s="2" t="s">
        <v>790</v>
      </c>
      <c r="D261" s="2" t="s">
        <v>791</v>
      </c>
      <c r="E261" s="2" t="s">
        <v>792</v>
      </c>
      <c r="F261" s="7">
        <v>34924</v>
      </c>
      <c r="G261" s="2" t="s">
        <v>793</v>
      </c>
      <c r="H261" s="2" t="s">
        <v>794</v>
      </c>
      <c r="I261" s="8">
        <v>2022</v>
      </c>
      <c r="J261" s="9" t="s">
        <v>217</v>
      </c>
      <c r="K261" s="9" t="s">
        <v>435</v>
      </c>
      <c r="L261" s="42" t="s">
        <v>149</v>
      </c>
      <c r="M261" s="42" t="s">
        <v>158</v>
      </c>
      <c r="N261" s="2"/>
      <c r="O261" s="2" t="s">
        <v>234</v>
      </c>
      <c r="P261" s="8" t="s">
        <v>123</v>
      </c>
      <c r="Q261" s="8" t="s">
        <v>124</v>
      </c>
      <c r="R261" s="17" t="str">
        <f>IF(MID(peg_nama2[[#This Row],[nip]],15,1)="1","Laki-laki","Perempuan")</f>
        <v>Laki-laki</v>
      </c>
      <c r="S261" s="1" t="s">
        <v>795</v>
      </c>
      <c r="T261" s="13" t="s">
        <v>712</v>
      </c>
      <c r="U261" s="7">
        <v>44621</v>
      </c>
      <c r="V261" s="14" t="str">
        <f>peg_nama2[[#This Row],[tmplahir]]&amp;", "&amp;TEXT(peg_nama2[[#This Row],[tgllahir]],"d MMM yyyy")</f>
        <v>Magelang, 13 Aug 1995</v>
      </c>
      <c r="W261" s="14" t="str">
        <f>"https://teams.microsoft.com/l/chat/0/0?users="&amp;peg_nama2[[#This Row],[email]]</f>
        <v>https://teams.microsoft.com/l/chat/0/0?users=ahmad.roziqin@bpk.go.id</v>
      </c>
      <c r="X261" s="14" t="str">
        <f>"https://wa.me/"&amp;peg_nama2[[#This Row],[ponsel]]</f>
        <v>https://wa.me/6288225229773</v>
      </c>
    </row>
    <row r="262" spans="1:24" x14ac:dyDescent="0.25">
      <c r="A262" s="1" t="s">
        <v>52</v>
      </c>
      <c r="B262" s="2" t="s">
        <v>53</v>
      </c>
      <c r="C262" s="2" t="s">
        <v>706</v>
      </c>
      <c r="D262" s="2" t="s">
        <v>707</v>
      </c>
      <c r="E262" s="2" t="s">
        <v>132</v>
      </c>
      <c r="F262" s="7">
        <v>33154</v>
      </c>
      <c r="G262" s="2" t="s">
        <v>708</v>
      </c>
      <c r="H262" s="2" t="s">
        <v>709</v>
      </c>
      <c r="I262" s="8">
        <v>2022</v>
      </c>
      <c r="J262" s="9" t="s">
        <v>217</v>
      </c>
      <c r="K262" s="9" t="s">
        <v>435</v>
      </c>
      <c r="L262" s="10" t="s">
        <v>149</v>
      </c>
      <c r="M262" s="10" t="s">
        <v>158</v>
      </c>
      <c r="N262" s="2"/>
      <c r="O262" s="2" t="s">
        <v>710</v>
      </c>
      <c r="P262" s="8" t="s">
        <v>123</v>
      </c>
      <c r="Q262" s="8" t="s">
        <v>124</v>
      </c>
      <c r="R262" s="17" t="str">
        <f>IF(MID(peg_nama2[[#This Row],[nip]],15,1)="1","Laki-laki","Perempuan")</f>
        <v>Laki-laki</v>
      </c>
      <c r="S262" s="1" t="s">
        <v>711</v>
      </c>
      <c r="T262" s="13" t="s">
        <v>712</v>
      </c>
      <c r="U262" s="7">
        <v>44621</v>
      </c>
      <c r="V262" s="14" t="str">
        <f>peg_nama2[[#This Row],[tmplahir]]&amp;", "&amp;TEXT(peg_nama2[[#This Row],[tgllahir]],"d MMM yyyy")</f>
        <v>Jakarta, 8 Oct 1990</v>
      </c>
      <c r="W262" s="14" t="str">
        <f>"https://teams.microsoft.com/l/chat/0/0?users="&amp;peg_nama2[[#This Row],[email]]</f>
        <v>https://teams.microsoft.com/l/chat/0/0?users=mahocca.purusa@bpk.go.id</v>
      </c>
      <c r="X262" s="14" t="str">
        <f>"https://wa.me/"&amp;peg_nama2[[#This Row],[ponsel]]</f>
        <v>https://wa.me/6281213878757</v>
      </c>
    </row>
    <row r="263" spans="1:24" x14ac:dyDescent="0.25">
      <c r="A263" s="1" t="s">
        <v>16</v>
      </c>
      <c r="B263" s="2" t="s">
        <v>17</v>
      </c>
      <c r="C263" s="2" t="s">
        <v>752</v>
      </c>
      <c r="D263" s="2" t="s">
        <v>753</v>
      </c>
      <c r="E263" s="2" t="s">
        <v>754</v>
      </c>
      <c r="F263" s="7">
        <v>34331</v>
      </c>
      <c r="G263" s="2" t="s">
        <v>755</v>
      </c>
      <c r="H263" s="2" t="s">
        <v>756</v>
      </c>
      <c r="I263" s="8">
        <v>2022</v>
      </c>
      <c r="J263" s="9" t="s">
        <v>217</v>
      </c>
      <c r="K263" s="9" t="s">
        <v>435</v>
      </c>
      <c r="L263" s="10" t="s">
        <v>149</v>
      </c>
      <c r="M263" s="10" t="s">
        <v>158</v>
      </c>
      <c r="N263" s="2"/>
      <c r="O263" s="2" t="s">
        <v>757</v>
      </c>
      <c r="P263" s="8" t="s">
        <v>123</v>
      </c>
      <c r="Q263" s="8" t="s">
        <v>124</v>
      </c>
      <c r="R263" s="17" t="str">
        <f>IF(MID(peg_nama2[[#This Row],[nip]],15,1)="1","Laki-laki","Perempuan")</f>
        <v>Perempuan</v>
      </c>
      <c r="S263" s="1" t="s">
        <v>758</v>
      </c>
      <c r="T263" s="13" t="s">
        <v>153</v>
      </c>
      <c r="U263" s="7">
        <v>44621</v>
      </c>
      <c r="V263" s="14" t="str">
        <f>peg_nama2[[#This Row],[tmplahir]]&amp;", "&amp;TEXT(peg_nama2[[#This Row],[tgllahir]],"d MMM yyyy")</f>
        <v>Tana Toraja, 28 Dec 1993</v>
      </c>
      <c r="W263" s="14" t="str">
        <f>"https://teams.microsoft.com/l/chat/0/0?users="&amp;peg_nama2[[#This Row],[email]]</f>
        <v>https://teams.microsoft.com/l/chat/0/0?users=destri.parubang@bpk.go.id</v>
      </c>
      <c r="X263" s="14" t="str">
        <f>"https://wa.me/"&amp;peg_nama2[[#This Row],[ponsel]]</f>
        <v>https://wa.me/6285241690620</v>
      </c>
    </row>
    <row r="264" spans="1:24" x14ac:dyDescent="0.25">
      <c r="A264" s="1" t="s">
        <v>660</v>
      </c>
      <c r="B264" s="2" t="s">
        <v>661</v>
      </c>
      <c r="C264" s="2" t="s">
        <v>662</v>
      </c>
      <c r="D264" s="2" t="s">
        <v>663</v>
      </c>
      <c r="E264" s="2" t="s">
        <v>664</v>
      </c>
      <c r="F264" s="7">
        <v>31703</v>
      </c>
      <c r="G264" s="2" t="s">
        <v>665</v>
      </c>
      <c r="H264" s="2" t="s">
        <v>666</v>
      </c>
      <c r="I264" s="8">
        <v>2022</v>
      </c>
      <c r="J264" s="9" t="s">
        <v>217</v>
      </c>
      <c r="K264" s="9" t="s">
        <v>435</v>
      </c>
      <c r="L264" s="10" t="s">
        <v>149</v>
      </c>
      <c r="M264" s="10" t="s">
        <v>158</v>
      </c>
      <c r="N264" s="2"/>
      <c r="O264" s="2" t="s">
        <v>190</v>
      </c>
      <c r="P264" s="8" t="s">
        <v>123</v>
      </c>
      <c r="Q264" s="8" t="s">
        <v>124</v>
      </c>
      <c r="R264" s="17" t="str">
        <f>IF(MID(peg_nama2[[#This Row],[nip]],15,1)="1","Laki-laki","Perempuan")</f>
        <v>Laki-laki</v>
      </c>
      <c r="S264" s="1" t="s">
        <v>667</v>
      </c>
      <c r="T264" s="13" t="s">
        <v>153</v>
      </c>
      <c r="U264" s="7">
        <v>44621</v>
      </c>
      <c r="V264" s="14" t="str">
        <f>peg_nama2[[#This Row],[tmplahir]]&amp;", "&amp;TEXT(peg_nama2[[#This Row],[tgllahir]],"d MMM yyyy")</f>
        <v>Karo, 18 Oct 1986</v>
      </c>
      <c r="W264" s="14" t="str">
        <f>"https://teams.microsoft.com/l/chat/0/0?users="&amp;peg_nama2[[#This Row],[email]]</f>
        <v>https://teams.microsoft.com/l/chat/0/0?users=andika.sembiring@bpk.go.id</v>
      </c>
      <c r="X264" s="14" t="str">
        <f>"https://wa.me/"&amp;peg_nama2[[#This Row],[ponsel]]</f>
        <v>https://wa.me/6285273572167</v>
      </c>
    </row>
    <row r="265" spans="1:24" x14ac:dyDescent="0.25">
      <c r="A265" s="1" t="s">
        <v>676</v>
      </c>
      <c r="B265" s="2" t="s">
        <v>677</v>
      </c>
      <c r="C265" s="2" t="s">
        <v>678</v>
      </c>
      <c r="D265" s="2" t="s">
        <v>679</v>
      </c>
      <c r="E265" s="2" t="s">
        <v>680</v>
      </c>
      <c r="F265" s="7">
        <v>32029</v>
      </c>
      <c r="G265" s="2" t="s">
        <v>681</v>
      </c>
      <c r="H265" s="2" t="s">
        <v>682</v>
      </c>
      <c r="I265" s="8">
        <v>2022</v>
      </c>
      <c r="J265" s="9" t="s">
        <v>217</v>
      </c>
      <c r="K265" s="9" t="s">
        <v>435</v>
      </c>
      <c r="L265" s="16" t="s">
        <v>149</v>
      </c>
      <c r="M265" s="16" t="s">
        <v>158</v>
      </c>
      <c r="N265" s="2"/>
      <c r="O265" s="2" t="s">
        <v>190</v>
      </c>
      <c r="P265" s="8" t="s">
        <v>123</v>
      </c>
      <c r="Q265" s="8" t="s">
        <v>124</v>
      </c>
      <c r="R265" s="17" t="str">
        <f>IF(MID(peg_nama2[[#This Row],[nip]],15,1)="1","Laki-laki","Perempuan")</f>
        <v>Laki-laki</v>
      </c>
      <c r="S265" s="1" t="s">
        <v>683</v>
      </c>
      <c r="T265" s="13" t="s">
        <v>153</v>
      </c>
      <c r="U265" s="7">
        <v>44621</v>
      </c>
      <c r="V265" s="14" t="str">
        <f>peg_nama2[[#This Row],[tmplahir]]&amp;", "&amp;TEXT(peg_nama2[[#This Row],[tgllahir]],"d MMM yyyy")</f>
        <v>Mataram, 9 Sep 1987</v>
      </c>
      <c r="W265" s="14" t="str">
        <f>"https://teams.microsoft.com/l/chat/0/0?users="&amp;peg_nama2[[#This Row],[email]]</f>
        <v>https://teams.microsoft.com/l/chat/0/0?users=budiansa.putra@bpk.go.id</v>
      </c>
      <c r="X265" s="14" t="str">
        <f>"https://wa.me/"&amp;peg_nama2[[#This Row],[ponsel]]</f>
        <v>https://wa.me/6287702006913</v>
      </c>
    </row>
    <row r="266" spans="1:24" x14ac:dyDescent="0.25">
      <c r="A266" s="1" t="s">
        <v>834</v>
      </c>
      <c r="B266" s="2" t="s">
        <v>835</v>
      </c>
      <c r="C266" s="2" t="s">
        <v>836</v>
      </c>
      <c r="D266" s="2" t="s">
        <v>837</v>
      </c>
      <c r="E266" s="2" t="s">
        <v>838</v>
      </c>
      <c r="F266" s="7">
        <v>35325</v>
      </c>
      <c r="G266" s="2" t="s">
        <v>839</v>
      </c>
      <c r="H266" s="2" t="s">
        <v>840</v>
      </c>
      <c r="I266" s="8">
        <v>2022</v>
      </c>
      <c r="J266" s="9" t="s">
        <v>217</v>
      </c>
      <c r="K266" s="9" t="s">
        <v>435</v>
      </c>
      <c r="L266" s="10" t="s">
        <v>149</v>
      </c>
      <c r="M266" s="10" t="s">
        <v>150</v>
      </c>
      <c r="N266" s="2"/>
      <c r="O266" s="2" t="s">
        <v>190</v>
      </c>
      <c r="P266" s="8" t="s">
        <v>123</v>
      </c>
      <c r="Q266" s="8" t="s">
        <v>124</v>
      </c>
      <c r="R266" s="17" t="str">
        <f>IF(MID(peg_nama2[[#This Row],[nip]],15,1)="1","Laki-laki","Perempuan")</f>
        <v>Perempuan</v>
      </c>
      <c r="S266" s="1" t="s">
        <v>841</v>
      </c>
      <c r="T266" s="13" t="s">
        <v>153</v>
      </c>
      <c r="U266" s="7">
        <v>44621</v>
      </c>
      <c r="V266" s="14" t="str">
        <f>peg_nama2[[#This Row],[tmplahir]]&amp;", "&amp;TEXT(peg_nama2[[#This Row],[tgllahir]],"d MMM yyyy")</f>
        <v>Gowa, 17 Sep 1996</v>
      </c>
      <c r="W266" s="14" t="str">
        <f>"https://teams.microsoft.com/l/chat/0/0?users="&amp;peg_nama2[[#This Row],[email]]</f>
        <v>https://teams.microsoft.com/l/chat/0/0?users=isnah.annisa@bpk.go.id</v>
      </c>
      <c r="X266" s="14" t="str">
        <f>"https://wa.me/"&amp;peg_nama2[[#This Row],[ponsel]]</f>
        <v>https://wa.me/6281341087560</v>
      </c>
    </row>
    <row r="267" spans="1:24" x14ac:dyDescent="0.25">
      <c r="A267" s="1" t="s">
        <v>916</v>
      </c>
      <c r="B267" s="2" t="s">
        <v>917</v>
      </c>
      <c r="C267" s="2" t="s">
        <v>918</v>
      </c>
      <c r="D267" s="2" t="s">
        <v>919</v>
      </c>
      <c r="E267" s="2" t="s">
        <v>920</v>
      </c>
      <c r="F267" s="7">
        <v>36065</v>
      </c>
      <c r="G267" s="2" t="s">
        <v>921</v>
      </c>
      <c r="H267" s="2" t="s">
        <v>922</v>
      </c>
      <c r="I267" s="8">
        <v>2022</v>
      </c>
      <c r="J267" s="9" t="s">
        <v>217</v>
      </c>
      <c r="K267" s="9" t="s">
        <v>435</v>
      </c>
      <c r="L267" s="10" t="s">
        <v>149</v>
      </c>
      <c r="M267" s="10" t="s">
        <v>150</v>
      </c>
      <c r="N267" s="2"/>
      <c r="O267" s="2" t="s">
        <v>190</v>
      </c>
      <c r="P267" s="8" t="s">
        <v>123</v>
      </c>
      <c r="Q267" s="8" t="s">
        <v>124</v>
      </c>
      <c r="R267" s="17" t="str">
        <f>IF(MID(peg_nama2[[#This Row],[nip]],15,1)="1","Laki-laki","Perempuan")</f>
        <v>Perempuan</v>
      </c>
      <c r="S267" s="1" t="s">
        <v>923</v>
      </c>
      <c r="T267" s="13" t="s">
        <v>153</v>
      </c>
      <c r="U267" s="7">
        <v>44621</v>
      </c>
      <c r="V267" s="14" t="str">
        <f>peg_nama2[[#This Row],[tmplahir]]&amp;", "&amp;TEXT(peg_nama2[[#This Row],[tgllahir]],"d MMM yyyy")</f>
        <v>Pematangsiantar, 27 Sep 1998</v>
      </c>
      <c r="W267" s="14" t="str">
        <f>"https://teams.microsoft.com/l/chat/0/0?users="&amp;peg_nama2[[#This Row],[email]]</f>
        <v>https://teams.microsoft.com/l/chat/0/0?users=vincentia.togatorop@bpk.go.id</v>
      </c>
      <c r="X267" s="14" t="str">
        <f>"https://wa.me/"&amp;peg_nama2[[#This Row],[ponsel]]</f>
        <v>https://wa.me/628116522112</v>
      </c>
    </row>
    <row r="268" spans="1:24" x14ac:dyDescent="0.25">
      <c r="A268" s="1" t="s">
        <v>767</v>
      </c>
      <c r="B268" s="2" t="s">
        <v>768</v>
      </c>
      <c r="C268" s="2" t="s">
        <v>769</v>
      </c>
      <c r="D268" s="2" t="s">
        <v>770</v>
      </c>
      <c r="E268" s="2" t="s">
        <v>132</v>
      </c>
      <c r="F268" s="7">
        <v>34637</v>
      </c>
      <c r="G268" s="2" t="s">
        <v>771</v>
      </c>
      <c r="H268" s="2" t="s">
        <v>772</v>
      </c>
      <c r="I268" s="8">
        <v>2022</v>
      </c>
      <c r="J268" s="9" t="s">
        <v>217</v>
      </c>
      <c r="K268" s="9" t="s">
        <v>435</v>
      </c>
      <c r="L268" s="10" t="s">
        <v>149</v>
      </c>
      <c r="M268" s="10" t="s">
        <v>158</v>
      </c>
      <c r="N268" s="2"/>
      <c r="O268" s="2" t="s">
        <v>573</v>
      </c>
      <c r="P268" s="8" t="s">
        <v>123</v>
      </c>
      <c r="Q268" s="8" t="s">
        <v>124</v>
      </c>
      <c r="R268" s="17" t="str">
        <f>IF(MID(peg_nama2[[#This Row],[nip]],15,1)="1","Laki-laki","Perempuan")</f>
        <v>Perempuan</v>
      </c>
      <c r="S268" s="1" t="s">
        <v>773</v>
      </c>
      <c r="T268" s="13" t="s">
        <v>202</v>
      </c>
      <c r="U268" s="7">
        <v>44621</v>
      </c>
      <c r="V268" s="14" t="str">
        <f>peg_nama2[[#This Row],[tmplahir]]&amp;", "&amp;TEXT(peg_nama2[[#This Row],[tgllahir]],"d MMM yyyy")</f>
        <v>Jakarta, 30 Oct 1994</v>
      </c>
      <c r="W268" s="14" t="str">
        <f>"https://teams.microsoft.com/l/chat/0/0?users="&amp;peg_nama2[[#This Row],[email]]</f>
        <v>https://teams.microsoft.com/l/chat/0/0?users=m.oktariani@bpk.go.id</v>
      </c>
      <c r="X268" s="14" t="str">
        <f>"https://wa.me/"&amp;peg_nama2[[#This Row],[ponsel]]</f>
        <v>https://wa.me/6287877581104</v>
      </c>
    </row>
    <row r="269" spans="1:24" x14ac:dyDescent="0.25">
      <c r="A269" s="1" t="s">
        <v>774</v>
      </c>
      <c r="B269" s="2" t="s">
        <v>775</v>
      </c>
      <c r="C269" s="2" t="s">
        <v>776</v>
      </c>
      <c r="D269" s="2" t="s">
        <v>777</v>
      </c>
      <c r="E269" s="2" t="s">
        <v>498</v>
      </c>
      <c r="F269" s="7">
        <v>34790</v>
      </c>
      <c r="G269" s="2" t="s">
        <v>778</v>
      </c>
      <c r="H269" s="2" t="s">
        <v>779</v>
      </c>
      <c r="I269" s="8">
        <v>2022</v>
      </c>
      <c r="J269" s="9" t="s">
        <v>217</v>
      </c>
      <c r="K269" s="9" t="s">
        <v>435</v>
      </c>
      <c r="L269" s="42" t="s">
        <v>149</v>
      </c>
      <c r="M269" s="42" t="s">
        <v>150</v>
      </c>
      <c r="N269" s="2"/>
      <c r="O269" s="2" t="s">
        <v>573</v>
      </c>
      <c r="P269" s="8" t="s">
        <v>123</v>
      </c>
      <c r="Q269" s="8" t="s">
        <v>124</v>
      </c>
      <c r="R269" s="17" t="str">
        <f>IF(MID(peg_nama2[[#This Row],[nip]],15,1)="1","Laki-laki","Perempuan")</f>
        <v>Perempuan</v>
      </c>
      <c r="S269" s="1" t="s">
        <v>780</v>
      </c>
      <c r="T269" s="13" t="s">
        <v>202</v>
      </c>
      <c r="U269" s="7">
        <v>44621</v>
      </c>
      <c r="V269" s="14" t="str">
        <f>peg_nama2[[#This Row],[tmplahir]]&amp;", "&amp;TEXT(peg_nama2[[#This Row],[tgllahir]],"d MMM yyyy")</f>
        <v>Purworejo, 1 Apr 1995</v>
      </c>
      <c r="W269" s="14" t="str">
        <f>"https://teams.microsoft.com/l/chat/0/0?users="&amp;peg_nama2[[#This Row],[email]]</f>
        <v>https://teams.microsoft.com/l/chat/0/0?users=rinda.anggraeni@bpk.go.id</v>
      </c>
      <c r="X269" s="14" t="str">
        <f>"https://wa.me/"&amp;peg_nama2[[#This Row],[ponsel]]</f>
        <v>https://wa.me/6281225866599</v>
      </c>
    </row>
    <row r="270" spans="1:24" x14ac:dyDescent="0.25">
      <c r="A270" s="1" t="s">
        <v>2</v>
      </c>
      <c r="B270" s="2" t="s">
        <v>3</v>
      </c>
      <c r="C270" s="2" t="s">
        <v>861</v>
      </c>
      <c r="D270" s="2" t="s">
        <v>862</v>
      </c>
      <c r="E270" s="2" t="s">
        <v>863</v>
      </c>
      <c r="F270" s="7">
        <v>35755</v>
      </c>
      <c r="G270" s="2" t="s">
        <v>864</v>
      </c>
      <c r="H270" s="2" t="s">
        <v>865</v>
      </c>
      <c r="I270" s="8">
        <v>2022</v>
      </c>
      <c r="J270" s="9" t="s">
        <v>217</v>
      </c>
      <c r="K270" s="9" t="s">
        <v>435</v>
      </c>
      <c r="L270" s="10" t="s">
        <v>149</v>
      </c>
      <c r="M270" s="10" t="s">
        <v>150</v>
      </c>
      <c r="N270" s="2"/>
      <c r="O270" s="2" t="s">
        <v>866</v>
      </c>
      <c r="P270" s="8" t="s">
        <v>123</v>
      </c>
      <c r="Q270" s="8" t="s">
        <v>124</v>
      </c>
      <c r="R270" s="17" t="str">
        <f>IF(MID(peg_nama2[[#This Row],[nip]],15,1)="1","Laki-laki","Perempuan")</f>
        <v>Laki-laki</v>
      </c>
      <c r="S270" s="1" t="s">
        <v>867</v>
      </c>
      <c r="T270" s="13" t="s">
        <v>304</v>
      </c>
      <c r="U270" s="7">
        <v>44621</v>
      </c>
      <c r="V270" s="14" t="str">
        <f>peg_nama2[[#This Row],[tmplahir]]&amp;", "&amp;TEXT(peg_nama2[[#This Row],[tgllahir]],"d MMM yyyy")</f>
        <v>Asahan, 21 Nov 1997</v>
      </c>
      <c r="W270" s="14" t="str">
        <f>"https://teams.microsoft.com/l/chat/0/0?users="&amp;peg_nama2[[#This Row],[email]]</f>
        <v>https://teams.microsoft.com/l/chat/0/0?users=abdi.alamsyah@bpk.go.id</v>
      </c>
      <c r="X270" s="14" t="str">
        <f>"https://wa.me/"&amp;peg_nama2[[#This Row],[ponsel]]</f>
        <v>https://wa.me/6281287397717</v>
      </c>
    </row>
    <row r="271" spans="1:24" x14ac:dyDescent="0.25">
      <c r="A271" s="1" t="s">
        <v>28</v>
      </c>
      <c r="B271" s="2" t="s">
        <v>29</v>
      </c>
      <c r="C271" s="2" t="s">
        <v>904</v>
      </c>
      <c r="D271" s="2" t="s">
        <v>905</v>
      </c>
      <c r="E271" s="2" t="s">
        <v>116</v>
      </c>
      <c r="F271" s="7">
        <v>35974</v>
      </c>
      <c r="G271" s="2" t="s">
        <v>906</v>
      </c>
      <c r="H271" s="2" t="s">
        <v>907</v>
      </c>
      <c r="I271" s="8">
        <v>2022</v>
      </c>
      <c r="J271" s="9" t="s">
        <v>217</v>
      </c>
      <c r="K271" s="9" t="s">
        <v>435</v>
      </c>
      <c r="L271" s="10" t="s">
        <v>149</v>
      </c>
      <c r="M271" s="10" t="s">
        <v>150</v>
      </c>
      <c r="N271" s="2"/>
      <c r="O271" s="2" t="s">
        <v>710</v>
      </c>
      <c r="P271" s="8" t="s">
        <v>123</v>
      </c>
      <c r="Q271" s="8" t="s">
        <v>124</v>
      </c>
      <c r="R271" s="17" t="str">
        <f>IF(MID(peg_nama2[[#This Row],[nip]],15,1)="1","Laki-laki","Perempuan")</f>
        <v>Laki-laki</v>
      </c>
      <c r="S271" s="1" t="s">
        <v>908</v>
      </c>
      <c r="T271" s="13" t="s">
        <v>304</v>
      </c>
      <c r="U271" s="7">
        <v>44621</v>
      </c>
      <c r="V271" s="14" t="str">
        <f>peg_nama2[[#This Row],[tmplahir]]&amp;", "&amp;TEXT(peg_nama2[[#This Row],[tgllahir]],"d MMM yyyy")</f>
        <v>Denpasar, 28 Jun 1998</v>
      </c>
      <c r="W271" s="14" t="str">
        <f>"https://teams.microsoft.com/l/chat/0/0?users="&amp;peg_nama2[[#This Row],[email]]</f>
        <v>https://teams.microsoft.com/l/chat/0/0?users=igede.wibawa@bpk.go.id</v>
      </c>
      <c r="X271" s="14" t="str">
        <f>"https://wa.me/"&amp;peg_nama2[[#This Row],[ponsel]]</f>
        <v>https://wa.me/62811398883</v>
      </c>
    </row>
    <row r="272" spans="1:24" x14ac:dyDescent="0.25">
      <c r="A272" s="1" t="s">
        <v>74</v>
      </c>
      <c r="B272" s="2" t="s">
        <v>75</v>
      </c>
      <c r="C272" s="2" t="s">
        <v>805</v>
      </c>
      <c r="D272" s="2" t="s">
        <v>806</v>
      </c>
      <c r="E272" s="2" t="s">
        <v>116</v>
      </c>
      <c r="F272" s="7">
        <v>35107</v>
      </c>
      <c r="G272" s="2" t="s">
        <v>807</v>
      </c>
      <c r="H272" s="2" t="s">
        <v>808</v>
      </c>
      <c r="I272" s="8">
        <v>2022</v>
      </c>
      <c r="J272" s="9" t="s">
        <v>217</v>
      </c>
      <c r="K272" s="9" t="s">
        <v>435</v>
      </c>
      <c r="L272" s="10" t="s">
        <v>149</v>
      </c>
      <c r="M272" s="10" t="s">
        <v>150</v>
      </c>
      <c r="N272" s="2"/>
      <c r="O272" s="2" t="s">
        <v>809</v>
      </c>
      <c r="P272" s="8" t="s">
        <v>123</v>
      </c>
      <c r="Q272" s="8" t="s">
        <v>124</v>
      </c>
      <c r="R272" s="17" t="str">
        <f>IF(MID(peg_nama2[[#This Row],[nip]],15,1)="1","Laki-laki","Perempuan")</f>
        <v>Perempuan</v>
      </c>
      <c r="S272" s="1" t="s">
        <v>810</v>
      </c>
      <c r="T272" s="13" t="s">
        <v>811</v>
      </c>
      <c r="U272" s="7">
        <v>44621</v>
      </c>
      <c r="V272" s="14" t="str">
        <f>peg_nama2[[#This Row],[tmplahir]]&amp;", "&amp;TEXT(peg_nama2[[#This Row],[tgllahir]],"d MMM yyyy")</f>
        <v>Denpasar, 12 Feb 1996</v>
      </c>
      <c r="W272" s="14" t="str">
        <f>"https://teams.microsoft.com/l/chat/0/0?users="&amp;peg_nama2[[#This Row],[email]]</f>
        <v>https://teams.microsoft.com/l/chat/0/0?users=putu.naraswari@bpk.go.id</v>
      </c>
      <c r="X272" s="14" t="str">
        <f>"https://wa.me/"&amp;peg_nama2[[#This Row],[ponsel]]</f>
        <v>https://wa.me/6281317371100</v>
      </c>
    </row>
    <row r="273" spans="1:24" x14ac:dyDescent="0.25">
      <c r="A273" s="1" t="s">
        <v>909</v>
      </c>
      <c r="B273" s="2" t="s">
        <v>910</v>
      </c>
      <c r="C273" s="2" t="s">
        <v>911</v>
      </c>
      <c r="D273" s="2" t="s">
        <v>912</v>
      </c>
      <c r="E273" s="2" t="s">
        <v>504</v>
      </c>
      <c r="F273" s="7">
        <v>36041</v>
      </c>
      <c r="G273" s="2" t="s">
        <v>913</v>
      </c>
      <c r="H273" s="2" t="s">
        <v>914</v>
      </c>
      <c r="I273" s="8">
        <v>2022</v>
      </c>
      <c r="J273" s="9" t="s">
        <v>217</v>
      </c>
      <c r="K273" s="9" t="s">
        <v>435</v>
      </c>
      <c r="L273" s="10" t="s">
        <v>149</v>
      </c>
      <c r="M273" s="10" t="s">
        <v>158</v>
      </c>
      <c r="N273" s="2"/>
      <c r="O273" s="2" t="s">
        <v>564</v>
      </c>
      <c r="P273" s="8" t="s">
        <v>123</v>
      </c>
      <c r="Q273" s="8" t="s">
        <v>124</v>
      </c>
      <c r="R273" s="17" t="str">
        <f>IF(MID(peg_nama2[[#This Row],[nip]],15,1)="1","Laki-laki","Perempuan")</f>
        <v>Perempuan</v>
      </c>
      <c r="S273" s="1" t="s">
        <v>915</v>
      </c>
      <c r="T273" s="13" t="s">
        <v>541</v>
      </c>
      <c r="U273" s="7">
        <v>44621</v>
      </c>
      <c r="V273" s="14" t="str">
        <f>peg_nama2[[#This Row],[tmplahir]]&amp;", "&amp;TEXT(peg_nama2[[#This Row],[tgllahir]],"d MMM yyyy")</f>
        <v>Yogyakarta, 3 Sep 1998</v>
      </c>
      <c r="W273" s="14" t="str">
        <f>"https://teams.microsoft.com/l/chat/0/0?users="&amp;peg_nama2[[#This Row],[email]]</f>
        <v>https://teams.microsoft.com/l/chat/0/0?users=alicia.cendekiaputri@bpk.go.id</v>
      </c>
      <c r="X273" s="14" t="str">
        <f>"https://wa.me/"&amp;peg_nama2[[#This Row],[ponsel]]</f>
        <v>https://wa.me/6282185875211</v>
      </c>
    </row>
    <row r="274" spans="1:24" x14ac:dyDescent="0.25">
      <c r="A274" s="1" t="s">
        <v>820</v>
      </c>
      <c r="B274" s="2" t="s">
        <v>821</v>
      </c>
      <c r="C274" s="2" t="s">
        <v>822</v>
      </c>
      <c r="D274" s="2" t="s">
        <v>823</v>
      </c>
      <c r="E274" s="2" t="s">
        <v>824</v>
      </c>
      <c r="F274" s="7">
        <v>35257</v>
      </c>
      <c r="G274" s="2" t="s">
        <v>825</v>
      </c>
      <c r="H274" s="2" t="s">
        <v>826</v>
      </c>
      <c r="I274" s="8">
        <v>2022</v>
      </c>
      <c r="J274" s="9" t="s">
        <v>217</v>
      </c>
      <c r="K274" s="9" t="s">
        <v>435</v>
      </c>
      <c r="L274" s="10" t="s">
        <v>149</v>
      </c>
      <c r="M274" s="10" t="s">
        <v>150</v>
      </c>
      <c r="N274" s="2"/>
      <c r="O274" s="2" t="s">
        <v>564</v>
      </c>
      <c r="P274" s="8" t="s">
        <v>123</v>
      </c>
      <c r="Q274" s="8" t="s">
        <v>124</v>
      </c>
      <c r="R274" s="17" t="str">
        <f>IF(MID(peg_nama2[[#This Row],[nip]],15,1)="1","Laki-laki","Perempuan")</f>
        <v>Laki-laki</v>
      </c>
      <c r="S274" s="1" t="s">
        <v>827</v>
      </c>
      <c r="T274" s="13" t="s">
        <v>541</v>
      </c>
      <c r="U274" s="7">
        <v>44621</v>
      </c>
      <c r="V274" s="14" t="str">
        <f>peg_nama2[[#This Row],[tmplahir]]&amp;", "&amp;TEXT(peg_nama2[[#This Row],[tgllahir]],"d MMM yyyy")</f>
        <v>Pasaman, 11 Jul 1996</v>
      </c>
      <c r="W274" s="14" t="str">
        <f>"https://teams.microsoft.com/l/chat/0/0?users="&amp;peg_nama2[[#This Row],[email]]</f>
        <v>https://teams.microsoft.com/l/chat/0/0?users=jihadir.rahman@bpk.go.id</v>
      </c>
      <c r="X274" s="14" t="str">
        <f>"https://wa.me/"&amp;peg_nama2[[#This Row],[ponsel]]</f>
        <v>https://wa.me/6282169580568</v>
      </c>
    </row>
    <row r="275" spans="1:24" x14ac:dyDescent="0.25">
      <c r="A275" s="1" t="s">
        <v>796</v>
      </c>
      <c r="B275" s="2" t="s">
        <v>797</v>
      </c>
      <c r="C275" s="2" t="s">
        <v>798</v>
      </c>
      <c r="D275" s="2" t="s">
        <v>799</v>
      </c>
      <c r="E275" s="2" t="s">
        <v>800</v>
      </c>
      <c r="F275" s="7">
        <v>35048</v>
      </c>
      <c r="G275" s="2" t="s">
        <v>801</v>
      </c>
      <c r="H275" s="2" t="s">
        <v>802</v>
      </c>
      <c r="I275" s="8">
        <v>2022</v>
      </c>
      <c r="J275" s="9" t="s">
        <v>217</v>
      </c>
      <c r="K275" s="9" t="s">
        <v>435</v>
      </c>
      <c r="L275" s="10" t="s">
        <v>149</v>
      </c>
      <c r="M275" s="10" t="s">
        <v>150</v>
      </c>
      <c r="N275" s="2"/>
      <c r="O275" s="2" t="s">
        <v>555</v>
      </c>
      <c r="P275" s="8" t="s">
        <v>123</v>
      </c>
      <c r="Q275" s="8" t="s">
        <v>124</v>
      </c>
      <c r="R275" s="17" t="str">
        <f>IF(MID(peg_nama2[[#This Row],[nip]],15,1)="1","Laki-laki","Perempuan")</f>
        <v>Perempuan</v>
      </c>
      <c r="S275" s="1" t="s">
        <v>803</v>
      </c>
      <c r="T275" s="13" t="s">
        <v>804</v>
      </c>
      <c r="U275" s="7">
        <v>44621</v>
      </c>
      <c r="V275" s="14" t="str">
        <f>peg_nama2[[#This Row],[tmplahir]]&amp;", "&amp;TEXT(peg_nama2[[#This Row],[tgllahir]],"d MMM yyyy")</f>
        <v>Cirebon, 15 Dec 1995</v>
      </c>
      <c r="W275" s="14" t="str">
        <f>"https://teams.microsoft.com/l/chat/0/0?users="&amp;peg_nama2[[#This Row],[email]]</f>
        <v>https://teams.microsoft.com/l/chat/0/0?users=nada.rinanty@bpk.go.id</v>
      </c>
      <c r="X275" s="14" t="str">
        <f>"https://wa.me/"&amp;peg_nama2[[#This Row],[ponsel]]</f>
        <v>https://wa.me/6281321391827</v>
      </c>
    </row>
    <row r="276" spans="1:24" x14ac:dyDescent="0.25">
      <c r="A276" s="1" t="s">
        <v>868</v>
      </c>
      <c r="B276" s="2" t="s">
        <v>869</v>
      </c>
      <c r="C276" s="2" t="s">
        <v>870</v>
      </c>
      <c r="D276" s="2" t="s">
        <v>871</v>
      </c>
      <c r="E276" s="2" t="s">
        <v>872</v>
      </c>
      <c r="F276" s="7">
        <v>35758</v>
      </c>
      <c r="G276" s="2" t="s">
        <v>873</v>
      </c>
      <c r="H276" s="2" t="s">
        <v>874</v>
      </c>
      <c r="I276" s="8">
        <v>2022</v>
      </c>
      <c r="J276" s="9" t="s">
        <v>217</v>
      </c>
      <c r="K276" s="9" t="s">
        <v>435</v>
      </c>
      <c r="L276" s="16" t="s">
        <v>149</v>
      </c>
      <c r="M276" s="16" t="s">
        <v>158</v>
      </c>
      <c r="N276" s="2"/>
      <c r="O276" s="2" t="s">
        <v>875</v>
      </c>
      <c r="P276" s="8" t="s">
        <v>123</v>
      </c>
      <c r="Q276" s="8" t="s">
        <v>124</v>
      </c>
      <c r="R276" s="17" t="str">
        <f>IF(MID(peg_nama2[[#This Row],[nip]],15,1)="1","Laki-laki","Perempuan")</f>
        <v>Perempuan</v>
      </c>
      <c r="S276" s="1" t="s">
        <v>876</v>
      </c>
      <c r="T276" s="13" t="s">
        <v>877</v>
      </c>
      <c r="U276" s="7">
        <v>44621</v>
      </c>
      <c r="V276" s="14" t="str">
        <f>peg_nama2[[#This Row],[tmplahir]]&amp;", "&amp;TEXT(peg_nama2[[#This Row],[tgllahir]],"d MMM yyyy")</f>
        <v>Banyuwangi, 24 Nov 1997</v>
      </c>
      <c r="W276" s="14" t="str">
        <f>"https://teams.microsoft.com/l/chat/0/0?users="&amp;peg_nama2[[#This Row],[email]]</f>
        <v>https://teams.microsoft.com/l/chat/0/0?users=nadya.avicena@bpk.go.id</v>
      </c>
      <c r="X276" s="14" t="str">
        <f>"https://wa.me/"&amp;peg_nama2[[#This Row],[ponsel]]</f>
        <v>https://wa.me/6285733149047</v>
      </c>
    </row>
    <row r="277" spans="1:24" x14ac:dyDescent="0.25">
      <c r="A277" s="1" t="s">
        <v>897</v>
      </c>
      <c r="B277" s="2" t="s">
        <v>898</v>
      </c>
      <c r="C277" s="2" t="s">
        <v>899</v>
      </c>
      <c r="D277" s="2" t="s">
        <v>900</v>
      </c>
      <c r="E277" s="2" t="s">
        <v>680</v>
      </c>
      <c r="F277" s="7">
        <v>35933</v>
      </c>
      <c r="G277" s="2" t="s">
        <v>901</v>
      </c>
      <c r="H277" s="2" t="s">
        <v>902</v>
      </c>
      <c r="I277" s="8">
        <v>2022</v>
      </c>
      <c r="J277" s="9" t="s">
        <v>217</v>
      </c>
      <c r="K277" s="9" t="s">
        <v>435</v>
      </c>
      <c r="L277" s="42" t="s">
        <v>149</v>
      </c>
      <c r="M277" s="42" t="s">
        <v>150</v>
      </c>
      <c r="N277" s="2"/>
      <c r="O277" s="2" t="s">
        <v>875</v>
      </c>
      <c r="P277" s="8" t="s">
        <v>123</v>
      </c>
      <c r="Q277" s="8" t="s">
        <v>124</v>
      </c>
      <c r="R277" s="17" t="str">
        <f>IF(MID(peg_nama2[[#This Row],[nip]],15,1)="1","Laki-laki","Perempuan")</f>
        <v>Perempuan</v>
      </c>
      <c r="S277" s="1" t="s">
        <v>903</v>
      </c>
      <c r="T277" s="13" t="s">
        <v>877</v>
      </c>
      <c r="U277" s="7">
        <v>44621</v>
      </c>
      <c r="V277" s="14" t="str">
        <f>peg_nama2[[#This Row],[tmplahir]]&amp;", "&amp;TEXT(peg_nama2[[#This Row],[tgllahir]],"d MMM yyyy")</f>
        <v>Mataram, 18 May 1998</v>
      </c>
      <c r="W277" s="14" t="str">
        <f>"https://teams.microsoft.com/l/chat/0/0?users="&amp;peg_nama2[[#This Row],[email]]</f>
        <v>https://teams.microsoft.com/l/chat/0/0?users=stella.suharijanto@bpk.go.id</v>
      </c>
      <c r="X277" s="14" t="str">
        <f>"https://wa.me/"&amp;peg_nama2[[#This Row],[ponsel]]</f>
        <v>https://wa.me/6282247173598</v>
      </c>
    </row>
    <row r="278" spans="1:24" x14ac:dyDescent="0.25">
      <c r="A278" s="1" t="s">
        <v>12</v>
      </c>
      <c r="B278" s="2" t="s">
        <v>13</v>
      </c>
      <c r="C278" s="2" t="s">
        <v>692</v>
      </c>
      <c r="D278" s="2" t="s">
        <v>693</v>
      </c>
      <c r="E278" s="2" t="s">
        <v>132</v>
      </c>
      <c r="F278" s="7">
        <v>32458</v>
      </c>
      <c r="G278" s="2" t="s">
        <v>694</v>
      </c>
      <c r="H278" s="2" t="s">
        <v>695</v>
      </c>
      <c r="I278" s="8">
        <v>2022</v>
      </c>
      <c r="J278" s="9" t="s">
        <v>217</v>
      </c>
      <c r="K278" s="9" t="s">
        <v>435</v>
      </c>
      <c r="L278" s="16" t="s">
        <v>149</v>
      </c>
      <c r="M278" s="16" t="s">
        <v>158</v>
      </c>
      <c r="N278" s="2"/>
      <c r="O278" s="2" t="s">
        <v>696</v>
      </c>
      <c r="P278" s="8" t="s">
        <v>123</v>
      </c>
      <c r="Q278" s="8" t="s">
        <v>124</v>
      </c>
      <c r="R278" s="17" t="str">
        <f>IF(MID(peg_nama2[[#This Row],[nip]],15,1)="1","Laki-laki","Perempuan")</f>
        <v>Laki-laki</v>
      </c>
      <c r="S278" s="1" t="s">
        <v>697</v>
      </c>
      <c r="T278" s="13" t="s">
        <v>140</v>
      </c>
      <c r="U278" s="7">
        <v>44621</v>
      </c>
      <c r="V278" s="14" t="str">
        <f>peg_nama2[[#This Row],[tmplahir]]&amp;", "&amp;TEXT(peg_nama2[[#This Row],[tgllahir]],"d MMM yyyy")</f>
        <v>Jakarta, 11 Nov 1988</v>
      </c>
      <c r="W278" s="14" t="str">
        <f>"https://teams.microsoft.com/l/chat/0/0?users="&amp;peg_nama2[[#This Row],[email]]</f>
        <v>https://teams.microsoft.com/l/chat/0/0?users=arif.wibisono@bpk.go.id</v>
      </c>
      <c r="X278" s="14" t="str">
        <f>"https://wa.me/"&amp;peg_nama2[[#This Row],[ponsel]]</f>
        <v>https://wa.me/6285691094111</v>
      </c>
    </row>
    <row r="279" spans="1:24" x14ac:dyDescent="0.25">
      <c r="A279" s="1" t="s">
        <v>713</v>
      </c>
      <c r="B279" s="2" t="s">
        <v>714</v>
      </c>
      <c r="C279" s="2" t="s">
        <v>715</v>
      </c>
      <c r="D279" s="2" t="s">
        <v>716</v>
      </c>
      <c r="E279" s="2" t="s">
        <v>717</v>
      </c>
      <c r="F279" s="7">
        <v>33165</v>
      </c>
      <c r="G279" s="2" t="s">
        <v>718</v>
      </c>
      <c r="H279" s="2" t="s">
        <v>719</v>
      </c>
      <c r="I279" s="8">
        <v>2022</v>
      </c>
      <c r="J279" s="9" t="s">
        <v>217</v>
      </c>
      <c r="K279" s="9" t="s">
        <v>435</v>
      </c>
      <c r="L279" s="10" t="s">
        <v>149</v>
      </c>
      <c r="M279" s="10" t="s">
        <v>158</v>
      </c>
      <c r="N279" s="2"/>
      <c r="O279" s="2" t="s">
        <v>555</v>
      </c>
      <c r="P279" s="8" t="s">
        <v>123</v>
      </c>
      <c r="Q279" s="8" t="s">
        <v>124</v>
      </c>
      <c r="R279" s="17" t="str">
        <f>IF(MID(peg_nama2[[#This Row],[nip]],15,1)="1","Laki-laki","Perempuan")</f>
        <v>Laki-laki</v>
      </c>
      <c r="S279" s="1" t="s">
        <v>720</v>
      </c>
      <c r="T279" s="13" t="s">
        <v>140</v>
      </c>
      <c r="U279" s="7">
        <v>44621</v>
      </c>
      <c r="V279" s="14" t="str">
        <f>peg_nama2[[#This Row],[tmplahir]]&amp;", "&amp;TEXT(peg_nama2[[#This Row],[tgllahir]],"d MMM yyyy")</f>
        <v>Dili, 19 Oct 1990</v>
      </c>
      <c r="W279" s="14" t="str">
        <f>"https://teams.microsoft.com/l/chat/0/0?users="&amp;peg_nama2[[#This Row],[email]]</f>
        <v>https://teams.microsoft.com/l/chat/0/0?users=indra.sugito@bpk.go.id</v>
      </c>
      <c r="X279" s="14" t="str">
        <f>"https://wa.me/"&amp;peg_nama2[[#This Row],[ponsel]]</f>
        <v>https://wa.me/6282296352626</v>
      </c>
    </row>
    <row r="280" spans="1:24" x14ac:dyDescent="0.25">
      <c r="A280" s="1" t="s">
        <v>668</v>
      </c>
      <c r="B280" s="2" t="s">
        <v>669</v>
      </c>
      <c r="C280" s="2" t="s">
        <v>670</v>
      </c>
      <c r="D280" s="2" t="s">
        <v>671</v>
      </c>
      <c r="E280" s="2" t="s">
        <v>672</v>
      </c>
      <c r="F280" s="7">
        <v>31726</v>
      </c>
      <c r="G280" s="2" t="s">
        <v>673</v>
      </c>
      <c r="H280" s="2" t="s">
        <v>674</v>
      </c>
      <c r="I280" s="8">
        <v>2022</v>
      </c>
      <c r="J280" s="9" t="s">
        <v>217</v>
      </c>
      <c r="K280" s="9" t="s">
        <v>435</v>
      </c>
      <c r="L280" s="10" t="s">
        <v>149</v>
      </c>
      <c r="M280" s="10" t="s">
        <v>150</v>
      </c>
      <c r="N280" s="2"/>
      <c r="O280" s="2" t="s">
        <v>370</v>
      </c>
      <c r="P280" s="8" t="s">
        <v>123</v>
      </c>
      <c r="Q280" s="8" t="s">
        <v>124</v>
      </c>
      <c r="R280" s="17" t="str">
        <f>IF(MID(peg_nama2[[#This Row],[nip]],15,1)="1","Laki-laki","Perempuan")</f>
        <v>Laki-laki</v>
      </c>
      <c r="S280" s="1" t="s">
        <v>675</v>
      </c>
      <c r="T280" s="13" t="s">
        <v>372</v>
      </c>
      <c r="U280" s="7">
        <v>44621</v>
      </c>
      <c r="V280" s="14" t="str">
        <f>peg_nama2[[#This Row],[tmplahir]]&amp;", "&amp;TEXT(peg_nama2[[#This Row],[tgllahir]],"d MMM yyyy")</f>
        <v>Semarang, 10 Nov 1986</v>
      </c>
      <c r="W280" s="14" t="str">
        <f>"https://teams.microsoft.com/l/chat/0/0?users="&amp;peg_nama2[[#This Row],[email]]</f>
        <v>https://teams.microsoft.com/l/chat/0/0?users=puspito.hadi@bpk.go.id</v>
      </c>
      <c r="X280" s="14" t="str">
        <f>"https://wa.me/"&amp;peg_nama2[[#This Row],[ponsel]]</f>
        <v>https://wa.me/6289672792655</v>
      </c>
    </row>
    <row r="281" spans="1:24" x14ac:dyDescent="0.25">
      <c r="A281" s="1" t="s">
        <v>20</v>
      </c>
      <c r="B281" s="2" t="s">
        <v>21</v>
      </c>
      <c r="C281" s="2" t="s">
        <v>878</v>
      </c>
      <c r="D281" s="2" t="s">
        <v>879</v>
      </c>
      <c r="E281" s="2" t="s">
        <v>880</v>
      </c>
      <c r="F281" s="7">
        <v>35794</v>
      </c>
      <c r="G281" s="2" t="s">
        <v>881</v>
      </c>
      <c r="H281" s="2" t="s">
        <v>882</v>
      </c>
      <c r="I281" s="8">
        <v>2022</v>
      </c>
      <c r="J281" s="9" t="s">
        <v>217</v>
      </c>
      <c r="K281" s="9" t="s">
        <v>435</v>
      </c>
      <c r="L281" s="42" t="s">
        <v>149</v>
      </c>
      <c r="M281" s="42" t="s">
        <v>158</v>
      </c>
      <c r="N281" s="2"/>
      <c r="O281" s="2" t="s">
        <v>464</v>
      </c>
      <c r="P281" s="8" t="s">
        <v>123</v>
      </c>
      <c r="Q281" s="8" t="s">
        <v>124</v>
      </c>
      <c r="R281" s="17" t="str">
        <f>IF(MID(peg_nama2[[#This Row],[nip]],15,1)="1","Laki-laki","Perempuan")</f>
        <v>Laki-laki</v>
      </c>
      <c r="S281" s="1" t="s">
        <v>883</v>
      </c>
      <c r="T281" s="13" t="s">
        <v>348</v>
      </c>
      <c r="U281" s="7">
        <v>44621</v>
      </c>
      <c r="V281" s="14" t="str">
        <f>peg_nama2[[#This Row],[tmplahir]]&amp;", "&amp;TEXT(peg_nama2[[#This Row],[tgllahir]],"d MMM yyyy")</f>
        <v>Kebumen, 30 Dec 1997</v>
      </c>
      <c r="W281" s="14" t="str">
        <f>"https://teams.microsoft.com/l/chat/0/0?users="&amp;peg_nama2[[#This Row],[email]]</f>
        <v>https://teams.microsoft.com/l/chat/0/0?users=hanindya.pratama@bpk.go.id</v>
      </c>
      <c r="X281" s="14" t="str">
        <f>"https://wa.me/"&amp;peg_nama2[[#This Row],[ponsel]]</f>
        <v>https://wa.me/6281325710315</v>
      </c>
    </row>
    <row r="282" spans="1:24" x14ac:dyDescent="0.25">
      <c r="A282" s="1" t="s">
        <v>22</v>
      </c>
      <c r="B282" s="2" t="s">
        <v>23</v>
      </c>
      <c r="C282" s="2" t="s">
        <v>842</v>
      </c>
      <c r="D282" s="2" t="s">
        <v>843</v>
      </c>
      <c r="E282" s="2" t="s">
        <v>468</v>
      </c>
      <c r="F282" s="7">
        <v>35436</v>
      </c>
      <c r="G282" s="2" t="s">
        <v>844</v>
      </c>
      <c r="H282" s="2" t="s">
        <v>845</v>
      </c>
      <c r="I282" s="8">
        <v>2022</v>
      </c>
      <c r="J282" s="9" t="s">
        <v>217</v>
      </c>
      <c r="K282" s="9" t="s">
        <v>435</v>
      </c>
      <c r="L282" s="42" t="s">
        <v>149</v>
      </c>
      <c r="M282" s="42" t="s">
        <v>158</v>
      </c>
      <c r="N282" s="2"/>
      <c r="O282" s="2" t="s">
        <v>846</v>
      </c>
      <c r="P282" s="8" t="s">
        <v>123</v>
      </c>
      <c r="Q282" s="8" t="s">
        <v>124</v>
      </c>
      <c r="R282" s="17" t="str">
        <f>IF(MID(peg_nama2[[#This Row],[nip]],15,1)="1","Laki-laki","Perempuan")</f>
        <v>Laki-laki</v>
      </c>
      <c r="S282" s="1" t="s">
        <v>847</v>
      </c>
      <c r="T282" s="13" t="s">
        <v>348</v>
      </c>
      <c r="U282" s="7">
        <v>44621</v>
      </c>
      <c r="V282" s="14" t="str">
        <f>peg_nama2[[#This Row],[tmplahir]]&amp;", "&amp;TEXT(peg_nama2[[#This Row],[tgllahir]],"d MMM yyyy")</f>
        <v>Surakarta, 6 Jan 1997</v>
      </c>
      <c r="W282" s="14" t="str">
        <f>"https://teams.microsoft.com/l/chat/0/0?users="&amp;peg_nama2[[#This Row],[email]]</f>
        <v>https://teams.microsoft.com/l/chat/0/0?users=heribertus.legowo@bpk.go.id</v>
      </c>
      <c r="X282" s="14" t="str">
        <f>"https://wa.me/"&amp;peg_nama2[[#This Row],[ponsel]]</f>
        <v>https://wa.me/6281232420995</v>
      </c>
    </row>
    <row r="283" spans="1:24" x14ac:dyDescent="0.25">
      <c r="A283" s="1" t="s">
        <v>684</v>
      </c>
      <c r="B283" s="2" t="s">
        <v>685</v>
      </c>
      <c r="C283" s="2" t="s">
        <v>686</v>
      </c>
      <c r="D283" s="2" t="s">
        <v>687</v>
      </c>
      <c r="E283" s="2" t="s">
        <v>688</v>
      </c>
      <c r="F283" s="7">
        <v>32189</v>
      </c>
      <c r="G283" s="2" t="s">
        <v>689</v>
      </c>
      <c r="H283" s="2" t="s">
        <v>690</v>
      </c>
      <c r="I283" s="8">
        <v>2022</v>
      </c>
      <c r="J283" s="9" t="s">
        <v>217</v>
      </c>
      <c r="K283" s="9" t="s">
        <v>435</v>
      </c>
      <c r="L283" s="10" t="s">
        <v>149</v>
      </c>
      <c r="M283" s="10" t="s">
        <v>150</v>
      </c>
      <c r="N283" s="2"/>
      <c r="O283" s="2" t="s">
        <v>370</v>
      </c>
      <c r="P283" s="8" t="s">
        <v>123</v>
      </c>
      <c r="Q283" s="8" t="s">
        <v>124</v>
      </c>
      <c r="R283" s="17" t="str">
        <f>IF(MID(peg_nama2[[#This Row],[nip]],15,1)="1","Laki-laki","Perempuan")</f>
        <v>Laki-laki</v>
      </c>
      <c r="S283" s="1" t="s">
        <v>691</v>
      </c>
      <c r="T283" s="13" t="s">
        <v>348</v>
      </c>
      <c r="U283" s="7">
        <v>44621</v>
      </c>
      <c r="V283" s="14" t="str">
        <f>peg_nama2[[#This Row],[tmplahir]]&amp;", "&amp;TEXT(peg_nama2[[#This Row],[tgllahir]],"d MMM yyyy")</f>
        <v>Lombok Barat, 16 Feb 1988</v>
      </c>
      <c r="W283" s="14" t="str">
        <f>"https://teams.microsoft.com/l/chat/0/0?users="&amp;peg_nama2[[#This Row],[email]]</f>
        <v>https://teams.microsoft.com/l/chat/0/0?users=lalu.wijaya@bpk.go.id</v>
      </c>
      <c r="X283" s="14" t="str">
        <f>"https://wa.me/"&amp;peg_nama2[[#This Row],[ponsel]]</f>
        <v>https://wa.me/6285386430646</v>
      </c>
    </row>
    <row r="284" spans="1:24" x14ac:dyDescent="0.25">
      <c r="A284" s="1" t="s">
        <v>84</v>
      </c>
      <c r="B284" s="2" t="s">
        <v>85</v>
      </c>
      <c r="C284" s="2" t="s">
        <v>781</v>
      </c>
      <c r="D284" s="2" t="s">
        <v>782</v>
      </c>
      <c r="E284" s="2" t="s">
        <v>783</v>
      </c>
      <c r="F284" s="7">
        <v>34815</v>
      </c>
      <c r="G284" s="2" t="s">
        <v>784</v>
      </c>
      <c r="H284" s="2" t="s">
        <v>785</v>
      </c>
      <c r="I284" s="8">
        <v>2022</v>
      </c>
      <c r="J284" s="9" t="s">
        <v>217</v>
      </c>
      <c r="K284" s="9" t="s">
        <v>435</v>
      </c>
      <c r="L284" s="42" t="s">
        <v>149</v>
      </c>
      <c r="M284" s="42" t="s">
        <v>158</v>
      </c>
      <c r="N284" s="2"/>
      <c r="O284" s="2" t="s">
        <v>786</v>
      </c>
      <c r="P284" s="8" t="s">
        <v>123</v>
      </c>
      <c r="Q284" s="8" t="s">
        <v>124</v>
      </c>
      <c r="R284" s="17" t="str">
        <f>IF(MID(peg_nama2[[#This Row],[nip]],15,1)="1","Laki-laki","Perempuan")</f>
        <v>Laki-laki</v>
      </c>
      <c r="S284" s="1" t="s">
        <v>787</v>
      </c>
      <c r="T284" s="13" t="s">
        <v>348</v>
      </c>
      <c r="U284" s="7">
        <v>44621</v>
      </c>
      <c r="V284" s="14" t="str">
        <f>peg_nama2[[#This Row],[tmplahir]]&amp;", "&amp;TEXT(peg_nama2[[#This Row],[tgllahir]],"d MMM yyyy")</f>
        <v>Palopo, 26 Apr 1995</v>
      </c>
      <c r="W284" s="14" t="str">
        <f>"https://teams.microsoft.com/l/chat/0/0?users="&amp;peg_nama2[[#This Row],[email]]</f>
        <v>https://teams.microsoft.com/l/chat/0/0?users=try.hartono@bpk.go.id</v>
      </c>
      <c r="X284" s="14" t="str">
        <f>"https://wa.me/"&amp;peg_nama2[[#This Row],[ponsel]]</f>
        <v>https://wa.me/6281214272943</v>
      </c>
    </row>
    <row r="285" spans="1:24" x14ac:dyDescent="0.25">
      <c r="A285" s="1" t="s">
        <v>10</v>
      </c>
      <c r="B285" s="2" t="s">
        <v>11</v>
      </c>
      <c r="C285" s="2" t="s">
        <v>828</v>
      </c>
      <c r="D285" s="2" t="s">
        <v>829</v>
      </c>
      <c r="E285" s="2" t="s">
        <v>672</v>
      </c>
      <c r="F285" s="7">
        <v>35304</v>
      </c>
      <c r="G285" s="2" t="s">
        <v>830</v>
      </c>
      <c r="H285" s="2" t="s">
        <v>831</v>
      </c>
      <c r="I285" s="8">
        <v>2022</v>
      </c>
      <c r="J285" s="9" t="s">
        <v>217</v>
      </c>
      <c r="K285" s="9" t="s">
        <v>435</v>
      </c>
      <c r="L285" s="10" t="s">
        <v>149</v>
      </c>
      <c r="M285" s="10" t="s">
        <v>158</v>
      </c>
      <c r="N285" s="2"/>
      <c r="O285" s="2" t="s">
        <v>832</v>
      </c>
      <c r="P285" s="8" t="s">
        <v>123</v>
      </c>
      <c r="Q285" s="8" t="s">
        <v>124</v>
      </c>
      <c r="R285" s="17" t="str">
        <f>IF(MID(peg_nama2[[#This Row],[nip]],15,1)="1","Laki-laki","Perempuan")</f>
        <v>Laki-laki</v>
      </c>
      <c r="S285" s="1" t="s">
        <v>833</v>
      </c>
      <c r="T285" s="13" t="s">
        <v>126</v>
      </c>
      <c r="U285" s="7">
        <v>44621</v>
      </c>
      <c r="V285" s="14" t="str">
        <f>peg_nama2[[#This Row],[tmplahir]]&amp;", "&amp;TEXT(peg_nama2[[#This Row],[tgllahir]],"d MMM yyyy")</f>
        <v>Semarang, 27 Aug 1996</v>
      </c>
      <c r="W285" s="14" t="str">
        <f>"https://teams.microsoft.com/l/chat/0/0?users="&amp;peg_nama2[[#This Row],[email]]</f>
        <v>https://teams.microsoft.com/l/chat/0/0?users=aridha.afham@bpk.go.id</v>
      </c>
      <c r="X285" s="14" t="str">
        <f>"https://wa.me/"&amp;peg_nama2[[#This Row],[ponsel]]</f>
        <v>https://wa.me/6281326075901</v>
      </c>
    </row>
    <row r="286" spans="1:24" x14ac:dyDescent="0.25">
      <c r="A286" s="1" t="s">
        <v>744</v>
      </c>
      <c r="B286" s="2" t="s">
        <v>745</v>
      </c>
      <c r="C286" s="2" t="s">
        <v>746</v>
      </c>
      <c r="D286" s="2" t="s">
        <v>747</v>
      </c>
      <c r="E286" s="2" t="s">
        <v>748</v>
      </c>
      <c r="F286" s="7">
        <v>34050</v>
      </c>
      <c r="G286" s="2" t="s">
        <v>749</v>
      </c>
      <c r="H286" s="2" t="s">
        <v>750</v>
      </c>
      <c r="I286" s="8">
        <v>2022</v>
      </c>
      <c r="J286" s="9" t="s">
        <v>217</v>
      </c>
      <c r="K286" s="9" t="s">
        <v>435</v>
      </c>
      <c r="L286" s="16" t="s">
        <v>149</v>
      </c>
      <c r="M286" s="16" t="s">
        <v>158</v>
      </c>
      <c r="N286" s="2"/>
      <c r="O286" s="2" t="s">
        <v>234</v>
      </c>
      <c r="P286" s="8" t="s">
        <v>123</v>
      </c>
      <c r="Q286" s="8" t="s">
        <v>124</v>
      </c>
      <c r="R286" s="17" t="str">
        <f>IF(MID(peg_nama2[[#This Row],[nip]],15,1)="1","Laki-laki","Perempuan")</f>
        <v>Laki-laki</v>
      </c>
      <c r="S286" s="1" t="s">
        <v>751</v>
      </c>
      <c r="T286" s="13" t="s">
        <v>126</v>
      </c>
      <c r="U286" s="7">
        <v>44621</v>
      </c>
      <c r="V286" s="14" t="str">
        <f>peg_nama2[[#This Row],[tmplahir]]&amp;", "&amp;TEXT(peg_nama2[[#This Row],[tgllahir]],"d MMM yyyy")</f>
        <v>Makassar, 22 Mar 1993</v>
      </c>
      <c r="W286" s="14" t="str">
        <f>"https://teams.microsoft.com/l/chat/0/0?users="&amp;peg_nama2[[#This Row],[email]]</f>
        <v>https://teams.microsoft.com/l/chat/0/0?users=fahmi.hasanuddin@bpk.go.id</v>
      </c>
      <c r="X286" s="14" t="str">
        <f>"https://wa.me/"&amp;peg_nama2[[#This Row],[ponsel]]</f>
        <v>https://wa.me/628195018888</v>
      </c>
    </row>
    <row r="287" spans="1:24" x14ac:dyDescent="0.25">
      <c r="A287" s="1" t="s">
        <v>698</v>
      </c>
      <c r="B287" s="2" t="s">
        <v>699</v>
      </c>
      <c r="C287" s="2" t="s">
        <v>700</v>
      </c>
      <c r="D287" s="2" t="s">
        <v>701</v>
      </c>
      <c r="E287" s="2" t="s">
        <v>702</v>
      </c>
      <c r="F287" s="7">
        <v>32919</v>
      </c>
      <c r="G287" s="2" t="s">
        <v>703</v>
      </c>
      <c r="H287" s="2" t="s">
        <v>704</v>
      </c>
      <c r="I287" s="8">
        <v>2022</v>
      </c>
      <c r="J287" s="9" t="s">
        <v>217</v>
      </c>
      <c r="K287" s="9" t="s">
        <v>435</v>
      </c>
      <c r="L287" s="10" t="s">
        <v>149</v>
      </c>
      <c r="M287" s="10" t="s">
        <v>158</v>
      </c>
      <c r="N287" s="2"/>
      <c r="O287" s="2" t="s">
        <v>234</v>
      </c>
      <c r="P287" s="8" t="s">
        <v>123</v>
      </c>
      <c r="Q287" s="8" t="s">
        <v>124</v>
      </c>
      <c r="R287" s="17" t="str">
        <f>IF(MID(peg_nama2[[#This Row],[nip]],15,1)="1","Laki-laki","Perempuan")</f>
        <v>Laki-laki</v>
      </c>
      <c r="S287" s="1" t="s">
        <v>705</v>
      </c>
      <c r="T287" s="13" t="s">
        <v>126</v>
      </c>
      <c r="U287" s="7">
        <v>44621</v>
      </c>
      <c r="V287" s="14" t="str">
        <f>peg_nama2[[#This Row],[tmplahir]]&amp;", "&amp;TEXT(peg_nama2[[#This Row],[tgllahir]],"d MMM yyyy")</f>
        <v>Sidenreng Rappang, 15 Feb 1990</v>
      </c>
      <c r="W287" s="14" t="str">
        <f>"https://teams.microsoft.com/l/chat/0/0?users="&amp;peg_nama2[[#This Row],[email]]</f>
        <v>https://teams.microsoft.com/l/chat/0/0?users=hasriandi@bpk.go.id</v>
      </c>
      <c r="X287" s="14" t="str">
        <f>"https://wa.me/"&amp;peg_nama2[[#This Row],[ponsel]]</f>
        <v>https://wa.me/6285255031855</v>
      </c>
    </row>
    <row r="288" spans="1:24" x14ac:dyDescent="0.25">
      <c r="A288" s="1" t="s">
        <v>40</v>
      </c>
      <c r="B288" s="2" t="s">
        <v>41</v>
      </c>
      <c r="C288" s="2" t="s">
        <v>848</v>
      </c>
      <c r="D288" s="20" t="s">
        <v>849</v>
      </c>
      <c r="E288" s="2" t="s">
        <v>328</v>
      </c>
      <c r="F288" s="7">
        <v>35576</v>
      </c>
      <c r="G288" s="2" t="s">
        <v>850</v>
      </c>
      <c r="H288" s="2" t="s">
        <v>851</v>
      </c>
      <c r="I288" s="8">
        <v>2022</v>
      </c>
      <c r="J288" s="9" t="s">
        <v>217</v>
      </c>
      <c r="K288" s="9" t="s">
        <v>435</v>
      </c>
      <c r="L288" s="10" t="s">
        <v>149</v>
      </c>
      <c r="M288" s="10" t="s">
        <v>150</v>
      </c>
      <c r="N288" s="2"/>
      <c r="O288" s="2" t="s">
        <v>852</v>
      </c>
      <c r="P288" s="8" t="s">
        <v>123</v>
      </c>
      <c r="Q288" s="8" t="s">
        <v>124</v>
      </c>
      <c r="R288" s="17" t="str">
        <f>IF(MID(peg_nama2[[#This Row],[nip]],15,1)="1","Laki-laki","Perempuan")</f>
        <v>Laki-laki</v>
      </c>
      <c r="S288" s="1" t="s">
        <v>853</v>
      </c>
      <c r="T288" s="13" t="s">
        <v>126</v>
      </c>
      <c r="U288" s="7">
        <v>44621</v>
      </c>
      <c r="V288" s="14" t="str">
        <f>peg_nama2[[#This Row],[tmplahir]]&amp;", "&amp;TEXT(peg_nama2[[#This Row],[tgllahir]],"d MMM yyyy")</f>
        <v>Sleman, 26 May 1997</v>
      </c>
      <c r="W288" s="14" t="str">
        <f>"https://teams.microsoft.com/l/chat/0/0?users="&amp;peg_nama2[[#This Row],[email]]</f>
        <v>https://teams.microsoft.com/l/chat/0/0?users=ida.wesnawa@bpk.go.id</v>
      </c>
      <c r="X288" s="14" t="str">
        <f>"https://wa.me/"&amp;peg_nama2[[#This Row],[ponsel]]</f>
        <v>https://wa.me/6282138044435</v>
      </c>
    </row>
    <row r="289" spans="1:24" x14ac:dyDescent="0.25">
      <c r="A289" s="1" t="s">
        <v>759</v>
      </c>
      <c r="B289" s="2" t="s">
        <v>760</v>
      </c>
      <c r="C289" s="2" t="s">
        <v>761</v>
      </c>
      <c r="D289" s="2" t="s">
        <v>762</v>
      </c>
      <c r="E289" s="2" t="s">
        <v>763</v>
      </c>
      <c r="F289" s="7">
        <v>34625</v>
      </c>
      <c r="G289" s="2" t="s">
        <v>764</v>
      </c>
      <c r="H289" s="2" t="s">
        <v>765</v>
      </c>
      <c r="I289" s="8">
        <v>2022</v>
      </c>
      <c r="J289" s="9" t="s">
        <v>217</v>
      </c>
      <c r="K289" s="9" t="s">
        <v>435</v>
      </c>
      <c r="L289" s="42" t="s">
        <v>149</v>
      </c>
      <c r="M289" s="42" t="s">
        <v>150</v>
      </c>
      <c r="N289" s="2"/>
      <c r="O289" s="2" t="s">
        <v>234</v>
      </c>
      <c r="P289" s="8" t="s">
        <v>123</v>
      </c>
      <c r="Q289" s="8" t="s">
        <v>124</v>
      </c>
      <c r="R289" s="17" t="str">
        <f>IF(MID(peg_nama2[[#This Row],[nip]],15,1)="1","Laki-laki","Perempuan")</f>
        <v>Perempuan</v>
      </c>
      <c r="S289" s="1" t="s">
        <v>766</v>
      </c>
      <c r="T289" s="13" t="s">
        <v>126</v>
      </c>
      <c r="U289" s="7">
        <v>44621</v>
      </c>
      <c r="V289" s="14" t="str">
        <f>peg_nama2[[#This Row],[tmplahir]]&amp;", "&amp;TEXT(peg_nama2[[#This Row],[tgllahir]],"d MMM yyyy")</f>
        <v>Jayapura, 18 Oct 1994</v>
      </c>
      <c r="W289" s="14" t="str">
        <f>"https://teams.microsoft.com/l/chat/0/0?users="&amp;peg_nama2[[#This Row],[email]]</f>
        <v>https://teams.microsoft.com/l/chat/0/0?users=iffah.adliah@bpk.go.id</v>
      </c>
      <c r="X289" s="14" t="str">
        <f>"https://wa.me/"&amp;peg_nama2[[#This Row],[ponsel]]</f>
        <v>https://wa.me/6282393669669</v>
      </c>
    </row>
    <row r="290" spans="1:24" x14ac:dyDescent="0.25">
      <c r="A290" s="1" t="s">
        <v>812</v>
      </c>
      <c r="B290" s="2" t="s">
        <v>813</v>
      </c>
      <c r="C290" s="2" t="s">
        <v>814</v>
      </c>
      <c r="D290" s="2" t="s">
        <v>815</v>
      </c>
      <c r="E290" s="2" t="s">
        <v>816</v>
      </c>
      <c r="F290" s="7">
        <v>35184</v>
      </c>
      <c r="G290" s="2" t="s">
        <v>817</v>
      </c>
      <c r="H290" s="2" t="s">
        <v>818</v>
      </c>
      <c r="I290" s="8">
        <v>2022</v>
      </c>
      <c r="J290" s="9" t="s">
        <v>217</v>
      </c>
      <c r="K290" s="9" t="s">
        <v>435</v>
      </c>
      <c r="L290" s="16" t="s">
        <v>149</v>
      </c>
      <c r="M290" s="16" t="s">
        <v>158</v>
      </c>
      <c r="N290" s="2"/>
      <c r="O290" s="2" t="s">
        <v>727</v>
      </c>
      <c r="P290" s="8" t="s">
        <v>123</v>
      </c>
      <c r="Q290" s="8" t="s">
        <v>124</v>
      </c>
      <c r="R290" s="17" t="str">
        <f>IF(MID(peg_nama2[[#This Row],[nip]],15,1)="1","Laki-laki","Perempuan")</f>
        <v>Laki-laki</v>
      </c>
      <c r="S290" s="1" t="s">
        <v>819</v>
      </c>
      <c r="T290" s="13" t="s">
        <v>126</v>
      </c>
      <c r="U290" s="7">
        <v>44621</v>
      </c>
      <c r="V290" s="14" t="str">
        <f>peg_nama2[[#This Row],[tmplahir]]&amp;", "&amp;TEXT(peg_nama2[[#This Row],[tgllahir]],"d MMM yyyy")</f>
        <v>Padangsidimpuan, 29 Apr 1996</v>
      </c>
      <c r="W290" s="14" t="str">
        <f>"https://teams.microsoft.com/l/chat/0/0?users="&amp;peg_nama2[[#This Row],[email]]</f>
        <v>https://teams.microsoft.com/l/chat/0/0?users=kurnia.lukas@bpk.go.id</v>
      </c>
      <c r="X290" s="14" t="str">
        <f>"https://wa.me/"&amp;peg_nama2[[#This Row],[ponsel]]</f>
        <v>https://wa.me/6281397451620</v>
      </c>
    </row>
    <row r="291" spans="1:24" x14ac:dyDescent="0.25">
      <c r="A291" s="1" t="s">
        <v>54</v>
      </c>
      <c r="B291" s="2" t="s">
        <v>55</v>
      </c>
      <c r="C291" s="2" t="s">
        <v>884</v>
      </c>
      <c r="D291" s="2" t="s">
        <v>885</v>
      </c>
      <c r="E291" s="2" t="s">
        <v>886</v>
      </c>
      <c r="F291" s="7">
        <v>35798</v>
      </c>
      <c r="G291" s="2" t="s">
        <v>887</v>
      </c>
      <c r="H291" s="2" t="s">
        <v>888</v>
      </c>
      <c r="I291" s="8">
        <v>2022</v>
      </c>
      <c r="J291" s="9" t="s">
        <v>217</v>
      </c>
      <c r="K291" s="9" t="s">
        <v>435</v>
      </c>
      <c r="L291" s="16" t="s">
        <v>149</v>
      </c>
      <c r="M291" s="16" t="s">
        <v>150</v>
      </c>
      <c r="N291" s="2"/>
      <c r="O291" s="2" t="s">
        <v>734</v>
      </c>
      <c r="P291" s="8" t="s">
        <v>123</v>
      </c>
      <c r="Q291" s="8" t="s">
        <v>124</v>
      </c>
      <c r="R291" s="17" t="str">
        <f>IF(MID(peg_nama2[[#This Row],[nip]],15,1)="1","Laki-laki","Perempuan")</f>
        <v>Laki-laki</v>
      </c>
      <c r="S291" s="1" t="s">
        <v>889</v>
      </c>
      <c r="T291" s="13" t="s">
        <v>126</v>
      </c>
      <c r="U291" s="7">
        <v>44621</v>
      </c>
      <c r="V291" s="14" t="str">
        <f>peg_nama2[[#This Row],[tmplahir]]&amp;", "&amp;TEXT(peg_nama2[[#This Row],[tgllahir]],"d MMM yyyy")</f>
        <v>Palembang, 3 Jan 1998</v>
      </c>
      <c r="W291" s="14" t="str">
        <f>"https://teams.microsoft.com/l/chat/0/0?users="&amp;peg_nama2[[#This Row],[email]]</f>
        <v>https://teams.microsoft.com/l/chat/0/0?users=marshall.anarkhi@bpk.go.id</v>
      </c>
      <c r="X291" s="14" t="str">
        <f>"https://wa.me/"&amp;peg_nama2[[#This Row],[ponsel]]</f>
        <v>https://wa.me/6281218120404</v>
      </c>
    </row>
    <row r="292" spans="1:24" x14ac:dyDescent="0.25">
      <c r="A292" s="1" t="s">
        <v>72</v>
      </c>
      <c r="B292" s="2" t="s">
        <v>73</v>
      </c>
      <c r="C292" s="2" t="s">
        <v>924</v>
      </c>
      <c r="D292" s="2" t="s">
        <v>925</v>
      </c>
      <c r="E292" s="2" t="s">
        <v>552</v>
      </c>
      <c r="F292" s="7">
        <v>36356</v>
      </c>
      <c r="G292" s="2" t="s">
        <v>926</v>
      </c>
      <c r="H292" s="2" t="s">
        <v>927</v>
      </c>
      <c r="I292" s="8">
        <v>2022</v>
      </c>
      <c r="J292" s="9" t="s">
        <v>217</v>
      </c>
      <c r="K292" s="9" t="s">
        <v>435</v>
      </c>
      <c r="L292" s="10" t="s">
        <v>149</v>
      </c>
      <c r="M292" s="10" t="s">
        <v>158</v>
      </c>
      <c r="N292" s="2"/>
      <c r="O292" s="2" t="s">
        <v>928</v>
      </c>
      <c r="P292" s="8" t="s">
        <v>123</v>
      </c>
      <c r="Q292" s="8" t="s">
        <v>124</v>
      </c>
      <c r="R292" s="17" t="str">
        <f>IF(MID(peg_nama2[[#This Row],[nip]],15,1)="1","Laki-laki","Perempuan")</f>
        <v>Perempuan</v>
      </c>
      <c r="S292" s="1" t="s">
        <v>929</v>
      </c>
      <c r="T292" s="13" t="s">
        <v>126</v>
      </c>
      <c r="U292" s="7">
        <v>44621</v>
      </c>
      <c r="V292" s="14" t="str">
        <f>peg_nama2[[#This Row],[tmplahir]]&amp;", "&amp;TEXT(peg_nama2[[#This Row],[tgllahir]],"d MMM yyyy")</f>
        <v>Toba Samosir, 15 Jul 1999</v>
      </c>
      <c r="W292" s="14" t="str">
        <f>"https://teams.microsoft.com/l/chat/0/0?users="&amp;peg_nama2[[#This Row],[email]]</f>
        <v>https://teams.microsoft.com/l/chat/0/0?users=putri.butar@bpk.go.id</v>
      </c>
      <c r="X292" s="14" t="str">
        <f>"https://wa.me/"&amp;peg_nama2[[#This Row],[ponsel]]</f>
        <v>https://wa.me/6287820579329</v>
      </c>
    </row>
    <row r="293" spans="1:24" x14ac:dyDescent="0.25">
      <c r="A293" s="1" t="s">
        <v>78</v>
      </c>
      <c r="B293" s="2" t="s">
        <v>79</v>
      </c>
      <c r="C293" s="2" t="s">
        <v>729</v>
      </c>
      <c r="D293" s="2" t="s">
        <v>730</v>
      </c>
      <c r="E293" s="2" t="s">
        <v>731</v>
      </c>
      <c r="F293" s="7">
        <v>33566</v>
      </c>
      <c r="G293" s="2" t="s">
        <v>732</v>
      </c>
      <c r="H293" s="2" t="s">
        <v>733</v>
      </c>
      <c r="I293" s="8">
        <v>2022</v>
      </c>
      <c r="J293" s="9" t="s">
        <v>217</v>
      </c>
      <c r="K293" s="9" t="s">
        <v>435</v>
      </c>
      <c r="L293" s="16" t="s">
        <v>149</v>
      </c>
      <c r="M293" s="16" t="s">
        <v>150</v>
      </c>
      <c r="N293" s="2"/>
      <c r="O293" s="2" t="s">
        <v>734</v>
      </c>
      <c r="P293" s="8" t="s">
        <v>123</v>
      </c>
      <c r="Q293" s="8" t="s">
        <v>124</v>
      </c>
      <c r="R293" s="17" t="str">
        <f>IF(MID(peg_nama2[[#This Row],[nip]],15,1)="1","Laki-laki","Perempuan")</f>
        <v>Laki-laki</v>
      </c>
      <c r="S293" s="1" t="s">
        <v>735</v>
      </c>
      <c r="T293" s="13" t="s">
        <v>126</v>
      </c>
      <c r="U293" s="7">
        <v>44621</v>
      </c>
      <c r="V293" s="14" t="str">
        <f>peg_nama2[[#This Row],[tmplahir]]&amp;", "&amp;TEXT(peg_nama2[[#This Row],[tgllahir]],"d MMM yyyy")</f>
        <v>Siak, 24 Nov 1991</v>
      </c>
      <c r="W293" s="14" t="str">
        <f>"https://teams.microsoft.com/l/chat/0/0?users="&amp;peg_nama2[[#This Row],[email]]</f>
        <v>https://teams.microsoft.com/l/chat/0/0?users=riki.pranata@bpk.go.id</v>
      </c>
      <c r="X293" s="14" t="str">
        <f>"https://wa.me/"&amp;peg_nama2[[#This Row],[ponsel]]</f>
        <v>https://wa.me/62811707511</v>
      </c>
    </row>
    <row r="294" spans="1:24" x14ac:dyDescent="0.25">
      <c r="A294" s="1" t="s">
        <v>736</v>
      </c>
      <c r="B294" s="2" t="s">
        <v>737</v>
      </c>
      <c r="C294" s="2" t="s">
        <v>738</v>
      </c>
      <c r="D294" s="2" t="s">
        <v>739</v>
      </c>
      <c r="E294" s="2" t="s">
        <v>740</v>
      </c>
      <c r="F294" s="7">
        <v>33584</v>
      </c>
      <c r="G294" s="2" t="s">
        <v>741</v>
      </c>
      <c r="H294" s="2" t="s">
        <v>742</v>
      </c>
      <c r="I294" s="8">
        <v>2022</v>
      </c>
      <c r="J294" s="9" t="s">
        <v>217</v>
      </c>
      <c r="K294" s="9" t="s">
        <v>435</v>
      </c>
      <c r="L294" s="10" t="s">
        <v>149</v>
      </c>
      <c r="M294" s="10" t="s">
        <v>150</v>
      </c>
      <c r="N294" s="2"/>
      <c r="O294" s="2" t="s">
        <v>234</v>
      </c>
      <c r="P294" s="8" t="s">
        <v>123</v>
      </c>
      <c r="Q294" s="8" t="s">
        <v>124</v>
      </c>
      <c r="R294" s="17" t="str">
        <f>IF(MID(peg_nama2[[#This Row],[nip]],15,1)="1","Laki-laki","Perempuan")</f>
        <v>Laki-laki</v>
      </c>
      <c r="S294" s="1" t="s">
        <v>743</v>
      </c>
      <c r="T294" s="13" t="s">
        <v>126</v>
      </c>
      <c r="U294" s="7">
        <v>44621</v>
      </c>
      <c r="V294" s="14" t="str">
        <f>peg_nama2[[#This Row],[tmplahir]]&amp;", "&amp;TEXT(peg_nama2[[#This Row],[tgllahir]],"d MMM yyyy")</f>
        <v>Bireuen, 12 Dec 1991</v>
      </c>
      <c r="W294" s="14" t="str">
        <f>"https://teams.microsoft.com/l/chat/0/0?users="&amp;peg_nama2[[#This Row],[email]]</f>
        <v>https://teams.microsoft.com/l/chat/0/0?users=rizkan.nauval@bpk.go.id</v>
      </c>
      <c r="X294" s="14" t="str">
        <f>"https://wa.me/"&amp;peg_nama2[[#This Row],[ponsel]]</f>
        <v>https://wa.me/6287781770991</v>
      </c>
    </row>
    <row r="295" spans="1:24" x14ac:dyDescent="0.25">
      <c r="A295" s="1" t="s">
        <v>890</v>
      </c>
      <c r="B295" s="2" t="s">
        <v>891</v>
      </c>
      <c r="C295" s="2" t="s">
        <v>892</v>
      </c>
      <c r="D295" s="2" t="s">
        <v>893</v>
      </c>
      <c r="E295" s="2" t="s">
        <v>792</v>
      </c>
      <c r="F295" s="7">
        <v>35868</v>
      </c>
      <c r="G295" s="2" t="s">
        <v>894</v>
      </c>
      <c r="H295" s="2" t="s">
        <v>895</v>
      </c>
      <c r="I295" s="8">
        <v>2022</v>
      </c>
      <c r="J295" s="9" t="s">
        <v>217</v>
      </c>
      <c r="K295" s="9" t="s">
        <v>435</v>
      </c>
      <c r="L295" s="16" t="s">
        <v>149</v>
      </c>
      <c r="M295" s="16" t="s">
        <v>150</v>
      </c>
      <c r="N295" s="2"/>
      <c r="O295" s="2" t="s">
        <v>727</v>
      </c>
      <c r="P295" s="8" t="s">
        <v>123</v>
      </c>
      <c r="Q295" s="8" t="s">
        <v>124</v>
      </c>
      <c r="R295" s="17" t="str">
        <f>IF(MID(peg_nama2[[#This Row],[nip]],15,1)="1","Laki-laki","Perempuan")</f>
        <v>Laki-laki</v>
      </c>
      <c r="S295" s="1" t="s">
        <v>896</v>
      </c>
      <c r="T295" s="13" t="s">
        <v>126</v>
      </c>
      <c r="U295" s="40">
        <v>44621</v>
      </c>
      <c r="V295" s="14" t="str">
        <f>peg_nama2[[#This Row],[tmplahir]]&amp;", "&amp;TEXT(peg_nama2[[#This Row],[tgllahir]],"d MMM yyyy")</f>
        <v>Magelang, 14 Mar 1998</v>
      </c>
      <c r="W295" s="14" t="str">
        <f>"https://teams.microsoft.com/l/chat/0/0?users="&amp;peg_nama2[[#This Row],[email]]</f>
        <v>https://teams.microsoft.com/l/chat/0/0?users=rofik.prihantono@bpk.go.id</v>
      </c>
      <c r="X295" s="14" t="str">
        <f>"https://wa.me/"&amp;peg_nama2[[#This Row],[ponsel]]</f>
        <v>https://wa.me/6285865701399</v>
      </c>
    </row>
    <row r="296" spans="1:24" x14ac:dyDescent="0.25">
      <c r="A296" s="1" t="s">
        <v>721</v>
      </c>
      <c r="B296" s="2" t="s">
        <v>722</v>
      </c>
      <c r="C296" s="2" t="s">
        <v>723</v>
      </c>
      <c r="D296" s="2" t="s">
        <v>724</v>
      </c>
      <c r="E296" s="2" t="s">
        <v>504</v>
      </c>
      <c r="F296" s="7">
        <v>33491</v>
      </c>
      <c r="G296" s="2" t="s">
        <v>725</v>
      </c>
      <c r="H296" s="2" t="s">
        <v>726</v>
      </c>
      <c r="I296" s="8">
        <v>2022</v>
      </c>
      <c r="J296" s="9" t="s">
        <v>217</v>
      </c>
      <c r="K296" s="9" t="s">
        <v>435</v>
      </c>
      <c r="L296" s="42" t="s">
        <v>149</v>
      </c>
      <c r="M296" s="42" t="s">
        <v>150</v>
      </c>
      <c r="N296" s="2"/>
      <c r="O296" s="2" t="s">
        <v>727</v>
      </c>
      <c r="P296" s="8" t="s">
        <v>123</v>
      </c>
      <c r="Q296" s="8" t="s">
        <v>124</v>
      </c>
      <c r="R296" s="17" t="str">
        <f>IF(MID(peg_nama2[[#This Row],[nip]],15,1)="1","Laki-laki","Perempuan")</f>
        <v>Perempuan</v>
      </c>
      <c r="S296" s="1" t="s">
        <v>728</v>
      </c>
      <c r="T296" s="13" t="s">
        <v>126</v>
      </c>
      <c r="U296" s="7">
        <v>44621</v>
      </c>
      <c r="V296" s="14" t="str">
        <f>peg_nama2[[#This Row],[tmplahir]]&amp;", "&amp;TEXT(peg_nama2[[#This Row],[tgllahir]],"d MMM yyyy")</f>
        <v>Yogyakarta, 10 Sep 1991</v>
      </c>
      <c r="W296" s="14" t="str">
        <f>"https://teams.microsoft.com/l/chat/0/0?users="&amp;peg_nama2[[#This Row],[email]]</f>
        <v>https://teams.microsoft.com/l/chat/0/0?users=yogyaria.kartika@bpk.go.id</v>
      </c>
      <c r="X296" s="14" t="str">
        <f>"https://wa.me/"&amp;peg_nama2[[#This Row],[ponsel]]</f>
        <v>https://wa.me/6285725943687</v>
      </c>
    </row>
    <row r="297" spans="1:24" x14ac:dyDescent="0.25">
      <c r="A297" s="1" t="s">
        <v>971</v>
      </c>
      <c r="B297" s="2" t="s">
        <v>972</v>
      </c>
      <c r="C297" s="2" t="s">
        <v>973</v>
      </c>
      <c r="D297" s="2" t="s">
        <v>974</v>
      </c>
      <c r="E297" s="2" t="s">
        <v>116</v>
      </c>
      <c r="F297" s="7">
        <v>33499</v>
      </c>
      <c r="G297" s="2" t="s">
        <v>975</v>
      </c>
      <c r="H297" s="2" t="s">
        <v>976</v>
      </c>
      <c r="I297" s="8">
        <v>2022</v>
      </c>
      <c r="J297" s="9" t="s">
        <v>944</v>
      </c>
      <c r="K297" s="9" t="s">
        <v>977</v>
      </c>
      <c r="L297" s="10" t="s">
        <v>136</v>
      </c>
      <c r="M297" s="10" t="s">
        <v>199</v>
      </c>
      <c r="N297" s="2"/>
      <c r="O297" s="2" t="s">
        <v>555</v>
      </c>
      <c r="P297" s="8" t="s">
        <v>123</v>
      </c>
      <c r="Q297" s="8" t="s">
        <v>124</v>
      </c>
      <c r="R297" s="17" t="str">
        <f>IF(MID(peg_nama2[[#This Row],[nip]],15,1)="1","Laki-laki","Perempuan")</f>
        <v>Laki-laki</v>
      </c>
      <c r="S297" s="1" t="s">
        <v>978</v>
      </c>
      <c r="T297" s="13"/>
      <c r="U297" s="7">
        <v>44621</v>
      </c>
      <c r="V297" s="14" t="str">
        <f>peg_nama2[[#This Row],[tmplahir]]&amp;", "&amp;TEXT(peg_nama2[[#This Row],[tgllahir]],"d MMM yyyy")</f>
        <v>Denpasar, 18 Sep 1991</v>
      </c>
      <c r="W297" s="14" t="str">
        <f>"https://teams.microsoft.com/l/chat/0/0?users="&amp;peg_nama2[[#This Row],[email]]</f>
        <v>https://teams.microsoft.com/l/chat/0/0?users=inyoman.hartana@bpk.go.id</v>
      </c>
      <c r="X297" s="14" t="str">
        <f>"https://wa.me/"&amp;peg_nama2[[#This Row],[ponsel]]</f>
        <v>https://wa.me/6282237656050</v>
      </c>
    </row>
    <row r="298" spans="1:24" x14ac:dyDescent="0.25">
      <c r="A298" s="2" t="s">
        <v>930</v>
      </c>
      <c r="B298" s="23" t="s">
        <v>931</v>
      </c>
      <c r="C298" s="23" t="s">
        <v>932</v>
      </c>
      <c r="D298" s="23" t="s">
        <v>933</v>
      </c>
      <c r="E298" s="23" t="s">
        <v>280</v>
      </c>
      <c r="F298" s="24">
        <v>35100</v>
      </c>
      <c r="G298" s="20" t="s">
        <v>934</v>
      </c>
      <c r="H298" s="20" t="s">
        <v>935</v>
      </c>
      <c r="I298" s="8">
        <v>2022</v>
      </c>
      <c r="J298" s="9" t="s">
        <v>217</v>
      </c>
      <c r="K298" s="9" t="s">
        <v>435</v>
      </c>
      <c r="M298" s="22"/>
      <c r="N298" s="2"/>
      <c r="O298" s="23" t="s">
        <v>234</v>
      </c>
      <c r="P298" s="8" t="s">
        <v>123</v>
      </c>
      <c r="Q298" s="8" t="s">
        <v>124</v>
      </c>
      <c r="R298" s="17" t="str">
        <f>IF(MID(peg_nama2[[#This Row],[nip]],15,1)="1","Laki-laki","Perempuan")</f>
        <v>Perempuan</v>
      </c>
      <c r="S298" s="2" t="s">
        <v>936</v>
      </c>
      <c r="T298" s="2" t="s">
        <v>712</v>
      </c>
      <c r="U298" s="13"/>
      <c r="V298" s="14" t="str">
        <f>peg_nama2[[#This Row],[tmplahir]]&amp;", "&amp;TEXT(peg_nama2[[#This Row],[tgllahir]],"d mmmm yyyy")</f>
        <v>Tabanan, 5 February 1996</v>
      </c>
      <c r="W298" s="14" t="str">
        <f>"https://teams.microsoft.com/l/chat/0/0?users="&amp;peg_nama2[[#This Row],[email]]</f>
        <v>https://teams.microsoft.com/l/chat/0/0?users=ni.astuti@bpk.go.id</v>
      </c>
      <c r="X298" s="14" t="str">
        <f>"https://wa.me/"&amp;peg_nama2[[#This Row],[ponsel]]</f>
        <v>https://wa.me/6285238863886</v>
      </c>
    </row>
    <row r="299" spans="1:24" x14ac:dyDescent="0.25">
      <c r="A299" s="1" t="s">
        <v>1166</v>
      </c>
      <c r="B299" s="2" t="s">
        <v>1167</v>
      </c>
      <c r="C299" s="2" t="s">
        <v>1168</v>
      </c>
      <c r="D299" s="2" t="s">
        <v>1169</v>
      </c>
      <c r="E299" s="2" t="s">
        <v>116</v>
      </c>
      <c r="F299" s="7">
        <v>36475</v>
      </c>
      <c r="G299" s="2" t="s">
        <v>1170</v>
      </c>
      <c r="H299" s="2" t="s">
        <v>1171</v>
      </c>
      <c r="I299" s="8">
        <v>2023</v>
      </c>
      <c r="J299" s="9" t="s">
        <v>995</v>
      </c>
      <c r="K299" s="9" t="s">
        <v>1147</v>
      </c>
      <c r="L299" s="10" t="s">
        <v>136</v>
      </c>
      <c r="M299" s="10" t="s">
        <v>207</v>
      </c>
      <c r="N299" s="2"/>
      <c r="O299" s="2" t="s">
        <v>1156</v>
      </c>
      <c r="P299" s="8" t="s">
        <v>123</v>
      </c>
      <c r="Q299" s="8" t="s">
        <v>124</v>
      </c>
      <c r="R299" s="17" t="str">
        <f>IF(MID(peg_nama2[[#This Row],[nip]],15,1)="1","Laki-laki","Perempuan")</f>
        <v>Perempuan</v>
      </c>
      <c r="S299" s="1" t="s">
        <v>1172</v>
      </c>
      <c r="T299" s="13"/>
      <c r="U299" s="7">
        <v>44958</v>
      </c>
      <c r="V299" s="14" t="str">
        <f>peg_nama2[[#This Row],[tmplahir]]&amp;", "&amp;TEXT(peg_nama2[[#This Row],[tgllahir]],"d MMM yyyy")</f>
        <v>Denpasar, 11 Nov 1999</v>
      </c>
      <c r="W299" s="14" t="str">
        <f>"https://teams.microsoft.com/l/chat/0/0?users="&amp;peg_nama2[[#This Row],[email]]</f>
        <v>https://teams.microsoft.com/l/chat/0/0?users=ni.amritha@bpk.go.id</v>
      </c>
      <c r="X299" s="14" t="str">
        <f>"https://wa.me/"&amp;peg_nama2[[#This Row],[ponsel]]</f>
        <v>https://wa.me/6287862172570</v>
      </c>
    </row>
    <row r="300" spans="1:24" x14ac:dyDescent="0.25">
      <c r="A300" s="25" t="s">
        <v>2352</v>
      </c>
      <c r="B300" s="3" t="s">
        <v>2353</v>
      </c>
      <c r="C300" s="3" t="s">
        <v>2354</v>
      </c>
      <c r="D300" s="3" t="s">
        <v>2355</v>
      </c>
      <c r="E300" s="3" t="s">
        <v>2356</v>
      </c>
      <c r="F300" s="26">
        <v>34797</v>
      </c>
      <c r="G300" s="3" t="s">
        <v>2357</v>
      </c>
      <c r="H300" s="37" t="s">
        <v>2358</v>
      </c>
      <c r="I300" s="27">
        <v>2017</v>
      </c>
      <c r="J300" s="9" t="s">
        <v>1100</v>
      </c>
      <c r="K300" s="9" t="s">
        <v>1100</v>
      </c>
      <c r="L300" s="41"/>
      <c r="M300" s="41"/>
      <c r="N300" s="3"/>
      <c r="O300" s="3"/>
      <c r="P300" s="27" t="s">
        <v>123</v>
      </c>
      <c r="Q300" s="27" t="s">
        <v>138</v>
      </c>
      <c r="R300" s="28" t="str">
        <f>IF(MID(peg_nama2[[#This Row],[nip]],15,1)="1","Laki-laki","Perempuan")</f>
        <v>Laki-laki</v>
      </c>
      <c r="S300" s="3"/>
      <c r="T300" s="29" t="s">
        <v>304</v>
      </c>
      <c r="U300" s="26"/>
      <c r="V300" s="14" t="str">
        <f>peg_nama2[[#This Row],[tmplahir]]&amp;", "&amp;TEXT(peg_nama2[[#This Row],[tgllahir]],"d MMM yyyy")</f>
        <v>Dairi, 8 Apr 1995</v>
      </c>
      <c r="W300" s="14" t="str">
        <f>"https://teams.microsoft.com/l/chat/0/0?users="&amp;peg_nama2[[#This Row],[email]]</f>
        <v>https://teams.microsoft.com/l/chat/0/0?users=derson.sinaga@bpk.go.id</v>
      </c>
      <c r="X300" s="14" t="str">
        <f>"https://wa.me/"&amp;peg_nama2[[#This Row],[ponsel]]</f>
        <v>https://wa.me/</v>
      </c>
    </row>
    <row r="301" spans="1:24" x14ac:dyDescent="0.25">
      <c r="A301" s="38" t="s">
        <v>428</v>
      </c>
      <c r="B301" s="39" t="s">
        <v>429</v>
      </c>
      <c r="C301" s="39" t="s">
        <v>430</v>
      </c>
      <c r="D301" s="39" t="s">
        <v>431</v>
      </c>
      <c r="E301" s="39" t="s">
        <v>432</v>
      </c>
      <c r="F301" s="40">
        <v>28185</v>
      </c>
      <c r="G301" s="39" t="s">
        <v>433</v>
      </c>
      <c r="H301" s="39" t="s">
        <v>434</v>
      </c>
      <c r="I301" s="41">
        <v>2008</v>
      </c>
      <c r="J301" s="9" t="s">
        <v>217</v>
      </c>
      <c r="K301" s="9" t="s">
        <v>435</v>
      </c>
      <c r="L301" s="16" t="s">
        <v>149</v>
      </c>
      <c r="M301" s="16" t="s">
        <v>158</v>
      </c>
      <c r="N301" s="39"/>
      <c r="O301" s="39" t="s">
        <v>436</v>
      </c>
      <c r="P301" s="41" t="s">
        <v>123</v>
      </c>
      <c r="Q301" s="41" t="s">
        <v>124</v>
      </c>
      <c r="R301" s="32" t="str">
        <f>IF(MID(peg_nama2[[#This Row],[nip]],15,1)="1","Laki-laki","Perempuan")</f>
        <v>Laki-laki</v>
      </c>
      <c r="S301" s="38" t="s">
        <v>437</v>
      </c>
      <c r="T301" s="43" t="s">
        <v>126</v>
      </c>
      <c r="U301" s="40">
        <v>44529</v>
      </c>
      <c r="V301" s="14" t="str">
        <f>peg_nama2[[#This Row],[tmplahir]]&amp;", "&amp;TEXT(peg_nama2[[#This Row],[tgllahir]],"d MMM yyyy")</f>
        <v>Tanah Rata, 1 Mar 1977</v>
      </c>
      <c r="W301" s="14" t="str">
        <f>"https://teams.microsoft.com/l/chat/0/0?users="&amp;peg_nama2[[#This Row],[email]]</f>
        <v>https://teams.microsoft.com/l/chat/0/0?users=azhar2883@bpk.go.id</v>
      </c>
      <c r="X301" s="14" t="str">
        <f>"https://wa.me/"&amp;peg_nama2[[#This Row],[ponsel]]</f>
        <v>https://wa.me/628567051666</v>
      </c>
    </row>
  </sheetData>
  <hyperlinks>
    <hyperlink ref="G34" r:id="rId1" xr:uid="{947C4AC8-C007-4333-9F9A-87F592719CD9}"/>
    <hyperlink ref="G251" r:id="rId2" xr:uid="{675F5712-7DCB-4678-B91D-ECD26D088883}"/>
    <hyperlink ref="G249" r:id="rId3" xr:uid="{3C56E4E0-BD7E-4FD6-A6DD-019703E27492}"/>
    <hyperlink ref="G250" r:id="rId4" xr:uid="{F614BBCC-ABCE-449C-9271-BFBFC959D9FB}"/>
    <hyperlink ref="G256" r:id="rId5" xr:uid="{8AE5FFB9-466E-4908-92C6-14B0D99C7B08}"/>
    <hyperlink ref="G248" r:id="rId6" xr:uid="{C52BCFA6-279B-4597-86FE-34C4AAF9966D}"/>
    <hyperlink ref="G258" r:id="rId7" xr:uid="{DBB2F1CF-C080-468C-9E65-227109DA4AB7}"/>
    <hyperlink ref="G254" r:id="rId8" xr:uid="{8341594A-5DE7-4175-86B9-CC0B54A2CCEE}"/>
    <hyperlink ref="G255" r:id="rId9" xr:uid="{A8AA69D5-FA6F-4253-9D29-9F0A6DAAC55A}"/>
    <hyperlink ref="G252" r:id="rId10" xr:uid="{052308B7-9CF4-416E-AD4F-C760D240A29C}"/>
    <hyperlink ref="G14" r:id="rId11" xr:uid="{CA4D3948-2ED3-4643-A7B0-9D5B5909722E}"/>
    <hyperlink ref="G136" r:id="rId12" xr:uid="{5CE62410-B9B8-4279-AA55-B00B9C945902}"/>
    <hyperlink ref="G174" r:id="rId13" xr:uid="{30AFB9D2-25F3-40AA-B717-27B587BB70DF}"/>
    <hyperlink ref="G298" r:id="rId14" xr:uid="{E6349874-A8BA-49DB-AD9C-BADC79495CED}"/>
    <hyperlink ref="H298" r:id="rId15" xr:uid="{0F6E6A66-D56E-4015-9D68-6A0E3A72850B}"/>
    <hyperlink ref="D215" r:id="rId16" xr:uid="{C5474587-2809-459A-AFDF-2D18D3C18F7D}"/>
    <hyperlink ref="G215" r:id="rId17" xr:uid="{E2150AA6-1286-4838-B36B-346DCAD85220}"/>
    <hyperlink ref="H215" r:id="rId18" xr:uid="{0BD50EB2-954A-41C1-ADD2-A4F7963E1947}"/>
    <hyperlink ref="D257" r:id="rId19" xr:uid="{3D4C8412-0987-45B0-B4A9-B4199CCB9A3F}"/>
    <hyperlink ref="G257" r:id="rId20" xr:uid="{C7472D36-C99C-498D-8630-EFD2E72DD791}"/>
    <hyperlink ref="H257" r:id="rId21" xr:uid="{7395C194-ADB2-40F9-9384-A893EA49019F}"/>
    <hyperlink ref="D288" r:id="rId22" xr:uid="{B4F4017F-939E-417F-8542-4C674902B3BC}"/>
    <hyperlink ref="D4" r:id="rId23" xr:uid="{A177CFC8-C571-4A88-964A-CEBEA149716F}"/>
    <hyperlink ref="G4" r:id="rId24" xr:uid="{2321C8FC-A150-480F-B971-C88C8703D2E9}"/>
    <hyperlink ref="H300" r:id="rId25" xr:uid="{9AF3C8A2-AD6E-4C3A-9F19-3E273F675899}"/>
    <hyperlink ref="H4" r:id="rId26" xr:uid="{044BE42A-F4F0-4732-943F-F3ACD9380C5D}"/>
  </hyperlinks>
  <pageMargins left="0.7" right="0.7" top="0.75" bottom="0.75" header="0.3" footer="0.3"/>
  <pageSetup paperSize="9" orientation="portrait" r:id="rId27"/>
  <tableParts count="1">
    <tablePart r:id="rId2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5e2c585-819f-4278-8a16-df2610a1755b">
      <Terms xmlns="http://schemas.microsoft.com/office/infopath/2007/PartnerControls"/>
    </lcf76f155ced4ddcb4097134ff3c332f>
    <TaxCatchAll xmlns="a5904320-7c22-4772-b594-ceafc042e3d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8157A31B2A7C4BB85FD3832F8712B1" ma:contentTypeVersion="11" ma:contentTypeDescription="Create a new document." ma:contentTypeScope="" ma:versionID="d18c389983c6f9b98ad163ecd6856692">
  <xsd:schema xmlns:xsd="http://www.w3.org/2001/XMLSchema" xmlns:xs="http://www.w3.org/2001/XMLSchema" xmlns:p="http://schemas.microsoft.com/office/2006/metadata/properties" xmlns:ns2="35e2c585-819f-4278-8a16-df2610a1755b" xmlns:ns3="a5904320-7c22-4772-b594-ceafc042e3d2" targetNamespace="http://schemas.microsoft.com/office/2006/metadata/properties" ma:root="true" ma:fieldsID="ac16c791c24eb0f84a04be040c4dde29" ns2:_="" ns3:_="">
    <xsd:import namespace="35e2c585-819f-4278-8a16-df2610a1755b"/>
    <xsd:import namespace="a5904320-7c22-4772-b594-ceafc042e3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e2c585-819f-4278-8a16-df2610a175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8d6cfc2-3f5c-42fe-b966-f7ec3b117b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904320-7c22-4772-b594-ceafc042e3d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b633de9-27db-47b0-8631-83bf2b1aa6f2}" ma:internalName="TaxCatchAll" ma:showField="CatchAllData" ma:web="a5904320-7c22-4772-b594-ceafc042e3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3689F7-DDC4-43DC-AB5C-EAB680CA80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18FBA8-FFB9-4942-93FE-3D9DBCE7EB9C}">
  <ds:schemaRefs>
    <ds:schemaRef ds:uri="http://schemas.microsoft.com/office/2006/metadata/properties"/>
    <ds:schemaRef ds:uri="http://schemas.microsoft.com/office/infopath/2007/PartnerControls"/>
    <ds:schemaRef ds:uri="35e2c585-819f-4278-8a16-df2610a1755b"/>
    <ds:schemaRef ds:uri="a5904320-7c22-4772-b594-ceafc042e3d2"/>
  </ds:schemaRefs>
</ds:datastoreItem>
</file>

<file path=customXml/itemProps3.xml><?xml version="1.0" encoding="utf-8"?>
<ds:datastoreItem xmlns:ds="http://schemas.openxmlformats.org/officeDocument/2006/customXml" ds:itemID="{E88B49FB-5345-49B6-AE64-3BD78824E4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e2c585-819f-4278-8a16-df2610a1755b"/>
    <ds:schemaRef ds:uri="a5904320-7c22-4772-b594-ceafc042e3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nama</vt:lpstr>
      <vt:lpstr>users</vt:lpstr>
      <vt:lpstr>asn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Yonnas Pancasila Sakti</dc:creator>
  <cp:keywords/>
  <dc:description/>
  <cp:lastModifiedBy>BPK BALI</cp:lastModifiedBy>
  <cp:revision/>
  <dcterms:created xsi:type="dcterms:W3CDTF">2025-01-06T17:10:01Z</dcterms:created>
  <dcterms:modified xsi:type="dcterms:W3CDTF">2025-09-12T09:28:21Z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0x010100FF8157A31B2A7C4BB85FD3832F8712B1</vt:lpwstr>
  </property>
  <property fmtid="{D5CDD505-2E9C-101B-9397-08002B2CF9AE}" pid="3" name="MediaServiceImageTags">
    <vt:lpwstr/>
  </property>
</Properties>
</file>