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kp\Documents\a Angkre dan SKP\2021\evaluasi SUKMA\"/>
    </mc:Choice>
  </mc:AlternateContent>
  <bookViews>
    <workbookView xWindow="0" yWindow="0" windowWidth="20490" windowHeight="9090" activeTab="1"/>
  </bookViews>
  <sheets>
    <sheet name="juli-des 2020" sheetId="1" r:id="rId1"/>
    <sheet name="jan juni 2021" sheetId="2" r:id="rId2"/>
    <sheet name="sibijak smt 1 2021" sheetId="3" r:id="rId3"/>
    <sheet name="sibijak smt 2 , 2020" sheetId="4" r:id="rId4"/>
  </sheets>
  <externalReferences>
    <externalReference r:id="rId5"/>
  </externalReferences>
  <definedNames>
    <definedName name="_xlnm.Print_Area" localSheetId="1">'jan juni 2021'!$A$1:$BU$57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5" i="2" l="1"/>
  <c r="AL64" i="2"/>
  <c r="AL63" i="2"/>
  <c r="AL52" i="2"/>
  <c r="AL41" i="2"/>
  <c r="AL31" i="2"/>
  <c r="AL30" i="2"/>
  <c r="AL11" i="2"/>
  <c r="AL10" i="2"/>
  <c r="AL9" i="2"/>
  <c r="I23" i="4"/>
  <c r="K23" i="4" s="1"/>
  <c r="I22" i="4"/>
  <c r="K22" i="4" s="1"/>
  <c r="I21" i="4"/>
  <c r="K21" i="4" s="1"/>
  <c r="I20" i="4"/>
  <c r="K20" i="4" s="1"/>
  <c r="I19" i="4"/>
  <c r="K19" i="4" s="1"/>
  <c r="I18" i="4"/>
  <c r="K18" i="4" s="1"/>
  <c r="I17" i="4"/>
  <c r="K17" i="4" s="1"/>
  <c r="I16" i="4"/>
  <c r="K16" i="4" s="1"/>
  <c r="I15" i="4"/>
  <c r="K15" i="4" s="1"/>
  <c r="I14" i="4"/>
  <c r="K14" i="4" s="1"/>
  <c r="I13" i="4"/>
  <c r="K13" i="4" s="1"/>
  <c r="I12" i="4"/>
  <c r="K12" i="4" s="1"/>
  <c r="I24" i="4" l="1"/>
  <c r="K24" i="4" s="1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AK44" i="2" l="1"/>
  <c r="AJ44" i="2"/>
  <c r="AK33" i="1" l="1"/>
  <c r="AJ15" i="1"/>
  <c r="AJ6" i="1"/>
  <c r="AL52" i="1"/>
  <c r="AL51" i="1"/>
  <c r="AL35" i="1"/>
  <c r="AL34" i="1"/>
  <c r="AJ33" i="1"/>
  <c r="AL33" i="1"/>
  <c r="AM33" i="1" s="1"/>
  <c r="AL50" i="1"/>
  <c r="AM50" i="1" s="1"/>
  <c r="AK50" i="1"/>
  <c r="AJ50" i="1"/>
  <c r="AL41" i="1"/>
  <c r="AL40" i="1"/>
  <c r="AL31" i="1"/>
  <c r="AM31" i="1" s="1"/>
  <c r="AK31" i="1"/>
  <c r="AJ31" i="1"/>
  <c r="AL22" i="1"/>
  <c r="AM22" i="1" s="1"/>
  <c r="AK22" i="1"/>
  <c r="AJ16" i="1"/>
  <c r="AL15" i="1" l="1"/>
  <c r="AJ53" i="2" l="1"/>
  <c r="AJ52" i="2"/>
  <c r="AJ57" i="2"/>
  <c r="AJ42" i="2"/>
  <c r="AK52" i="2" s="1"/>
  <c r="AM52" i="2" s="1"/>
  <c r="AJ41" i="2"/>
  <c r="AK41" i="2" s="1"/>
  <c r="AM41" i="2" s="1"/>
  <c r="AM31" i="2"/>
  <c r="AK31" i="2"/>
  <c r="AJ31" i="2"/>
  <c r="AJ30" i="2"/>
  <c r="AK30" i="2" s="1"/>
  <c r="AM30" i="2" s="1"/>
  <c r="AJ20" i="2"/>
  <c r="AK10" i="2" l="1"/>
  <c r="AJ11" i="2"/>
  <c r="AK11" i="2" s="1"/>
  <c r="AJ10" i="2"/>
  <c r="AJ9" i="2"/>
  <c r="AK9" i="2" s="1"/>
  <c r="AJ65" i="2"/>
  <c r="AK65" i="2" s="1"/>
  <c r="AM65" i="2" s="1"/>
  <c r="AM63" i="2"/>
  <c r="AJ63" i="2"/>
  <c r="AK63" i="2" s="1"/>
  <c r="AJ64" i="2"/>
  <c r="AK64" i="2" s="1"/>
  <c r="AM64" i="2" s="1"/>
  <c r="AM10" i="2" l="1"/>
  <c r="AM11" i="2"/>
  <c r="AM9" i="2"/>
  <c r="T67" i="2" l="1"/>
  <c r="S57" i="2"/>
  <c r="AJ66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J46" i="2"/>
  <c r="AH25" i="2"/>
  <c r="AD25" i="2"/>
  <c r="AA25" i="2"/>
  <c r="AJ24" i="2"/>
  <c r="AG25" i="2"/>
  <c r="AF25" i="2"/>
  <c r="AE25" i="2"/>
  <c r="AC25" i="2"/>
  <c r="AB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J67" i="2" l="1"/>
  <c r="AJ25" i="2"/>
  <c r="AJ33" i="2" s="1"/>
  <c r="AJ34" i="2" s="1"/>
  <c r="AK15" i="1" l="1"/>
  <c r="AM15" i="1" s="1"/>
  <c r="AJ24" i="1"/>
  <c r="AJ35" i="1"/>
  <c r="AK35" i="1" s="1"/>
  <c r="AM35" i="1" s="1"/>
  <c r="AJ43" i="1"/>
  <c r="AJ42" i="1"/>
  <c r="AJ41" i="1"/>
  <c r="AK41" i="1" s="1"/>
  <c r="AM41" i="1" s="1"/>
  <c r="AJ54" i="1"/>
  <c r="AJ53" i="1"/>
  <c r="AJ52" i="1"/>
  <c r="AK52" i="1" s="1"/>
  <c r="AM52" i="1" s="1"/>
  <c r="AJ51" i="1"/>
  <c r="AK51" i="1" s="1"/>
  <c r="AM51" i="1" s="1"/>
  <c r="AJ49" i="1"/>
  <c r="AJ34" i="1"/>
  <c r="AK34" i="1" s="1"/>
  <c r="AM34" i="1" s="1"/>
  <c r="AJ32" i="1"/>
  <c r="AJ40" i="1"/>
  <c r="D40" i="1"/>
  <c r="C40" i="1"/>
  <c r="AJ23" i="1"/>
  <c r="D31" i="1"/>
  <c r="AJ22" i="1"/>
  <c r="AJ48" i="1"/>
  <c r="AK40" i="1" l="1"/>
  <c r="AM40" i="1" s="1"/>
  <c r="AI56" i="1"/>
  <c r="AH56" i="1"/>
  <c r="AG56" i="1"/>
  <c r="AF56" i="1"/>
  <c r="AE56" i="1"/>
  <c r="AB56" i="1"/>
  <c r="U56" i="1"/>
  <c r="Q56" i="1"/>
  <c r="N56" i="1"/>
  <c r="I56" i="1"/>
  <c r="AD56" i="1"/>
  <c r="AC56" i="1"/>
  <c r="AA56" i="1"/>
  <c r="Z56" i="1"/>
  <c r="Y56" i="1"/>
  <c r="X56" i="1"/>
  <c r="W56" i="1"/>
  <c r="V56" i="1"/>
  <c r="T56" i="1"/>
  <c r="S56" i="1"/>
  <c r="R56" i="1"/>
  <c r="P56" i="1"/>
  <c r="O56" i="1"/>
  <c r="M56" i="1"/>
  <c r="L56" i="1"/>
  <c r="K56" i="1"/>
  <c r="J56" i="1"/>
  <c r="H56" i="1"/>
  <c r="G56" i="1"/>
  <c r="F56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AJ44" i="1" s="1"/>
  <c r="U36" i="1"/>
  <c r="E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X27" i="1"/>
  <c r="W27" i="1"/>
  <c r="V27" i="1"/>
  <c r="U27" i="1"/>
  <c r="T27" i="1"/>
  <c r="Q27" i="1"/>
  <c r="P27" i="1"/>
  <c r="O27" i="1"/>
  <c r="N27" i="1"/>
  <c r="J27" i="1"/>
  <c r="I27" i="1"/>
  <c r="H27" i="1"/>
  <c r="G27" i="1"/>
  <c r="F27" i="1"/>
  <c r="AH27" i="1"/>
  <c r="AG27" i="1"/>
  <c r="AF27" i="1"/>
  <c r="AE27" i="1"/>
  <c r="AD27" i="1"/>
  <c r="AC27" i="1"/>
  <c r="AB27" i="1"/>
  <c r="AA27" i="1"/>
  <c r="Z27" i="1"/>
  <c r="Y27" i="1"/>
  <c r="S27" i="1"/>
  <c r="R27" i="1"/>
  <c r="M27" i="1"/>
  <c r="L27" i="1"/>
  <c r="K27" i="1"/>
  <c r="E27" i="1"/>
  <c r="K11" i="1"/>
  <c r="J11" i="1"/>
  <c r="G11" i="1"/>
  <c r="AJ10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I11" i="1"/>
  <c r="H11" i="1"/>
  <c r="F11" i="1"/>
  <c r="E11" i="1"/>
  <c r="AJ27" i="1" l="1"/>
  <c r="E56" i="1"/>
  <c r="AJ56" i="1" s="1"/>
  <c r="AJ36" i="1"/>
  <c r="AJ11" i="1"/>
  <c r="F44" i="1"/>
  <c r="AJ9" i="1"/>
  <c r="AJ18" i="1"/>
</calcChain>
</file>

<file path=xl/comments1.xml><?xml version="1.0" encoding="utf-8"?>
<comments xmlns="http://schemas.openxmlformats.org/spreadsheetml/2006/main">
  <authors>
    <author>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Kurang KM 3
</t>
        </r>
      </text>
    </comment>
  </commentList>
</comments>
</file>

<file path=xl/sharedStrings.xml><?xml version="1.0" encoding="utf-8"?>
<sst xmlns="http://schemas.openxmlformats.org/spreadsheetml/2006/main" count="395" uniqueCount="161">
  <si>
    <t>NO.</t>
  </si>
  <si>
    <t>NOMOR ST</t>
  </si>
  <si>
    <t>KETERANGAN</t>
  </si>
  <si>
    <t>JMLH</t>
  </si>
  <si>
    <t>JAM</t>
  </si>
  <si>
    <t>HP Pengawasan</t>
  </si>
  <si>
    <t>Sub Total HP</t>
  </si>
  <si>
    <t>Juli</t>
  </si>
  <si>
    <t>Agustus</t>
  </si>
  <si>
    <t>September</t>
  </si>
  <si>
    <t>Oktober</t>
  </si>
  <si>
    <t>November</t>
  </si>
  <si>
    <t>Desember</t>
  </si>
  <si>
    <t>ST-733/PW08/4/2020</t>
  </si>
  <si>
    <t>22 Oktober 2020 - 13 nov 2020</t>
  </si>
  <si>
    <t>16 November 2020 - 27 nov 2020</t>
  </si>
  <si>
    <t>ST-772/PW08/4/2020</t>
  </si>
  <si>
    <t>09 November 2020 - 04 des 2020</t>
  </si>
  <si>
    <t>ST-557/PW08/4/2020</t>
  </si>
  <si>
    <t>03 September 2020 -  24 sept 2020</t>
  </si>
  <si>
    <t>ST-610/PW08/4/2020</t>
  </si>
  <si>
    <t>21 September 2020 -  09 Oktober 2020</t>
  </si>
  <si>
    <t>ST-892/PW08/4/2020</t>
  </si>
  <si>
    <t>11 Desember 2020 - 18 des 2020</t>
  </si>
  <si>
    <t>ST-418/PW08/4/2020</t>
  </si>
  <si>
    <t>30 Juni 2020 - 14 Agustus 2020</t>
  </si>
  <si>
    <t>ST-623/PW08/4/2020</t>
  </si>
  <si>
    <t>22 September 2020 - 09 okt 2020</t>
  </si>
  <si>
    <t>ST-703/PW08/2/2020</t>
  </si>
  <si>
    <t>12 Oktober 2020 - 24 okt 2020</t>
  </si>
  <si>
    <t>ST-833/PW08/4/2020</t>
  </si>
  <si>
    <t>30 November 2020 - 11 des 2020</t>
  </si>
  <si>
    <t>ST-702/PW08/2/2020</t>
  </si>
  <si>
    <t>ST-907/PW08/4/2020</t>
  </si>
  <si>
    <t>21 Desember 2020 - 23 des 2020</t>
  </si>
  <si>
    <t>10 Agustus 2020 - 14 agst</t>
  </si>
  <si>
    <t>MATRIKS PENUGASAN BULAN JULI s.d desember 2020</t>
  </si>
  <si>
    <t>MATRIKS PENGGUNAAN JAM PENGAWASAN</t>
  </si>
  <si>
    <t>Nama</t>
  </si>
  <si>
    <t>BULAN JANUARI 2021</t>
  </si>
  <si>
    <t>BULAN FEBRUARI 2021</t>
  </si>
  <si>
    <t>BULAN MARET 2021</t>
  </si>
  <si>
    <t>BULAN APRIL 2021</t>
  </si>
  <si>
    <t>BULAN MEI 2021</t>
  </si>
  <si>
    <t>BULAN JUNI 2021</t>
  </si>
  <si>
    <t>ST-777/PW08/4/2020, Laporan tgl 25 /11</t>
  </si>
  <si>
    <t>ST-17/PW08/4/2021</t>
  </si>
  <si>
    <t>13 Januari 2021 - 28 Januari 2021</t>
  </si>
  <si>
    <t>ST-218/PW08/4/2021</t>
  </si>
  <si>
    <t xml:space="preserve"> 05 April 2021 - 16 April 2021</t>
  </si>
  <si>
    <t>ST-175/PW08/4/2021</t>
  </si>
  <si>
    <t>17 Maret 2021 - 31 Maret 2021</t>
  </si>
  <si>
    <t>ST-261/PW08/4/2021</t>
  </si>
  <si>
    <t>19 April 2021 - 07 Mei 2021</t>
  </si>
  <si>
    <t>ST-342/PW08/4/2021</t>
  </si>
  <si>
    <t>27 Mei 2021 - 18 Juni 2021</t>
  </si>
  <si>
    <t>ST-389/PW08/4/2021</t>
  </si>
  <si>
    <t>10 Juni 2021 - 30 Juni 2021</t>
  </si>
  <si>
    <t>ST-390/PW08/4/2021</t>
  </si>
  <si>
    <t>14 Juni 2021 - 18 Juni 2021</t>
  </si>
  <si>
    <t>ST-880/PW08/6/2021</t>
  </si>
  <si>
    <t>14 Desember 2020 - 11 Januari 2021</t>
  </si>
  <si>
    <t>ST-12/PW08/6/2021</t>
  </si>
  <si>
    <t>08 Januari 2021 - 25 Januari 2021</t>
  </si>
  <si>
    <t>ST-97/PW08/4/2021</t>
  </si>
  <si>
    <t>15 Februari 2021 - 05 Maret 2021</t>
  </si>
  <si>
    <t>Jml</t>
  </si>
  <si>
    <t>Real Sibijak</t>
  </si>
  <si>
    <t>seisih</t>
  </si>
  <si>
    <t>ST-282 mooc</t>
  </si>
  <si>
    <t>3 Mei  s.d4 Juni 2021</t>
  </si>
  <si>
    <t>Sukma Putri Ayunani</t>
  </si>
  <si>
    <t>BULAN  JANUARI  SAMPAI DENGAN JUNI 2021</t>
  </si>
  <si>
    <t>MASA ST</t>
  </si>
  <si>
    <t>Real Jam</t>
  </si>
  <si>
    <t>Sibijak</t>
  </si>
  <si>
    <t>Selisih</t>
  </si>
  <si>
    <t>ST-501/PW08/1/2020, MOOC</t>
  </si>
  <si>
    <t>belum dimaskan di periode pengusulan sebelumnya</t>
  </si>
  <si>
    <t>NIP</t>
  </si>
  <si>
    <t>cuti</t>
  </si>
  <si>
    <t>199009012014022000</t>
  </si>
  <si>
    <t>Laporan tgl 25 Nov</t>
  </si>
  <si>
    <t>Laporan tgl 28 Juni</t>
  </si>
  <si>
    <t>SK  rakorwasin</t>
  </si>
  <si>
    <t>tumpang tindih dgn SK Rakorwwasin</t>
  </si>
  <si>
    <t>Telah melakukan kegiatan sebagai berikut :</t>
  </si>
  <si>
    <t>Jumlah Jam Rencana</t>
  </si>
  <si>
    <t>Jumlah Jam Realisasi</t>
  </si>
  <si>
    <t>evaluasi</t>
  </si>
  <si>
    <t>Peran</t>
  </si>
  <si>
    <t>KM 3</t>
  </si>
  <si>
    <t>KM 4</t>
  </si>
  <si>
    <t>laporan</t>
  </si>
  <si>
    <t>No</t>
  </si>
  <si>
    <t>Uraian Sub Unsur</t>
  </si>
  <si>
    <t>Tgl Realisasi</t>
  </si>
  <si>
    <t>satuan</t>
  </si>
  <si>
    <t>nilai AK</t>
  </si>
  <si>
    <t>Jumlah AK</t>
  </si>
  <si>
    <t>Keterangan</t>
  </si>
  <si>
    <t>Kode</t>
  </si>
  <si>
    <t>Uraian</t>
  </si>
  <si>
    <t>I</t>
  </si>
  <si>
    <t>UNSUR UTAMA</t>
  </si>
  <si>
    <t>Kegiatan Pendidikan dan Pelatihan</t>
  </si>
  <si>
    <t>Jumlah Kegiatan Pendidikan</t>
  </si>
  <si>
    <t>0.000</t>
  </si>
  <si>
    <t>Kegiatan Pengawasan</t>
  </si>
  <si>
    <t>AT</t>
  </si>
  <si>
    <t>ada</t>
  </si>
  <si>
    <t>29/1</t>
  </si>
  <si>
    <t>71,.5</t>
  </si>
  <si>
    <t>5 april</t>
  </si>
  <si>
    <t>9 JUNI</t>
  </si>
  <si>
    <t>28 JUNI</t>
  </si>
  <si>
    <t>8 mrt</t>
  </si>
  <si>
    <t>22 juni</t>
  </si>
  <si>
    <t>Jumlah Kegiatan Pengawasan</t>
  </si>
  <si>
    <t>Kegiatan Pengembangan Profesi</t>
  </si>
  <si>
    <t>ST-282/PW08/1/2021</t>
  </si>
  <si>
    <t>03 Mei 2021 - 04 Juni 2021</t>
  </si>
  <si>
    <t>Jumlah Kegiatan Pengembangan Profesi</t>
  </si>
  <si>
    <t>0.750</t>
  </si>
  <si>
    <t>Jumlah Unsur Utama</t>
  </si>
  <si>
    <t>II</t>
  </si>
  <si>
    <t>UNSUR PENUNJANG</t>
  </si>
  <si>
    <t>SK NOMOR: KEP- 111/PW08/1/2021PENETAPAN PANITIA PENYELENGGARA RAPAT KOORDINASI PENGAWASAN INTERN KEUANGAN DAN PEMBANGUNAN WILAYAH PROVINSI LAMPUNG</t>
  </si>
  <si>
    <t>0.500</t>
  </si>
  <si>
    <t>Jumlah Kegiatan Penunjang</t>
  </si>
  <si>
    <t>JUMLAH</t>
  </si>
  <si>
    <t>usulan Sibijak</t>
  </si>
  <si>
    <t>AK ev</t>
  </si>
  <si>
    <t>AT/KT</t>
  </si>
  <si>
    <t>KM3</t>
  </si>
  <si>
    <t>KM4</t>
  </si>
  <si>
    <t>tgl laporan</t>
  </si>
  <si>
    <t>jam ev</t>
  </si>
  <si>
    <t>Selisih AK Ev dgn sibijak</t>
  </si>
  <si>
    <t>8-9</t>
  </si>
  <si>
    <t>97.5</t>
  </si>
  <si>
    <t>30/9</t>
  </si>
  <si>
    <t>13/10</t>
  </si>
  <si>
    <t>16/11</t>
  </si>
  <si>
    <t>18/12</t>
  </si>
  <si>
    <t>162.5</t>
  </si>
  <si>
    <t>25/8</t>
  </si>
  <si>
    <t>ST-777/PW08/4/2020</t>
  </si>
  <si>
    <t>25/11</t>
  </si>
  <si>
    <t>Laporan tgl 25 Nov 2021</t>
  </si>
  <si>
    <t>13. okt</t>
  </si>
  <si>
    <t>26 okt</t>
  </si>
  <si>
    <t>7 des</t>
  </si>
  <si>
    <t>11 des</t>
  </si>
  <si>
    <t>27/10</t>
  </si>
  <si>
    <t>19.5</t>
  </si>
  <si>
    <t>23/12</t>
  </si>
  <si>
    <t>Sertifikat Nomor: SERT- 04519/MOOC/08/2020</t>
  </si>
  <si>
    <t>ST-501/PW08/1/2020</t>
  </si>
  <si>
    <t>10 Agustus 2020 - 14</t>
  </si>
  <si>
    <t>Agustus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</si>
</sst>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_(* #,##0.0_);_(* \(#,##0.0\);_(* &quot;-&quot;_);_(@_)"/>
    <numFmt numFmtId="165" formatCode="0.0"/>
    <numFmt numFmtId="166" formatCode="0.0000"/>
    <numFmt numFmtId="167" formatCode="#,##0.00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zooka"/>
      <charset val="1"/>
    </font>
    <font>
      <b/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rgb="FF555555"/>
      <name val="Open Sans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8.5"/>
      <color theme="1"/>
      <name val="Arial"/>
      <family val="2"/>
    </font>
    <font>
      <sz val="9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2CAD8"/>
      </left>
      <right style="medium">
        <color rgb="FFC2CAD8"/>
      </right>
      <top style="medium">
        <color rgb="FFC2CAD8"/>
      </top>
      <bottom style="medium">
        <color rgb="FFC2CAD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0" fontId="8" fillId="0" borderId="0"/>
    <xf numFmtId="0" fontId="1" fillId="0" borderId="0"/>
  </cellStyleXfs>
  <cellXfs count="499">
    <xf numFmtId="0" fontId="0" fillId="0" borderId="0" xfId="0"/>
    <xf numFmtId="0" fontId="2" fillId="0" borderId="0" xfId="1" applyFont="1" applyFill="1" applyAlignment="1"/>
    <xf numFmtId="0" fontId="1" fillId="0" borderId="0" xfId="1" applyFont="1" applyFill="1"/>
    <xf numFmtId="0" fontId="2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1" applyFont="1" applyFill="1" applyBorder="1" applyAlignment="1">
      <alignment horizontal="center" vertical="center"/>
    </xf>
    <xf numFmtId="0" fontId="1" fillId="0" borderId="11" xfId="1" applyFont="1" applyFill="1" applyBorder="1"/>
    <xf numFmtId="2" fontId="4" fillId="0" borderId="13" xfId="1" applyNumberFormat="1" applyFont="1" applyFill="1" applyBorder="1" applyAlignment="1">
      <alignment horizontal="center" vertical="center"/>
    </xf>
    <xf numFmtId="165" fontId="1" fillId="0" borderId="11" xfId="1" applyNumberFormat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right" vertical="center"/>
    </xf>
    <xf numFmtId="0" fontId="4" fillId="0" borderId="12" xfId="1" applyFont="1" applyFill="1" applyBorder="1" applyAlignment="1">
      <alignment horizontal="left" vertical="center"/>
    </xf>
    <xf numFmtId="0" fontId="7" fillId="0" borderId="12" xfId="1" quotePrefix="1" applyFont="1" applyFill="1" applyBorder="1" applyAlignment="1">
      <alignment horizontal="center" vertical="center"/>
    </xf>
    <xf numFmtId="164" fontId="1" fillId="0" borderId="12" xfId="2" quotePrefix="1" applyNumberFormat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left" vertical="center" wrapText="1"/>
    </xf>
    <xf numFmtId="164" fontId="1" fillId="0" borderId="12" xfId="2" applyNumberFormat="1" applyFont="1" applyFill="1" applyBorder="1" applyAlignment="1">
      <alignment horizontal="center" vertical="center"/>
    </xf>
    <xf numFmtId="164" fontId="1" fillId="0" borderId="12" xfId="2" applyNumberFormat="1" applyFont="1" applyFill="1" applyBorder="1"/>
    <xf numFmtId="0" fontId="1" fillId="0" borderId="17" xfId="1" applyFont="1" applyFill="1" applyBorder="1" applyAlignment="1">
      <alignment horizontal="right" vertical="center"/>
    </xf>
    <xf numFmtId="0" fontId="4" fillId="0" borderId="18" xfId="1" applyFont="1" applyFill="1" applyBorder="1" applyAlignment="1">
      <alignment horizontal="left" vertical="center"/>
    </xf>
    <xf numFmtId="0" fontId="7" fillId="0" borderId="18" xfId="1" quotePrefix="1" applyFont="1" applyFill="1" applyBorder="1" applyAlignment="1">
      <alignment horizontal="center" vertical="center"/>
    </xf>
    <xf numFmtId="164" fontId="1" fillId="0" borderId="18" xfId="2" quotePrefix="1" applyNumberFormat="1" applyFont="1" applyFill="1" applyBorder="1" applyAlignment="1">
      <alignment horizontal="center" vertical="center"/>
    </xf>
    <xf numFmtId="0" fontId="1" fillId="0" borderId="12" xfId="3" applyFont="1" applyFill="1" applyBorder="1" applyAlignment="1">
      <alignment vertical="center"/>
    </xf>
    <xf numFmtId="0" fontId="1" fillId="0" borderId="12" xfId="1" quotePrefix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8" xfId="1" quotePrefix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justify"/>
    </xf>
    <xf numFmtId="0" fontId="1" fillId="0" borderId="11" xfId="0" applyFont="1" applyFill="1" applyBorder="1" applyAlignment="1">
      <alignment horizontal="left" vertical="center" wrapText="1"/>
    </xf>
    <xf numFmtId="0" fontId="1" fillId="0" borderId="11" xfId="3" applyFont="1" applyFill="1" applyBorder="1" applyAlignment="1">
      <alignment horizontal="left" vertical="center" wrapText="1"/>
    </xf>
    <xf numFmtId="41" fontId="1" fillId="0" borderId="11" xfId="2" applyFont="1" applyFill="1" applyBorder="1" applyAlignment="1">
      <alignment horizontal="center" vertical="center"/>
    </xf>
    <xf numFmtId="41" fontId="5" fillId="2" borderId="11" xfId="2" applyFont="1" applyFill="1" applyBorder="1" applyAlignment="1">
      <alignment horizontal="center" vertical="center"/>
    </xf>
    <xf numFmtId="0" fontId="7" fillId="0" borderId="11" xfId="1" quotePrefix="1" applyFont="1" applyFill="1" applyBorder="1" applyAlignment="1">
      <alignment horizontal="center" vertical="center"/>
    </xf>
    <xf numFmtId="164" fontId="1" fillId="0" borderId="11" xfId="2" quotePrefix="1" applyNumberFormat="1" applyFont="1" applyFill="1" applyBorder="1" applyAlignment="1">
      <alignment horizontal="center" vertical="center"/>
    </xf>
    <xf numFmtId="165" fontId="1" fillId="0" borderId="11" xfId="1" quotePrefix="1" applyNumberFormat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right" vertical="center"/>
    </xf>
    <xf numFmtId="0" fontId="4" fillId="0" borderId="29" xfId="1" applyFont="1" applyFill="1" applyBorder="1" applyAlignment="1">
      <alignment horizontal="left" vertical="center"/>
    </xf>
    <xf numFmtId="164" fontId="1" fillId="0" borderId="30" xfId="2" quotePrefix="1" applyNumberFormat="1" applyFont="1" applyFill="1" applyBorder="1" applyAlignment="1">
      <alignment horizontal="center" vertical="center"/>
    </xf>
    <xf numFmtId="165" fontId="1" fillId="0" borderId="30" xfId="1" quotePrefix="1" applyNumberFormat="1" applyFont="1" applyFill="1" applyBorder="1" applyAlignment="1">
      <alignment horizontal="center" vertical="center"/>
    </xf>
    <xf numFmtId="165" fontId="1" fillId="0" borderId="30" xfId="2" quotePrefix="1" applyNumberFormat="1" applyFont="1" applyFill="1" applyBorder="1" applyAlignment="1">
      <alignment horizontal="center" vertical="center"/>
    </xf>
    <xf numFmtId="0" fontId="1" fillId="0" borderId="31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12" xfId="1" applyFont="1" applyFill="1" applyBorder="1"/>
    <xf numFmtId="0" fontId="1" fillId="0" borderId="15" xfId="1" applyFont="1" applyFill="1" applyBorder="1" applyAlignment="1">
      <alignment horizontal="center" vertical="center"/>
    </xf>
    <xf numFmtId="41" fontId="1" fillId="0" borderId="11" xfId="2" quotePrefix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2" xfId="1" applyFont="1" applyFill="1" applyBorder="1" applyAlignment="1">
      <alignment horizontal="left" vertical="center"/>
    </xf>
    <xf numFmtId="0" fontId="6" fillId="0" borderId="12" xfId="3" applyFont="1" applyFill="1" applyBorder="1" applyAlignment="1">
      <alignment horizontal="left" vertical="top" wrapText="1"/>
    </xf>
    <xf numFmtId="0" fontId="1" fillId="0" borderId="32" xfId="1" applyFont="1" applyFill="1" applyBorder="1" applyAlignment="1">
      <alignment horizontal="left" vertical="center" wrapText="1"/>
    </xf>
    <xf numFmtId="0" fontId="1" fillId="0" borderId="30" xfId="1" quotePrefix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justify"/>
    </xf>
    <xf numFmtId="41" fontId="1" fillId="0" borderId="12" xfId="2" applyFont="1" applyFill="1" applyBorder="1" applyAlignment="1">
      <alignment horizontal="center" vertical="center"/>
    </xf>
    <xf numFmtId="0" fontId="1" fillId="0" borderId="0" xfId="1" applyFont="1" applyFill="1" applyAlignment="1"/>
    <xf numFmtId="0" fontId="1" fillId="0" borderId="15" xfId="1" applyFont="1" applyFill="1" applyBorder="1" applyAlignment="1">
      <alignment horizontal="center" vertical="top"/>
    </xf>
    <xf numFmtId="0" fontId="1" fillId="0" borderId="12" xfId="3" applyFont="1" applyFill="1" applyBorder="1" applyAlignment="1">
      <alignment vertical="top" wrapText="1"/>
    </xf>
    <xf numFmtId="165" fontId="1" fillId="0" borderId="12" xfId="1" applyNumberFormat="1" applyFont="1" applyFill="1" applyBorder="1" applyAlignment="1">
      <alignment horizontal="center" vertical="center"/>
    </xf>
    <xf numFmtId="164" fontId="1" fillId="0" borderId="18" xfId="2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1" fillId="0" borderId="34" xfId="1" applyFont="1" applyFill="1" applyBorder="1" applyAlignment="1">
      <alignment horizontal="center" vertical="center"/>
    </xf>
    <xf numFmtId="0" fontId="1" fillId="0" borderId="34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33" xfId="1" applyFont="1" applyFill="1" applyBorder="1" applyAlignment="1">
      <alignment horizontal="right" vertical="center"/>
    </xf>
    <xf numFmtId="0" fontId="1" fillId="0" borderId="34" xfId="1" applyFont="1" applyFill="1" applyBorder="1" applyAlignment="1">
      <alignment horizontal="left" vertical="center"/>
    </xf>
    <xf numFmtId="164" fontId="1" fillId="0" borderId="34" xfId="2" quotePrefix="1" applyNumberFormat="1" applyFont="1" applyFill="1" applyBorder="1" applyAlignment="1">
      <alignment horizontal="center" vertical="center"/>
    </xf>
    <xf numFmtId="0" fontId="1" fillId="0" borderId="18" xfId="1" applyFont="1" applyFill="1" applyBorder="1"/>
    <xf numFmtId="0" fontId="4" fillId="0" borderId="25" xfId="1" applyFont="1" applyFill="1" applyBorder="1" applyAlignment="1">
      <alignment horizontal="center" vertical="center"/>
    </xf>
    <xf numFmtId="0" fontId="1" fillId="0" borderId="35" xfId="1" applyFont="1" applyFill="1" applyBorder="1" applyAlignment="1">
      <alignment horizontal="center" vertical="center"/>
    </xf>
    <xf numFmtId="41" fontId="1" fillId="0" borderId="35" xfId="2" applyFont="1" applyFill="1" applyBorder="1" applyAlignment="1">
      <alignment horizontal="center" vertical="center"/>
    </xf>
    <xf numFmtId="165" fontId="1" fillId="0" borderId="35" xfId="1" applyNumberFormat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left" vertical="center"/>
    </xf>
    <xf numFmtId="165" fontId="1" fillId="0" borderId="34" xfId="1" quotePrefix="1" applyNumberFormat="1" applyFont="1" applyFill="1" applyBorder="1" applyAlignment="1">
      <alignment horizontal="center" vertical="center"/>
    </xf>
    <xf numFmtId="165" fontId="1" fillId="0" borderId="34" xfId="2" quotePrefix="1" applyNumberFormat="1" applyFont="1" applyFill="1" applyBorder="1" applyAlignment="1">
      <alignment horizontal="center" vertical="center"/>
    </xf>
    <xf numFmtId="165" fontId="1" fillId="0" borderId="36" xfId="2" applyNumberFormat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164" fontId="5" fillId="0" borderId="12" xfId="2" quotePrefix="1" applyNumberFormat="1" applyFont="1" applyFill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164" fontId="5" fillId="0" borderId="18" xfId="2" quotePrefix="1" applyNumberFormat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41" fontId="5" fillId="0" borderId="11" xfId="2" applyFont="1" applyFill="1" applyBorder="1" applyAlignment="1">
      <alignment horizontal="center" vertical="center"/>
    </xf>
    <xf numFmtId="164" fontId="5" fillId="0" borderId="30" xfId="2" quotePrefix="1" applyNumberFormat="1" applyFont="1" applyFill="1" applyBorder="1" applyAlignment="1">
      <alignment horizontal="center" vertical="center"/>
    </xf>
    <xf numFmtId="0" fontId="5" fillId="0" borderId="30" xfId="1" quotePrefix="1" applyFont="1" applyFill="1" applyBorder="1" applyAlignment="1">
      <alignment horizontal="center" vertical="center"/>
    </xf>
    <xf numFmtId="165" fontId="5" fillId="0" borderId="30" xfId="2" quotePrefix="1" applyNumberFormat="1" applyFont="1" applyFill="1" applyBorder="1" applyAlignment="1">
      <alignment horizontal="center" vertical="center"/>
    </xf>
    <xf numFmtId="165" fontId="5" fillId="0" borderId="30" xfId="1" quotePrefix="1" applyNumberFormat="1" applyFont="1" applyFill="1" applyBorder="1" applyAlignment="1">
      <alignment horizontal="center" vertical="center"/>
    </xf>
    <xf numFmtId="165" fontId="5" fillId="0" borderId="11" xfId="1" applyNumberFormat="1" applyFont="1" applyFill="1" applyBorder="1" applyAlignment="1">
      <alignment horizontal="center" vertical="center"/>
    </xf>
    <xf numFmtId="165" fontId="5" fillId="0" borderId="11" xfId="1" quotePrefix="1" applyNumberFormat="1" applyFont="1" applyFill="1" applyBorder="1" applyAlignment="1">
      <alignment horizontal="center" vertical="center"/>
    </xf>
    <xf numFmtId="165" fontId="5" fillId="0" borderId="12" xfId="1" applyNumberFormat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41" fontId="5" fillId="0" borderId="12" xfId="2" applyFont="1" applyFill="1" applyBorder="1" applyAlignment="1">
      <alignment horizontal="center" vertical="center"/>
    </xf>
    <xf numFmtId="164" fontId="5" fillId="0" borderId="18" xfId="2" applyNumberFormat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164" fontId="5" fillId="0" borderId="34" xfId="2" quotePrefix="1" applyNumberFormat="1" applyFont="1" applyFill="1" applyBorder="1" applyAlignment="1">
      <alignment horizontal="center" vertical="center"/>
    </xf>
    <xf numFmtId="165" fontId="5" fillId="0" borderId="35" xfId="1" applyNumberFormat="1" applyFont="1" applyFill="1" applyBorder="1" applyAlignment="1">
      <alignment horizontal="center" vertical="center"/>
    </xf>
    <xf numFmtId="165" fontId="5" fillId="0" borderId="34" xfId="1" quotePrefix="1" applyNumberFormat="1" applyFont="1" applyFill="1" applyBorder="1" applyAlignment="1">
      <alignment horizontal="center" vertical="center"/>
    </xf>
    <xf numFmtId="0" fontId="9" fillId="0" borderId="37" xfId="0" applyFont="1" applyBorder="1" applyAlignment="1">
      <alignment horizontal="left" vertical="center" wrapText="1" indent="1"/>
    </xf>
    <xf numFmtId="0" fontId="1" fillId="0" borderId="38" xfId="1" applyFont="1" applyFill="1" applyBorder="1" applyAlignment="1">
      <alignment horizontal="right" vertical="center"/>
    </xf>
    <xf numFmtId="0" fontId="1" fillId="0" borderId="34" xfId="1" applyFont="1" applyFill="1" applyBorder="1" applyAlignment="1">
      <alignment horizontal="left" vertical="center" wrapText="1"/>
    </xf>
    <xf numFmtId="41" fontId="5" fillId="0" borderId="34" xfId="2" applyFont="1" applyFill="1" applyBorder="1" applyAlignment="1">
      <alignment horizontal="center" vertical="center"/>
    </xf>
    <xf numFmtId="41" fontId="1" fillId="0" borderId="34" xfId="2" applyFont="1" applyFill="1" applyBorder="1" applyAlignment="1">
      <alignment horizontal="center" vertical="center"/>
    </xf>
    <xf numFmtId="0" fontId="1" fillId="0" borderId="34" xfId="1" quotePrefix="1" applyFont="1" applyFill="1" applyBorder="1" applyAlignment="1">
      <alignment horizontal="center" vertical="center"/>
    </xf>
    <xf numFmtId="0" fontId="5" fillId="0" borderId="27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 indent="1"/>
    </xf>
    <xf numFmtId="41" fontId="5" fillId="2" borderId="27" xfId="2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10" fillId="0" borderId="39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40" xfId="1" applyFont="1" applyFill="1" applyBorder="1" applyAlignment="1">
      <alignment horizontal="center" vertical="center"/>
    </xf>
    <xf numFmtId="0" fontId="6" fillId="0" borderId="11" xfId="3" applyFont="1" applyFill="1" applyBorder="1" applyAlignment="1">
      <alignment horizontal="left" vertical="top" wrapText="1"/>
    </xf>
    <xf numFmtId="0" fontId="1" fillId="0" borderId="29" xfId="1" applyFont="1" applyFill="1" applyBorder="1" applyAlignment="1">
      <alignment horizontal="left" vertical="center" wrapText="1"/>
    </xf>
    <xf numFmtId="0" fontId="11" fillId="0" borderId="12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165" fontId="5" fillId="3" borderId="11" xfId="1" quotePrefix="1" applyNumberFormat="1" applyFont="1" applyFill="1" applyBorder="1" applyAlignment="1">
      <alignment horizontal="center" vertical="center"/>
    </xf>
    <xf numFmtId="165" fontId="1" fillId="3" borderId="11" xfId="1" quotePrefix="1" applyNumberFormat="1" applyFont="1" applyFill="1" applyBorder="1" applyAlignment="1">
      <alignment horizontal="center" vertical="center"/>
    </xf>
    <xf numFmtId="164" fontId="1" fillId="3" borderId="11" xfId="2" quotePrefix="1" applyNumberFormat="1" applyFont="1" applyFill="1" applyBorder="1" applyAlignment="1">
      <alignment horizontal="center" vertical="center"/>
    </xf>
    <xf numFmtId="41" fontId="5" fillId="3" borderId="11" xfId="2" applyFont="1" applyFill="1" applyBorder="1" applyAlignment="1">
      <alignment horizontal="center" vertical="center"/>
    </xf>
    <xf numFmtId="41" fontId="1" fillId="3" borderId="11" xfId="2" quotePrefix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horizontal="left" vertical="center" wrapText="1" indent="1"/>
    </xf>
    <xf numFmtId="0" fontId="9" fillId="3" borderId="0" xfId="0" applyFont="1" applyFill="1" applyBorder="1" applyAlignment="1">
      <alignment horizontal="left" vertical="center" wrapText="1" indent="1"/>
    </xf>
    <xf numFmtId="0" fontId="11" fillId="5" borderId="12" xfId="0" applyFont="1" applyFill="1" applyBorder="1" applyAlignment="1">
      <alignment vertical="center" wrapText="1"/>
    </xf>
    <xf numFmtId="0" fontId="9" fillId="5" borderId="0" xfId="0" applyFont="1" applyFill="1"/>
    <xf numFmtId="0" fontId="11" fillId="6" borderId="12" xfId="0" applyFont="1" applyFill="1" applyBorder="1" applyAlignment="1">
      <alignment vertical="center" wrapText="1"/>
    </xf>
    <xf numFmtId="0" fontId="5" fillId="7" borderId="24" xfId="1" applyFont="1" applyFill="1" applyBorder="1" applyAlignment="1">
      <alignment horizontal="center" vertical="center"/>
    </xf>
    <xf numFmtId="0" fontId="1" fillId="7" borderId="24" xfId="1" applyFont="1" applyFill="1" applyBorder="1" applyAlignment="1">
      <alignment horizontal="center" vertical="center"/>
    </xf>
    <xf numFmtId="41" fontId="5" fillId="7" borderId="11" xfId="2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1" fillId="7" borderId="6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/>
    <xf numFmtId="166" fontId="1" fillId="0" borderId="0" xfId="1" applyNumberFormat="1" applyFont="1" applyFill="1"/>
    <xf numFmtId="0" fontId="11" fillId="0" borderId="0" xfId="0" applyFont="1" applyBorder="1" applyAlignment="1">
      <alignment vertical="center" wrapText="1"/>
    </xf>
    <xf numFmtId="0" fontId="16" fillId="0" borderId="54" xfId="3" applyFont="1" applyFill="1" applyBorder="1" applyAlignment="1">
      <alignment vertical="top" wrapText="1"/>
    </xf>
    <xf numFmtId="0" fontId="17" fillId="0" borderId="0" xfId="4" applyFont="1"/>
    <xf numFmtId="0" fontId="18" fillId="0" borderId="0" xfId="3" applyFont="1"/>
    <xf numFmtId="0" fontId="13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3" fillId="0" borderId="42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center" vertical="center"/>
    </xf>
    <xf numFmtId="0" fontId="13" fillId="8" borderId="21" xfId="1" applyFont="1" applyFill="1" applyBorder="1" applyAlignment="1">
      <alignment horizontal="center" vertical="center"/>
    </xf>
    <xf numFmtId="0" fontId="18" fillId="0" borderId="0" xfId="3" applyFont="1" applyFill="1"/>
    <xf numFmtId="0" fontId="17" fillId="0" borderId="45" xfId="1" applyFont="1" applyFill="1" applyBorder="1" applyAlignment="1">
      <alignment horizontal="center" vertical="center"/>
    </xf>
    <xf numFmtId="0" fontId="17" fillId="2" borderId="28" xfId="1" applyFont="1" applyFill="1" applyBorder="1" applyAlignment="1">
      <alignment horizontal="center"/>
    </xf>
    <xf numFmtId="0" fontId="17" fillId="2" borderId="46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2" borderId="30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center"/>
    </xf>
    <xf numFmtId="0" fontId="17" fillId="2" borderId="9" xfId="1" applyFont="1" applyFill="1" applyBorder="1" applyAlignment="1">
      <alignment horizontal="center"/>
    </xf>
    <xf numFmtId="0" fontId="17" fillId="6" borderId="47" xfId="1" applyFont="1" applyFill="1" applyBorder="1" applyAlignment="1">
      <alignment horizontal="center"/>
    </xf>
    <xf numFmtId="0" fontId="17" fillId="9" borderId="47" xfId="1" applyFont="1" applyFill="1" applyBorder="1" applyAlignment="1">
      <alignment horizontal="center"/>
    </xf>
    <xf numFmtId="0" fontId="17" fillId="8" borderId="47" xfId="1" applyFont="1" applyFill="1" applyBorder="1" applyAlignment="1">
      <alignment horizontal="center"/>
    </xf>
    <xf numFmtId="0" fontId="17" fillId="0" borderId="0" xfId="1" applyFont="1" applyFill="1"/>
    <xf numFmtId="0" fontId="19" fillId="0" borderId="48" xfId="1" applyFont="1" applyFill="1" applyBorder="1" applyAlignment="1">
      <alignment horizontal="center" vertical="center"/>
    </xf>
    <xf numFmtId="0" fontId="17" fillId="2" borderId="12" xfId="1" applyFont="1" applyFill="1" applyBorder="1" applyAlignment="1">
      <alignment horizontal="center"/>
    </xf>
    <xf numFmtId="0" fontId="17" fillId="0" borderId="12" xfId="1" applyFont="1" applyFill="1" applyBorder="1" applyAlignment="1">
      <alignment horizontal="center"/>
    </xf>
    <xf numFmtId="0" fontId="18" fillId="0" borderId="12" xfId="3" applyFont="1" applyFill="1" applyBorder="1"/>
    <xf numFmtId="0" fontId="17" fillId="2" borderId="11" xfId="1" applyFont="1" applyFill="1" applyBorder="1" applyAlignment="1">
      <alignment horizontal="center"/>
    </xf>
    <xf numFmtId="0" fontId="17" fillId="0" borderId="11" xfId="1" applyFont="1" applyFill="1" applyBorder="1" applyAlignment="1">
      <alignment horizontal="center"/>
    </xf>
    <xf numFmtId="0" fontId="17" fillId="2" borderId="14" xfId="1" applyFont="1" applyFill="1" applyBorder="1" applyAlignment="1">
      <alignment horizontal="center"/>
    </xf>
    <xf numFmtId="0" fontId="17" fillId="9" borderId="49" xfId="1" applyFont="1" applyFill="1" applyBorder="1" applyAlignment="1">
      <alignment horizontal="center"/>
    </xf>
    <xf numFmtId="0" fontId="17" fillId="8" borderId="49" xfId="1" applyFont="1" applyFill="1" applyBorder="1" applyAlignment="1">
      <alignment horizontal="center"/>
    </xf>
    <xf numFmtId="0" fontId="17" fillId="2" borderId="13" xfId="1" applyFont="1" applyFill="1" applyBorder="1" applyAlignment="1">
      <alignment horizontal="center"/>
    </xf>
    <xf numFmtId="0" fontId="17" fillId="6" borderId="52" xfId="1" applyFont="1" applyFill="1" applyBorder="1" applyAlignment="1">
      <alignment horizontal="center"/>
    </xf>
    <xf numFmtId="0" fontId="17" fillId="9" borderId="52" xfId="1" applyFont="1" applyFill="1" applyBorder="1" applyAlignment="1">
      <alignment horizontal="center"/>
    </xf>
    <xf numFmtId="0" fontId="17" fillId="8" borderId="52" xfId="1" applyFont="1" applyFill="1" applyBorder="1" applyAlignment="1">
      <alignment horizontal="center"/>
    </xf>
    <xf numFmtId="0" fontId="16" fillId="0" borderId="48" xfId="3" applyFont="1" applyFill="1" applyBorder="1" applyAlignment="1">
      <alignment vertical="top" wrapText="1"/>
    </xf>
    <xf numFmtId="0" fontId="16" fillId="0" borderId="53" xfId="3" applyFont="1" applyFill="1" applyBorder="1" applyAlignment="1">
      <alignment vertical="top" wrapText="1"/>
    </xf>
    <xf numFmtId="0" fontId="19" fillId="0" borderId="48" xfId="1" applyFont="1" applyFill="1" applyBorder="1" applyAlignment="1">
      <alignment horizontal="right" vertical="center"/>
    </xf>
    <xf numFmtId="0" fontId="13" fillId="0" borderId="48" xfId="1" applyFont="1" applyFill="1" applyBorder="1" applyAlignment="1">
      <alignment horizontal="left" vertical="center"/>
    </xf>
    <xf numFmtId="0" fontId="13" fillId="0" borderId="53" xfId="1" applyFont="1" applyFill="1" applyBorder="1" applyAlignment="1">
      <alignment horizontal="left" vertical="center"/>
    </xf>
    <xf numFmtId="0" fontId="19" fillId="2" borderId="15" xfId="1" quotePrefix="1" applyFont="1" applyFill="1" applyBorder="1" applyAlignment="1">
      <alignment horizontal="center" vertical="center"/>
    </xf>
    <xf numFmtId="0" fontId="19" fillId="0" borderId="12" xfId="1" quotePrefix="1" applyFont="1" applyFill="1" applyBorder="1" applyAlignment="1">
      <alignment horizontal="center" vertical="center"/>
    </xf>
    <xf numFmtId="0" fontId="19" fillId="2" borderId="51" xfId="1" quotePrefix="1" applyFont="1" applyFill="1" applyBorder="1" applyAlignment="1">
      <alignment horizontal="center" vertical="center"/>
    </xf>
    <xf numFmtId="0" fontId="19" fillId="2" borderId="12" xfId="1" quotePrefix="1" applyFont="1" applyFill="1" applyBorder="1" applyAlignment="1">
      <alignment horizontal="center" vertical="center"/>
    </xf>
    <xf numFmtId="0" fontId="19" fillId="2" borderId="13" xfId="1" quotePrefix="1" applyFont="1" applyFill="1" applyBorder="1" applyAlignment="1">
      <alignment horizontal="center" vertical="center"/>
    </xf>
    <xf numFmtId="0" fontId="19" fillId="6" borderId="54" xfId="1" quotePrefix="1" applyFont="1" applyFill="1" applyBorder="1" applyAlignment="1">
      <alignment horizontal="center" vertical="center"/>
    </xf>
    <xf numFmtId="0" fontId="19" fillId="9" borderId="54" xfId="1" quotePrefix="1" applyFont="1" applyFill="1" applyBorder="1" applyAlignment="1">
      <alignment horizontal="center" vertical="center"/>
    </xf>
    <xf numFmtId="0" fontId="19" fillId="8" borderId="54" xfId="1" quotePrefix="1" applyFont="1" applyFill="1" applyBorder="1" applyAlignment="1">
      <alignment horizontal="center" vertical="center"/>
    </xf>
    <xf numFmtId="0" fontId="19" fillId="0" borderId="55" xfId="1" applyFont="1" applyFill="1" applyBorder="1" applyAlignment="1">
      <alignment horizontal="right" vertical="center"/>
    </xf>
    <xf numFmtId="0" fontId="20" fillId="0" borderId="48" xfId="3" applyFont="1" applyFill="1" applyBorder="1" applyAlignment="1">
      <alignment vertical="top" wrapText="1"/>
    </xf>
    <xf numFmtId="0" fontId="20" fillId="0" borderId="56" xfId="3" applyFont="1" applyFill="1" applyBorder="1" applyAlignment="1">
      <alignment vertical="top" wrapText="1"/>
    </xf>
    <xf numFmtId="0" fontId="19" fillId="2" borderId="34" xfId="1" quotePrefix="1" applyFont="1" applyFill="1" applyBorder="1" applyAlignment="1">
      <alignment horizontal="center" vertical="center"/>
    </xf>
    <xf numFmtId="0" fontId="19" fillId="0" borderId="34" xfId="1" quotePrefix="1" applyFont="1" applyFill="1" applyBorder="1" applyAlignment="1">
      <alignment horizontal="center" vertical="center"/>
    </xf>
    <xf numFmtId="0" fontId="19" fillId="2" borderId="57" xfId="1" quotePrefix="1" applyFont="1" applyFill="1" applyBorder="1" applyAlignment="1">
      <alignment horizontal="center" vertical="center"/>
    </xf>
    <xf numFmtId="0" fontId="19" fillId="2" borderId="58" xfId="1" quotePrefix="1" applyFont="1" applyFill="1" applyBorder="1" applyAlignment="1">
      <alignment horizontal="center" vertical="center"/>
    </xf>
    <xf numFmtId="0" fontId="19" fillId="6" borderId="59" xfId="1" quotePrefix="1" applyFont="1" applyFill="1" applyBorder="1" applyAlignment="1">
      <alignment horizontal="center" vertical="center"/>
    </xf>
    <xf numFmtId="0" fontId="19" fillId="9" borderId="59" xfId="1" quotePrefix="1" applyFont="1" applyFill="1" applyBorder="1" applyAlignment="1">
      <alignment horizontal="center" vertical="center"/>
    </xf>
    <xf numFmtId="0" fontId="19" fillId="8" borderId="59" xfId="1" quotePrefix="1" applyFont="1" applyFill="1" applyBorder="1" applyAlignment="1">
      <alignment horizontal="center" vertical="center"/>
    </xf>
    <xf numFmtId="0" fontId="17" fillId="3" borderId="0" xfId="1" applyFont="1" applyFill="1"/>
    <xf numFmtId="0" fontId="19" fillId="0" borderId="60" xfId="1" applyFont="1" applyFill="1" applyBorder="1" applyAlignment="1">
      <alignment horizontal="left" vertical="center"/>
    </xf>
    <xf numFmtId="0" fontId="19" fillId="0" borderId="61" xfId="1" applyFont="1" applyFill="1" applyBorder="1" applyAlignment="1">
      <alignment horizontal="left" vertical="center"/>
    </xf>
    <xf numFmtId="0" fontId="19" fillId="2" borderId="17" xfId="1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center" vertical="center"/>
    </xf>
    <xf numFmtId="0" fontId="19" fillId="2" borderId="18" xfId="1" quotePrefix="1" applyFont="1" applyFill="1" applyBorder="1" applyAlignment="1">
      <alignment horizontal="center" vertical="center"/>
    </xf>
    <xf numFmtId="0" fontId="19" fillId="0" borderId="18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0" fontId="19" fillId="2" borderId="62" xfId="1" applyFont="1" applyFill="1" applyBorder="1" applyAlignment="1">
      <alignment horizontal="center" vertical="center"/>
    </xf>
    <xf numFmtId="0" fontId="19" fillId="2" borderId="16" xfId="1" applyFont="1" applyFill="1" applyBorder="1" applyAlignment="1">
      <alignment horizontal="center" vertical="center"/>
    </xf>
    <xf numFmtId="0" fontId="19" fillId="6" borderId="59" xfId="1" applyFont="1" applyFill="1" applyBorder="1" applyAlignment="1">
      <alignment horizontal="center" vertical="center"/>
    </xf>
    <xf numFmtId="0" fontId="19" fillId="9" borderId="59" xfId="1" applyFont="1" applyFill="1" applyBorder="1" applyAlignment="1">
      <alignment horizontal="center" vertical="center"/>
    </xf>
    <xf numFmtId="0" fontId="19" fillId="8" borderId="59" xfId="1" applyFont="1" applyFill="1" applyBorder="1" applyAlignment="1">
      <alignment horizontal="center" vertical="center"/>
    </xf>
    <xf numFmtId="0" fontId="19" fillId="0" borderId="63" xfId="1" applyFont="1" applyFill="1" applyBorder="1" applyAlignment="1">
      <alignment horizontal="right" vertical="center"/>
    </xf>
    <xf numFmtId="0" fontId="13" fillId="0" borderId="63" xfId="1" applyFont="1" applyFill="1" applyBorder="1" applyAlignment="1">
      <alignment horizontal="left" vertical="center"/>
    </xf>
    <xf numFmtId="0" fontId="13" fillId="0" borderId="64" xfId="1" applyFont="1" applyFill="1" applyBorder="1" applyAlignment="1">
      <alignment horizontal="left" vertical="center"/>
    </xf>
    <xf numFmtId="0" fontId="19" fillId="2" borderId="65" xfId="1" quotePrefix="1" applyFont="1" applyFill="1" applyBorder="1" applyAlignment="1">
      <alignment horizontal="center" vertical="center"/>
    </xf>
    <xf numFmtId="0" fontId="19" fillId="2" borderId="66" xfId="1" quotePrefix="1" applyFont="1" applyFill="1" applyBorder="1" applyAlignment="1">
      <alignment horizontal="center" vertical="center"/>
    </xf>
    <xf numFmtId="0" fontId="19" fillId="0" borderId="66" xfId="1" quotePrefix="1" applyFont="1" applyFill="1" applyBorder="1" applyAlignment="1">
      <alignment horizontal="center" vertical="center"/>
    </xf>
    <xf numFmtId="0" fontId="19" fillId="2" borderId="67" xfId="1" quotePrefix="1" applyFont="1" applyFill="1" applyBorder="1" applyAlignment="1">
      <alignment horizontal="center" vertical="center"/>
    </xf>
    <xf numFmtId="0" fontId="19" fillId="6" borderId="64" xfId="1" quotePrefix="1" applyFont="1" applyFill="1" applyBorder="1" applyAlignment="1">
      <alignment horizontal="center" vertical="center"/>
    </xf>
    <xf numFmtId="0" fontId="19" fillId="9" borderId="64" xfId="1" quotePrefix="1" applyFont="1" applyFill="1" applyBorder="1" applyAlignment="1">
      <alignment horizontal="center" vertical="center"/>
    </xf>
    <xf numFmtId="0" fontId="19" fillId="8" borderId="64" xfId="1" quotePrefix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/>
    </xf>
    <xf numFmtId="0" fontId="13" fillId="9" borderId="0" xfId="1" applyFont="1" applyFill="1" applyBorder="1" applyAlignment="1">
      <alignment horizontal="center"/>
    </xf>
    <xf numFmtId="0" fontId="13" fillId="8" borderId="0" xfId="1" applyFont="1" applyFill="1" applyBorder="1" applyAlignment="1">
      <alignment horizontal="center"/>
    </xf>
    <xf numFmtId="0" fontId="13" fillId="0" borderId="21" xfId="1" applyFont="1" applyFill="1" applyBorder="1" applyAlignment="1">
      <alignment horizontal="center" vertical="center"/>
    </xf>
    <xf numFmtId="0" fontId="12" fillId="0" borderId="41" xfId="1" applyFont="1" applyFill="1" applyBorder="1" applyAlignment="1">
      <alignment horizontal="center"/>
    </xf>
    <xf numFmtId="0" fontId="17" fillId="0" borderId="47" xfId="1" applyFont="1" applyFill="1" applyBorder="1" applyAlignment="1">
      <alignment horizontal="center"/>
    </xf>
    <xf numFmtId="0" fontId="12" fillId="0" borderId="44" xfId="1" applyFont="1" applyFill="1" applyBorder="1" applyAlignment="1">
      <alignment horizontal="center" vertical="justify"/>
    </xf>
    <xf numFmtId="2" fontId="12" fillId="0" borderId="48" xfId="1" applyNumberFormat="1" applyFont="1" applyFill="1" applyBorder="1" applyAlignment="1">
      <alignment horizontal="center" vertical="center"/>
    </xf>
    <xf numFmtId="0" fontId="17" fillId="0" borderId="51" xfId="1" applyFont="1" applyFill="1" applyBorder="1" applyAlignment="1">
      <alignment horizontal="center" vertical="top"/>
    </xf>
    <xf numFmtId="0" fontId="18" fillId="2" borderId="12" xfId="3" applyFont="1" applyFill="1" applyBorder="1"/>
    <xf numFmtId="0" fontId="19" fillId="0" borderId="34" xfId="1" applyFont="1" applyFill="1" applyBorder="1" applyAlignment="1">
      <alignment horizontal="center" vertical="center"/>
    </xf>
    <xf numFmtId="0" fontId="19" fillId="2" borderId="34" xfId="1" applyFont="1" applyFill="1" applyBorder="1" applyAlignment="1">
      <alignment horizontal="center" vertical="center"/>
    </xf>
    <xf numFmtId="2" fontId="12" fillId="0" borderId="55" xfId="1" applyNumberFormat="1" applyFont="1" applyFill="1" applyBorder="1" applyAlignment="1">
      <alignment horizontal="center" vertical="center"/>
    </xf>
    <xf numFmtId="0" fontId="19" fillId="0" borderId="64" xfId="1" quotePrefix="1" applyFont="1" applyFill="1" applyBorder="1" applyAlignment="1">
      <alignment horizontal="center" vertical="center"/>
    </xf>
    <xf numFmtId="0" fontId="19" fillId="0" borderId="68" xfId="1" quotePrefix="1" applyFont="1" applyFill="1" applyBorder="1" applyAlignment="1">
      <alignment horizontal="center" vertical="center"/>
    </xf>
    <xf numFmtId="0" fontId="19" fillId="2" borderId="69" xfId="1" quotePrefix="1" applyFont="1" applyFill="1" applyBorder="1" applyAlignment="1">
      <alignment horizontal="center" vertical="center"/>
    </xf>
    <xf numFmtId="2" fontId="12" fillId="0" borderId="63" xfId="1" applyNumberFormat="1" applyFont="1" applyFill="1" applyBorder="1" applyAlignment="1">
      <alignment horizontal="center" vertical="center"/>
    </xf>
    <xf numFmtId="0" fontId="13" fillId="0" borderId="70" xfId="1" applyFont="1" applyFill="1" applyBorder="1" applyAlignment="1">
      <alignment horizontal="center" vertical="center"/>
    </xf>
    <xf numFmtId="0" fontId="13" fillId="6" borderId="70" xfId="1" applyFont="1" applyFill="1" applyBorder="1" applyAlignment="1">
      <alignment horizontal="center" vertical="center"/>
    </xf>
    <xf numFmtId="0" fontId="13" fillId="9" borderId="70" xfId="1" applyFont="1" applyFill="1" applyBorder="1" applyAlignment="1">
      <alignment horizontal="center" vertical="center"/>
    </xf>
    <xf numFmtId="0" fontId="13" fillId="8" borderId="70" xfId="1" applyFont="1" applyFill="1" applyBorder="1" applyAlignment="1">
      <alignment horizontal="center" vertical="center"/>
    </xf>
    <xf numFmtId="0" fontId="17" fillId="0" borderId="47" xfId="1" applyFont="1" applyFill="1" applyBorder="1" applyAlignment="1">
      <alignment horizontal="center" vertical="center"/>
    </xf>
    <xf numFmtId="0" fontId="17" fillId="0" borderId="18" xfId="1" applyFont="1" applyFill="1" applyBorder="1" applyAlignment="1">
      <alignment horizontal="center"/>
    </xf>
    <xf numFmtId="0" fontId="17" fillId="0" borderId="16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 vertical="center"/>
    </xf>
    <xf numFmtId="0" fontId="17" fillId="2" borderId="74" xfId="1" applyFont="1" applyFill="1" applyBorder="1" applyAlignment="1">
      <alignment horizontal="center"/>
    </xf>
    <xf numFmtId="0" fontId="17" fillId="0" borderId="74" xfId="1" applyFont="1" applyFill="1" applyBorder="1" applyAlignment="1">
      <alignment horizontal="center"/>
    </xf>
    <xf numFmtId="0" fontId="17" fillId="9" borderId="0" xfId="1" applyFont="1" applyFill="1" applyBorder="1" applyAlignment="1">
      <alignment horizontal="center"/>
    </xf>
    <xf numFmtId="0" fontId="19" fillId="0" borderId="12" xfId="1" applyFont="1" applyFill="1" applyBorder="1" applyAlignment="1">
      <alignment horizontal="center" vertical="center"/>
    </xf>
    <xf numFmtId="0" fontId="17" fillId="0" borderId="52" xfId="1" applyFont="1" applyFill="1" applyBorder="1" applyAlignment="1">
      <alignment horizontal="left" vertical="center"/>
    </xf>
    <xf numFmtId="0" fontId="19" fillId="2" borderId="12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horizontal="center" vertical="center"/>
    </xf>
    <xf numFmtId="0" fontId="19" fillId="6" borderId="52" xfId="1" applyFont="1" applyFill="1" applyBorder="1" applyAlignment="1">
      <alignment horizontal="center" vertical="center"/>
    </xf>
    <xf numFmtId="0" fontId="19" fillId="9" borderId="52" xfId="1" applyFont="1" applyFill="1" applyBorder="1" applyAlignment="1">
      <alignment horizontal="center" vertical="center"/>
    </xf>
    <xf numFmtId="0" fontId="19" fillId="8" borderId="52" xfId="1" applyFont="1" applyFill="1" applyBorder="1" applyAlignment="1">
      <alignment horizontal="center" vertical="center"/>
    </xf>
    <xf numFmtId="2" fontId="18" fillId="0" borderId="0" xfId="3" applyNumberFormat="1" applyFont="1"/>
    <xf numFmtId="0" fontId="19" fillId="0" borderId="50" xfId="1" applyFont="1" applyFill="1" applyBorder="1" applyAlignment="1">
      <alignment horizontal="right" vertical="center"/>
    </xf>
    <xf numFmtId="0" fontId="19" fillId="0" borderId="49" xfId="1" applyFont="1" applyFill="1" applyBorder="1" applyAlignment="1">
      <alignment horizontal="left" vertical="center"/>
    </xf>
    <xf numFmtId="0" fontId="19" fillId="0" borderId="11" xfId="1" applyFont="1" applyFill="1" applyBorder="1" applyAlignment="1">
      <alignment horizontal="center" vertical="center"/>
    </xf>
    <xf numFmtId="0" fontId="19" fillId="2" borderId="11" xfId="1" applyFont="1" applyFill="1" applyBorder="1" applyAlignment="1">
      <alignment horizontal="center" vertical="center"/>
    </xf>
    <xf numFmtId="0" fontId="19" fillId="0" borderId="14" xfId="1" applyFont="1" applyFill="1" applyBorder="1" applyAlignment="1">
      <alignment horizontal="center" vertical="center"/>
    </xf>
    <xf numFmtId="0" fontId="19" fillId="6" borderId="49" xfId="1" applyFont="1" applyFill="1" applyBorder="1" applyAlignment="1">
      <alignment horizontal="center" vertical="center"/>
    </xf>
    <xf numFmtId="0" fontId="19" fillId="9" borderId="49" xfId="1" applyFont="1" applyFill="1" applyBorder="1" applyAlignment="1">
      <alignment horizontal="center" vertical="center"/>
    </xf>
    <xf numFmtId="0" fontId="19" fillId="8" borderId="49" xfId="1" applyFont="1" applyFill="1" applyBorder="1" applyAlignment="1">
      <alignment horizontal="center" vertical="center"/>
    </xf>
    <xf numFmtId="0" fontId="19" fillId="0" borderId="52" xfId="1" applyFont="1" applyFill="1" applyBorder="1" applyAlignment="1">
      <alignment horizontal="left" vertical="center"/>
    </xf>
    <xf numFmtId="0" fontId="13" fillId="0" borderId="44" xfId="1" applyFont="1" applyFill="1" applyBorder="1" applyAlignment="1">
      <alignment horizontal="right" vertical="center"/>
    </xf>
    <xf numFmtId="0" fontId="13" fillId="0" borderId="4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center" vertical="center"/>
    </xf>
    <xf numFmtId="0" fontId="13" fillId="2" borderId="3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6" borderId="47" xfId="1" applyFont="1" applyFill="1" applyBorder="1" applyAlignment="1">
      <alignment horizontal="center" vertical="center"/>
    </xf>
    <xf numFmtId="0" fontId="13" fillId="9" borderId="47" xfId="1" applyFont="1" applyFill="1" applyBorder="1" applyAlignment="1">
      <alignment horizontal="center" vertical="center"/>
    </xf>
    <xf numFmtId="0" fontId="13" fillId="8" borderId="47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right" vertical="center"/>
    </xf>
    <xf numFmtId="0" fontId="13" fillId="0" borderId="0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9" borderId="0" xfId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0" fontId="13" fillId="0" borderId="0" xfId="1" quotePrefix="1" applyFont="1" applyFill="1" applyBorder="1" applyAlignment="1">
      <alignment horizontal="center" vertical="center"/>
    </xf>
    <xf numFmtId="2" fontId="12" fillId="0" borderId="0" xfId="1" applyNumberFormat="1" applyFont="1" applyFill="1" applyBorder="1" applyAlignment="1">
      <alignment horizontal="center" vertical="center"/>
    </xf>
    <xf numFmtId="0" fontId="17" fillId="0" borderId="29" xfId="1" applyFont="1" applyFill="1" applyBorder="1" applyAlignment="1">
      <alignment horizontal="center"/>
    </xf>
    <xf numFmtId="0" fontId="17" fillId="2" borderId="11" xfId="1" applyFont="1" applyFill="1" applyBorder="1"/>
    <xf numFmtId="0" fontId="17" fillId="2" borderId="18" xfId="1" applyFont="1" applyFill="1" applyBorder="1" applyAlignment="1">
      <alignment horizontal="center"/>
    </xf>
    <xf numFmtId="0" fontId="17" fillId="0" borderId="26" xfId="1" applyFont="1" applyFill="1" applyBorder="1" applyAlignment="1">
      <alignment horizontal="center"/>
    </xf>
    <xf numFmtId="0" fontId="17" fillId="2" borderId="27" xfId="1" applyFont="1" applyFill="1" applyBorder="1" applyAlignment="1">
      <alignment horizontal="center"/>
    </xf>
    <xf numFmtId="0" fontId="12" fillId="0" borderId="73" xfId="1" applyFont="1" applyFill="1" applyBorder="1" applyAlignment="1">
      <alignment horizontal="center" vertical="justify"/>
    </xf>
    <xf numFmtId="0" fontId="19" fillId="0" borderId="75" xfId="1" applyFont="1" applyFill="1" applyBorder="1" applyAlignment="1">
      <alignment horizontal="center" vertical="center"/>
    </xf>
    <xf numFmtId="0" fontId="19" fillId="2" borderId="76" xfId="1" applyFont="1" applyFill="1" applyBorder="1" applyAlignment="1">
      <alignment horizontal="center" vertical="center"/>
    </xf>
    <xf numFmtId="2" fontId="17" fillId="0" borderId="50" xfId="1" applyNumberFormat="1" applyFont="1" applyFill="1" applyBorder="1" applyAlignment="1">
      <alignment horizontal="center" vertical="center"/>
    </xf>
    <xf numFmtId="0" fontId="19" fillId="0" borderId="51" xfId="1" applyFont="1" applyFill="1" applyBorder="1" applyAlignment="1">
      <alignment horizontal="center" vertical="center"/>
    </xf>
    <xf numFmtId="0" fontId="17" fillId="2" borderId="12" xfId="1" applyFont="1" applyFill="1" applyBorder="1"/>
    <xf numFmtId="0" fontId="19" fillId="2" borderId="54" xfId="1" applyFont="1" applyFill="1" applyBorder="1" applyAlignment="1">
      <alignment horizontal="center" vertical="center"/>
    </xf>
    <xf numFmtId="2" fontId="17" fillId="0" borderId="48" xfId="1" applyNumberFormat="1" applyFont="1" applyFill="1" applyBorder="1" applyAlignment="1">
      <alignment horizontal="center" vertical="center"/>
    </xf>
    <xf numFmtId="0" fontId="19" fillId="0" borderId="52" xfId="1" applyFont="1" applyFill="1" applyBorder="1" applyAlignment="1">
      <alignment horizontal="center" vertical="center"/>
    </xf>
    <xf numFmtId="0" fontId="13" fillId="0" borderId="47" xfId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/>
    </xf>
    <xf numFmtId="0" fontId="13" fillId="2" borderId="46" xfId="1" applyFont="1" applyFill="1" applyBorder="1" applyAlignment="1">
      <alignment horizontal="center" vertical="center"/>
    </xf>
    <xf numFmtId="2" fontId="12" fillId="0" borderId="44" xfId="1" applyNumberFormat="1" applyFont="1" applyFill="1" applyBorder="1" applyAlignment="1">
      <alignment horizontal="center" vertical="center"/>
    </xf>
    <xf numFmtId="0" fontId="19" fillId="0" borderId="53" xfId="1" applyFont="1" applyFill="1" applyBorder="1" applyAlignment="1">
      <alignment horizontal="center" vertical="center"/>
    </xf>
    <xf numFmtId="0" fontId="16" fillId="0" borderId="49" xfId="3" applyFont="1" applyFill="1" applyBorder="1" applyAlignment="1">
      <alignment vertical="top" wrapText="1"/>
    </xf>
    <xf numFmtId="0" fontId="19" fillId="2" borderId="10" xfId="1" applyFont="1" applyFill="1" applyBorder="1" applyAlignment="1">
      <alignment horizontal="center" vertical="center"/>
    </xf>
    <xf numFmtId="0" fontId="19" fillId="2" borderId="12" xfId="1" applyFont="1" applyFill="1" applyBorder="1" applyAlignment="1">
      <alignment vertical="center"/>
    </xf>
    <xf numFmtId="0" fontId="19" fillId="2" borderId="15" xfId="1" applyFont="1" applyFill="1" applyBorder="1" applyAlignment="1">
      <alignment horizontal="center" vertical="center"/>
    </xf>
    <xf numFmtId="0" fontId="16" fillId="0" borderId="52" xfId="3" applyFont="1" applyFill="1" applyBorder="1" applyAlignment="1">
      <alignment vertical="top" wrapText="1"/>
    </xf>
    <xf numFmtId="0" fontId="19" fillId="4" borderId="12" xfId="1" applyFont="1" applyFill="1" applyBorder="1" applyAlignment="1">
      <alignment horizontal="center" vertical="center"/>
    </xf>
    <xf numFmtId="0" fontId="19" fillId="0" borderId="56" xfId="1" applyFont="1" applyFill="1" applyBorder="1" applyAlignment="1">
      <alignment horizontal="left" vertical="center"/>
    </xf>
    <xf numFmtId="0" fontId="19" fillId="0" borderId="79" xfId="1" applyFont="1" applyFill="1" applyBorder="1" applyAlignment="1">
      <alignment horizontal="right" vertical="center"/>
    </xf>
    <xf numFmtId="0" fontId="13" fillId="0" borderId="79" xfId="1" applyFont="1" applyFill="1" applyBorder="1" applyAlignment="1">
      <alignment horizontal="left" vertical="center"/>
    </xf>
    <xf numFmtId="0" fontId="13" fillId="0" borderId="45" xfId="1" applyFont="1" applyFill="1" applyBorder="1" applyAlignment="1">
      <alignment horizontal="left" vertical="center"/>
    </xf>
    <xf numFmtId="0" fontId="19" fillId="2" borderId="28" xfId="1" quotePrefix="1" applyFont="1" applyFill="1" applyBorder="1" applyAlignment="1">
      <alignment horizontal="center" vertical="center"/>
    </xf>
    <xf numFmtId="0" fontId="19" fillId="2" borderId="30" xfId="1" quotePrefix="1" applyFont="1" applyFill="1" applyBorder="1" applyAlignment="1">
      <alignment horizontal="center" vertical="center"/>
    </xf>
    <xf numFmtId="0" fontId="18" fillId="0" borderId="0" xfId="3" applyFont="1" applyFill="1" applyBorder="1"/>
    <xf numFmtId="0" fontId="17" fillId="0" borderId="0" xfId="1" applyFont="1" applyFill="1" applyBorder="1" applyAlignment="1">
      <alignment vertical="center"/>
    </xf>
    <xf numFmtId="0" fontId="13" fillId="0" borderId="71" xfId="1" applyFont="1" applyFill="1" applyBorder="1" applyAlignment="1">
      <alignment horizontal="center" vertical="center"/>
    </xf>
    <xf numFmtId="0" fontId="13" fillId="0" borderId="77" xfId="1" applyFont="1" applyFill="1" applyBorder="1" applyAlignment="1">
      <alignment horizontal="center" vertical="center"/>
    </xf>
    <xf numFmtId="0" fontId="17" fillId="2" borderId="29" xfId="1" applyFont="1" applyFill="1" applyBorder="1" applyAlignment="1">
      <alignment horizontal="center"/>
    </xf>
    <xf numFmtId="0" fontId="18" fillId="6" borderId="0" xfId="3" applyFont="1" applyFill="1"/>
    <xf numFmtId="0" fontId="18" fillId="9" borderId="0" xfId="3" applyFont="1" applyFill="1"/>
    <xf numFmtId="0" fontId="18" fillId="8" borderId="0" xfId="3" applyFont="1" applyFill="1"/>
    <xf numFmtId="0" fontId="18" fillId="2" borderId="11" xfId="3" applyFont="1" applyFill="1" applyBorder="1"/>
    <xf numFmtId="2" fontId="18" fillId="6" borderId="0" xfId="3" applyNumberFormat="1" applyFont="1" applyFill="1"/>
    <xf numFmtId="2" fontId="17" fillId="6" borderId="49" xfId="1" applyNumberFormat="1" applyFont="1" applyFill="1" applyBorder="1" applyAlignment="1">
      <alignment horizontal="center"/>
    </xf>
    <xf numFmtId="2" fontId="17" fillId="6" borderId="52" xfId="1" applyNumberFormat="1" applyFont="1" applyFill="1" applyBorder="1" applyAlignment="1">
      <alignment horizontal="center"/>
    </xf>
    <xf numFmtId="0" fontId="12" fillId="0" borderId="0" xfId="1" applyFont="1" applyFill="1" applyAlignment="1">
      <alignment horizontal="left" vertical="center"/>
    </xf>
    <xf numFmtId="2" fontId="17" fillId="8" borderId="52" xfId="1" applyNumberFormat="1" applyFont="1" applyFill="1" applyBorder="1" applyAlignment="1">
      <alignment horizontal="center"/>
    </xf>
    <xf numFmtId="0" fontId="19" fillId="0" borderId="78" xfId="1" applyFont="1" applyFill="1" applyBorder="1" applyAlignment="1">
      <alignment horizontal="center" vertical="center"/>
    </xf>
    <xf numFmtId="0" fontId="17" fillId="2" borderId="51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 vertical="center"/>
    </xf>
    <xf numFmtId="0" fontId="17" fillId="0" borderId="80" xfId="1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center"/>
    </xf>
    <xf numFmtId="2" fontId="13" fillId="6" borderId="0" xfId="1" applyNumberFormat="1" applyFont="1" applyFill="1" applyBorder="1" applyAlignment="1">
      <alignment horizontal="center"/>
    </xf>
    <xf numFmtId="2" fontId="13" fillId="8" borderId="0" xfId="1" applyNumberFormat="1" applyFont="1" applyFill="1" applyBorder="1" applyAlignment="1">
      <alignment horizontal="center"/>
    </xf>
    <xf numFmtId="0" fontId="11" fillId="0" borderId="54" xfId="0" applyFont="1" applyBorder="1" applyAlignment="1">
      <alignment vertical="center" wrapText="1"/>
    </xf>
    <xf numFmtId="0" fontId="17" fillId="0" borderId="51" xfId="1" applyFont="1" applyFill="1" applyBorder="1" applyAlignment="1">
      <alignment horizontal="center"/>
    </xf>
    <xf numFmtId="0" fontId="18" fillId="0" borderId="12" xfId="3" applyFont="1" applyBorder="1"/>
    <xf numFmtId="2" fontId="17" fillId="6" borderId="0" xfId="1" applyNumberFormat="1" applyFont="1" applyFill="1" applyBorder="1" applyAlignment="1">
      <alignment horizontal="center"/>
    </xf>
    <xf numFmtId="2" fontId="17" fillId="8" borderId="0" xfId="1" applyNumberFormat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2" fontId="13" fillId="6" borderId="0" xfId="1" applyNumberFormat="1" applyFont="1" applyFill="1" applyBorder="1" applyAlignment="1">
      <alignment horizontal="center" vertical="center"/>
    </xf>
    <xf numFmtId="2" fontId="13" fillId="8" borderId="0" xfId="1" applyNumberFormat="1" applyFont="1" applyFill="1" applyBorder="1" applyAlignment="1">
      <alignment horizontal="center" vertical="center"/>
    </xf>
    <xf numFmtId="0" fontId="19" fillId="2" borderId="38" xfId="1" quotePrefix="1" applyFont="1" applyFill="1" applyBorder="1" applyAlignment="1">
      <alignment horizontal="center" vertical="center"/>
    </xf>
    <xf numFmtId="0" fontId="19" fillId="2" borderId="32" xfId="1" applyFont="1" applyFill="1" applyBorder="1" applyAlignment="1">
      <alignment horizontal="center" vertical="center"/>
    </xf>
    <xf numFmtId="0" fontId="19" fillId="10" borderId="12" xfId="1" applyFont="1" applyFill="1" applyBorder="1" applyAlignment="1">
      <alignment horizontal="center" vertical="center"/>
    </xf>
    <xf numFmtId="0" fontId="1" fillId="11" borderId="0" xfId="1" applyFont="1" applyFill="1" applyBorder="1" applyAlignment="1">
      <alignment horizontal="center"/>
    </xf>
    <xf numFmtId="0" fontId="1" fillId="11" borderId="0" xfId="1" applyFont="1" applyFill="1"/>
    <xf numFmtId="2" fontId="1" fillId="11" borderId="0" xfId="1" applyNumberFormat="1" applyFont="1" applyFill="1"/>
    <xf numFmtId="0" fontId="1" fillId="12" borderId="0" xfId="1" applyFont="1" applyFill="1" applyBorder="1" applyAlignment="1">
      <alignment horizontal="center"/>
    </xf>
    <xf numFmtId="0" fontId="1" fillId="12" borderId="0" xfId="1" applyFont="1" applyFill="1"/>
    <xf numFmtId="0" fontId="1" fillId="13" borderId="0" xfId="1" applyFont="1" applyFill="1" applyBorder="1" applyAlignment="1">
      <alignment horizontal="center"/>
    </xf>
    <xf numFmtId="0" fontId="1" fillId="13" borderId="0" xfId="1" applyFont="1" applyFill="1"/>
    <xf numFmtId="0" fontId="4" fillId="11" borderId="0" xfId="1" applyFont="1" applyFill="1" applyBorder="1" applyAlignment="1">
      <alignment horizontal="center"/>
    </xf>
    <xf numFmtId="0" fontId="4" fillId="12" borderId="0" xfId="1" applyFont="1" applyFill="1" applyBorder="1" applyAlignment="1">
      <alignment horizontal="center"/>
    </xf>
    <xf numFmtId="0" fontId="4" fillId="13" borderId="0" xfId="1" applyFont="1" applyFill="1" applyBorder="1" applyAlignment="1">
      <alignment horizontal="center"/>
    </xf>
    <xf numFmtId="2" fontId="4" fillId="11" borderId="0" xfId="1" applyNumberFormat="1" applyFont="1" applyFill="1" applyBorder="1" applyAlignment="1">
      <alignment horizontal="center" vertical="center"/>
    </xf>
    <xf numFmtId="0" fontId="4" fillId="12" borderId="0" xfId="1" applyFont="1" applyFill="1" applyBorder="1" applyAlignment="1">
      <alignment horizontal="center" vertical="center"/>
    </xf>
    <xf numFmtId="2" fontId="4" fillId="13" borderId="0" xfId="1" applyNumberFormat="1" applyFont="1" applyFill="1" applyBorder="1" applyAlignment="1">
      <alignment horizontal="center" vertical="center"/>
    </xf>
    <xf numFmtId="0" fontId="9" fillId="14" borderId="37" xfId="0" applyFont="1" applyFill="1" applyBorder="1" applyAlignment="1">
      <alignment horizontal="left" vertical="center" wrapText="1" indent="1"/>
    </xf>
    <xf numFmtId="0" fontId="9" fillId="9" borderId="37" xfId="0" applyFont="1" applyFill="1" applyBorder="1" applyAlignment="1">
      <alignment horizontal="left" vertical="center" wrapText="1" indent="1"/>
    </xf>
    <xf numFmtId="2" fontId="4" fillId="3" borderId="0" xfId="1" applyNumberFormat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/>
    </xf>
    <xf numFmtId="0" fontId="2" fillId="0" borderId="0" xfId="1" quotePrefix="1" applyFont="1" applyFill="1" applyAlignment="1">
      <alignment horizontal="left"/>
    </xf>
    <xf numFmtId="0" fontId="19" fillId="0" borderId="48" xfId="1" applyFont="1" applyFill="1" applyBorder="1" applyAlignment="1">
      <alignment horizontal="left" vertical="justify"/>
    </xf>
    <xf numFmtId="0" fontId="17" fillId="0" borderId="12" xfId="1" applyFont="1" applyFill="1" applyBorder="1" applyAlignment="1">
      <alignment horizontal="left" vertical="top"/>
    </xf>
    <xf numFmtId="0" fontId="17" fillId="0" borderId="12" xfId="1" applyFont="1" applyFill="1" applyBorder="1" applyAlignment="1">
      <alignment horizontal="left"/>
    </xf>
    <xf numFmtId="0" fontId="21" fillId="3" borderId="0" xfId="3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2" fillId="0" borderId="0" xfId="1" applyFont="1" applyFill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7" fontId="4" fillId="0" borderId="2" xfId="1" applyNumberFormat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4" fillId="0" borderId="33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left" vertical="center"/>
    </xf>
    <xf numFmtId="0" fontId="13" fillId="0" borderId="41" xfId="1" applyFont="1" applyFill="1" applyBorder="1" applyAlignment="1">
      <alignment horizontal="center" vertical="center"/>
    </xf>
    <xf numFmtId="0" fontId="17" fillId="0" borderId="44" xfId="1" applyFont="1" applyFill="1" applyBorder="1" applyAlignment="1">
      <alignment horizontal="center" vertical="center"/>
    </xf>
    <xf numFmtId="0" fontId="17" fillId="0" borderId="73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43" xfId="1" applyFont="1" applyFill="1" applyBorder="1" applyAlignment="1">
      <alignment horizontal="center" vertical="center"/>
    </xf>
    <xf numFmtId="0" fontId="13" fillId="0" borderId="42" xfId="1" applyFont="1" applyFill="1" applyBorder="1" applyAlignment="1">
      <alignment horizontal="center" vertical="center"/>
    </xf>
    <xf numFmtId="0" fontId="17" fillId="0" borderId="45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70" xfId="1" applyFont="1" applyFill="1" applyBorder="1" applyAlignment="1">
      <alignment horizontal="center" vertical="center"/>
    </xf>
    <xf numFmtId="0" fontId="17" fillId="0" borderId="47" xfId="1" applyFont="1" applyFill="1" applyBorder="1" applyAlignment="1">
      <alignment horizontal="center" vertical="center"/>
    </xf>
    <xf numFmtId="0" fontId="13" fillId="0" borderId="71" xfId="1" applyFont="1" applyFill="1" applyBorder="1" applyAlignment="1">
      <alignment horizontal="center" vertical="center"/>
    </xf>
    <xf numFmtId="0" fontId="13" fillId="0" borderId="21" xfId="1" applyFont="1" applyFill="1" applyBorder="1" applyAlignment="1">
      <alignment horizontal="center" vertical="center"/>
    </xf>
    <xf numFmtId="0" fontId="13" fillId="0" borderId="72" xfId="1" applyFont="1" applyFill="1" applyBorder="1" applyAlignment="1">
      <alignment horizontal="center" vertical="center"/>
    </xf>
    <xf numFmtId="0" fontId="13" fillId="0" borderId="77" xfId="1" applyFont="1" applyFill="1" applyBorder="1" applyAlignment="1">
      <alignment horizontal="center" vertical="center"/>
    </xf>
    <xf numFmtId="2" fontId="13" fillId="3" borderId="0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left" vertical="center" wrapText="1" indent="2"/>
    </xf>
    <xf numFmtId="166" fontId="23" fillId="0" borderId="0" xfId="0" applyNumberFormat="1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left" vertical="center" wrapText="1" indent="6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 indent="2"/>
    </xf>
    <xf numFmtId="0" fontId="22" fillId="0" borderId="0" xfId="0" applyFont="1" applyBorder="1" applyAlignment="1">
      <alignment horizontal="left" vertical="center" wrapText="1" indent="1"/>
    </xf>
    <xf numFmtId="166" fontId="22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166" fontId="24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16" fontId="0" fillId="0" borderId="0" xfId="0" applyNumberFormat="1"/>
    <xf numFmtId="16" fontId="0" fillId="0" borderId="0" xfId="0" quotePrefix="1" applyNumberFormat="1" applyAlignment="1">
      <alignment horizontal="center"/>
    </xf>
    <xf numFmtId="167" fontId="10" fillId="0" borderId="0" xfId="0" applyNumberFormat="1" applyFont="1" applyBorder="1" applyAlignment="1">
      <alignment horizontal="right" vertical="center" wrapText="1"/>
    </xf>
    <xf numFmtId="0" fontId="10" fillId="3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166" fontId="24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right" vertical="center" wrapText="1"/>
    </xf>
    <xf numFmtId="0" fontId="24" fillId="0" borderId="0" xfId="0" applyFont="1" applyBorder="1"/>
    <xf numFmtId="0" fontId="0" fillId="0" borderId="0" xfId="0" applyBorder="1"/>
    <xf numFmtId="166" fontId="0" fillId="0" borderId="0" xfId="0" applyNumberFormat="1" applyBorder="1"/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166" fontId="25" fillId="0" borderId="0" xfId="0" applyNumberFormat="1" applyFont="1" applyBorder="1" applyAlignment="1">
      <alignment vertical="center" wrapText="1"/>
    </xf>
    <xf numFmtId="0" fontId="22" fillId="0" borderId="0" xfId="0" applyFont="1" applyBorder="1" applyAlignment="1">
      <alignment horizontal="left" vertical="center" wrapText="1" indent="4"/>
    </xf>
    <xf numFmtId="0" fontId="26" fillId="0" borderId="0" xfId="0" applyFont="1" applyBorder="1" applyAlignment="1">
      <alignment vertical="center" wrapText="1"/>
    </xf>
    <xf numFmtId="15" fontId="10" fillId="0" borderId="0" xfId="0" applyNumberFormat="1" applyFont="1" applyBorder="1" applyAlignment="1">
      <alignment vertical="center" wrapText="1"/>
    </xf>
    <xf numFmtId="166" fontId="0" fillId="0" borderId="0" xfId="0" applyNumberFormat="1"/>
    <xf numFmtId="0" fontId="0" fillId="3" borderId="39" xfId="0" applyFill="1" applyBorder="1" applyAlignment="1">
      <alignment horizontal="center"/>
    </xf>
    <xf numFmtId="0" fontId="23" fillId="0" borderId="81" xfId="0" applyFont="1" applyBorder="1" applyAlignment="1">
      <alignment vertical="center" wrapText="1"/>
    </xf>
    <xf numFmtId="0" fontId="23" fillId="0" borderId="82" xfId="0" applyFont="1" applyBorder="1" applyAlignment="1">
      <alignment vertical="center" wrapText="1"/>
    </xf>
    <xf numFmtId="0" fontId="23" fillId="0" borderId="83" xfId="0" applyFont="1" applyBorder="1" applyAlignment="1">
      <alignment vertical="center" wrapText="1"/>
    </xf>
    <xf numFmtId="0" fontId="23" fillId="0" borderId="83" xfId="0" applyFont="1" applyBorder="1" applyAlignment="1">
      <alignment vertical="center" wrapText="1"/>
    </xf>
    <xf numFmtId="0" fontId="22" fillId="0" borderId="81" xfId="0" applyFont="1" applyBorder="1" applyAlignment="1">
      <alignment horizontal="left" vertical="center" wrapText="1" indent="2"/>
    </xf>
    <xf numFmtId="0" fontId="22" fillId="0" borderId="81" xfId="0" applyFont="1" applyBorder="1" applyAlignment="1">
      <alignment horizontal="left" vertical="center" wrapText="1" indent="2"/>
    </xf>
    <xf numFmtId="0" fontId="22" fillId="0" borderId="81" xfId="0" applyFont="1" applyBorder="1" applyAlignment="1">
      <alignment horizontal="center" vertical="center" wrapText="1"/>
    </xf>
    <xf numFmtId="0" fontId="22" fillId="0" borderId="84" xfId="0" applyFont="1" applyBorder="1" applyAlignment="1">
      <alignment vertical="center" wrapText="1"/>
    </xf>
    <xf numFmtId="0" fontId="22" fillId="0" borderId="85" xfId="0" applyFont="1" applyBorder="1" applyAlignment="1">
      <alignment horizontal="left" vertical="center" wrapText="1" indent="4"/>
    </xf>
    <xf numFmtId="0" fontId="22" fillId="0" borderId="86" xfId="0" applyFont="1" applyBorder="1" applyAlignment="1">
      <alignment horizontal="left" vertical="center" wrapText="1" indent="4"/>
    </xf>
    <xf numFmtId="0" fontId="22" fillId="0" borderId="86" xfId="0" applyFont="1" applyBorder="1" applyAlignment="1">
      <alignment horizontal="center" vertical="center" wrapText="1"/>
    </xf>
    <xf numFmtId="0" fontId="22" fillId="0" borderId="84" xfId="0" applyFont="1" applyBorder="1" applyAlignment="1">
      <alignment horizontal="left" vertical="center" wrapText="1" indent="2"/>
    </xf>
    <xf numFmtId="0" fontId="22" fillId="0" borderId="84" xfId="0" applyFont="1" applyBorder="1" applyAlignment="1">
      <alignment horizontal="left" vertical="center" wrapText="1" indent="2"/>
    </xf>
    <xf numFmtId="0" fontId="22" fillId="0" borderId="84" xfId="0" applyFont="1" applyBorder="1" applyAlignment="1">
      <alignment horizontal="center" vertical="center" wrapText="1"/>
    </xf>
    <xf numFmtId="0" fontId="22" fillId="0" borderId="86" xfId="0" applyFont="1" applyBorder="1" applyAlignment="1">
      <alignment horizontal="left" vertical="center" wrapText="1" indent="1"/>
    </xf>
    <xf numFmtId="0" fontId="24" fillId="0" borderId="84" xfId="0" applyFont="1" applyBorder="1" applyAlignment="1">
      <alignment vertical="center" wrapText="1"/>
    </xf>
    <xf numFmtId="0" fontId="22" fillId="0" borderId="86" xfId="0" applyFont="1" applyBorder="1" applyAlignment="1">
      <alignment vertical="center" wrapText="1"/>
    </xf>
    <xf numFmtId="0" fontId="24" fillId="0" borderId="86" xfId="0" applyFont="1" applyBorder="1" applyAlignment="1">
      <alignment vertical="center" wrapText="1"/>
    </xf>
    <xf numFmtId="16" fontId="24" fillId="0" borderId="86" xfId="0" quotePrefix="1" applyNumberFormat="1" applyFont="1" applyBorder="1" applyAlignment="1">
      <alignment horizontal="center" vertical="center" wrapText="1"/>
    </xf>
    <xf numFmtId="0" fontId="10" fillId="0" borderId="84" xfId="0" applyFont="1" applyBorder="1" applyAlignment="1">
      <alignment vertical="center" wrapText="1"/>
    </xf>
    <xf numFmtId="0" fontId="10" fillId="0" borderId="87" xfId="0" applyFont="1" applyBorder="1" applyAlignment="1">
      <alignment vertical="center" wrapText="1"/>
    </xf>
    <xf numFmtId="0" fontId="10" fillId="0" borderId="88" xfId="0" applyFont="1" applyBorder="1" applyAlignment="1">
      <alignment vertical="center" wrapText="1"/>
    </xf>
    <xf numFmtId="0" fontId="23" fillId="0" borderId="89" xfId="0" applyFont="1" applyBorder="1" applyAlignment="1">
      <alignment vertical="center" wrapText="1"/>
    </xf>
    <xf numFmtId="0" fontId="10" fillId="0" borderId="82" xfId="0" applyFont="1" applyBorder="1" applyAlignment="1">
      <alignment vertical="center" wrapText="1"/>
    </xf>
    <xf numFmtId="0" fontId="10" fillId="0" borderId="83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0" fontId="10" fillId="0" borderId="85" xfId="0" applyFont="1" applyBorder="1" applyAlignment="1">
      <alignment vertical="center" wrapText="1"/>
    </xf>
    <xf numFmtId="0" fontId="10" fillId="0" borderId="86" xfId="0" applyFont="1" applyBorder="1" applyAlignment="1">
      <alignment vertical="center" wrapText="1"/>
    </xf>
    <xf numFmtId="0" fontId="24" fillId="0" borderId="84" xfId="0" applyFont="1" applyBorder="1" applyAlignment="1">
      <alignment vertical="center" wrapText="1"/>
    </xf>
    <xf numFmtId="0" fontId="10" fillId="0" borderId="87" xfId="0" applyFont="1" applyBorder="1" applyAlignment="1">
      <alignment horizontal="left" vertical="center" wrapText="1" indent="1"/>
    </xf>
    <xf numFmtId="0" fontId="10" fillId="0" borderId="88" xfId="0" applyFont="1" applyBorder="1" applyAlignment="1">
      <alignment horizontal="left" vertical="center" wrapText="1" indent="1"/>
    </xf>
    <xf numFmtId="0" fontId="10" fillId="0" borderId="86" xfId="0" applyFont="1" applyBorder="1" applyAlignment="1">
      <alignment horizontal="right" vertical="center" wrapText="1"/>
    </xf>
    <xf numFmtId="0" fontId="24" fillId="0" borderId="90" xfId="0" applyFont="1" applyBorder="1" applyAlignment="1">
      <alignment vertical="center" wrapText="1"/>
    </xf>
    <xf numFmtId="0" fontId="10" fillId="0" borderId="86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17" fontId="10" fillId="3" borderId="12" xfId="0" applyNumberFormat="1" applyFont="1" applyFill="1" applyBorder="1" applyAlignment="1">
      <alignment vertical="center" wrapText="1"/>
    </xf>
    <xf numFmtId="0" fontId="10" fillId="3" borderId="12" xfId="0" applyFont="1" applyFill="1" applyBorder="1" applyAlignment="1">
      <alignment vertical="center" wrapText="1"/>
    </xf>
    <xf numFmtId="3" fontId="10" fillId="0" borderId="86" xfId="0" applyNumberFormat="1" applyFont="1" applyBorder="1" applyAlignment="1">
      <alignment horizontal="right" vertical="center" wrapText="1"/>
    </xf>
    <xf numFmtId="0" fontId="24" fillId="0" borderId="0" xfId="0" applyFont="1"/>
    <xf numFmtId="0" fontId="22" fillId="0" borderId="87" xfId="0" applyFont="1" applyBorder="1" applyAlignment="1">
      <alignment horizontal="center" vertical="center" wrapText="1"/>
    </xf>
    <xf numFmtId="0" fontId="22" fillId="0" borderId="91" xfId="0" applyFont="1" applyBorder="1" applyAlignment="1">
      <alignment horizontal="center" vertical="center" wrapText="1"/>
    </xf>
    <xf numFmtId="0" fontId="22" fillId="0" borderId="88" xfId="0" applyFont="1" applyBorder="1" applyAlignment="1">
      <alignment horizontal="center" vertical="center" wrapText="1"/>
    </xf>
    <xf numFmtId="0" fontId="25" fillId="0" borderId="89" xfId="0" applyFont="1" applyBorder="1" applyAlignment="1">
      <alignment vertical="center" wrapText="1"/>
    </xf>
    <xf numFmtId="0" fontId="25" fillId="0" borderId="82" xfId="0" applyFont="1" applyBorder="1" applyAlignment="1">
      <alignment vertical="center" wrapText="1"/>
    </xf>
    <xf numFmtId="0" fontId="25" fillId="0" borderId="83" xfId="0" applyFont="1" applyBorder="1" applyAlignment="1">
      <alignment vertical="center" wrapText="1"/>
    </xf>
    <xf numFmtId="0" fontId="25" fillId="0" borderId="90" xfId="0" applyFont="1" applyBorder="1" applyAlignment="1">
      <alignment vertical="center" wrapText="1"/>
    </xf>
    <xf numFmtId="0" fontId="27" fillId="0" borderId="90" xfId="0" applyFont="1" applyBorder="1" applyAlignment="1">
      <alignment vertical="center" wrapText="1"/>
    </xf>
    <xf numFmtId="0" fontId="10" fillId="0" borderId="81" xfId="0" applyFont="1" applyBorder="1" applyAlignment="1">
      <alignment vertical="center" wrapText="1"/>
    </xf>
    <xf numFmtId="0" fontId="24" fillId="0" borderId="89" xfId="0" applyFont="1" applyBorder="1" applyAlignment="1">
      <alignment vertical="center" wrapText="1"/>
    </xf>
    <xf numFmtId="0" fontId="10" fillId="0" borderId="90" xfId="0" applyFont="1" applyBorder="1" applyAlignment="1">
      <alignment vertical="center" wrapText="1"/>
    </xf>
    <xf numFmtId="0" fontId="10" fillId="0" borderId="90" xfId="0" applyFont="1" applyBorder="1" applyAlignment="1">
      <alignment horizontal="right" vertical="center" wrapText="1"/>
    </xf>
    <xf numFmtId="0" fontId="10" fillId="0" borderId="89" xfId="0" applyFont="1" applyBorder="1" applyAlignment="1">
      <alignment vertical="center" wrapText="1"/>
    </xf>
    <xf numFmtId="0" fontId="0" fillId="0" borderId="86" xfId="0" applyBorder="1" applyAlignment="1">
      <alignment vertical="top" wrapText="1"/>
    </xf>
    <xf numFmtId="0" fontId="10" fillId="0" borderId="84" xfId="0" applyFont="1" applyBorder="1" applyAlignment="1">
      <alignment vertical="center" wrapText="1"/>
    </xf>
  </cellXfs>
  <cellStyles count="5">
    <cellStyle name="Comma [0] 4" xfId="2"/>
    <cellStyle name="Normal" xfId="0" builtinId="0"/>
    <cellStyle name="Normal 2" xfId="1"/>
    <cellStyle name="Normal 3" xfId="4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t%202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t 2 , 20202"/>
    </sheetNames>
    <sheetDataSet>
      <sheetData sheetId="0">
        <row r="12">
          <cell r="G12">
            <v>97.5</v>
          </cell>
        </row>
        <row r="13">
          <cell r="G13">
            <v>81</v>
          </cell>
        </row>
        <row r="14">
          <cell r="G14">
            <v>78</v>
          </cell>
        </row>
        <row r="16">
          <cell r="G16">
            <v>162.5</v>
          </cell>
        </row>
        <row r="17">
          <cell r="G17">
            <v>10</v>
          </cell>
        </row>
        <row r="18">
          <cell r="G18">
            <v>12</v>
          </cell>
        </row>
        <row r="19">
          <cell r="G19">
            <v>65</v>
          </cell>
        </row>
        <row r="20">
          <cell r="G20">
            <v>102.5</v>
          </cell>
        </row>
        <row r="21">
          <cell r="G21">
            <v>37.5</v>
          </cell>
        </row>
        <row r="22">
          <cell r="G22">
            <v>10</v>
          </cell>
        </row>
        <row r="23">
          <cell r="G23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zoomScale="60" zoomScaleNormal="60" workbookViewId="0">
      <pane xSplit="3" ySplit="5" topLeftCell="D34" activePane="bottomRight" state="frozen"/>
      <selection pane="topRight" activeCell="D1" sqref="D1"/>
      <selection pane="bottomLeft" activeCell="A5" sqref="A5"/>
      <selection pane="bottomRight" activeCell="E38" sqref="E38:AI38"/>
    </sheetView>
  </sheetViews>
  <sheetFormatPr defaultRowHeight="12.75"/>
  <cols>
    <col min="1" max="1" width="3.28515625" style="2" customWidth="1"/>
    <col min="2" max="2" width="2.7109375" style="2" customWidth="1"/>
    <col min="3" max="4" width="29.140625" style="2" customWidth="1"/>
    <col min="5" max="5" width="6.5703125" style="2" bestFit="1" customWidth="1"/>
    <col min="6" max="6" width="8.140625" style="2" customWidth="1"/>
    <col min="7" max="7" width="7.85546875" style="2" customWidth="1"/>
    <col min="8" max="8" width="7.42578125" style="2" customWidth="1"/>
    <col min="9" max="9" width="6.7109375" style="2" customWidth="1"/>
    <col min="10" max="10" width="5" style="2" customWidth="1"/>
    <col min="11" max="11" width="6.42578125" style="2" bestFit="1" customWidth="1"/>
    <col min="12" max="12" width="5" style="2" customWidth="1"/>
    <col min="13" max="17" width="6" style="2" customWidth="1"/>
    <col min="18" max="18" width="5.28515625" style="2" customWidth="1"/>
    <col min="19" max="19" width="7.42578125" style="2" customWidth="1"/>
    <col min="20" max="20" width="6.140625" style="2" customWidth="1"/>
    <col min="21" max="21" width="6.7109375" style="2" customWidth="1"/>
    <col min="22" max="22" width="6.42578125" style="2" bestFit="1" customWidth="1"/>
    <col min="23" max="27" width="5.140625" style="2" bestFit="1" customWidth="1"/>
    <col min="28" max="28" width="6.42578125" style="2" customWidth="1"/>
    <col min="29" max="29" width="7" style="2" customWidth="1"/>
    <col min="30" max="30" width="5.28515625" style="2" bestFit="1" customWidth="1"/>
    <col min="31" max="32" width="5.140625" style="2" bestFit="1" customWidth="1"/>
    <col min="33" max="34" width="5" style="2" customWidth="1"/>
    <col min="35" max="35" width="5.28515625" style="2" bestFit="1" customWidth="1"/>
    <col min="36" max="36" width="14.42578125" style="2" customWidth="1"/>
    <col min="37" max="37" width="12.28515625" style="2" customWidth="1"/>
    <col min="38" max="38" width="10.5703125" style="2" customWidth="1"/>
    <col min="39" max="39" width="12.5703125" style="2" customWidth="1"/>
    <col min="40" max="40" width="10.28515625" style="2" customWidth="1"/>
    <col min="41" max="41" width="17.85546875" style="2" customWidth="1"/>
    <col min="42" max="42" width="14.7109375" style="2" customWidth="1"/>
    <col min="43" max="44" width="5" style="2" customWidth="1"/>
    <col min="45" max="16384" width="9.140625" style="2"/>
  </cols>
  <sheetData>
    <row r="1" spans="1:46" ht="24" customHeight="1">
      <c r="A1" s="373" t="s">
        <v>36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25.5" customHeight="1">
      <c r="A2" s="4"/>
      <c r="B2" s="3"/>
      <c r="C2" s="3" t="s">
        <v>38</v>
      </c>
      <c r="D2" s="3" t="s">
        <v>71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66"/>
      <c r="AH2" s="5" t="s">
        <v>80</v>
      </c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6" ht="25.5" customHeight="1" thickBot="1">
      <c r="A3" s="4"/>
      <c r="B3" s="3"/>
      <c r="C3" s="3" t="s">
        <v>79</v>
      </c>
      <c r="D3" s="367" t="s">
        <v>81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6" ht="25.5" customHeight="1">
      <c r="A4" s="374" t="s">
        <v>0</v>
      </c>
      <c r="B4" s="376" t="s">
        <v>1</v>
      </c>
      <c r="C4" s="378" t="s">
        <v>2</v>
      </c>
      <c r="D4" s="112"/>
      <c r="E4" s="380" t="s">
        <v>7</v>
      </c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7" t="s">
        <v>3</v>
      </c>
      <c r="AK4" s="357" t="s">
        <v>74</v>
      </c>
      <c r="AL4" s="358" t="s">
        <v>75</v>
      </c>
      <c r="AM4" s="359" t="s">
        <v>76</v>
      </c>
      <c r="AN4" s="6"/>
      <c r="AO4" s="6"/>
      <c r="AP4" s="6"/>
      <c r="AQ4" s="6"/>
      <c r="AR4" s="6"/>
    </row>
    <row r="5" spans="1:46" ht="25.5" customHeight="1" thickBot="1">
      <c r="A5" s="375"/>
      <c r="B5" s="377"/>
      <c r="C5" s="379"/>
      <c r="D5" s="113"/>
      <c r="E5" s="8">
        <v>1</v>
      </c>
      <c r="F5" s="8">
        <v>2</v>
      </c>
      <c r="G5" s="82">
        <v>3</v>
      </c>
      <c r="H5" s="39">
        <v>4</v>
      </c>
      <c r="I5" s="39">
        <v>5</v>
      </c>
      <c r="J5" s="8">
        <v>6</v>
      </c>
      <c r="K5" s="8">
        <v>7</v>
      </c>
      <c r="L5" s="8">
        <v>8</v>
      </c>
      <c r="M5" s="8">
        <v>9</v>
      </c>
      <c r="N5" s="8">
        <v>10</v>
      </c>
      <c r="O5" s="39">
        <v>11</v>
      </c>
      <c r="P5" s="39">
        <v>12</v>
      </c>
      <c r="Q5" s="8">
        <v>13</v>
      </c>
      <c r="R5" s="8">
        <v>14</v>
      </c>
      <c r="S5" s="8">
        <v>15</v>
      </c>
      <c r="T5" s="82">
        <v>16</v>
      </c>
      <c r="U5" s="82">
        <v>17</v>
      </c>
      <c r="V5" s="39">
        <v>18</v>
      </c>
      <c r="W5" s="39">
        <v>19</v>
      </c>
      <c r="X5" s="8">
        <v>20</v>
      </c>
      <c r="Y5" s="8">
        <v>21</v>
      </c>
      <c r="Z5" s="8">
        <v>22</v>
      </c>
      <c r="AA5" s="8">
        <v>23</v>
      </c>
      <c r="AB5" s="82">
        <v>24</v>
      </c>
      <c r="AC5" s="39">
        <v>25</v>
      </c>
      <c r="AD5" s="39">
        <v>26</v>
      </c>
      <c r="AE5" s="8">
        <v>27</v>
      </c>
      <c r="AF5" s="8">
        <v>28</v>
      </c>
      <c r="AG5" s="8">
        <v>29</v>
      </c>
      <c r="AH5" s="8">
        <v>30</v>
      </c>
      <c r="AI5" s="9">
        <v>31</v>
      </c>
      <c r="AJ5" s="10" t="s">
        <v>4</v>
      </c>
      <c r="AK5" s="351"/>
      <c r="AL5" s="354"/>
      <c r="AM5" s="356"/>
    </row>
    <row r="6" spans="1:46" ht="31.5" thickTop="1" thickBot="1">
      <c r="A6" s="11"/>
      <c r="B6" s="12"/>
      <c r="C6" s="121" t="s">
        <v>24</v>
      </c>
      <c r="D6" s="120" t="s">
        <v>25</v>
      </c>
      <c r="E6" s="17">
        <v>6.5</v>
      </c>
      <c r="F6" s="17">
        <v>6.5</v>
      </c>
      <c r="G6" s="17">
        <v>6.5</v>
      </c>
      <c r="H6" s="39"/>
      <c r="I6" s="39"/>
      <c r="J6" s="17">
        <v>6.5</v>
      </c>
      <c r="K6" s="17">
        <v>6.5</v>
      </c>
      <c r="L6" s="17">
        <v>6.5</v>
      </c>
      <c r="M6" s="17">
        <v>6.5</v>
      </c>
      <c r="N6" s="17">
        <v>6.5</v>
      </c>
      <c r="O6" s="39"/>
      <c r="P6" s="39"/>
      <c r="Q6" s="17">
        <v>6.5</v>
      </c>
      <c r="R6" s="17">
        <v>6.5</v>
      </c>
      <c r="S6" s="17">
        <v>6.5</v>
      </c>
      <c r="T6" s="17">
        <v>6.5</v>
      </c>
      <c r="U6" s="17">
        <v>6.5</v>
      </c>
      <c r="V6" s="39"/>
      <c r="W6" s="39"/>
      <c r="X6" s="17">
        <v>6.5</v>
      </c>
      <c r="Y6" s="17">
        <v>6.5</v>
      </c>
      <c r="Z6" s="17">
        <v>6.5</v>
      </c>
      <c r="AA6" s="17">
        <v>6.5</v>
      </c>
      <c r="AB6" s="17">
        <v>6.5</v>
      </c>
      <c r="AC6" s="39"/>
      <c r="AD6" s="39"/>
      <c r="AE6" s="17">
        <v>6.5</v>
      </c>
      <c r="AF6" s="17">
        <v>6.5</v>
      </c>
      <c r="AG6" s="17">
        <v>6.5</v>
      </c>
      <c r="AH6" s="17">
        <v>6.5</v>
      </c>
      <c r="AI6" s="17">
        <v>6.5</v>
      </c>
      <c r="AJ6" s="16">
        <f>SUM(E6:AI6)</f>
        <v>149.5</v>
      </c>
      <c r="AK6" s="352"/>
      <c r="AL6" s="354"/>
      <c r="AM6" s="356"/>
      <c r="AN6" s="2" t="s">
        <v>78</v>
      </c>
    </row>
    <row r="7" spans="1:46" ht="13.5" thickBot="1">
      <c r="A7" s="11"/>
      <c r="B7" s="12"/>
      <c r="E7" s="17"/>
      <c r="F7" s="17"/>
      <c r="G7" s="17"/>
      <c r="H7" s="39"/>
      <c r="I7" s="39"/>
      <c r="J7" s="17"/>
      <c r="K7" s="17"/>
      <c r="L7" s="14"/>
      <c r="M7" s="14"/>
      <c r="N7" s="83"/>
      <c r="O7" s="39"/>
      <c r="P7" s="39"/>
      <c r="Q7" s="14"/>
      <c r="R7" s="14"/>
      <c r="S7" s="14"/>
      <c r="T7" s="83"/>
      <c r="U7" s="83"/>
      <c r="V7" s="39"/>
      <c r="W7" s="39"/>
      <c r="X7" s="14"/>
      <c r="Y7" s="14"/>
      <c r="Z7" s="14"/>
      <c r="AA7" s="14"/>
      <c r="AB7" s="83"/>
      <c r="AC7" s="39"/>
      <c r="AD7" s="39"/>
      <c r="AE7" s="14"/>
      <c r="AF7" s="14"/>
      <c r="AG7" s="14"/>
      <c r="AH7" s="14"/>
      <c r="AI7" s="15"/>
      <c r="AJ7" s="16"/>
      <c r="AK7" s="351"/>
      <c r="AL7" s="354"/>
      <c r="AM7" s="356"/>
    </row>
    <row r="8" spans="1:46" ht="17.25" thickBot="1">
      <c r="A8" s="11"/>
      <c r="B8" s="29"/>
      <c r="C8" s="103"/>
      <c r="D8" s="110"/>
      <c r="E8" s="14"/>
      <c r="F8" s="14"/>
      <c r="G8" s="83"/>
      <c r="H8" s="39"/>
      <c r="I8" s="39"/>
      <c r="J8" s="14"/>
      <c r="K8" s="14"/>
      <c r="L8" s="14"/>
      <c r="M8" s="14"/>
      <c r="N8" s="83"/>
      <c r="O8" s="39"/>
      <c r="P8" s="39"/>
      <c r="Q8" s="14"/>
      <c r="R8" s="14"/>
      <c r="S8" s="14"/>
      <c r="T8" s="83"/>
      <c r="U8" s="83"/>
      <c r="V8" s="39"/>
      <c r="W8" s="39"/>
      <c r="X8" s="14"/>
      <c r="Y8" s="14"/>
      <c r="Z8" s="14"/>
      <c r="AA8" s="14"/>
      <c r="AB8" s="83"/>
      <c r="AC8" s="39"/>
      <c r="AD8" s="39"/>
      <c r="AE8" s="14"/>
      <c r="AF8" s="14"/>
      <c r="AG8" s="14"/>
      <c r="AH8" s="14"/>
      <c r="AI8" s="15"/>
      <c r="AJ8" s="16"/>
      <c r="AK8" s="351"/>
      <c r="AL8" s="354"/>
      <c r="AM8" s="356"/>
    </row>
    <row r="9" spans="1:46">
      <c r="A9" s="18"/>
      <c r="B9" s="19" t="s">
        <v>5</v>
      </c>
      <c r="C9" s="20"/>
      <c r="D9" s="20"/>
      <c r="E9" s="30"/>
      <c r="F9" s="21"/>
      <c r="G9" s="84"/>
      <c r="H9" s="39"/>
      <c r="I9" s="39"/>
      <c r="J9" s="21"/>
      <c r="K9" s="21"/>
      <c r="L9" s="21"/>
      <c r="M9" s="21"/>
      <c r="N9" s="84"/>
      <c r="O9" s="39"/>
      <c r="P9" s="39"/>
      <c r="Q9" s="21"/>
      <c r="R9" s="21"/>
      <c r="S9" s="21"/>
      <c r="T9" s="84"/>
      <c r="U9" s="84"/>
      <c r="V9" s="39"/>
      <c r="W9" s="39"/>
      <c r="X9" s="21"/>
      <c r="Y9" s="21"/>
      <c r="Z9" s="21"/>
      <c r="AA9" s="21"/>
      <c r="AB9" s="84"/>
      <c r="AC9" s="39"/>
      <c r="AD9" s="39"/>
      <c r="AE9" s="21"/>
      <c r="AF9" s="21"/>
      <c r="AG9" s="21"/>
      <c r="AH9" s="21"/>
      <c r="AI9" s="21"/>
      <c r="AJ9" s="16">
        <f>SUM(E9:AI9)</f>
        <v>0</v>
      </c>
      <c r="AK9" s="352"/>
      <c r="AL9" s="354"/>
      <c r="AM9" s="356"/>
    </row>
    <row r="10" spans="1:46">
      <c r="A10" s="18"/>
      <c r="B10" s="22"/>
      <c r="C10" s="13"/>
      <c r="D10" s="13"/>
      <c r="E10" s="31"/>
      <c r="F10" s="23"/>
      <c r="G10" s="84"/>
      <c r="H10" s="39"/>
      <c r="I10" s="39"/>
      <c r="J10" s="23"/>
      <c r="K10" s="23"/>
      <c r="L10" s="23"/>
      <c r="M10" s="23"/>
      <c r="N10" s="84"/>
      <c r="O10" s="39"/>
      <c r="P10" s="39"/>
      <c r="Q10" s="23"/>
      <c r="R10" s="23"/>
      <c r="S10" s="23"/>
      <c r="T10" s="85"/>
      <c r="U10" s="84"/>
      <c r="V10" s="39"/>
      <c r="W10" s="39"/>
      <c r="X10" s="23"/>
      <c r="Y10" s="23"/>
      <c r="Z10" s="23"/>
      <c r="AA10" s="23"/>
      <c r="AB10" s="84"/>
      <c r="AC10" s="39"/>
      <c r="AD10" s="39"/>
      <c r="AE10" s="23"/>
      <c r="AF10" s="23"/>
      <c r="AG10" s="23"/>
      <c r="AH10" s="23"/>
      <c r="AI10" s="24"/>
      <c r="AJ10" s="16">
        <f>SUM(E10:AI10)</f>
        <v>0</v>
      </c>
      <c r="AK10" s="351"/>
      <c r="AL10" s="354"/>
      <c r="AM10" s="356"/>
    </row>
    <row r="11" spans="1:46" ht="13.5" thickBot="1">
      <c r="A11" s="25"/>
      <c r="B11" s="26" t="s">
        <v>6</v>
      </c>
      <c r="C11" s="27"/>
      <c r="D11" s="27"/>
      <c r="E11" s="32">
        <f>SUM(E9:E10)</f>
        <v>0</v>
      </c>
      <c r="F11" s="28">
        <f>SUM(F9:F10)</f>
        <v>0</v>
      </c>
      <c r="G11" s="86">
        <f t="shared" ref="G11:AI11" si="0">SUM(G9:G10)</f>
        <v>0</v>
      </c>
      <c r="H11" s="39">
        <f t="shared" si="0"/>
        <v>0</v>
      </c>
      <c r="I11" s="39">
        <f t="shared" si="0"/>
        <v>0</v>
      </c>
      <c r="J11" s="28">
        <f t="shared" si="0"/>
        <v>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N11" s="86">
        <f t="shared" si="0"/>
        <v>0</v>
      </c>
      <c r="O11" s="39">
        <f t="shared" si="0"/>
        <v>0</v>
      </c>
      <c r="P11" s="39">
        <f t="shared" si="0"/>
        <v>0</v>
      </c>
      <c r="Q11" s="28">
        <f t="shared" si="0"/>
        <v>0</v>
      </c>
      <c r="R11" s="28">
        <f t="shared" si="0"/>
        <v>0</v>
      </c>
      <c r="S11" s="28">
        <f t="shared" si="0"/>
        <v>0</v>
      </c>
      <c r="T11" s="86">
        <f t="shared" si="0"/>
        <v>0</v>
      </c>
      <c r="U11" s="86">
        <f t="shared" si="0"/>
        <v>0</v>
      </c>
      <c r="V11" s="39">
        <f t="shared" si="0"/>
        <v>0</v>
      </c>
      <c r="W11" s="39">
        <f t="shared" si="0"/>
        <v>0</v>
      </c>
      <c r="X11" s="28">
        <f t="shared" si="0"/>
        <v>0</v>
      </c>
      <c r="Y11" s="28">
        <f t="shared" si="0"/>
        <v>0</v>
      </c>
      <c r="Z11" s="28">
        <f t="shared" si="0"/>
        <v>0</v>
      </c>
      <c r="AA11" s="28">
        <f t="shared" si="0"/>
        <v>0</v>
      </c>
      <c r="AB11" s="86">
        <f t="shared" si="0"/>
        <v>0</v>
      </c>
      <c r="AC11" s="39">
        <f t="shared" si="0"/>
        <v>0</v>
      </c>
      <c r="AD11" s="39">
        <f t="shared" si="0"/>
        <v>0</v>
      </c>
      <c r="AE11" s="28">
        <f t="shared" si="0"/>
        <v>0</v>
      </c>
      <c r="AF11" s="28">
        <f t="shared" si="0"/>
        <v>0</v>
      </c>
      <c r="AG11" s="28">
        <f t="shared" si="0"/>
        <v>0</v>
      </c>
      <c r="AH11" s="28">
        <f t="shared" si="0"/>
        <v>0</v>
      </c>
      <c r="AI11" s="28">
        <f t="shared" si="0"/>
        <v>0</v>
      </c>
      <c r="AJ11" s="16">
        <f>SUM(E11:AI11)</f>
        <v>0</v>
      </c>
      <c r="AK11" s="351"/>
      <c r="AL11" s="354"/>
      <c r="AM11" s="356"/>
    </row>
    <row r="12" spans="1:46" ht="25.5" customHeight="1" thickBot="1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K12" s="351"/>
      <c r="AL12" s="354"/>
      <c r="AM12" s="356"/>
    </row>
    <row r="13" spans="1:46" ht="26.25" customHeight="1">
      <c r="A13" s="381" t="s">
        <v>0</v>
      </c>
      <c r="B13" s="378" t="s">
        <v>1</v>
      </c>
      <c r="C13" s="378" t="s">
        <v>2</v>
      </c>
      <c r="D13" s="117"/>
      <c r="E13" s="384" t="s">
        <v>8</v>
      </c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5"/>
      <c r="AI13" s="386"/>
      <c r="AJ13" s="7" t="s">
        <v>3</v>
      </c>
      <c r="AK13" s="350"/>
      <c r="AL13" s="353"/>
      <c r="AM13" s="355"/>
      <c r="AN13" s="6"/>
      <c r="AO13" s="6"/>
      <c r="AP13" s="6"/>
      <c r="AQ13" s="6"/>
      <c r="AR13" s="6"/>
    </row>
    <row r="14" spans="1:46" ht="26.25" customHeight="1" thickBot="1">
      <c r="A14" s="382"/>
      <c r="B14" s="383"/>
      <c r="C14" s="379"/>
      <c r="D14" s="114"/>
      <c r="E14" s="39">
        <v>1</v>
      </c>
      <c r="F14" s="39">
        <v>2</v>
      </c>
      <c r="G14" s="87">
        <v>3</v>
      </c>
      <c r="H14" s="87">
        <v>4</v>
      </c>
      <c r="I14" s="34">
        <v>5</v>
      </c>
      <c r="J14" s="34">
        <v>6</v>
      </c>
      <c r="K14" s="34">
        <v>7</v>
      </c>
      <c r="L14" s="39">
        <v>8</v>
      </c>
      <c r="M14" s="39">
        <v>9</v>
      </c>
      <c r="N14" s="87">
        <v>10</v>
      </c>
      <c r="O14" s="87">
        <v>11</v>
      </c>
      <c r="P14" s="34">
        <v>12</v>
      </c>
      <c r="Q14" s="34">
        <v>13</v>
      </c>
      <c r="R14" s="34">
        <v>14</v>
      </c>
      <c r="S14" s="39">
        <v>15</v>
      </c>
      <c r="T14" s="39">
        <v>16</v>
      </c>
      <c r="U14" s="87">
        <v>17</v>
      </c>
      <c r="V14" s="134">
        <v>18</v>
      </c>
      <c r="W14" s="135">
        <v>19</v>
      </c>
      <c r="X14" s="135">
        <v>20</v>
      </c>
      <c r="Y14" s="135">
        <v>21</v>
      </c>
      <c r="Z14" s="136">
        <v>22</v>
      </c>
      <c r="AA14" s="136">
        <v>23</v>
      </c>
      <c r="AB14" s="134">
        <v>24</v>
      </c>
      <c r="AC14" s="134">
        <v>25</v>
      </c>
      <c r="AD14" s="135">
        <v>26</v>
      </c>
      <c r="AE14" s="135">
        <v>27</v>
      </c>
      <c r="AF14" s="135">
        <v>28</v>
      </c>
      <c r="AG14" s="39">
        <v>29</v>
      </c>
      <c r="AH14" s="39">
        <v>30</v>
      </c>
      <c r="AI14" s="39">
        <v>31</v>
      </c>
      <c r="AJ14" s="35" t="s">
        <v>4</v>
      </c>
      <c r="AK14" s="350"/>
      <c r="AL14" s="353"/>
      <c r="AM14" s="355"/>
      <c r="AN14" s="6"/>
      <c r="AO14" s="6"/>
      <c r="AP14" s="6"/>
      <c r="AQ14" s="6"/>
      <c r="AR14" s="6"/>
    </row>
    <row r="15" spans="1:46" ht="38.25" customHeight="1" thickTop="1" thickBot="1">
      <c r="A15" s="18"/>
      <c r="B15" s="36"/>
      <c r="C15" s="121" t="s">
        <v>24</v>
      </c>
      <c r="D15" s="120" t="s">
        <v>25</v>
      </c>
      <c r="E15" s="39"/>
      <c r="F15" s="39"/>
      <c r="G15" s="17">
        <v>6.5</v>
      </c>
      <c r="H15" s="17">
        <v>6.5</v>
      </c>
      <c r="I15" s="17">
        <v>6.5</v>
      </c>
      <c r="J15" s="17">
        <v>6.5</v>
      </c>
      <c r="K15" s="17">
        <v>6.5</v>
      </c>
      <c r="L15" s="39"/>
      <c r="M15" s="39"/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39"/>
      <c r="T15" s="39"/>
      <c r="U15" s="83"/>
      <c r="V15" s="83"/>
      <c r="W15" s="17"/>
      <c r="X15" s="17"/>
      <c r="Y15" s="17"/>
      <c r="Z15" s="39"/>
      <c r="AA15" s="39"/>
      <c r="AB15" s="83"/>
      <c r="AC15" s="83"/>
      <c r="AD15" s="17"/>
      <c r="AE15" s="17"/>
      <c r="AF15" s="17"/>
      <c r="AG15" s="39"/>
      <c r="AH15" s="39"/>
      <c r="AI15" s="39"/>
      <c r="AJ15" s="16">
        <f>SUM(E15:AI15)</f>
        <v>37.5</v>
      </c>
      <c r="AK15" s="360">
        <f>AJ15+AJ6</f>
        <v>187</v>
      </c>
      <c r="AL15" s="361">
        <f>'[1]smt 2 , 20202'!$G$16</f>
        <v>162.5</v>
      </c>
      <c r="AM15" s="365">
        <f>AK15-AL15</f>
        <v>24.5</v>
      </c>
      <c r="AN15" s="6"/>
      <c r="AO15" s="6"/>
      <c r="AP15" s="6"/>
      <c r="AQ15" s="6"/>
      <c r="AR15" s="6"/>
    </row>
    <row r="16" spans="1:46" ht="32.25" customHeight="1" thickBot="1">
      <c r="A16" s="11"/>
      <c r="B16" s="29"/>
      <c r="C16" s="121" t="s">
        <v>77</v>
      </c>
      <c r="D16" s="121" t="s">
        <v>35</v>
      </c>
      <c r="E16" s="39"/>
      <c r="F16" s="39"/>
      <c r="G16" s="88"/>
      <c r="H16" s="88"/>
      <c r="I16" s="14"/>
      <c r="J16" s="14"/>
      <c r="K16" s="14"/>
      <c r="L16" s="39"/>
      <c r="M16" s="39"/>
      <c r="N16" s="17">
        <v>6.5</v>
      </c>
      <c r="O16" s="17">
        <v>6.5</v>
      </c>
      <c r="P16" s="17">
        <v>6.5</v>
      </c>
      <c r="Q16" s="17">
        <v>6.5</v>
      </c>
      <c r="R16" s="17">
        <v>6.5</v>
      </c>
      <c r="S16" s="39"/>
      <c r="T16" s="39"/>
      <c r="U16" s="88"/>
      <c r="V16" s="88"/>
      <c r="W16" s="14"/>
      <c r="X16" s="14"/>
      <c r="Y16" s="14"/>
      <c r="Z16" s="39"/>
      <c r="AA16" s="39"/>
      <c r="AB16" s="17"/>
      <c r="AC16" s="17"/>
      <c r="AD16" s="17"/>
      <c r="AE16" s="17"/>
      <c r="AF16" s="17"/>
      <c r="AG16" s="39"/>
      <c r="AH16" s="39"/>
      <c r="AI16" s="39"/>
      <c r="AJ16" s="16">
        <f>SUM(E16:AI16)</f>
        <v>32.5</v>
      </c>
      <c r="AK16" s="360"/>
      <c r="AL16" s="353"/>
      <c r="AM16" s="362"/>
      <c r="AN16" s="6"/>
      <c r="AO16" s="6"/>
      <c r="AP16" s="6"/>
      <c r="AQ16" s="6"/>
      <c r="AR16" s="6"/>
    </row>
    <row r="17" spans="1:44" ht="32.25" customHeight="1">
      <c r="A17" s="11"/>
      <c r="B17" s="29"/>
      <c r="C17" s="37"/>
      <c r="D17" s="37"/>
      <c r="E17" s="39"/>
      <c r="F17" s="39"/>
      <c r="G17" s="88"/>
      <c r="H17" s="88"/>
      <c r="I17" s="14"/>
      <c r="J17" s="14"/>
      <c r="K17" s="14"/>
      <c r="L17" s="39"/>
      <c r="M17" s="39"/>
      <c r="N17" s="88"/>
      <c r="O17" s="88"/>
      <c r="P17" s="14"/>
      <c r="Q17" s="14"/>
      <c r="R17" s="14"/>
      <c r="S17" s="39"/>
      <c r="T17" s="39"/>
      <c r="U17" s="88"/>
      <c r="V17" s="88"/>
      <c r="W17" s="17"/>
      <c r="X17" s="17"/>
      <c r="Y17" s="17"/>
      <c r="Z17" s="39"/>
      <c r="AA17" s="39"/>
      <c r="AB17" s="88"/>
      <c r="AC17" s="88"/>
      <c r="AD17" s="17"/>
      <c r="AE17" s="17"/>
      <c r="AF17" s="17"/>
      <c r="AG17" s="39"/>
      <c r="AH17" s="39"/>
      <c r="AI17" s="39"/>
      <c r="AJ17" s="16"/>
      <c r="AK17" s="350"/>
      <c r="AL17" s="353"/>
      <c r="AM17" s="362"/>
      <c r="AN17" s="6"/>
      <c r="AO17" s="6"/>
      <c r="AP17" s="6"/>
      <c r="AQ17" s="6"/>
      <c r="AR17" s="6"/>
    </row>
    <row r="18" spans="1:44" ht="24.75" customHeight="1" thickBot="1">
      <c r="A18" s="43"/>
      <c r="B18" s="44" t="s">
        <v>6</v>
      </c>
      <c r="C18" s="20"/>
      <c r="D18" s="40"/>
      <c r="E18" s="39"/>
      <c r="F18" s="39"/>
      <c r="G18" s="89"/>
      <c r="H18" s="90"/>
      <c r="I18" s="46"/>
      <c r="J18" s="47"/>
      <c r="K18" s="47"/>
      <c r="L18" s="39"/>
      <c r="M18" s="39"/>
      <c r="N18" s="91"/>
      <c r="O18" s="92"/>
      <c r="P18" s="46"/>
      <c r="Q18" s="47"/>
      <c r="R18" s="47"/>
      <c r="S18" s="39"/>
      <c r="T18" s="39"/>
      <c r="U18" s="91"/>
      <c r="V18" s="92"/>
      <c r="W18" s="46"/>
      <c r="X18" s="47"/>
      <c r="Y18" s="47"/>
      <c r="Z18" s="39"/>
      <c r="AA18" s="39"/>
      <c r="AB18" s="91"/>
      <c r="AC18" s="92"/>
      <c r="AD18" s="47"/>
      <c r="AE18" s="47"/>
      <c r="AF18" s="47"/>
      <c r="AG18" s="39"/>
      <c r="AH18" s="39"/>
      <c r="AI18" s="39"/>
      <c r="AJ18" s="16">
        <f>SUM(E18:AI18)</f>
        <v>0</v>
      </c>
      <c r="AK18" s="350"/>
      <c r="AL18" s="353"/>
      <c r="AM18" s="362"/>
      <c r="AN18" s="6"/>
      <c r="AO18" s="6"/>
      <c r="AP18" s="6"/>
      <c r="AQ18" s="6"/>
      <c r="AR18" s="6"/>
    </row>
    <row r="19" spans="1:44" ht="32.25" customHeight="1" thickBo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K19" s="350"/>
      <c r="AL19" s="361"/>
      <c r="AM19" s="362"/>
      <c r="AN19" s="6"/>
      <c r="AO19" s="6"/>
      <c r="AP19" s="6"/>
      <c r="AQ19" s="6"/>
      <c r="AR19" s="6"/>
    </row>
    <row r="20" spans="1:44" ht="32.25" customHeight="1">
      <c r="A20" s="381" t="s">
        <v>0</v>
      </c>
      <c r="B20" s="378" t="s">
        <v>1</v>
      </c>
      <c r="C20" s="378" t="s">
        <v>2</v>
      </c>
      <c r="D20" s="117"/>
      <c r="E20" s="384" t="s">
        <v>9</v>
      </c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  <c r="AI20" s="386"/>
      <c r="AJ20" s="7" t="s">
        <v>3</v>
      </c>
      <c r="AK20" s="350"/>
      <c r="AL20" s="361"/>
      <c r="AM20" s="362"/>
      <c r="AN20" s="6"/>
      <c r="AO20" s="6"/>
      <c r="AP20" s="6"/>
      <c r="AQ20" s="6"/>
      <c r="AR20" s="6"/>
    </row>
    <row r="21" spans="1:44" ht="32.25" customHeight="1" thickBot="1">
      <c r="A21" s="382"/>
      <c r="B21" s="383"/>
      <c r="C21" s="379"/>
      <c r="D21" s="113"/>
      <c r="E21" s="137">
        <v>1</v>
      </c>
      <c r="F21" s="135">
        <v>2</v>
      </c>
      <c r="G21" s="34">
        <v>3</v>
      </c>
      <c r="H21" s="34">
        <v>4</v>
      </c>
      <c r="I21" s="39">
        <v>5</v>
      </c>
      <c r="J21" s="39">
        <v>6</v>
      </c>
      <c r="K21" s="87">
        <v>7</v>
      </c>
      <c r="L21" s="87">
        <v>8</v>
      </c>
      <c r="M21" s="34">
        <v>9</v>
      </c>
      <c r="N21" s="34">
        <v>10</v>
      </c>
      <c r="O21" s="34">
        <v>11</v>
      </c>
      <c r="P21" s="39">
        <v>12</v>
      </c>
      <c r="Q21" s="39">
        <v>13</v>
      </c>
      <c r="R21" s="87">
        <v>14</v>
      </c>
      <c r="S21" s="87">
        <v>15</v>
      </c>
      <c r="T21" s="33">
        <v>16</v>
      </c>
      <c r="U21" s="33">
        <v>17</v>
      </c>
      <c r="V21" s="34">
        <v>18</v>
      </c>
      <c r="W21" s="39">
        <v>19</v>
      </c>
      <c r="X21" s="39">
        <v>20</v>
      </c>
      <c r="Y21" s="87">
        <v>21</v>
      </c>
      <c r="Z21" s="87">
        <v>22</v>
      </c>
      <c r="AA21" s="34">
        <v>23</v>
      </c>
      <c r="AB21" s="34">
        <v>24</v>
      </c>
      <c r="AC21" s="34">
        <v>25</v>
      </c>
      <c r="AD21" s="39">
        <v>26</v>
      </c>
      <c r="AE21" s="39">
        <v>27</v>
      </c>
      <c r="AF21" s="87">
        <v>28</v>
      </c>
      <c r="AG21" s="87">
        <v>29</v>
      </c>
      <c r="AH21" s="8">
        <v>30</v>
      </c>
      <c r="AI21" s="48"/>
      <c r="AJ21" s="35" t="s">
        <v>4</v>
      </c>
      <c r="AK21" s="350"/>
      <c r="AL21" s="361"/>
      <c r="AM21" s="362"/>
      <c r="AN21" s="6"/>
      <c r="AO21" s="6"/>
      <c r="AP21" s="6"/>
      <c r="AQ21" s="6"/>
      <c r="AR21" s="6"/>
    </row>
    <row r="22" spans="1:44" ht="39" customHeight="1" thickTop="1">
      <c r="A22" s="49"/>
      <c r="B22" s="29"/>
      <c r="C22" s="120" t="s">
        <v>18</v>
      </c>
      <c r="D22" s="120" t="s">
        <v>19</v>
      </c>
      <c r="E22" s="93"/>
      <c r="F22" s="17"/>
      <c r="G22" s="14">
        <v>6.5</v>
      </c>
      <c r="H22" s="14">
        <v>6.5</v>
      </c>
      <c r="I22" s="39"/>
      <c r="J22" s="39"/>
      <c r="K22" s="14">
        <v>6.5</v>
      </c>
      <c r="L22" s="14">
        <v>6.5</v>
      </c>
      <c r="M22" s="14">
        <v>6.5</v>
      </c>
      <c r="N22" s="14">
        <v>6.5</v>
      </c>
      <c r="O22" s="14">
        <v>6.5</v>
      </c>
      <c r="P22" s="39"/>
      <c r="Q22" s="39"/>
      <c r="R22" s="14">
        <v>6.5</v>
      </c>
      <c r="S22" s="14">
        <v>6.5</v>
      </c>
      <c r="T22" s="14">
        <v>6.5</v>
      </c>
      <c r="U22" s="14">
        <v>6.5</v>
      </c>
      <c r="V22" s="14">
        <v>6.5</v>
      </c>
      <c r="W22" s="39"/>
      <c r="X22" s="39"/>
      <c r="Y22" s="14">
        <v>6.5</v>
      </c>
      <c r="Z22" s="14">
        <v>6.5</v>
      </c>
      <c r="AA22" s="14">
        <v>6.5</v>
      </c>
      <c r="AB22" s="14">
        <v>1</v>
      </c>
      <c r="AC22" s="83"/>
      <c r="AD22" s="39"/>
      <c r="AE22" s="39"/>
      <c r="AF22" s="83"/>
      <c r="AG22" s="83"/>
      <c r="AH22" s="83"/>
      <c r="AI22" s="38"/>
      <c r="AJ22" s="16">
        <f>SUM(E22:AI22)</f>
        <v>98.5</v>
      </c>
      <c r="AK22" s="360">
        <f>AJ22</f>
        <v>98.5</v>
      </c>
      <c r="AL22" s="361">
        <f>'[1]smt 2 , 20202'!$G$12</f>
        <v>97.5</v>
      </c>
      <c r="AM22" s="362">
        <f>AK22-AL22</f>
        <v>1</v>
      </c>
      <c r="AN22" s="6"/>
      <c r="AO22" s="6"/>
      <c r="AP22" s="6"/>
      <c r="AQ22" s="6"/>
      <c r="AR22" s="6"/>
    </row>
    <row r="23" spans="1:44" ht="29.25" customHeight="1">
      <c r="A23" s="49"/>
      <c r="B23" s="29"/>
      <c r="C23" s="131" t="s">
        <v>20</v>
      </c>
      <c r="D23" s="131" t="s">
        <v>21</v>
      </c>
      <c r="E23" s="83"/>
      <c r="F23" s="14"/>
      <c r="G23" s="14"/>
      <c r="H23" s="14"/>
      <c r="I23" s="39"/>
      <c r="J23" s="39"/>
      <c r="K23" s="83"/>
      <c r="L23" s="83"/>
      <c r="M23" s="14"/>
      <c r="N23" s="14"/>
      <c r="O23" s="14"/>
      <c r="P23" s="39"/>
      <c r="Q23" s="39"/>
      <c r="R23" s="83"/>
      <c r="S23" s="83"/>
      <c r="T23" s="14"/>
      <c r="U23" s="14"/>
      <c r="V23" s="14"/>
      <c r="W23" s="39"/>
      <c r="X23" s="39"/>
      <c r="Y23" s="14">
        <v>1</v>
      </c>
      <c r="Z23" s="14">
        <v>1</v>
      </c>
      <c r="AA23" s="14">
        <v>1</v>
      </c>
      <c r="AB23" s="14">
        <v>6.5</v>
      </c>
      <c r="AC23" s="14">
        <v>6.5</v>
      </c>
      <c r="AD23" s="39"/>
      <c r="AE23" s="39"/>
      <c r="AF23" s="14">
        <v>6.5</v>
      </c>
      <c r="AG23" s="14">
        <v>6.5</v>
      </c>
      <c r="AH23" s="14">
        <v>6.5</v>
      </c>
      <c r="AI23" s="50"/>
      <c r="AJ23" s="16">
        <f>SUM(E23:AI23)</f>
        <v>35.5</v>
      </c>
      <c r="AK23" s="360"/>
      <c r="AL23" s="361"/>
      <c r="AM23" s="362"/>
    </row>
    <row r="24" spans="1:44" s="53" customFormat="1" ht="30">
      <c r="A24" s="51"/>
      <c r="B24" s="19"/>
      <c r="C24" s="133" t="s">
        <v>26</v>
      </c>
      <c r="D24" s="133" t="s">
        <v>27</v>
      </c>
      <c r="E24" s="94"/>
      <c r="F24" s="42"/>
      <c r="G24" s="42"/>
      <c r="H24" s="42"/>
      <c r="I24" s="39"/>
      <c r="J24" s="39"/>
      <c r="K24" s="94"/>
      <c r="L24" s="94"/>
      <c r="M24" s="42"/>
      <c r="N24" s="42"/>
      <c r="O24" s="42"/>
      <c r="P24" s="39"/>
      <c r="Q24" s="39"/>
      <c r="R24" s="94"/>
      <c r="S24" s="94"/>
      <c r="T24" s="42"/>
      <c r="U24" s="42"/>
      <c r="V24" s="42"/>
      <c r="W24" s="39"/>
      <c r="X24" s="39"/>
      <c r="Y24" s="94"/>
      <c r="Z24" s="122"/>
      <c r="AA24" s="123"/>
      <c r="AB24" s="124"/>
      <c r="AC24" s="124">
        <v>1</v>
      </c>
      <c r="AD24" s="125"/>
      <c r="AE24" s="125"/>
      <c r="AF24" s="122">
        <v>1</v>
      </c>
      <c r="AG24" s="122">
        <v>1</v>
      </c>
      <c r="AH24" s="123">
        <v>1</v>
      </c>
      <c r="AI24" s="126"/>
      <c r="AJ24" s="16">
        <f>SUM(E24:AI24)</f>
        <v>4</v>
      </c>
      <c r="AK24" s="360"/>
      <c r="AL24" s="361"/>
      <c r="AM24" s="362"/>
    </row>
    <row r="25" spans="1:44" s="53" customFormat="1">
      <c r="A25" s="51"/>
      <c r="B25" s="54"/>
      <c r="C25" s="55"/>
      <c r="D25" s="118"/>
      <c r="E25" s="94"/>
      <c r="F25" s="42"/>
      <c r="G25" s="52"/>
      <c r="H25" s="52"/>
      <c r="I25" s="39"/>
      <c r="J25" s="39"/>
      <c r="K25" s="95"/>
      <c r="L25" s="94"/>
      <c r="M25" s="42"/>
      <c r="N25" s="52"/>
      <c r="O25" s="52"/>
      <c r="P25" s="39"/>
      <c r="Q25" s="39"/>
      <c r="R25" s="95"/>
      <c r="S25" s="94"/>
      <c r="T25" s="52"/>
      <c r="U25" s="52"/>
      <c r="V25" s="52"/>
      <c r="W25" s="39"/>
      <c r="X25" s="39"/>
      <c r="Y25" s="95"/>
      <c r="Z25" s="94"/>
      <c r="AA25" s="42"/>
      <c r="AB25" s="52"/>
      <c r="AC25" s="41"/>
      <c r="AD25" s="39"/>
      <c r="AE25" s="39"/>
      <c r="AF25" s="95"/>
      <c r="AG25" s="94"/>
      <c r="AH25" s="42"/>
      <c r="AI25" s="52"/>
      <c r="AJ25" s="16"/>
      <c r="AK25" s="360"/>
      <c r="AL25" s="361"/>
      <c r="AM25" s="362"/>
    </row>
    <row r="26" spans="1:44" s="53" customFormat="1">
      <c r="A26" s="51"/>
      <c r="B26" s="54"/>
      <c r="C26" s="55"/>
      <c r="D26" s="118"/>
      <c r="E26" s="94"/>
      <c r="F26" s="42"/>
      <c r="G26" s="52"/>
      <c r="H26" s="52"/>
      <c r="I26" s="39"/>
      <c r="J26" s="39"/>
      <c r="K26" s="94"/>
      <c r="L26" s="94"/>
      <c r="M26" s="42"/>
      <c r="N26" s="52"/>
      <c r="O26" s="52"/>
      <c r="P26" s="39"/>
      <c r="Q26" s="39"/>
      <c r="R26" s="94"/>
      <c r="S26" s="94"/>
      <c r="T26" s="52"/>
      <c r="U26" s="52"/>
      <c r="V26" s="52"/>
      <c r="W26" s="39"/>
      <c r="X26" s="39"/>
      <c r="Y26" s="94"/>
      <c r="Z26" s="94"/>
      <c r="AA26" s="42"/>
      <c r="AB26" s="52"/>
      <c r="AC26" s="41"/>
      <c r="AD26" s="39"/>
      <c r="AE26" s="39"/>
      <c r="AF26" s="94"/>
      <c r="AG26" s="94"/>
      <c r="AH26" s="42"/>
      <c r="AI26" s="52"/>
      <c r="AJ26" s="16"/>
      <c r="AK26" s="360"/>
      <c r="AL26" s="361"/>
      <c r="AM26" s="362"/>
    </row>
    <row r="27" spans="1:44" ht="32.25" customHeight="1" thickBot="1">
      <c r="A27" s="43"/>
      <c r="B27" s="44" t="s">
        <v>6</v>
      </c>
      <c r="C27" s="56"/>
      <c r="D27" s="119"/>
      <c r="E27" s="90">
        <f>SUM(E24:E26)</f>
        <v>0</v>
      </c>
      <c r="F27" s="42">
        <f>SUM(F26:F26)</f>
        <v>0</v>
      </c>
      <c r="G27" s="42">
        <f>SUM(G26:G26)</f>
        <v>0</v>
      </c>
      <c r="H27" s="42">
        <f>SUM(H26:H26)</f>
        <v>0</v>
      </c>
      <c r="I27" s="39">
        <f>SUM(I26:I26)</f>
        <v>0</v>
      </c>
      <c r="J27" s="39">
        <f>SUM(J26:J26)</f>
        <v>0</v>
      </c>
      <c r="K27" s="90">
        <f>SUM(K24:K26)</f>
        <v>0</v>
      </c>
      <c r="L27" s="90">
        <f>SUM(L24:L26)</f>
        <v>0</v>
      </c>
      <c r="M27" s="46">
        <f>SUM(M24:M26)</f>
        <v>0</v>
      </c>
      <c r="N27" s="42">
        <f>SUM(N26:N26)</f>
        <v>0</v>
      </c>
      <c r="O27" s="42">
        <f>SUM(O26:O26)</f>
        <v>0</v>
      </c>
      <c r="P27" s="39">
        <f>SUM(P26:P26)</f>
        <v>0</v>
      </c>
      <c r="Q27" s="39">
        <f>SUM(Q26:Q26)</f>
        <v>0</v>
      </c>
      <c r="R27" s="90">
        <f>SUM(R24:R26)</f>
        <v>0</v>
      </c>
      <c r="S27" s="90">
        <f>SUM(S24:S26)</f>
        <v>0</v>
      </c>
      <c r="T27" s="42">
        <f>SUM(T26:T26)</f>
        <v>0</v>
      </c>
      <c r="U27" s="42">
        <f>SUM(U26:U26)</f>
        <v>0</v>
      </c>
      <c r="V27" s="42">
        <f>SUM(V26:V26)</f>
        <v>0</v>
      </c>
      <c r="W27" s="39">
        <f>SUM(W26:W26)</f>
        <v>0</v>
      </c>
      <c r="X27" s="39">
        <f>SUM(X26:X26)</f>
        <v>0</v>
      </c>
      <c r="Y27" s="90">
        <f t="shared" ref="Y27:AH27" si="1">SUM(Y24:Y26)</f>
        <v>0</v>
      </c>
      <c r="Z27" s="90">
        <f t="shared" si="1"/>
        <v>0</v>
      </c>
      <c r="AA27" s="45">
        <f t="shared" si="1"/>
        <v>0</v>
      </c>
      <c r="AB27" s="45">
        <f t="shared" si="1"/>
        <v>0</v>
      </c>
      <c r="AC27" s="45">
        <f t="shared" si="1"/>
        <v>1</v>
      </c>
      <c r="AD27" s="45">
        <f t="shared" si="1"/>
        <v>0</v>
      </c>
      <c r="AE27" s="45">
        <f t="shared" si="1"/>
        <v>0</v>
      </c>
      <c r="AF27" s="90">
        <f t="shared" si="1"/>
        <v>1</v>
      </c>
      <c r="AG27" s="90">
        <f t="shared" si="1"/>
        <v>1</v>
      </c>
      <c r="AH27" s="45">
        <f t="shared" si="1"/>
        <v>1</v>
      </c>
      <c r="AI27" s="57"/>
      <c r="AJ27" s="16">
        <f>SUM(E27:AI27)</f>
        <v>4</v>
      </c>
      <c r="AK27" s="360"/>
      <c r="AL27" s="361"/>
      <c r="AM27" s="362"/>
    </row>
    <row r="28" spans="1:44" ht="32.25" customHeight="1" thickBo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K28" s="360"/>
      <c r="AL28" s="361"/>
      <c r="AM28" s="362"/>
    </row>
    <row r="29" spans="1:44" ht="32.25" customHeight="1">
      <c r="A29" s="374" t="s">
        <v>0</v>
      </c>
      <c r="B29" s="376" t="s">
        <v>1</v>
      </c>
      <c r="C29" s="378" t="s">
        <v>2</v>
      </c>
      <c r="D29" s="117"/>
      <c r="E29" s="384" t="s">
        <v>10</v>
      </c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385"/>
      <c r="X29" s="385"/>
      <c r="Y29" s="385"/>
      <c r="Z29" s="385"/>
      <c r="AA29" s="385"/>
      <c r="AB29" s="385"/>
      <c r="AC29" s="385"/>
      <c r="AD29" s="385"/>
      <c r="AE29" s="385"/>
      <c r="AF29" s="385"/>
      <c r="AG29" s="385"/>
      <c r="AH29" s="385"/>
      <c r="AI29" s="386"/>
      <c r="AJ29" s="7" t="s">
        <v>3</v>
      </c>
      <c r="AK29" s="360"/>
      <c r="AL29" s="361"/>
      <c r="AM29" s="362"/>
      <c r="AN29" s="387"/>
      <c r="AO29" s="387"/>
      <c r="AP29" s="387"/>
      <c r="AQ29" s="387"/>
      <c r="AR29" s="387"/>
    </row>
    <row r="30" spans="1:44" ht="32.25" customHeight="1" thickBot="1">
      <c r="A30" s="391"/>
      <c r="B30" s="389"/>
      <c r="C30" s="379"/>
      <c r="D30" s="114"/>
      <c r="E30" s="96">
        <v>1</v>
      </c>
      <c r="F30" s="31">
        <v>2</v>
      </c>
      <c r="G30" s="39">
        <v>3</v>
      </c>
      <c r="H30" s="39">
        <v>4</v>
      </c>
      <c r="I30" s="96">
        <v>5</v>
      </c>
      <c r="J30" s="96">
        <v>6</v>
      </c>
      <c r="K30" s="31">
        <v>7</v>
      </c>
      <c r="L30" s="31">
        <v>8</v>
      </c>
      <c r="M30" s="31">
        <v>9</v>
      </c>
      <c r="N30" s="39">
        <v>10</v>
      </c>
      <c r="O30" s="39">
        <v>11</v>
      </c>
      <c r="P30" s="96">
        <v>12</v>
      </c>
      <c r="Q30" s="96">
        <v>13</v>
      </c>
      <c r="R30" s="31">
        <v>14</v>
      </c>
      <c r="S30" s="31">
        <v>15</v>
      </c>
      <c r="T30" s="31">
        <v>16</v>
      </c>
      <c r="U30" s="39">
        <v>17</v>
      </c>
      <c r="V30" s="39">
        <v>18</v>
      </c>
      <c r="W30" s="96">
        <v>19</v>
      </c>
      <c r="X30" s="96">
        <v>20</v>
      </c>
      <c r="Y30" s="31">
        <v>21</v>
      </c>
      <c r="Z30" s="31">
        <v>22</v>
      </c>
      <c r="AA30" s="31">
        <v>23</v>
      </c>
      <c r="AB30" s="39">
        <v>24</v>
      </c>
      <c r="AC30" s="39">
        <v>25</v>
      </c>
      <c r="AD30" s="96">
        <v>26</v>
      </c>
      <c r="AE30" s="96">
        <v>27</v>
      </c>
      <c r="AF30" s="31">
        <v>28</v>
      </c>
      <c r="AG30" s="39">
        <v>29</v>
      </c>
      <c r="AH30" s="31">
        <v>30</v>
      </c>
      <c r="AI30" s="39">
        <v>31</v>
      </c>
      <c r="AJ30" s="58" t="s">
        <v>4</v>
      </c>
      <c r="AK30" s="360"/>
      <c r="AL30" s="361"/>
      <c r="AM30" s="362"/>
    </row>
    <row r="31" spans="1:44" ht="17.25" thickTop="1">
      <c r="A31" s="49"/>
      <c r="B31" s="29"/>
      <c r="C31" s="131" t="s">
        <v>20</v>
      </c>
      <c r="D31" s="132" t="str">
        <f>D23</f>
        <v>21 September 2020 -  09 Oktober 2020</v>
      </c>
      <c r="E31" s="14">
        <v>6.5</v>
      </c>
      <c r="F31" s="14">
        <v>6.5</v>
      </c>
      <c r="G31" s="39"/>
      <c r="H31" s="39"/>
      <c r="I31" s="14">
        <v>6.5</v>
      </c>
      <c r="J31" s="14">
        <v>6.5</v>
      </c>
      <c r="K31" s="14">
        <v>6.5</v>
      </c>
      <c r="L31" s="14">
        <v>6.5</v>
      </c>
      <c r="M31" s="14">
        <v>6.5</v>
      </c>
      <c r="N31" s="39"/>
      <c r="O31" s="39"/>
      <c r="P31" s="83"/>
      <c r="Q31" s="83"/>
      <c r="R31" s="14"/>
      <c r="S31" s="14"/>
      <c r="T31" s="14"/>
      <c r="U31" s="39"/>
      <c r="V31" s="39"/>
      <c r="W31" s="83"/>
      <c r="X31" s="83"/>
      <c r="Y31" s="14"/>
      <c r="Z31" s="14"/>
      <c r="AA31" s="14"/>
      <c r="AB31" s="39"/>
      <c r="AC31" s="39"/>
      <c r="AD31" s="83"/>
      <c r="AE31" s="83"/>
      <c r="AF31" s="14"/>
      <c r="AG31" s="39"/>
      <c r="AH31" s="14"/>
      <c r="AI31" s="39"/>
      <c r="AJ31" s="16">
        <f>SUM(E31:AI31)</f>
        <v>45.5</v>
      </c>
      <c r="AK31" s="360">
        <f>AJ31+AJ23</f>
        <v>81</v>
      </c>
      <c r="AL31" s="361">
        <f>'[1]smt 2 , 20202'!$G$13</f>
        <v>81</v>
      </c>
      <c r="AM31" s="362">
        <f>AK31-AL31</f>
        <v>0</v>
      </c>
    </row>
    <row r="32" spans="1:44" ht="30">
      <c r="A32" s="51"/>
      <c r="B32" s="29"/>
      <c r="C32" s="128" t="s">
        <v>13</v>
      </c>
      <c r="D32" s="128" t="s">
        <v>14</v>
      </c>
      <c r="E32" s="97"/>
      <c r="F32" s="59"/>
      <c r="G32" s="39"/>
      <c r="H32" s="39"/>
      <c r="I32" s="83"/>
      <c r="J32" s="83"/>
      <c r="K32" s="83"/>
      <c r="L32" s="83"/>
      <c r="M32" s="83"/>
      <c r="N32" s="39"/>
      <c r="O32" s="39"/>
      <c r="P32" s="97"/>
      <c r="Q32" s="97"/>
      <c r="R32" s="17"/>
      <c r="S32" s="17"/>
      <c r="T32" s="17"/>
      <c r="U32" s="39"/>
      <c r="V32" s="39"/>
      <c r="W32" s="97"/>
      <c r="X32" s="97"/>
      <c r="Y32" s="17"/>
      <c r="Z32" s="127"/>
      <c r="AA32" s="127"/>
      <c r="AB32" s="39"/>
      <c r="AC32" s="39"/>
      <c r="AD32" s="14">
        <v>6.5</v>
      </c>
      <c r="AE32" s="14">
        <v>6.5</v>
      </c>
      <c r="AF32" s="14">
        <v>6.5</v>
      </c>
      <c r="AG32" s="39"/>
      <c r="AH32" s="14">
        <v>6.5</v>
      </c>
      <c r="AI32" s="39"/>
      <c r="AJ32" s="16">
        <f t="shared" ref="AJ32:AJ36" si="2">SUM(E32:AI32)</f>
        <v>26</v>
      </c>
      <c r="AK32" s="360"/>
      <c r="AL32" s="361"/>
      <c r="AM32" s="362"/>
      <c r="AN32" s="60"/>
      <c r="AO32" s="60"/>
      <c r="AP32" s="60"/>
      <c r="AQ32" s="60"/>
      <c r="AR32" s="60"/>
    </row>
    <row r="33" spans="1:42" ht="33" customHeight="1">
      <c r="A33" s="18"/>
      <c r="B33" s="19"/>
      <c r="C33" s="133" t="s">
        <v>26</v>
      </c>
      <c r="D33" s="133" t="s">
        <v>27</v>
      </c>
      <c r="E33" s="14">
        <v>1</v>
      </c>
      <c r="F33" s="14">
        <v>1</v>
      </c>
      <c r="G33" s="39"/>
      <c r="H33" s="39"/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39"/>
      <c r="O33" s="39"/>
      <c r="P33" s="85"/>
      <c r="Q33" s="96"/>
      <c r="R33" s="23"/>
      <c r="S33" s="23"/>
      <c r="T33" s="23"/>
      <c r="U33" s="39"/>
      <c r="V33" s="39"/>
      <c r="W33" s="85"/>
      <c r="X33" s="96"/>
      <c r="Y33" s="31"/>
      <c r="Z33" s="59"/>
      <c r="AA33" s="23"/>
      <c r="AB33" s="39"/>
      <c r="AC33" s="39"/>
      <c r="AD33" s="85"/>
      <c r="AE33" s="96"/>
      <c r="AF33" s="59"/>
      <c r="AG33" s="39"/>
      <c r="AH33" s="23"/>
      <c r="AI33" s="39"/>
      <c r="AJ33" s="16">
        <f>SUM(E33:AI33)</f>
        <v>7</v>
      </c>
      <c r="AK33" s="360">
        <f>AJ33+AJ24</f>
        <v>11</v>
      </c>
      <c r="AL33" s="361">
        <f>'[1]smt 2 , 20202'!$G$18</f>
        <v>12</v>
      </c>
      <c r="AM33" s="365">
        <f>AK33-AL33</f>
        <v>-1</v>
      </c>
    </row>
    <row r="34" spans="1:42" ht="30">
      <c r="A34" s="61"/>
      <c r="B34" s="62"/>
      <c r="C34" s="120" t="s">
        <v>28</v>
      </c>
      <c r="D34" s="120" t="s">
        <v>29</v>
      </c>
      <c r="E34" s="97"/>
      <c r="F34" s="59"/>
      <c r="G34" s="39"/>
      <c r="H34" s="39"/>
      <c r="I34" s="85"/>
      <c r="J34" s="96"/>
      <c r="K34" s="63"/>
      <c r="L34" s="59"/>
      <c r="M34" s="59"/>
      <c r="N34" s="39"/>
      <c r="O34" s="39"/>
      <c r="P34" s="14">
        <v>6.5</v>
      </c>
      <c r="Q34" s="14">
        <v>6.5</v>
      </c>
      <c r="R34" s="14">
        <v>6.5</v>
      </c>
      <c r="S34" s="14">
        <v>6.5</v>
      </c>
      <c r="T34" s="14">
        <v>6.5</v>
      </c>
      <c r="U34" s="39"/>
      <c r="V34" s="39"/>
      <c r="W34" s="14">
        <v>6.5</v>
      </c>
      <c r="X34" s="14">
        <v>6.5</v>
      </c>
      <c r="Y34" s="14">
        <v>6.5</v>
      </c>
      <c r="Z34" s="14">
        <v>6.5</v>
      </c>
      <c r="AA34" s="14">
        <v>6.5</v>
      </c>
      <c r="AB34" s="127"/>
      <c r="AC34" s="39"/>
      <c r="AD34" s="85"/>
      <c r="AE34" s="96"/>
      <c r="AF34" s="59"/>
      <c r="AG34" s="39"/>
      <c r="AH34" s="59"/>
      <c r="AI34" s="39"/>
      <c r="AJ34" s="16">
        <f t="shared" si="2"/>
        <v>65</v>
      </c>
      <c r="AK34" s="360">
        <f>AJ34</f>
        <v>65</v>
      </c>
      <c r="AL34" s="361">
        <f>'[1]smt 2 , 20202'!$G$19</f>
        <v>65</v>
      </c>
      <c r="AM34" s="362">
        <f t="shared" ref="AM34:AM35" si="3">AK34-AL34</f>
        <v>0</v>
      </c>
    </row>
    <row r="35" spans="1:42" ht="30">
      <c r="A35" s="61"/>
      <c r="B35" s="62"/>
      <c r="C35" s="120" t="s">
        <v>32</v>
      </c>
      <c r="D35" s="120" t="s">
        <v>29</v>
      </c>
      <c r="E35" s="97"/>
      <c r="F35" s="59"/>
      <c r="G35" s="39"/>
      <c r="H35" s="39"/>
      <c r="I35" s="85"/>
      <c r="J35" s="96"/>
      <c r="K35" s="31"/>
      <c r="L35" s="59"/>
      <c r="M35" s="59"/>
      <c r="N35" s="39"/>
      <c r="O35" s="39"/>
      <c r="P35" s="14">
        <v>1</v>
      </c>
      <c r="Q35" s="14">
        <v>1</v>
      </c>
      <c r="R35" s="14">
        <v>1</v>
      </c>
      <c r="S35" s="14">
        <v>1</v>
      </c>
      <c r="T35" s="14">
        <v>1</v>
      </c>
      <c r="U35" s="39"/>
      <c r="V35" s="39"/>
      <c r="W35" s="14">
        <v>1</v>
      </c>
      <c r="X35" s="14">
        <v>1</v>
      </c>
      <c r="Y35" s="14">
        <v>1</v>
      </c>
      <c r="Z35" s="14">
        <v>1</v>
      </c>
      <c r="AA35" s="14">
        <v>1</v>
      </c>
      <c r="AB35" s="39"/>
      <c r="AC35" s="39"/>
      <c r="AD35" s="85"/>
      <c r="AE35" s="96"/>
      <c r="AF35" s="59"/>
      <c r="AG35" s="39"/>
      <c r="AH35" s="59"/>
      <c r="AI35" s="39"/>
      <c r="AJ35" s="16">
        <f t="shared" si="2"/>
        <v>10</v>
      </c>
      <c r="AK35" s="360">
        <f>AJ35</f>
        <v>10</v>
      </c>
      <c r="AL35" s="361">
        <f>'[1]smt 2 , 20202'!$G$22</f>
        <v>10</v>
      </c>
      <c r="AM35" s="362">
        <f t="shared" si="3"/>
        <v>0</v>
      </c>
    </row>
    <row r="36" spans="1:42" ht="24" customHeight="1" thickBot="1">
      <c r="A36" s="25"/>
      <c r="B36" s="26" t="s">
        <v>6</v>
      </c>
      <c r="C36" s="27"/>
      <c r="D36" s="27"/>
      <c r="E36" s="98">
        <f t="shared" ref="E36:AE36" si="4">SUM(E33:E35)</f>
        <v>1</v>
      </c>
      <c r="F36" s="64">
        <f t="shared" si="4"/>
        <v>1</v>
      </c>
      <c r="G36" s="64">
        <f t="shared" si="4"/>
        <v>0</v>
      </c>
      <c r="H36" s="64">
        <f t="shared" si="4"/>
        <v>0</v>
      </c>
      <c r="I36" s="98">
        <f t="shared" si="4"/>
        <v>1</v>
      </c>
      <c r="J36" s="98">
        <f t="shared" si="4"/>
        <v>1</v>
      </c>
      <c r="K36" s="64">
        <f t="shared" si="4"/>
        <v>1</v>
      </c>
      <c r="L36" s="64">
        <f t="shared" si="4"/>
        <v>1</v>
      </c>
      <c r="M36" s="64">
        <f t="shared" si="4"/>
        <v>1</v>
      </c>
      <c r="N36" s="98">
        <f t="shared" si="4"/>
        <v>0</v>
      </c>
      <c r="O36" s="64">
        <f t="shared" si="4"/>
        <v>0</v>
      </c>
      <c r="P36" s="98">
        <f t="shared" si="4"/>
        <v>7.5</v>
      </c>
      <c r="Q36" s="98">
        <f t="shared" si="4"/>
        <v>7.5</v>
      </c>
      <c r="R36" s="64">
        <f t="shared" si="4"/>
        <v>7.5</v>
      </c>
      <c r="S36" s="64">
        <f t="shared" si="4"/>
        <v>7.5</v>
      </c>
      <c r="T36" s="64">
        <f t="shared" si="4"/>
        <v>7.5</v>
      </c>
      <c r="U36" s="64">
        <f t="shared" si="4"/>
        <v>0</v>
      </c>
      <c r="V36" s="64">
        <f t="shared" si="4"/>
        <v>0</v>
      </c>
      <c r="W36" s="98">
        <f t="shared" si="4"/>
        <v>7.5</v>
      </c>
      <c r="X36" s="98">
        <f t="shared" si="4"/>
        <v>7.5</v>
      </c>
      <c r="Y36" s="64">
        <f t="shared" si="4"/>
        <v>7.5</v>
      </c>
      <c r="Z36" s="64">
        <f t="shared" si="4"/>
        <v>7.5</v>
      </c>
      <c r="AA36" s="64">
        <f t="shared" si="4"/>
        <v>7.5</v>
      </c>
      <c r="AB36" s="64">
        <f t="shared" si="4"/>
        <v>0</v>
      </c>
      <c r="AC36" s="64">
        <f t="shared" si="4"/>
        <v>0</v>
      </c>
      <c r="AD36" s="98">
        <f t="shared" si="4"/>
        <v>0</v>
      </c>
      <c r="AE36" s="98">
        <f t="shared" si="4"/>
        <v>0</v>
      </c>
      <c r="AF36" s="64">
        <f>SUM(AF33:AF33)</f>
        <v>0</v>
      </c>
      <c r="AG36" s="39">
        <f>SUM(AG33:AG35)</f>
        <v>0</v>
      </c>
      <c r="AH36" s="64">
        <f>SUM(AH33:AH35)</f>
        <v>0</v>
      </c>
      <c r="AI36" s="64">
        <f>SUM(AI33:AI35)</f>
        <v>0</v>
      </c>
      <c r="AJ36" s="16">
        <f t="shared" si="2"/>
        <v>82</v>
      </c>
      <c r="AK36" s="360"/>
      <c r="AL36" s="361"/>
      <c r="AM36" s="362"/>
    </row>
    <row r="37" spans="1:42" ht="32.25" customHeight="1" thickBot="1"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K37" s="360"/>
      <c r="AL37" s="361"/>
      <c r="AM37" s="362"/>
    </row>
    <row r="38" spans="1:42" ht="23.25" customHeight="1">
      <c r="A38" s="374" t="s">
        <v>0</v>
      </c>
      <c r="B38" s="376" t="s">
        <v>1</v>
      </c>
      <c r="C38" s="378" t="s">
        <v>2</v>
      </c>
      <c r="D38" s="117"/>
      <c r="E38" s="384" t="s">
        <v>11</v>
      </c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385"/>
      <c r="AD38" s="385"/>
      <c r="AE38" s="385"/>
      <c r="AF38" s="385"/>
      <c r="AG38" s="385"/>
      <c r="AH38" s="385"/>
      <c r="AI38" s="386"/>
      <c r="AJ38" s="7" t="s">
        <v>3</v>
      </c>
      <c r="AK38" s="360"/>
      <c r="AL38" s="361"/>
      <c r="AM38" s="362"/>
    </row>
    <row r="39" spans="1:42" ht="23.25" customHeight="1" thickBot="1">
      <c r="A39" s="388"/>
      <c r="B39" s="389"/>
      <c r="C39" s="390"/>
      <c r="D39" s="114"/>
      <c r="E39" s="99">
        <v>1</v>
      </c>
      <c r="F39" s="99">
        <v>2</v>
      </c>
      <c r="G39" s="99">
        <v>3</v>
      </c>
      <c r="H39" s="66">
        <v>4</v>
      </c>
      <c r="I39" s="66">
        <v>5</v>
      </c>
      <c r="J39" s="66">
        <v>6</v>
      </c>
      <c r="K39" s="66">
        <v>7</v>
      </c>
      <c r="L39" s="99">
        <v>8</v>
      </c>
      <c r="M39" s="99">
        <v>9</v>
      </c>
      <c r="N39" s="99">
        <v>10</v>
      </c>
      <c r="O39" s="99">
        <v>11</v>
      </c>
      <c r="P39" s="99">
        <v>12</v>
      </c>
      <c r="Q39" s="99">
        <v>13</v>
      </c>
      <c r="R39" s="39">
        <v>14</v>
      </c>
      <c r="S39" s="39">
        <v>15</v>
      </c>
      <c r="T39" s="99">
        <v>16</v>
      </c>
      <c r="U39" s="99">
        <v>17</v>
      </c>
      <c r="V39" s="99">
        <v>18</v>
      </c>
      <c r="W39" s="99">
        <v>19</v>
      </c>
      <c r="X39" s="99">
        <v>20</v>
      </c>
      <c r="Y39" s="39">
        <v>21</v>
      </c>
      <c r="Z39" s="39">
        <v>22</v>
      </c>
      <c r="AA39" s="99">
        <v>23</v>
      </c>
      <c r="AB39" s="99">
        <v>24</v>
      </c>
      <c r="AC39" s="66">
        <v>25</v>
      </c>
      <c r="AD39" s="66">
        <v>26</v>
      </c>
      <c r="AE39" s="66">
        <v>27</v>
      </c>
      <c r="AF39" s="39">
        <v>28</v>
      </c>
      <c r="AG39" s="39">
        <v>29</v>
      </c>
      <c r="AH39" s="99">
        <v>30</v>
      </c>
      <c r="AI39" s="67"/>
      <c r="AJ39" s="35" t="s">
        <v>4</v>
      </c>
      <c r="AK39" s="360"/>
      <c r="AL39" s="361"/>
      <c r="AM39" s="362"/>
    </row>
    <row r="40" spans="1:42" ht="31.5" customHeight="1" thickTop="1" thickBot="1">
      <c r="A40" s="18"/>
      <c r="B40" s="29"/>
      <c r="C40" s="129" t="str">
        <f>C32</f>
        <v>ST-733/PW08/4/2020</v>
      </c>
      <c r="D40" s="130" t="str">
        <f>D32</f>
        <v>22 Oktober 2020 - 13 nov 2020</v>
      </c>
      <c r="E40" s="39"/>
      <c r="F40" s="14">
        <v>6.5</v>
      </c>
      <c r="G40" s="14">
        <v>6.5</v>
      </c>
      <c r="H40" s="14">
        <v>6.5</v>
      </c>
      <c r="I40" s="14">
        <v>6.5</v>
      </c>
      <c r="J40" s="14">
        <v>6.5</v>
      </c>
      <c r="K40" s="39"/>
      <c r="L40" s="39"/>
      <c r="M40" s="14">
        <v>6.5</v>
      </c>
      <c r="N40" s="14">
        <v>6.5</v>
      </c>
      <c r="O40" s="14">
        <v>6.5</v>
      </c>
      <c r="P40" s="14">
        <v>6.5</v>
      </c>
      <c r="Q40" s="14">
        <v>6.5</v>
      </c>
      <c r="R40" s="39"/>
      <c r="S40" s="39"/>
      <c r="T40" s="85"/>
      <c r="U40" s="85"/>
      <c r="V40" s="85"/>
      <c r="W40" s="85"/>
      <c r="X40" s="85"/>
      <c r="Y40" s="39"/>
      <c r="Z40" s="39"/>
      <c r="AA40" s="97"/>
      <c r="AB40" s="97"/>
      <c r="AC40" s="83"/>
      <c r="AD40" s="83"/>
      <c r="AE40" s="83"/>
      <c r="AF40" s="39"/>
      <c r="AG40" s="39"/>
      <c r="AH40" s="83"/>
      <c r="AI40" s="31"/>
      <c r="AJ40" s="16">
        <f>SUM(E40:AI40)</f>
        <v>65</v>
      </c>
      <c r="AK40" s="360">
        <f>AJ40+AJ32</f>
        <v>91</v>
      </c>
      <c r="AL40" s="361">
        <f>'[1]smt 2 , 20202'!$G$14</f>
        <v>78</v>
      </c>
      <c r="AM40" s="365">
        <f>AK40-AL40</f>
        <v>13</v>
      </c>
    </row>
    <row r="41" spans="1:42" ht="54" customHeight="1" thickBot="1">
      <c r="A41" s="69"/>
      <c r="B41" s="70"/>
      <c r="C41" s="103" t="s">
        <v>45</v>
      </c>
      <c r="D41" s="103" t="s">
        <v>15</v>
      </c>
      <c r="E41" s="39"/>
      <c r="F41" s="100"/>
      <c r="G41" s="100"/>
      <c r="H41" s="71"/>
      <c r="I41" s="71"/>
      <c r="J41" s="71"/>
      <c r="K41" s="39"/>
      <c r="L41" s="39"/>
      <c r="M41" s="100"/>
      <c r="N41" s="100"/>
      <c r="O41" s="100"/>
      <c r="P41" s="100"/>
      <c r="Q41" s="100"/>
      <c r="R41" s="39"/>
      <c r="S41" s="39"/>
      <c r="T41" s="14">
        <v>1</v>
      </c>
      <c r="U41" s="14">
        <v>1</v>
      </c>
      <c r="V41" s="14">
        <v>1</v>
      </c>
      <c r="W41" s="14">
        <v>1</v>
      </c>
      <c r="X41" s="14">
        <v>1</v>
      </c>
      <c r="Y41" s="39"/>
      <c r="Z41" s="39"/>
      <c r="AA41" s="14">
        <v>1</v>
      </c>
      <c r="AB41" s="14">
        <v>1</v>
      </c>
      <c r="AC41" s="14">
        <v>1</v>
      </c>
      <c r="AD41" s="14">
        <v>1</v>
      </c>
      <c r="AE41" s="14">
        <v>1</v>
      </c>
      <c r="AF41" s="39"/>
      <c r="AG41" s="39"/>
      <c r="AH41" s="83"/>
      <c r="AI41" s="71"/>
      <c r="AJ41" s="16">
        <f>SUM(E41:AI41)</f>
        <v>10</v>
      </c>
      <c r="AK41" s="360">
        <f>AJ41</f>
        <v>10</v>
      </c>
      <c r="AL41" s="361">
        <f>'[1]smt 2 , 20202'!$G$17</f>
        <v>10</v>
      </c>
      <c r="AM41" s="362">
        <f>AK41-AL41</f>
        <v>0</v>
      </c>
      <c r="AN41" s="372" t="s">
        <v>82</v>
      </c>
      <c r="AP41" s="143"/>
    </row>
    <row r="42" spans="1:42" ht="69" customHeight="1" thickBot="1">
      <c r="A42" s="69"/>
      <c r="B42" s="70"/>
      <c r="C42" s="364" t="s">
        <v>16</v>
      </c>
      <c r="D42" s="364" t="s">
        <v>17</v>
      </c>
      <c r="E42" s="111"/>
      <c r="F42" s="100"/>
      <c r="G42" s="100"/>
      <c r="H42" s="100"/>
      <c r="I42" s="100"/>
      <c r="J42" s="100"/>
      <c r="K42" s="111"/>
      <c r="L42" s="111"/>
      <c r="M42" s="14">
        <v>1</v>
      </c>
      <c r="N42" s="14">
        <v>1</v>
      </c>
      <c r="O42" s="14">
        <v>1</v>
      </c>
      <c r="P42" s="14">
        <v>1</v>
      </c>
      <c r="Q42" s="14">
        <v>1</v>
      </c>
      <c r="R42" s="39"/>
      <c r="S42" s="39"/>
      <c r="T42" s="14">
        <v>6.5</v>
      </c>
      <c r="U42" s="14">
        <v>6.5</v>
      </c>
      <c r="V42" s="14">
        <v>6.5</v>
      </c>
      <c r="W42" s="14">
        <v>6.5</v>
      </c>
      <c r="X42" s="14">
        <v>6.5</v>
      </c>
      <c r="Y42" s="39"/>
      <c r="Z42" s="39"/>
      <c r="AA42" s="14">
        <v>6.5</v>
      </c>
      <c r="AB42" s="14">
        <v>6.5</v>
      </c>
      <c r="AC42" s="14">
        <v>6.5</v>
      </c>
      <c r="AD42" s="14">
        <v>6.5</v>
      </c>
      <c r="AE42" s="14">
        <v>6.5</v>
      </c>
      <c r="AF42" s="39"/>
      <c r="AG42" s="39"/>
      <c r="AH42" s="14">
        <v>6.5</v>
      </c>
      <c r="AI42" s="71"/>
      <c r="AJ42" s="16">
        <f>SUM(E42:AI42)</f>
        <v>76.5</v>
      </c>
      <c r="AK42" s="360"/>
      <c r="AL42" s="361"/>
      <c r="AM42" s="362"/>
    </row>
    <row r="43" spans="1:42" ht="54" customHeight="1" thickBot="1">
      <c r="A43" s="69"/>
      <c r="B43" s="70"/>
      <c r="C43" s="363" t="s">
        <v>30</v>
      </c>
      <c r="D43" s="363" t="s">
        <v>31</v>
      </c>
      <c r="E43" s="111"/>
      <c r="F43" s="100"/>
      <c r="G43" s="100"/>
      <c r="H43" s="71"/>
      <c r="I43" s="71"/>
      <c r="J43" s="71"/>
      <c r="K43" s="111"/>
      <c r="L43" s="111"/>
      <c r="M43" s="100"/>
      <c r="N43" s="100"/>
      <c r="O43" s="100"/>
      <c r="P43" s="100"/>
      <c r="Q43" s="100"/>
      <c r="R43" s="39"/>
      <c r="S43" s="39"/>
      <c r="T43" s="100"/>
      <c r="U43" s="100"/>
      <c r="V43" s="100"/>
      <c r="W43" s="100"/>
      <c r="X43" s="100"/>
      <c r="Y43" s="39"/>
      <c r="Z43" s="39"/>
      <c r="AA43" s="109"/>
      <c r="AB43" s="109"/>
      <c r="AC43" s="109"/>
      <c r="AD43" s="109"/>
      <c r="AE43" s="109"/>
      <c r="AF43" s="39"/>
      <c r="AG43" s="39"/>
      <c r="AH43" s="14">
        <v>1</v>
      </c>
      <c r="AI43" s="71"/>
      <c r="AJ43" s="16">
        <f>SUM(E43:AI43)</f>
        <v>1</v>
      </c>
      <c r="AK43" s="360"/>
      <c r="AL43" s="361"/>
      <c r="AM43" s="362"/>
    </row>
    <row r="44" spans="1:42" ht="23.25" customHeight="1" thickBot="1">
      <c r="A44" s="25"/>
      <c r="B44" s="26" t="s">
        <v>6</v>
      </c>
      <c r="C44" s="72"/>
      <c r="D44" s="72"/>
      <c r="E44" s="86" t="e">
        <f>SUM(#REF!)</f>
        <v>#REF!</v>
      </c>
      <c r="F44" s="86" t="e">
        <f>SUM(#REF!)</f>
        <v>#REF!</v>
      </c>
      <c r="G44" s="86" t="e">
        <f>SUM(#REF!)</f>
        <v>#REF!</v>
      </c>
      <c r="H44" s="28" t="e">
        <f>SUM(#REF!)</f>
        <v>#REF!</v>
      </c>
      <c r="I44" s="28" t="e">
        <f>SUM(#REF!)</f>
        <v>#REF!</v>
      </c>
      <c r="J44" s="28">
        <f>SUM(J41:J41)</f>
        <v>0</v>
      </c>
      <c r="K44" s="28" t="e">
        <f>SUM(#REF!)</f>
        <v>#REF!</v>
      </c>
      <c r="L44" s="86" t="e">
        <f>SUM(#REF!)</f>
        <v>#REF!</v>
      </c>
      <c r="M44" s="86" t="e">
        <f>SUM(#REF!)</f>
        <v>#REF!</v>
      </c>
      <c r="N44" s="86" t="e">
        <f>SUM(#REF!)</f>
        <v>#REF!</v>
      </c>
      <c r="O44" s="86" t="e">
        <f>SUM(#REF!)</f>
        <v>#REF!</v>
      </c>
      <c r="P44" s="86" t="e">
        <f>SUM(#REF!)</f>
        <v>#REF!</v>
      </c>
      <c r="Q44" s="86">
        <f>SUM(Q41:Q41)</f>
        <v>0</v>
      </c>
      <c r="R44" s="39" t="e">
        <f>SUM(#REF!)</f>
        <v>#REF!</v>
      </c>
      <c r="S44" s="39" t="e">
        <f>SUM(#REF!)</f>
        <v>#REF!</v>
      </c>
      <c r="T44" s="86" t="e">
        <f>SUM(#REF!)</f>
        <v>#REF!</v>
      </c>
      <c r="U44" s="86" t="e">
        <f>SUM(#REF!)</f>
        <v>#REF!</v>
      </c>
      <c r="V44" s="86" t="e">
        <f>SUM(#REF!)</f>
        <v>#REF!</v>
      </c>
      <c r="W44" s="86" t="e">
        <f>SUM(#REF!)</f>
        <v>#REF!</v>
      </c>
      <c r="X44" s="86" t="e">
        <f>SUM(#REF!)</f>
        <v>#REF!</v>
      </c>
      <c r="Y44" s="39" t="e">
        <f>SUM(#REF!)</f>
        <v>#REF!</v>
      </c>
      <c r="Z44" s="39" t="e">
        <f>SUM(#REF!)</f>
        <v>#REF!</v>
      </c>
      <c r="AA44" s="86" t="e">
        <f>SUM(#REF!)</f>
        <v>#REF!</v>
      </c>
      <c r="AB44" s="86" t="e">
        <f>SUM(#REF!)</f>
        <v>#REF!</v>
      </c>
      <c r="AC44" s="28" t="e">
        <f>SUM(#REF!)</f>
        <v>#REF!</v>
      </c>
      <c r="AD44" s="28" t="e">
        <f>SUM(#REF!)</f>
        <v>#REF!</v>
      </c>
      <c r="AE44" s="28" t="e">
        <f>SUM(#REF!)</f>
        <v>#REF!</v>
      </c>
      <c r="AF44" s="39" t="e">
        <f>SUM(#REF!)</f>
        <v>#REF!</v>
      </c>
      <c r="AG44" s="39" t="e">
        <f>SUM(#REF!)</f>
        <v>#REF!</v>
      </c>
      <c r="AH44" s="86" t="e">
        <f>SUM(#REF!)</f>
        <v>#REF!</v>
      </c>
      <c r="AI44" s="28"/>
      <c r="AJ44" s="16" t="e">
        <f>SUM(E44:AI44)</f>
        <v>#REF!</v>
      </c>
      <c r="AK44" s="360"/>
      <c r="AL44" s="361"/>
      <c r="AM44" s="362"/>
    </row>
    <row r="45" spans="1:42" ht="32.25" customHeight="1" thickBot="1">
      <c r="AK45" s="360"/>
      <c r="AL45" s="361"/>
      <c r="AM45" s="362"/>
    </row>
    <row r="46" spans="1:42" ht="23.25" customHeight="1">
      <c r="A46" s="374" t="s">
        <v>0</v>
      </c>
      <c r="B46" s="376" t="s">
        <v>1</v>
      </c>
      <c r="C46" s="378" t="s">
        <v>2</v>
      </c>
      <c r="D46" s="117"/>
      <c r="E46" s="384" t="s">
        <v>12</v>
      </c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385"/>
      <c r="AG46" s="385"/>
      <c r="AH46" s="385"/>
      <c r="AI46" s="386"/>
      <c r="AJ46" s="7" t="s">
        <v>3</v>
      </c>
      <c r="AK46" s="360"/>
      <c r="AL46" s="361"/>
      <c r="AM46" s="362"/>
    </row>
    <row r="47" spans="1:42" ht="23.25" customHeight="1" thickBot="1">
      <c r="A47" s="391"/>
      <c r="B47" s="389"/>
      <c r="C47" s="379"/>
      <c r="D47" s="113"/>
      <c r="E47" s="82">
        <v>1</v>
      </c>
      <c r="F47" s="8">
        <v>2</v>
      </c>
      <c r="G47" s="8">
        <v>3</v>
      </c>
      <c r="H47" s="8">
        <v>4</v>
      </c>
      <c r="I47" s="39">
        <v>5</v>
      </c>
      <c r="J47" s="39">
        <v>6</v>
      </c>
      <c r="K47" s="82">
        <v>7</v>
      </c>
      <c r="L47" s="82">
        <v>8</v>
      </c>
      <c r="M47" s="8">
        <v>9</v>
      </c>
      <c r="N47" s="8">
        <v>10</v>
      </c>
      <c r="O47" s="8">
        <v>11</v>
      </c>
      <c r="P47" s="39">
        <v>12</v>
      </c>
      <c r="Q47" s="39">
        <v>13</v>
      </c>
      <c r="R47" s="82">
        <v>14</v>
      </c>
      <c r="S47" s="82">
        <v>15</v>
      </c>
      <c r="T47" s="8">
        <v>16</v>
      </c>
      <c r="U47" s="8">
        <v>17</v>
      </c>
      <c r="V47" s="8">
        <v>18</v>
      </c>
      <c r="W47" s="39">
        <v>19</v>
      </c>
      <c r="X47" s="39">
        <v>20</v>
      </c>
      <c r="Y47" s="82">
        <v>21</v>
      </c>
      <c r="Z47" s="82">
        <v>22</v>
      </c>
      <c r="AA47" s="8">
        <v>23</v>
      </c>
      <c r="AB47" s="8">
        <v>24</v>
      </c>
      <c r="AC47" s="8">
        <v>25</v>
      </c>
      <c r="AD47" s="39">
        <v>26</v>
      </c>
      <c r="AE47" s="39">
        <v>27</v>
      </c>
      <c r="AF47" s="139">
        <v>28</v>
      </c>
      <c r="AG47" s="139">
        <v>29</v>
      </c>
      <c r="AH47" s="138">
        <v>30</v>
      </c>
      <c r="AI47" s="9">
        <v>31</v>
      </c>
      <c r="AJ47" s="35" t="s">
        <v>4</v>
      </c>
      <c r="AK47" s="360"/>
      <c r="AL47" s="361"/>
      <c r="AM47" s="362"/>
    </row>
    <row r="48" spans="1:42" ht="14.25" thickTop="1" thickBot="1">
      <c r="A48" s="73"/>
      <c r="B48" s="68"/>
      <c r="C48" s="115" t="s">
        <v>16</v>
      </c>
      <c r="D48" s="116"/>
      <c r="E48" s="85">
        <v>6.5</v>
      </c>
      <c r="F48" s="85">
        <v>6.5</v>
      </c>
      <c r="G48" s="85">
        <v>6.5</v>
      </c>
      <c r="H48" s="85">
        <v>6.5</v>
      </c>
      <c r="I48" s="39"/>
      <c r="J48" s="39"/>
      <c r="K48" s="83"/>
      <c r="L48" s="83"/>
      <c r="M48" s="83"/>
      <c r="N48" s="83"/>
      <c r="O48" s="83"/>
      <c r="P48" s="39"/>
      <c r="Q48" s="39"/>
      <c r="R48" s="101"/>
      <c r="S48" s="101"/>
      <c r="T48" s="74"/>
      <c r="U48" s="75"/>
      <c r="V48" s="76"/>
      <c r="W48" s="39"/>
      <c r="X48" s="39"/>
      <c r="Y48" s="101"/>
      <c r="Z48" s="101"/>
      <c r="AA48" s="75"/>
      <c r="AB48" s="75"/>
      <c r="AC48" s="74"/>
      <c r="AD48" s="39"/>
      <c r="AE48" s="39"/>
      <c r="AF48" s="101"/>
      <c r="AG48" s="101"/>
      <c r="AH48" s="75"/>
      <c r="AI48" s="75"/>
      <c r="AJ48" s="16">
        <f>SUM(E48:AI48)</f>
        <v>26</v>
      </c>
      <c r="AK48" s="360"/>
      <c r="AL48" s="361"/>
      <c r="AM48" s="362"/>
    </row>
    <row r="49" spans="1:39" ht="60.75" customHeight="1" thickTop="1" thickBot="1">
      <c r="A49" s="69"/>
      <c r="B49" s="77"/>
      <c r="C49" s="121" t="s">
        <v>22</v>
      </c>
      <c r="D49" s="120" t="s">
        <v>23</v>
      </c>
      <c r="E49" s="83"/>
      <c r="F49" s="83"/>
      <c r="G49" s="83"/>
      <c r="H49" s="83"/>
      <c r="I49" s="39"/>
      <c r="J49" s="39"/>
      <c r="K49" s="102"/>
      <c r="L49" s="102"/>
      <c r="M49" s="78"/>
      <c r="N49" s="80"/>
      <c r="O49" s="85">
        <v>1</v>
      </c>
      <c r="P49" s="39"/>
      <c r="Q49" s="39"/>
      <c r="R49" s="85">
        <v>6.5</v>
      </c>
      <c r="S49" s="85">
        <v>6.5</v>
      </c>
      <c r="T49" s="85">
        <v>6.5</v>
      </c>
      <c r="U49" s="85">
        <v>6.5</v>
      </c>
      <c r="V49" s="85">
        <v>6.5</v>
      </c>
      <c r="W49" s="39"/>
      <c r="X49" s="39"/>
      <c r="Y49" s="102"/>
      <c r="Z49" s="102"/>
      <c r="AA49" s="78"/>
      <c r="AB49" s="80"/>
      <c r="AC49" s="79"/>
      <c r="AD49" s="39"/>
      <c r="AE49" s="39"/>
      <c r="AF49" s="102"/>
      <c r="AG49" s="102"/>
      <c r="AH49" s="80"/>
      <c r="AI49" s="80"/>
      <c r="AJ49" s="16">
        <f t="shared" ref="AJ49:AJ54" si="5">SUM(E49:AI49)</f>
        <v>33.5</v>
      </c>
      <c r="AK49" s="360"/>
      <c r="AL49" s="361"/>
      <c r="AM49" s="362"/>
    </row>
    <row r="50" spans="1:39" ht="33.75" thickBot="1">
      <c r="A50" s="81"/>
      <c r="B50" s="54"/>
      <c r="C50" s="364" t="s">
        <v>16</v>
      </c>
      <c r="D50" s="364" t="s">
        <v>17</v>
      </c>
      <c r="E50" s="14">
        <v>6.5</v>
      </c>
      <c r="F50" s="14">
        <v>6.5</v>
      </c>
      <c r="G50" s="14">
        <v>6.5</v>
      </c>
      <c r="H50" s="14">
        <v>6.5</v>
      </c>
      <c r="I50" s="39"/>
      <c r="J50" s="39"/>
      <c r="K50" s="97"/>
      <c r="L50" s="97"/>
      <c r="M50" s="59"/>
      <c r="N50" s="59"/>
      <c r="O50" s="30"/>
      <c r="P50" s="39"/>
      <c r="Q50" s="39"/>
      <c r="R50" s="83"/>
      <c r="S50" s="83"/>
      <c r="T50" s="83"/>
      <c r="U50" s="83"/>
      <c r="V50" s="83"/>
      <c r="W50" s="39"/>
      <c r="X50" s="39"/>
      <c r="Y50" s="83"/>
      <c r="Z50" s="83"/>
      <c r="AA50" s="83"/>
      <c r="AB50" s="59"/>
      <c r="AC50" s="30"/>
      <c r="AD50" s="39"/>
      <c r="AE50" s="39"/>
      <c r="AF50" s="97"/>
      <c r="AG50" s="97"/>
      <c r="AH50" s="59"/>
      <c r="AI50" s="59"/>
      <c r="AJ50" s="16">
        <f>SUM(E50:AI50)</f>
        <v>26</v>
      </c>
      <c r="AK50" s="360">
        <f>AJ50+AJ42</f>
        <v>102.5</v>
      </c>
      <c r="AL50" s="361">
        <f>'[1]smt 2 , 20202'!$G$20</f>
        <v>102.5</v>
      </c>
      <c r="AM50" s="362">
        <f>AK50-AL50</f>
        <v>0</v>
      </c>
    </row>
    <row r="51" spans="1:39" ht="33.75" thickBot="1">
      <c r="A51" s="104"/>
      <c r="B51" s="70"/>
      <c r="C51" s="363" t="s">
        <v>30</v>
      </c>
      <c r="D51" s="363" t="s">
        <v>31</v>
      </c>
      <c r="E51" s="14">
        <v>1</v>
      </c>
      <c r="F51" s="14">
        <v>1</v>
      </c>
      <c r="G51" s="14">
        <v>1</v>
      </c>
      <c r="H51" s="14">
        <v>1</v>
      </c>
      <c r="I51" s="39"/>
      <c r="J51" s="39"/>
      <c r="K51" s="14">
        <v>6.5</v>
      </c>
      <c r="L51" s="14">
        <v>6.5</v>
      </c>
      <c r="M51" s="14">
        <v>6.5</v>
      </c>
      <c r="N51" s="14">
        <v>6.5</v>
      </c>
      <c r="O51" s="14">
        <v>6.5</v>
      </c>
      <c r="P51" s="39"/>
      <c r="Q51" s="39"/>
      <c r="R51" s="83"/>
      <c r="S51" s="83"/>
      <c r="T51" s="83"/>
      <c r="U51" s="83"/>
      <c r="V51" s="83"/>
      <c r="W51" s="39"/>
      <c r="X51" s="39"/>
      <c r="Y51" s="109"/>
      <c r="Z51" s="109"/>
      <c r="AA51" s="109"/>
      <c r="AB51" s="107"/>
      <c r="AC51" s="108"/>
      <c r="AD51" s="39"/>
      <c r="AE51" s="39"/>
      <c r="AF51" s="106"/>
      <c r="AG51" s="106"/>
      <c r="AH51" s="107"/>
      <c r="AI51" s="107"/>
      <c r="AJ51" s="16">
        <f t="shared" si="5"/>
        <v>36.5</v>
      </c>
      <c r="AK51" s="360">
        <f>AJ51+AJ43</f>
        <v>37.5</v>
      </c>
      <c r="AL51" s="361">
        <f>'[1]smt 2 , 20202'!$G$21</f>
        <v>37.5</v>
      </c>
      <c r="AM51" s="362">
        <f>AK51-AL51</f>
        <v>0</v>
      </c>
    </row>
    <row r="52" spans="1:39" ht="33.75" thickBot="1">
      <c r="A52" s="104"/>
      <c r="B52" s="70"/>
      <c r="C52" s="103" t="s">
        <v>33</v>
      </c>
      <c r="D52" s="103" t="s">
        <v>34</v>
      </c>
      <c r="E52" s="106"/>
      <c r="F52" s="107"/>
      <c r="G52" s="107"/>
      <c r="H52" s="108"/>
      <c r="I52" s="39"/>
      <c r="J52" s="39"/>
      <c r="K52" s="106"/>
      <c r="L52" s="106"/>
      <c r="M52" s="107"/>
      <c r="N52" s="107"/>
      <c r="O52" s="108"/>
      <c r="P52" s="39"/>
      <c r="Q52" s="39"/>
      <c r="R52" s="109"/>
      <c r="S52" s="109"/>
      <c r="T52" s="109"/>
      <c r="U52" s="109"/>
      <c r="V52" s="109"/>
      <c r="W52" s="39"/>
      <c r="X52" s="39"/>
      <c r="Y52" s="14">
        <v>6.5</v>
      </c>
      <c r="Z52" s="14">
        <v>6.5</v>
      </c>
      <c r="AA52" s="14">
        <v>6.5</v>
      </c>
      <c r="AB52" s="107"/>
      <c r="AC52" s="108"/>
      <c r="AD52" s="39"/>
      <c r="AE52" s="39"/>
      <c r="AF52" s="106"/>
      <c r="AG52" s="106"/>
      <c r="AH52" s="107"/>
      <c r="AI52" s="107"/>
      <c r="AJ52" s="16">
        <f t="shared" si="5"/>
        <v>19.5</v>
      </c>
      <c r="AK52" s="360">
        <f>AJ52</f>
        <v>19.5</v>
      </c>
      <c r="AL52" s="361">
        <f>'[1]smt 2 , 20202'!$G$23</f>
        <v>19.5</v>
      </c>
      <c r="AM52" s="362">
        <f>AK52-AL52</f>
        <v>0</v>
      </c>
    </row>
    <row r="53" spans="1:39">
      <c r="A53" s="104"/>
      <c r="B53" s="70"/>
      <c r="C53" s="105"/>
      <c r="D53" s="105"/>
      <c r="E53" s="106"/>
      <c r="F53" s="107"/>
      <c r="G53" s="107"/>
      <c r="H53" s="108"/>
      <c r="I53" s="39"/>
      <c r="J53" s="39"/>
      <c r="K53" s="106"/>
      <c r="L53" s="106"/>
      <c r="M53" s="107"/>
      <c r="N53" s="107"/>
      <c r="O53" s="108"/>
      <c r="P53" s="39"/>
      <c r="Q53" s="39"/>
      <c r="R53" s="109"/>
      <c r="S53" s="109"/>
      <c r="T53" s="109"/>
      <c r="U53" s="109"/>
      <c r="V53" s="109"/>
      <c r="W53" s="39"/>
      <c r="X53" s="39"/>
      <c r="Y53" s="109"/>
      <c r="Z53" s="109"/>
      <c r="AA53" s="109"/>
      <c r="AB53" s="107"/>
      <c r="AC53" s="108"/>
      <c r="AD53" s="39"/>
      <c r="AE53" s="39"/>
      <c r="AF53" s="106"/>
      <c r="AG53" s="106"/>
      <c r="AH53" s="107"/>
      <c r="AI53" s="107"/>
      <c r="AJ53" s="16">
        <f t="shared" si="5"/>
        <v>0</v>
      </c>
      <c r="AK53" s="360"/>
      <c r="AL53" s="361"/>
      <c r="AM53" s="362"/>
    </row>
    <row r="54" spans="1:39">
      <c r="A54" s="104"/>
      <c r="B54" s="70"/>
      <c r="C54" s="105"/>
      <c r="D54" s="105"/>
      <c r="E54" s="106"/>
      <c r="F54" s="107"/>
      <c r="G54" s="107"/>
      <c r="H54" s="108"/>
      <c r="I54" s="39"/>
      <c r="J54" s="39"/>
      <c r="K54" s="106"/>
      <c r="L54" s="106"/>
      <c r="M54" s="107"/>
      <c r="N54" s="107"/>
      <c r="O54" s="108"/>
      <c r="P54" s="39"/>
      <c r="Q54" s="39"/>
      <c r="R54" s="109"/>
      <c r="S54" s="109"/>
      <c r="T54" s="109"/>
      <c r="U54" s="109"/>
      <c r="V54" s="109"/>
      <c r="W54" s="39"/>
      <c r="X54" s="39"/>
      <c r="Y54" s="109"/>
      <c r="Z54" s="109"/>
      <c r="AA54" s="109"/>
      <c r="AB54" s="107"/>
      <c r="AC54" s="108"/>
      <c r="AD54" s="39"/>
      <c r="AE54" s="39"/>
      <c r="AF54" s="106"/>
      <c r="AG54" s="106"/>
      <c r="AH54" s="107"/>
      <c r="AI54" s="107"/>
      <c r="AJ54" s="16">
        <f t="shared" si="5"/>
        <v>0</v>
      </c>
      <c r="AK54" s="360"/>
      <c r="AL54" s="361"/>
      <c r="AM54" s="362"/>
    </row>
    <row r="55" spans="1:39">
      <c r="A55" s="104"/>
      <c r="B55" s="70"/>
      <c r="C55" s="105"/>
      <c r="D55" s="105"/>
      <c r="E55" s="106"/>
      <c r="F55" s="107"/>
      <c r="G55" s="107"/>
      <c r="H55" s="108"/>
      <c r="I55" s="39"/>
      <c r="J55" s="39"/>
      <c r="K55" s="106"/>
      <c r="L55" s="106"/>
      <c r="M55" s="107"/>
      <c r="N55" s="107"/>
      <c r="O55" s="108"/>
      <c r="P55" s="39"/>
      <c r="Q55" s="39"/>
      <c r="R55" s="109"/>
      <c r="S55" s="109"/>
      <c r="T55" s="109"/>
      <c r="U55" s="109"/>
      <c r="V55" s="109"/>
      <c r="W55" s="39"/>
      <c r="X55" s="39"/>
      <c r="Y55" s="109"/>
      <c r="Z55" s="109"/>
      <c r="AA55" s="109"/>
      <c r="AB55" s="107"/>
      <c r="AC55" s="108"/>
      <c r="AD55" s="39"/>
      <c r="AE55" s="39"/>
      <c r="AF55" s="106"/>
      <c r="AG55" s="106"/>
      <c r="AH55" s="107"/>
      <c r="AI55" s="107"/>
      <c r="AJ55" s="16"/>
      <c r="AK55" s="360"/>
      <c r="AL55" s="361"/>
      <c r="AM55" s="362"/>
    </row>
    <row r="56" spans="1:39" ht="23.25" customHeight="1" thickBot="1">
      <c r="A56" s="25"/>
      <c r="B56" s="26" t="s">
        <v>6</v>
      </c>
      <c r="C56" s="72"/>
      <c r="D56" s="72"/>
      <c r="E56" s="86">
        <f t="shared" ref="E56:AI56" si="6">SUM(E49:E50)</f>
        <v>6.5</v>
      </c>
      <c r="F56" s="28">
        <f t="shared" si="6"/>
        <v>6.5</v>
      </c>
      <c r="G56" s="28">
        <f t="shared" si="6"/>
        <v>6.5</v>
      </c>
      <c r="H56" s="28">
        <f t="shared" si="6"/>
        <v>6.5</v>
      </c>
      <c r="I56" s="39">
        <f t="shared" si="6"/>
        <v>0</v>
      </c>
      <c r="J56" s="39">
        <f t="shared" si="6"/>
        <v>0</v>
      </c>
      <c r="K56" s="86">
        <f t="shared" si="6"/>
        <v>0</v>
      </c>
      <c r="L56" s="86">
        <f t="shared" si="6"/>
        <v>0</v>
      </c>
      <c r="M56" s="28">
        <f t="shared" si="6"/>
        <v>0</v>
      </c>
      <c r="N56" s="28">
        <f t="shared" si="6"/>
        <v>0</v>
      </c>
      <c r="O56" s="28">
        <f t="shared" si="6"/>
        <v>1</v>
      </c>
      <c r="P56" s="39">
        <f t="shared" si="6"/>
        <v>0</v>
      </c>
      <c r="Q56" s="39">
        <f t="shared" si="6"/>
        <v>0</v>
      </c>
      <c r="R56" s="86">
        <f t="shared" si="6"/>
        <v>6.5</v>
      </c>
      <c r="S56" s="86">
        <f t="shared" si="6"/>
        <v>6.5</v>
      </c>
      <c r="T56" s="28">
        <f t="shared" si="6"/>
        <v>6.5</v>
      </c>
      <c r="U56" s="28">
        <f t="shared" si="6"/>
        <v>6.5</v>
      </c>
      <c r="V56" s="28">
        <f t="shared" si="6"/>
        <v>6.5</v>
      </c>
      <c r="W56" s="39">
        <f t="shared" si="6"/>
        <v>0</v>
      </c>
      <c r="X56" s="39">
        <f t="shared" si="6"/>
        <v>0</v>
      </c>
      <c r="Y56" s="86">
        <f t="shared" si="6"/>
        <v>0</v>
      </c>
      <c r="Z56" s="86">
        <f t="shared" si="6"/>
        <v>0</v>
      </c>
      <c r="AA56" s="28">
        <f t="shared" si="6"/>
        <v>0</v>
      </c>
      <c r="AB56" s="28">
        <f t="shared" si="6"/>
        <v>0</v>
      </c>
      <c r="AC56" s="28">
        <f t="shared" si="6"/>
        <v>0</v>
      </c>
      <c r="AD56" s="39">
        <f t="shared" si="6"/>
        <v>0</v>
      </c>
      <c r="AE56" s="39">
        <f t="shared" si="6"/>
        <v>0</v>
      </c>
      <c r="AF56" s="86">
        <f t="shared" si="6"/>
        <v>0</v>
      </c>
      <c r="AG56" s="86">
        <f t="shared" si="6"/>
        <v>0</v>
      </c>
      <c r="AH56" s="28">
        <f t="shared" si="6"/>
        <v>0</v>
      </c>
      <c r="AI56" s="28">
        <f t="shared" si="6"/>
        <v>0</v>
      </c>
      <c r="AJ56" s="16">
        <f>SUM(E56:AI56)</f>
        <v>59.5</v>
      </c>
      <c r="AK56" s="360"/>
      <c r="AL56" s="361"/>
      <c r="AM56" s="362"/>
    </row>
  </sheetData>
  <mergeCells count="26">
    <mergeCell ref="A46:A47"/>
    <mergeCell ref="B46:B47"/>
    <mergeCell ref="C46:C47"/>
    <mergeCell ref="E46:AI46"/>
    <mergeCell ref="A29:A30"/>
    <mergeCell ref="B29:B30"/>
    <mergeCell ref="C29:C30"/>
    <mergeCell ref="E29:AI29"/>
    <mergeCell ref="AN29:AR29"/>
    <mergeCell ref="A38:A39"/>
    <mergeCell ref="B38:B39"/>
    <mergeCell ref="C38:C39"/>
    <mergeCell ref="E38:AI38"/>
    <mergeCell ref="A13:A14"/>
    <mergeCell ref="B13:B14"/>
    <mergeCell ref="C13:C14"/>
    <mergeCell ref="E13:AI13"/>
    <mergeCell ref="A20:A21"/>
    <mergeCell ref="B20:B21"/>
    <mergeCell ref="C20:C21"/>
    <mergeCell ref="E20:AI20"/>
    <mergeCell ref="A1:AJ1"/>
    <mergeCell ref="A4:A5"/>
    <mergeCell ref="B4:B5"/>
    <mergeCell ref="C4:C5"/>
    <mergeCell ref="E4:AI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W67"/>
  <sheetViews>
    <sheetView tabSelected="1" zoomScale="55" zoomScaleNormal="55" zoomScaleSheetLayoutView="70" workbookViewId="0">
      <selection activeCell="AL77" sqref="AL77"/>
    </sheetView>
  </sheetViews>
  <sheetFormatPr defaultRowHeight="15.75"/>
  <cols>
    <col min="1" max="1" width="7.28515625" style="147" customWidth="1"/>
    <col min="2" max="3" width="28.140625" style="147" customWidth="1"/>
    <col min="4" max="5" width="5.42578125" style="147" customWidth="1"/>
    <col min="6" max="6" width="5.7109375" style="147" customWidth="1"/>
    <col min="7" max="12" width="5.5703125" style="147" bestFit="1" customWidth="1"/>
    <col min="13" max="14" width="6" style="147" customWidth="1"/>
    <col min="15" max="19" width="5.5703125" style="147" bestFit="1" customWidth="1"/>
    <col min="20" max="21" width="6.28515625" style="147" customWidth="1"/>
    <col min="22" max="26" width="5.5703125" style="147" bestFit="1" customWidth="1"/>
    <col min="27" max="28" width="6" style="147" customWidth="1"/>
    <col min="29" max="33" width="5.5703125" style="147" bestFit="1" customWidth="1"/>
    <col min="34" max="34" width="6.85546875" style="147" customWidth="1"/>
    <col min="35" max="36" width="11.140625" style="147" customWidth="1"/>
    <col min="37" max="37" width="10" style="154" customWidth="1"/>
    <col min="38" max="38" width="17" style="154" customWidth="1"/>
    <col min="39" max="39" width="10" style="154" customWidth="1"/>
    <col min="40" max="41" width="28.28515625" style="154" customWidth="1"/>
    <col min="42" max="42" width="5.42578125" style="147" customWidth="1"/>
    <col min="43" max="60" width="4.7109375" style="147" customWidth="1"/>
    <col min="61" max="61" width="4.85546875" style="147" customWidth="1"/>
    <col min="62" max="70" width="4.7109375" style="147" customWidth="1"/>
    <col min="71" max="71" width="4.85546875" style="147" customWidth="1"/>
    <col min="72" max="72" width="4.7109375" style="147" customWidth="1"/>
    <col min="73" max="16384" width="9.140625" style="147"/>
  </cols>
  <sheetData>
    <row r="1" spans="1:75">
      <c r="A1" s="392" t="s">
        <v>37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  <c r="AA1" s="392"/>
      <c r="AB1" s="392"/>
      <c r="AC1" s="392"/>
      <c r="AD1" s="392"/>
      <c r="AE1" s="392"/>
      <c r="AF1" s="392"/>
      <c r="AG1" s="392"/>
      <c r="AH1" s="392"/>
      <c r="AI1" s="392"/>
      <c r="AJ1" s="392"/>
      <c r="AK1" s="392"/>
      <c r="AL1" s="392"/>
      <c r="AM1" s="392"/>
      <c r="AN1" s="392"/>
      <c r="AO1" s="392"/>
      <c r="AP1" s="392"/>
      <c r="AQ1" s="392"/>
      <c r="AR1" s="392"/>
      <c r="AS1" s="392"/>
      <c r="AT1" s="392"/>
      <c r="AU1" s="392"/>
      <c r="AV1" s="392"/>
      <c r="AW1" s="392"/>
      <c r="AX1" s="392"/>
      <c r="AY1" s="392"/>
      <c r="AZ1" s="392"/>
      <c r="BA1" s="392"/>
      <c r="BB1" s="392"/>
      <c r="BC1" s="392"/>
      <c r="BD1" s="392"/>
      <c r="BE1" s="392"/>
      <c r="BF1" s="392"/>
      <c r="BG1" s="392"/>
      <c r="BH1" s="392"/>
      <c r="BI1" s="392"/>
      <c r="BJ1" s="392"/>
      <c r="BK1" s="392"/>
      <c r="BL1" s="392"/>
      <c r="BM1" s="392"/>
      <c r="BN1" s="392"/>
      <c r="BO1" s="392"/>
      <c r="BP1" s="392"/>
      <c r="BQ1" s="392"/>
      <c r="BR1" s="392"/>
      <c r="BS1" s="392"/>
      <c r="BT1" s="392"/>
      <c r="BU1" s="392"/>
      <c r="BV1" s="146"/>
      <c r="BW1" s="146"/>
    </row>
    <row r="2" spans="1:75">
      <c r="A2" s="392" t="s">
        <v>72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  <c r="AG2" s="392"/>
      <c r="AH2" s="392"/>
      <c r="AI2" s="392"/>
      <c r="AJ2" s="392"/>
      <c r="AK2" s="392"/>
      <c r="AL2" s="392"/>
      <c r="AM2" s="392"/>
      <c r="AN2" s="392"/>
      <c r="AO2" s="392"/>
      <c r="AP2" s="392"/>
      <c r="AQ2" s="392"/>
      <c r="AR2" s="392"/>
      <c r="AS2" s="392"/>
      <c r="AT2" s="392"/>
      <c r="AU2" s="392"/>
      <c r="AV2" s="392"/>
      <c r="AW2" s="392"/>
      <c r="AX2" s="392"/>
      <c r="AY2" s="392"/>
      <c r="AZ2" s="392"/>
      <c r="BA2" s="392"/>
      <c r="BB2" s="392"/>
      <c r="BC2" s="392"/>
      <c r="BD2" s="392"/>
      <c r="BE2" s="392"/>
      <c r="BF2" s="392"/>
      <c r="BG2" s="392"/>
      <c r="BH2" s="392"/>
      <c r="BI2" s="392"/>
      <c r="BJ2" s="392"/>
      <c r="BK2" s="392"/>
      <c r="BL2" s="392"/>
      <c r="BM2" s="392"/>
      <c r="BN2" s="392"/>
      <c r="BO2" s="392"/>
      <c r="BP2" s="392"/>
      <c r="BQ2" s="392"/>
      <c r="BR2" s="392"/>
      <c r="BS2" s="392"/>
      <c r="BT2" s="392"/>
      <c r="BU2" s="392"/>
      <c r="BV2" s="1"/>
      <c r="BW2" s="1"/>
    </row>
    <row r="3" spans="1:75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0"/>
      <c r="AY3" s="330"/>
      <c r="AZ3" s="330"/>
      <c r="BA3" s="330"/>
      <c r="BB3" s="330"/>
      <c r="BC3" s="330"/>
      <c r="BD3" s="330"/>
      <c r="BE3" s="330"/>
      <c r="BF3" s="330"/>
      <c r="BG3" s="330"/>
      <c r="BH3" s="330"/>
      <c r="BI3" s="330"/>
      <c r="BJ3" s="330"/>
      <c r="BK3" s="330"/>
      <c r="BL3" s="330"/>
      <c r="BM3" s="330"/>
      <c r="BN3" s="330"/>
      <c r="BO3" s="330"/>
      <c r="BP3" s="330"/>
      <c r="BQ3" s="330"/>
      <c r="BR3" s="330"/>
      <c r="BS3" s="330"/>
      <c r="BT3" s="330"/>
      <c r="BU3" s="330"/>
      <c r="BV3" s="1"/>
      <c r="BW3" s="1"/>
    </row>
    <row r="4" spans="1:75">
      <c r="A4" s="330"/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330"/>
      <c r="BU4" s="330"/>
      <c r="BV4" s="1"/>
      <c r="BW4" s="1"/>
    </row>
    <row r="5" spans="1:75">
      <c r="A5" s="3" t="s">
        <v>38</v>
      </c>
      <c r="B5" s="3" t="s">
        <v>71</v>
      </c>
      <c r="C5" s="141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6"/>
      <c r="BV5" s="146"/>
      <c r="BW5" s="146"/>
    </row>
    <row r="6" spans="1:75" ht="16.5" thickBot="1">
      <c r="A6" s="3" t="s">
        <v>79</v>
      </c>
      <c r="B6" s="367" t="s">
        <v>81</v>
      </c>
      <c r="C6" s="142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6"/>
      <c r="BV6" s="146"/>
      <c r="BW6" s="146"/>
    </row>
    <row r="7" spans="1:75">
      <c r="A7" s="393" t="s">
        <v>0</v>
      </c>
      <c r="B7" s="393" t="s">
        <v>1</v>
      </c>
      <c r="C7" s="150" t="s">
        <v>73</v>
      </c>
      <c r="D7" s="396" t="s">
        <v>39</v>
      </c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8"/>
      <c r="AJ7" s="230" t="s">
        <v>3</v>
      </c>
      <c r="AK7" s="151"/>
      <c r="AL7" s="152"/>
      <c r="AM7" s="153"/>
    </row>
    <row r="8" spans="1:75" ht="16.5" thickBot="1">
      <c r="A8" s="394"/>
      <c r="B8" s="395"/>
      <c r="C8" s="335"/>
      <c r="D8" s="341"/>
      <c r="E8" s="322">
        <v>1</v>
      </c>
      <c r="F8" s="157">
        <v>2</v>
      </c>
      <c r="G8" s="157">
        <v>3</v>
      </c>
      <c r="H8" s="158">
        <v>4</v>
      </c>
      <c r="I8" s="158">
        <v>5</v>
      </c>
      <c r="J8" s="158">
        <v>6</v>
      </c>
      <c r="K8" s="158">
        <v>7</v>
      </c>
      <c r="L8" s="158">
        <v>8</v>
      </c>
      <c r="M8" s="157">
        <v>9</v>
      </c>
      <c r="N8" s="157">
        <v>10</v>
      </c>
      <c r="O8" s="158">
        <v>11</v>
      </c>
      <c r="P8" s="158">
        <v>12</v>
      </c>
      <c r="Q8" s="158">
        <v>13</v>
      </c>
      <c r="R8" s="158">
        <v>14</v>
      </c>
      <c r="S8" s="158">
        <v>15</v>
      </c>
      <c r="T8" s="159">
        <v>16</v>
      </c>
      <c r="U8" s="159">
        <v>17</v>
      </c>
      <c r="V8" s="158">
        <v>18</v>
      </c>
      <c r="W8" s="158">
        <v>19</v>
      </c>
      <c r="X8" s="158">
        <v>20</v>
      </c>
      <c r="Y8" s="158">
        <v>21</v>
      </c>
      <c r="Z8" s="158">
        <v>22</v>
      </c>
      <c r="AA8" s="157">
        <v>23</v>
      </c>
      <c r="AB8" s="157">
        <v>24</v>
      </c>
      <c r="AC8" s="158">
        <v>25</v>
      </c>
      <c r="AD8" s="158">
        <v>26</v>
      </c>
      <c r="AE8" s="158">
        <v>27</v>
      </c>
      <c r="AF8" s="158">
        <v>28</v>
      </c>
      <c r="AG8" s="160">
        <v>29</v>
      </c>
      <c r="AH8" s="157">
        <v>30</v>
      </c>
      <c r="AI8" s="161">
        <v>31</v>
      </c>
      <c r="AJ8" s="232" t="s">
        <v>4</v>
      </c>
      <c r="AK8" s="162" t="s">
        <v>66</v>
      </c>
      <c r="AL8" s="163" t="s">
        <v>67</v>
      </c>
      <c r="AM8" s="164" t="s">
        <v>68</v>
      </c>
      <c r="BW8" s="165"/>
    </row>
    <row r="9" spans="1:75" ht="30">
      <c r="A9" s="305"/>
      <c r="B9" s="368" t="s">
        <v>46</v>
      </c>
      <c r="C9" s="368" t="s">
        <v>47</v>
      </c>
      <c r="D9" s="341"/>
      <c r="E9" s="333"/>
      <c r="F9" s="167"/>
      <c r="G9" s="167"/>
      <c r="H9" s="168"/>
      <c r="I9" s="168"/>
      <c r="J9" s="169"/>
      <c r="K9" s="168"/>
      <c r="L9" s="168"/>
      <c r="M9" s="167"/>
      <c r="N9" s="167"/>
      <c r="O9" s="168"/>
      <c r="P9" s="168"/>
      <c r="Q9" s="168">
        <v>1</v>
      </c>
      <c r="R9" s="168">
        <v>1</v>
      </c>
      <c r="S9" s="168">
        <v>1</v>
      </c>
      <c r="T9" s="167"/>
      <c r="U9" s="167"/>
      <c r="V9" s="168">
        <v>1</v>
      </c>
      <c r="W9" s="168">
        <v>1</v>
      </c>
      <c r="X9" s="168">
        <v>1</v>
      </c>
      <c r="Y9" s="168">
        <v>1</v>
      </c>
      <c r="Z9" s="168">
        <v>1</v>
      </c>
      <c r="AA9" s="170"/>
      <c r="AB9" s="170"/>
      <c r="AC9" s="168">
        <v>1</v>
      </c>
      <c r="AD9" s="168">
        <v>6.5</v>
      </c>
      <c r="AE9" s="168">
        <v>6.5</v>
      </c>
      <c r="AF9" s="168">
        <v>6.5</v>
      </c>
      <c r="AG9" s="171"/>
      <c r="AH9" s="170"/>
      <c r="AI9" s="172"/>
      <c r="AJ9" s="233">
        <f>SUM(E9:AI9)</f>
        <v>28.5</v>
      </c>
      <c r="AK9" s="328">
        <f>AJ9</f>
        <v>28.5</v>
      </c>
      <c r="AL9" s="173">
        <f>'sibijak smt 1 2021'!G12</f>
        <v>28.5</v>
      </c>
      <c r="AM9" s="174">
        <f>AK9-AL9</f>
        <v>0</v>
      </c>
      <c r="BW9" s="165"/>
    </row>
    <row r="10" spans="1:75" ht="30">
      <c r="A10" s="332"/>
      <c r="B10" s="368" t="s">
        <v>60</v>
      </c>
      <c r="C10" s="368" t="s">
        <v>61</v>
      </c>
      <c r="D10" s="341"/>
      <c r="E10" s="333"/>
      <c r="F10" s="167"/>
      <c r="G10" s="167"/>
      <c r="H10" s="168">
        <v>6.5</v>
      </c>
      <c r="I10" s="168">
        <v>6.5</v>
      </c>
      <c r="J10" s="168">
        <v>6.5</v>
      </c>
      <c r="K10" s="168">
        <v>6.5</v>
      </c>
      <c r="L10" s="168">
        <v>6.5</v>
      </c>
      <c r="M10" s="167"/>
      <c r="N10" s="167"/>
      <c r="O10" s="168">
        <v>6.5</v>
      </c>
      <c r="P10" s="168"/>
      <c r="Q10" s="168"/>
      <c r="R10" s="168"/>
      <c r="S10" s="168"/>
      <c r="T10" s="167"/>
      <c r="U10" s="167"/>
      <c r="V10" s="168"/>
      <c r="W10" s="168"/>
      <c r="X10" s="168"/>
      <c r="Y10" s="168"/>
      <c r="Z10" s="168"/>
      <c r="AA10" s="167"/>
      <c r="AB10" s="167"/>
      <c r="AC10" s="168"/>
      <c r="AD10" s="168"/>
      <c r="AE10" s="168"/>
      <c r="AF10" s="168"/>
      <c r="AG10" s="168"/>
      <c r="AH10" s="167"/>
      <c r="AI10" s="175"/>
      <c r="AJ10" s="233">
        <f>SUM(E10:AI10)</f>
        <v>39</v>
      </c>
      <c r="AK10" s="329">
        <f>AJ10</f>
        <v>39</v>
      </c>
      <c r="AL10" s="177">
        <f>'sibijak smt 1 2021'!G18</f>
        <v>39</v>
      </c>
      <c r="AM10" s="331">
        <f>AK10-AL10</f>
        <v>0</v>
      </c>
      <c r="AN10" s="147"/>
      <c r="AO10" s="147"/>
      <c r="BW10" s="165"/>
    </row>
    <row r="11" spans="1:75" ht="30">
      <c r="A11" s="332"/>
      <c r="B11" s="368" t="s">
        <v>62</v>
      </c>
      <c r="C11" s="368" t="s">
        <v>63</v>
      </c>
      <c r="D11" s="341"/>
      <c r="E11" s="333"/>
      <c r="F11" s="167"/>
      <c r="G11" s="167"/>
      <c r="H11" s="168"/>
      <c r="I11" s="168"/>
      <c r="J11" s="169"/>
      <c r="K11" s="168"/>
      <c r="L11" s="168">
        <v>1</v>
      </c>
      <c r="M11" s="167"/>
      <c r="N11" s="167"/>
      <c r="O11" s="168">
        <v>1</v>
      </c>
      <c r="P11" s="168">
        <v>6.5</v>
      </c>
      <c r="Q11" s="168">
        <v>6.5</v>
      </c>
      <c r="R11" s="168">
        <v>6.5</v>
      </c>
      <c r="S11" s="168">
        <v>6.5</v>
      </c>
      <c r="T11" s="167"/>
      <c r="U11" s="167"/>
      <c r="V11" s="168">
        <v>6.5</v>
      </c>
      <c r="W11" s="168">
        <v>6.5</v>
      </c>
      <c r="X11" s="168">
        <v>6.5</v>
      </c>
      <c r="Y11" s="168">
        <v>6.5</v>
      </c>
      <c r="Z11" s="168">
        <v>6.5</v>
      </c>
      <c r="AA11" s="167"/>
      <c r="AB11" s="167"/>
      <c r="AC11" s="168">
        <v>6.5</v>
      </c>
      <c r="AD11" s="168"/>
      <c r="AE11" s="168"/>
      <c r="AF11" s="168"/>
      <c r="AG11" s="168"/>
      <c r="AH11" s="167"/>
      <c r="AI11" s="175"/>
      <c r="AJ11" s="233">
        <f>SUM(E11:AI11)</f>
        <v>67</v>
      </c>
      <c r="AK11" s="329">
        <f>AJ11</f>
        <v>67</v>
      </c>
      <c r="AL11" s="177">
        <f>'sibijak smt 1 2021'!G19</f>
        <v>67</v>
      </c>
      <c r="AM11" s="331">
        <f>AK11-AL11</f>
        <v>0</v>
      </c>
      <c r="AN11" s="147"/>
      <c r="AO11" s="147"/>
      <c r="BW11" s="165"/>
    </row>
    <row r="12" spans="1:75">
      <c r="A12" s="166"/>
      <c r="B12" s="179"/>
      <c r="C12" s="180"/>
      <c r="D12" s="341"/>
      <c r="E12" s="333"/>
      <c r="F12" s="167"/>
      <c r="G12" s="167"/>
      <c r="H12" s="168"/>
      <c r="I12" s="168"/>
      <c r="J12" s="169"/>
      <c r="K12" s="168"/>
      <c r="L12" s="168"/>
      <c r="M12" s="167"/>
      <c r="N12" s="167"/>
      <c r="O12" s="168"/>
      <c r="P12" s="168"/>
      <c r="Q12" s="168"/>
      <c r="R12" s="168"/>
      <c r="S12" s="168"/>
      <c r="T12" s="167"/>
      <c r="U12" s="167"/>
      <c r="V12" s="168"/>
      <c r="W12" s="168"/>
      <c r="X12" s="168"/>
      <c r="Y12" s="168"/>
      <c r="Z12" s="168"/>
      <c r="AA12" s="167"/>
      <c r="AB12" s="167"/>
      <c r="AC12" s="168"/>
      <c r="AD12" s="168"/>
      <c r="AE12" s="168"/>
      <c r="AF12" s="168"/>
      <c r="AG12" s="168"/>
      <c r="AH12" s="167"/>
      <c r="AI12" s="175"/>
      <c r="AJ12" s="233"/>
      <c r="AK12" s="176"/>
      <c r="AL12" s="177"/>
      <c r="AM12" s="178"/>
      <c r="AN12" s="147"/>
      <c r="AO12" s="147"/>
      <c r="BW12" s="165"/>
    </row>
    <row r="13" spans="1:75">
      <c r="A13" s="181"/>
      <c r="B13" s="182"/>
      <c r="C13" s="183"/>
      <c r="D13" s="341"/>
      <c r="E13" s="186"/>
      <c r="F13" s="184"/>
      <c r="G13" s="184"/>
      <c r="H13" s="185"/>
      <c r="I13" s="185"/>
      <c r="J13" s="185"/>
      <c r="K13" s="185"/>
      <c r="L13" s="185"/>
      <c r="M13" s="186"/>
      <c r="N13" s="186"/>
      <c r="O13" s="185"/>
      <c r="P13" s="185"/>
      <c r="Q13" s="185"/>
      <c r="R13" s="185"/>
      <c r="S13" s="185"/>
      <c r="T13" s="186"/>
      <c r="U13" s="186"/>
      <c r="V13" s="185"/>
      <c r="W13" s="185"/>
      <c r="X13" s="185"/>
      <c r="Y13" s="185"/>
      <c r="Z13" s="185"/>
      <c r="AA13" s="187"/>
      <c r="AB13" s="187"/>
      <c r="AC13" s="185"/>
      <c r="AD13" s="185"/>
      <c r="AE13" s="185"/>
      <c r="AF13" s="185"/>
      <c r="AG13" s="185"/>
      <c r="AH13" s="187"/>
      <c r="AI13" s="188"/>
      <c r="AJ13" s="233"/>
      <c r="AK13" s="189"/>
      <c r="AL13" s="190"/>
      <c r="AM13" s="191"/>
      <c r="AN13" s="147"/>
      <c r="AO13" s="147"/>
      <c r="BW13" s="165"/>
    </row>
    <row r="14" spans="1:75">
      <c r="A14" s="192"/>
      <c r="B14" s="193"/>
      <c r="C14" s="194"/>
      <c r="D14" s="341"/>
      <c r="E14" s="347"/>
      <c r="F14" s="195"/>
      <c r="G14" s="195"/>
      <c r="H14" s="196"/>
      <c r="I14" s="196"/>
      <c r="J14" s="196"/>
      <c r="K14" s="196"/>
      <c r="L14" s="196"/>
      <c r="M14" s="195"/>
      <c r="N14" s="195"/>
      <c r="O14" s="196"/>
      <c r="P14" s="196"/>
      <c r="Q14" s="196"/>
      <c r="R14" s="196"/>
      <c r="S14" s="196"/>
      <c r="T14" s="195"/>
      <c r="U14" s="195"/>
      <c r="V14" s="196"/>
      <c r="W14" s="196"/>
      <c r="X14" s="196"/>
      <c r="Y14" s="196"/>
      <c r="Z14" s="196"/>
      <c r="AA14" s="195"/>
      <c r="AB14" s="195"/>
      <c r="AC14" s="196"/>
      <c r="AD14" s="196"/>
      <c r="AE14" s="196"/>
      <c r="AF14" s="196"/>
      <c r="AG14" s="196"/>
      <c r="AH14" s="197"/>
      <c r="AI14" s="198"/>
      <c r="AJ14" s="233"/>
      <c r="AK14" s="199"/>
      <c r="AL14" s="200"/>
      <c r="AM14" s="201"/>
      <c r="AN14" s="147"/>
      <c r="AO14" s="147"/>
      <c r="BW14" s="202"/>
    </row>
    <row r="15" spans="1:75" ht="16.5" thickBot="1">
      <c r="A15" s="192"/>
      <c r="B15" s="203"/>
      <c r="C15" s="204"/>
      <c r="D15" s="341"/>
      <c r="E15" s="348"/>
      <c r="F15" s="206"/>
      <c r="G15" s="207"/>
      <c r="H15" s="208"/>
      <c r="I15" s="208"/>
      <c r="J15" s="208"/>
      <c r="K15" s="208"/>
      <c r="L15" s="208"/>
      <c r="M15" s="206"/>
      <c r="N15" s="207"/>
      <c r="O15" s="208"/>
      <c r="P15" s="208"/>
      <c r="Q15" s="208"/>
      <c r="R15" s="208"/>
      <c r="S15" s="208"/>
      <c r="T15" s="206"/>
      <c r="U15" s="207"/>
      <c r="V15" s="208"/>
      <c r="W15" s="208"/>
      <c r="X15" s="208"/>
      <c r="Y15" s="208"/>
      <c r="Z15" s="208"/>
      <c r="AA15" s="209"/>
      <c r="AB15" s="209"/>
      <c r="AC15" s="210"/>
      <c r="AD15" s="208"/>
      <c r="AE15" s="208"/>
      <c r="AF15" s="208"/>
      <c r="AG15" s="208"/>
      <c r="AH15" s="211"/>
      <c r="AI15" s="212"/>
      <c r="AJ15" s="233"/>
      <c r="AK15" s="213"/>
      <c r="AL15" s="214"/>
      <c r="AM15" s="215"/>
      <c r="AN15" s="147"/>
      <c r="AO15" s="147"/>
      <c r="BW15" s="165"/>
    </row>
    <row r="16" spans="1:75" ht="16.5" thickBot="1">
      <c r="A16" s="216"/>
      <c r="B16" s="217" t="s">
        <v>6</v>
      </c>
      <c r="C16" s="218"/>
      <c r="D16" s="341"/>
      <c r="E16" s="219">
        <f>SUM(E13:E15)</f>
        <v>0</v>
      </c>
      <c r="F16" s="220">
        <f>SUM(F13:F15)</f>
        <v>0</v>
      </c>
      <c r="G16" s="220">
        <f>SUM(G13:G15)</f>
        <v>0</v>
      </c>
      <c r="H16" s="221">
        <f>SUM(H13:H15)</f>
        <v>0</v>
      </c>
      <c r="I16" s="221">
        <f>SUM(I13:I15)</f>
        <v>0</v>
      </c>
      <c r="J16" s="221">
        <f t="shared" ref="J16:AI16" si="0">SUM(J13:J15)</f>
        <v>0</v>
      </c>
      <c r="K16" s="221">
        <f t="shared" si="0"/>
        <v>0</v>
      </c>
      <c r="L16" s="221">
        <f t="shared" si="0"/>
        <v>0</v>
      </c>
      <c r="M16" s="220">
        <f t="shared" si="0"/>
        <v>0</v>
      </c>
      <c r="N16" s="220">
        <f t="shared" si="0"/>
        <v>0</v>
      </c>
      <c r="O16" s="221">
        <f t="shared" si="0"/>
        <v>0</v>
      </c>
      <c r="P16" s="221">
        <f t="shared" si="0"/>
        <v>0</v>
      </c>
      <c r="Q16" s="221">
        <f t="shared" si="0"/>
        <v>0</v>
      </c>
      <c r="R16" s="221">
        <f t="shared" si="0"/>
        <v>0</v>
      </c>
      <c r="S16" s="221">
        <f t="shared" si="0"/>
        <v>0</v>
      </c>
      <c r="T16" s="220">
        <f t="shared" si="0"/>
        <v>0</v>
      </c>
      <c r="U16" s="220">
        <f t="shared" si="0"/>
        <v>0</v>
      </c>
      <c r="V16" s="221">
        <f t="shared" si="0"/>
        <v>0</v>
      </c>
      <c r="W16" s="221">
        <f t="shared" si="0"/>
        <v>0</v>
      </c>
      <c r="X16" s="221">
        <f t="shared" si="0"/>
        <v>0</v>
      </c>
      <c r="Y16" s="221">
        <f t="shared" si="0"/>
        <v>0</v>
      </c>
      <c r="Z16" s="221">
        <f t="shared" si="0"/>
        <v>0</v>
      </c>
      <c r="AA16" s="220">
        <f t="shared" si="0"/>
        <v>0</v>
      </c>
      <c r="AB16" s="220">
        <f t="shared" si="0"/>
        <v>0</v>
      </c>
      <c r="AC16" s="221">
        <f t="shared" si="0"/>
        <v>0</v>
      </c>
      <c r="AD16" s="221">
        <f t="shared" si="0"/>
        <v>0</v>
      </c>
      <c r="AE16" s="221">
        <f t="shared" si="0"/>
        <v>0</v>
      </c>
      <c r="AF16" s="221">
        <f t="shared" si="0"/>
        <v>0</v>
      </c>
      <c r="AG16" s="221">
        <f t="shared" si="0"/>
        <v>0</v>
      </c>
      <c r="AH16" s="220">
        <f t="shared" si="0"/>
        <v>0</v>
      </c>
      <c r="AI16" s="222">
        <f t="shared" si="0"/>
        <v>0</v>
      </c>
      <c r="AJ16" s="233"/>
      <c r="AK16" s="223"/>
      <c r="AL16" s="224"/>
      <c r="AM16" s="225"/>
      <c r="AN16" s="147"/>
      <c r="AO16" s="147"/>
      <c r="BW16" s="165"/>
    </row>
    <row r="17" spans="1:75" ht="16.5" thickBot="1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226"/>
      <c r="AL17" s="227"/>
      <c r="AM17" s="228"/>
      <c r="AN17" s="148"/>
      <c r="AO17" s="148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65"/>
      <c r="BV17" s="165"/>
      <c r="BW17" s="165"/>
    </row>
    <row r="18" spans="1:75">
      <c r="A18" s="393" t="s">
        <v>0</v>
      </c>
      <c r="B18" s="393" t="s">
        <v>1</v>
      </c>
      <c r="C18" s="150" t="s">
        <v>73</v>
      </c>
      <c r="D18" s="401" t="s">
        <v>40</v>
      </c>
      <c r="E18" s="401"/>
      <c r="F18" s="401"/>
      <c r="G18" s="401"/>
      <c r="H18" s="401"/>
      <c r="I18" s="401"/>
      <c r="J18" s="401"/>
      <c r="K18" s="401"/>
      <c r="L18" s="401"/>
      <c r="M18" s="401"/>
      <c r="N18" s="401"/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  <c r="AJ18" s="230" t="s">
        <v>3</v>
      </c>
      <c r="AK18" s="226"/>
      <c r="AL18" s="227"/>
      <c r="AM18" s="228"/>
      <c r="AN18" s="148"/>
      <c r="AO18" s="148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65"/>
      <c r="BV18" s="165"/>
      <c r="BW18" s="165"/>
    </row>
    <row r="19" spans="1:75" ht="16.5" thickBot="1">
      <c r="A19" s="394"/>
      <c r="B19" s="395"/>
      <c r="C19" s="335"/>
      <c r="D19" s="336">
        <v>1</v>
      </c>
      <c r="E19" s="158">
        <v>2</v>
      </c>
      <c r="F19" s="158">
        <v>3</v>
      </c>
      <c r="G19" s="158">
        <v>4</v>
      </c>
      <c r="H19" s="158">
        <v>5</v>
      </c>
      <c r="I19" s="157">
        <v>6</v>
      </c>
      <c r="J19" s="157">
        <v>7</v>
      </c>
      <c r="K19" s="158">
        <v>8</v>
      </c>
      <c r="L19" s="158">
        <v>9</v>
      </c>
      <c r="M19" s="158">
        <v>10</v>
      </c>
      <c r="N19" s="158">
        <v>11</v>
      </c>
      <c r="O19" s="158">
        <v>12</v>
      </c>
      <c r="P19" s="157">
        <v>13</v>
      </c>
      <c r="Q19" s="157">
        <v>14</v>
      </c>
      <c r="R19" s="158">
        <v>15</v>
      </c>
      <c r="S19" s="160">
        <v>16</v>
      </c>
      <c r="T19" s="160">
        <v>17</v>
      </c>
      <c r="U19" s="158">
        <v>18</v>
      </c>
      <c r="V19" s="158">
        <v>19</v>
      </c>
      <c r="W19" s="157">
        <v>20</v>
      </c>
      <c r="X19" s="157">
        <v>21</v>
      </c>
      <c r="Y19" s="158">
        <v>22</v>
      </c>
      <c r="Z19" s="158">
        <v>23</v>
      </c>
      <c r="AA19" s="158">
        <v>24</v>
      </c>
      <c r="AB19" s="158">
        <v>25</v>
      </c>
      <c r="AC19" s="158">
        <v>26</v>
      </c>
      <c r="AD19" s="157">
        <v>27</v>
      </c>
      <c r="AE19" s="157">
        <v>28</v>
      </c>
      <c r="AF19" s="157"/>
      <c r="AG19" s="157"/>
      <c r="AH19" s="161"/>
      <c r="AJ19" s="232" t="s">
        <v>4</v>
      </c>
      <c r="AK19" s="226"/>
      <c r="AL19" s="227"/>
      <c r="AM19" s="228"/>
      <c r="AN19" s="148"/>
      <c r="AO19" s="148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65"/>
      <c r="BV19" s="165"/>
      <c r="BW19" s="165"/>
    </row>
    <row r="20" spans="1:75" ht="30">
      <c r="A20" s="171"/>
      <c r="B20" s="168" t="s">
        <v>64</v>
      </c>
      <c r="C20" s="120" t="s">
        <v>65</v>
      </c>
      <c r="D20" s="168"/>
      <c r="E20" s="168"/>
      <c r="F20" s="171"/>
      <c r="G20" s="168"/>
      <c r="H20" s="168"/>
      <c r="I20" s="167"/>
      <c r="J20" s="167"/>
      <c r="K20" s="168"/>
      <c r="L20" s="168"/>
      <c r="M20" s="168"/>
      <c r="N20" s="168"/>
      <c r="O20" s="168"/>
      <c r="P20" s="167"/>
      <c r="Q20" s="167"/>
      <c r="R20" s="168">
        <v>6.5</v>
      </c>
      <c r="S20" s="168">
        <v>6.5</v>
      </c>
      <c r="T20" s="168">
        <v>6.5</v>
      </c>
      <c r="U20" s="168">
        <v>6.5</v>
      </c>
      <c r="V20" s="168">
        <v>6.5</v>
      </c>
      <c r="W20" s="167"/>
      <c r="X20" s="167"/>
      <c r="Y20" s="168">
        <v>6.5</v>
      </c>
      <c r="Z20" s="168">
        <v>6.5</v>
      </c>
      <c r="AA20" s="168">
        <v>6.5</v>
      </c>
      <c r="AB20" s="168">
        <v>6.5</v>
      </c>
      <c r="AC20" s="168">
        <v>6.5</v>
      </c>
      <c r="AD20" s="167"/>
      <c r="AE20" s="167"/>
      <c r="AF20" s="167"/>
      <c r="AG20" s="167"/>
      <c r="AH20" s="175"/>
      <c r="AJ20" s="233">
        <f>SUM(D20:AI20)</f>
        <v>65</v>
      </c>
      <c r="AK20" s="337"/>
      <c r="AL20" s="227"/>
      <c r="AM20" s="228"/>
      <c r="AN20" s="148"/>
      <c r="AO20" s="148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65"/>
      <c r="BV20" s="165"/>
      <c r="BW20" s="165"/>
    </row>
    <row r="21" spans="1:75">
      <c r="A21" s="171"/>
      <c r="B21" s="168"/>
      <c r="C21" s="168"/>
      <c r="D21" s="168"/>
      <c r="E21" s="168"/>
      <c r="F21" s="171"/>
      <c r="G21" s="168"/>
      <c r="H21" s="168"/>
      <c r="I21" s="167"/>
      <c r="J21" s="167"/>
      <c r="K21" s="168"/>
      <c r="L21" s="168"/>
      <c r="M21" s="168"/>
      <c r="N21" s="168"/>
      <c r="O21" s="168"/>
      <c r="P21" s="167"/>
      <c r="Q21" s="167"/>
      <c r="R21" s="168"/>
      <c r="S21" s="168"/>
      <c r="T21" s="168"/>
      <c r="U21" s="168"/>
      <c r="V21" s="168"/>
      <c r="W21" s="167"/>
      <c r="X21" s="167"/>
      <c r="Y21" s="168"/>
      <c r="Z21" s="168"/>
      <c r="AA21" s="234"/>
      <c r="AB21" s="234"/>
      <c r="AC21" s="234"/>
      <c r="AD21" s="167"/>
      <c r="AE21" s="167"/>
      <c r="AF21" s="167"/>
      <c r="AG21" s="167"/>
      <c r="AH21" s="175"/>
      <c r="AJ21" s="233"/>
      <c r="AK21" s="226"/>
      <c r="AL21" s="227"/>
      <c r="AM21" s="228"/>
      <c r="AN21" s="148"/>
      <c r="AO21" s="148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65"/>
      <c r="BV21" s="165"/>
      <c r="BW21" s="165"/>
    </row>
    <row r="22" spans="1:75">
      <c r="A22" s="171"/>
      <c r="B22" s="171"/>
      <c r="C22" s="171"/>
      <c r="D22" s="171"/>
      <c r="E22" s="168"/>
      <c r="F22" s="169"/>
      <c r="G22" s="168"/>
      <c r="H22" s="168"/>
      <c r="I22" s="235"/>
      <c r="J22" s="235"/>
      <c r="K22" s="169"/>
      <c r="L22" s="169"/>
      <c r="M22" s="169"/>
      <c r="N22" s="168"/>
      <c r="O22" s="168"/>
      <c r="P22" s="167"/>
      <c r="Q22" s="167"/>
      <c r="R22" s="168"/>
      <c r="S22" s="168"/>
      <c r="T22" s="168"/>
      <c r="U22" s="168"/>
      <c r="V22" s="168"/>
      <c r="W22" s="167"/>
      <c r="X22" s="167"/>
      <c r="Y22" s="168"/>
      <c r="Z22" s="168"/>
      <c r="AA22" s="168"/>
      <c r="AB22" s="168"/>
      <c r="AC22" s="168"/>
      <c r="AD22" s="167"/>
      <c r="AE22" s="167"/>
      <c r="AF22" s="167"/>
      <c r="AG22" s="167"/>
      <c r="AH22" s="175"/>
      <c r="AJ22" s="233"/>
      <c r="AK22" s="226"/>
      <c r="AL22" s="227"/>
      <c r="AM22" s="228"/>
      <c r="AN22" s="148"/>
      <c r="AO22" s="148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65"/>
      <c r="BV22" s="165"/>
      <c r="BW22" s="165"/>
    </row>
    <row r="23" spans="1:75">
      <c r="A23" s="171"/>
      <c r="B23" s="171"/>
      <c r="C23" s="171"/>
      <c r="D23" s="171"/>
      <c r="E23" s="168"/>
      <c r="F23" s="169"/>
      <c r="G23" s="168"/>
      <c r="H23" s="168"/>
      <c r="I23" s="235"/>
      <c r="J23" s="235"/>
      <c r="K23" s="169"/>
      <c r="L23" s="169"/>
      <c r="M23" s="169"/>
      <c r="N23" s="168"/>
      <c r="O23" s="168"/>
      <c r="P23" s="167"/>
      <c r="Q23" s="167"/>
      <c r="R23" s="168"/>
      <c r="S23" s="168"/>
      <c r="T23" s="168"/>
      <c r="U23" s="168"/>
      <c r="V23" s="168"/>
      <c r="W23" s="167"/>
      <c r="X23" s="167"/>
      <c r="Y23" s="168"/>
      <c r="Z23" s="168"/>
      <c r="AA23" s="168"/>
      <c r="AB23" s="168"/>
      <c r="AC23" s="168"/>
      <c r="AD23" s="167"/>
      <c r="AE23" s="167"/>
      <c r="AF23" s="167"/>
      <c r="AG23" s="167"/>
      <c r="AH23" s="175"/>
      <c r="AJ23" s="233"/>
      <c r="AK23" s="226"/>
      <c r="AL23" s="227"/>
      <c r="AM23" s="228"/>
      <c r="AN23" s="148"/>
      <c r="AO23" s="148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65"/>
      <c r="BV23" s="165"/>
      <c r="BW23" s="165"/>
    </row>
    <row r="24" spans="1:75" ht="16.5" thickBot="1">
      <c r="A24" s="171"/>
      <c r="B24" s="171"/>
      <c r="C24" s="171"/>
      <c r="D24" s="171"/>
      <c r="E24" s="236"/>
      <c r="F24" s="196"/>
      <c r="G24" s="236"/>
      <c r="H24" s="236"/>
      <c r="I24" s="237"/>
      <c r="J24" s="237"/>
      <c r="K24" s="236"/>
      <c r="L24" s="236"/>
      <c r="M24" s="196"/>
      <c r="N24" s="236"/>
      <c r="O24" s="236"/>
      <c r="P24" s="237"/>
      <c r="Q24" s="237"/>
      <c r="R24" s="236"/>
      <c r="S24" s="236"/>
      <c r="T24" s="196"/>
      <c r="U24" s="236"/>
      <c r="V24" s="236"/>
      <c r="W24" s="237"/>
      <c r="X24" s="237"/>
      <c r="Y24" s="236"/>
      <c r="Z24" s="236"/>
      <c r="AA24" s="196"/>
      <c r="AB24" s="236"/>
      <c r="AC24" s="236"/>
      <c r="AD24" s="237"/>
      <c r="AE24" s="237"/>
      <c r="AF24" s="237"/>
      <c r="AG24" s="237"/>
      <c r="AH24" s="198"/>
      <c r="AJ24" s="238">
        <f>SUM(E15:BT15)</f>
        <v>0</v>
      </c>
      <c r="AK24" s="226"/>
      <c r="AL24" s="227"/>
      <c r="AM24" s="228"/>
      <c r="AN24" s="148"/>
      <c r="AO24" s="148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65"/>
      <c r="BV24" s="165"/>
      <c r="BW24" s="165"/>
    </row>
    <row r="25" spans="1:75" ht="16.5" thickBot="1">
      <c r="A25" s="239"/>
      <c r="B25" s="239"/>
      <c r="D25" s="240">
        <f>SUM(C24:C24)</f>
        <v>0</v>
      </c>
      <c r="E25" s="221">
        <f t="shared" ref="E25:AH25" si="1">SUM(E24:E24)</f>
        <v>0</v>
      </c>
      <c r="F25" s="221">
        <f t="shared" si="1"/>
        <v>0</v>
      </c>
      <c r="G25" s="221">
        <f t="shared" si="1"/>
        <v>0</v>
      </c>
      <c r="H25" s="221">
        <f t="shared" si="1"/>
        <v>0</v>
      </c>
      <c r="I25" s="220">
        <f t="shared" si="1"/>
        <v>0</v>
      </c>
      <c r="J25" s="220">
        <f t="shared" si="1"/>
        <v>0</v>
      </c>
      <c r="K25" s="221">
        <f t="shared" si="1"/>
        <v>0</v>
      </c>
      <c r="L25" s="221">
        <f t="shared" si="1"/>
        <v>0</v>
      </c>
      <c r="M25" s="221">
        <f t="shared" si="1"/>
        <v>0</v>
      </c>
      <c r="N25" s="221">
        <f t="shared" si="1"/>
        <v>0</v>
      </c>
      <c r="O25" s="221">
        <f t="shared" si="1"/>
        <v>0</v>
      </c>
      <c r="P25" s="220">
        <f t="shared" si="1"/>
        <v>0</v>
      </c>
      <c r="Q25" s="220">
        <f t="shared" si="1"/>
        <v>0</v>
      </c>
      <c r="R25" s="221">
        <f t="shared" si="1"/>
        <v>0</v>
      </c>
      <c r="S25" s="221">
        <f t="shared" si="1"/>
        <v>0</v>
      </c>
      <c r="T25" s="221">
        <f t="shared" si="1"/>
        <v>0</v>
      </c>
      <c r="U25" s="221">
        <f t="shared" si="1"/>
        <v>0</v>
      </c>
      <c r="V25" s="221">
        <f t="shared" si="1"/>
        <v>0</v>
      </c>
      <c r="W25" s="220">
        <f t="shared" si="1"/>
        <v>0</v>
      </c>
      <c r="X25" s="220">
        <f t="shared" si="1"/>
        <v>0</v>
      </c>
      <c r="Y25" s="221">
        <f t="shared" si="1"/>
        <v>0</v>
      </c>
      <c r="Z25" s="221">
        <f t="shared" si="1"/>
        <v>0</v>
      </c>
      <c r="AA25" s="221">
        <f t="shared" si="1"/>
        <v>0</v>
      </c>
      <c r="AB25" s="221">
        <f t="shared" si="1"/>
        <v>0</v>
      </c>
      <c r="AC25" s="221">
        <f t="shared" si="1"/>
        <v>0</v>
      </c>
      <c r="AD25" s="220">
        <f t="shared" si="1"/>
        <v>0</v>
      </c>
      <c r="AE25" s="220">
        <f t="shared" si="1"/>
        <v>0</v>
      </c>
      <c r="AF25" s="220">
        <f t="shared" si="1"/>
        <v>0</v>
      </c>
      <c r="AG25" s="220">
        <f t="shared" si="1"/>
        <v>0</v>
      </c>
      <c r="AH25" s="241">
        <f t="shared" si="1"/>
        <v>0</v>
      </c>
      <c r="AJ25" s="242">
        <f>SUM(AJ24:AJ24)</f>
        <v>0</v>
      </c>
      <c r="AK25" s="226"/>
      <c r="AL25" s="227"/>
      <c r="AM25" s="228"/>
      <c r="AN25" s="148"/>
      <c r="AO25" s="148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65"/>
      <c r="BV25" s="165"/>
      <c r="BW25" s="165"/>
    </row>
    <row r="26" spans="1:75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226"/>
      <c r="AL26" s="227"/>
      <c r="AM26" s="228"/>
      <c r="AN26" s="148"/>
      <c r="AO26" s="148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65"/>
      <c r="BV26" s="165"/>
      <c r="BW26" s="165"/>
    </row>
    <row r="27" spans="1:75" ht="16.5" thickBo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226"/>
      <c r="AL27" s="227"/>
      <c r="AM27" s="228"/>
      <c r="AN27" s="148"/>
      <c r="AO27" s="148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65"/>
      <c r="BV27" s="165"/>
      <c r="BW27" s="165"/>
    </row>
    <row r="28" spans="1:75">
      <c r="A28" s="393" t="s">
        <v>0</v>
      </c>
      <c r="B28" s="402" t="s">
        <v>1</v>
      </c>
      <c r="C28" s="243"/>
      <c r="D28" s="404" t="s">
        <v>41</v>
      </c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  <c r="AG28" s="405"/>
      <c r="AH28" s="405"/>
      <c r="AI28" s="406"/>
      <c r="AJ28" s="230" t="s">
        <v>3</v>
      </c>
      <c r="AK28" s="244"/>
      <c r="AL28" s="245"/>
      <c r="AM28" s="246"/>
      <c r="AN28" s="147"/>
      <c r="AO28" s="147"/>
      <c r="BV28" s="165"/>
      <c r="BW28" s="165"/>
    </row>
    <row r="29" spans="1:75" ht="16.5" thickBot="1">
      <c r="A29" s="394"/>
      <c r="B29" s="403"/>
      <c r="C29" s="247"/>
      <c r="D29" s="341"/>
      <c r="E29" s="287">
        <v>1</v>
      </c>
      <c r="F29" s="158">
        <v>2</v>
      </c>
      <c r="G29" s="158">
        <v>3</v>
      </c>
      <c r="H29" s="158">
        <v>4</v>
      </c>
      <c r="I29" s="158">
        <v>5</v>
      </c>
      <c r="J29" s="157">
        <v>6</v>
      </c>
      <c r="K29" s="157">
        <v>7</v>
      </c>
      <c r="L29" s="252">
        <v>8</v>
      </c>
      <c r="M29" s="252">
        <v>9</v>
      </c>
      <c r="N29" s="252">
        <v>10</v>
      </c>
      <c r="O29" s="252">
        <v>11</v>
      </c>
      <c r="P29" s="252">
        <v>12</v>
      </c>
      <c r="Q29" s="157">
        <v>13</v>
      </c>
      <c r="R29" s="157">
        <v>14</v>
      </c>
      <c r="S29" s="158">
        <v>15</v>
      </c>
      <c r="T29" s="248">
        <v>16</v>
      </c>
      <c r="U29" s="248">
        <v>17</v>
      </c>
      <c r="V29" s="158">
        <v>18</v>
      </c>
      <c r="W29" s="158">
        <v>19</v>
      </c>
      <c r="X29" s="157">
        <v>20</v>
      </c>
      <c r="Y29" s="157">
        <v>21</v>
      </c>
      <c r="Z29" s="158">
        <v>22</v>
      </c>
      <c r="AA29" s="158">
        <v>23</v>
      </c>
      <c r="AB29" s="158">
        <v>24</v>
      </c>
      <c r="AC29" s="158">
        <v>25</v>
      </c>
      <c r="AD29" s="158">
        <v>26</v>
      </c>
      <c r="AE29" s="157">
        <v>27</v>
      </c>
      <c r="AF29" s="157">
        <v>28</v>
      </c>
      <c r="AG29" s="248">
        <v>29</v>
      </c>
      <c r="AH29" s="158">
        <v>30</v>
      </c>
      <c r="AI29" s="249">
        <v>31</v>
      </c>
      <c r="AJ29" s="232" t="s">
        <v>4</v>
      </c>
      <c r="AK29" s="162"/>
      <c r="AL29" s="163"/>
      <c r="AM29" s="164"/>
      <c r="AN29" s="147"/>
      <c r="AO29" s="147"/>
      <c r="BV29" s="165"/>
      <c r="BW29" s="165"/>
    </row>
    <row r="30" spans="1:75" ht="30">
      <c r="A30" s="334"/>
      <c r="B30" s="369" t="s">
        <v>64</v>
      </c>
      <c r="C30" s="339" t="s">
        <v>65</v>
      </c>
      <c r="D30" s="341"/>
      <c r="E30" s="340">
        <v>6.5</v>
      </c>
      <c r="F30" s="168">
        <v>6.5</v>
      </c>
      <c r="G30" s="168">
        <v>6.5</v>
      </c>
      <c r="H30" s="168">
        <v>6.5</v>
      </c>
      <c r="I30" s="168">
        <v>6.5</v>
      </c>
      <c r="J30" s="251"/>
      <c r="K30" s="251"/>
      <c r="L30" s="168"/>
      <c r="M30" s="168"/>
      <c r="N30" s="168"/>
      <c r="O30" s="168"/>
      <c r="P30" s="168"/>
      <c r="Q30" s="251"/>
      <c r="R30" s="251"/>
      <c r="S30" s="168"/>
      <c r="T30" s="168"/>
      <c r="U30" s="168"/>
      <c r="V30" s="168"/>
      <c r="W30" s="168"/>
      <c r="X30" s="251"/>
      <c r="Y30" s="251"/>
      <c r="Z30" s="168"/>
      <c r="AA30" s="168"/>
      <c r="AB30" s="168"/>
      <c r="AC30" s="168"/>
      <c r="AD30" s="168"/>
      <c r="AE30" s="251"/>
      <c r="AF30" s="251"/>
      <c r="AG30" s="168"/>
      <c r="AH30" s="168"/>
      <c r="AI30" s="168"/>
      <c r="AJ30" s="233">
        <f>SUM(E30:AI30)</f>
        <v>32.5</v>
      </c>
      <c r="AK30" s="342">
        <f>AJ30+AJ20</f>
        <v>97.5</v>
      </c>
      <c r="AL30" s="227">
        <f>'sibijak smt 1 2021'!G20</f>
        <v>97.5</v>
      </c>
      <c r="AM30" s="338">
        <f>AK30-AL30</f>
        <v>0</v>
      </c>
      <c r="AN30" s="147"/>
      <c r="AO30" s="147"/>
      <c r="BV30" s="165"/>
      <c r="BW30" s="165"/>
    </row>
    <row r="31" spans="1:75" ht="39.75" customHeight="1">
      <c r="A31" s="250"/>
      <c r="B31" s="144" t="s">
        <v>50</v>
      </c>
      <c r="C31" s="144" t="s">
        <v>51</v>
      </c>
      <c r="D31" s="341"/>
      <c r="E31" s="234"/>
      <c r="F31" s="234"/>
      <c r="G31" s="234"/>
      <c r="H31" s="234"/>
      <c r="I31" s="234"/>
      <c r="J31" s="251"/>
      <c r="K31" s="251"/>
      <c r="L31" s="168"/>
      <c r="M31" s="168"/>
      <c r="N31" s="168"/>
      <c r="O31" s="168"/>
      <c r="P31" s="168"/>
      <c r="Q31" s="251"/>
      <c r="R31" s="251"/>
      <c r="S31" s="168"/>
      <c r="T31" s="168"/>
      <c r="U31" s="168">
        <v>6.5</v>
      </c>
      <c r="V31" s="168">
        <v>6.5</v>
      </c>
      <c r="W31" s="168">
        <v>6.5</v>
      </c>
      <c r="X31" s="251"/>
      <c r="Y31" s="251"/>
      <c r="Z31" s="254">
        <v>6.5</v>
      </c>
      <c r="AA31" s="254">
        <v>6.5</v>
      </c>
      <c r="AB31" s="254">
        <v>6.5</v>
      </c>
      <c r="AC31" s="254">
        <v>6.5</v>
      </c>
      <c r="AD31" s="254">
        <v>6.5</v>
      </c>
      <c r="AE31" s="251"/>
      <c r="AF31" s="251"/>
      <c r="AG31" s="254">
        <v>6.5</v>
      </c>
      <c r="AH31" s="254">
        <v>6.5</v>
      </c>
      <c r="AI31" s="254">
        <v>6.5</v>
      </c>
      <c r="AJ31" s="233">
        <f>SUM(E31:AI31)</f>
        <v>71.5</v>
      </c>
      <c r="AK31" s="342">
        <f>AJ31</f>
        <v>71.5</v>
      </c>
      <c r="AL31" s="253">
        <f>'sibijak smt 1 2021'!G14</f>
        <v>71.5</v>
      </c>
      <c r="AM31" s="343">
        <f>AK31-AL31</f>
        <v>0</v>
      </c>
      <c r="AN31" s="147"/>
      <c r="AO31" s="147"/>
      <c r="BV31" s="165"/>
      <c r="BW31" s="165"/>
    </row>
    <row r="32" spans="1:75">
      <c r="A32" s="166"/>
      <c r="B32" s="255"/>
      <c r="C32" s="255"/>
      <c r="D32" s="341"/>
      <c r="E32" s="296"/>
      <c r="F32" s="254"/>
      <c r="G32" s="254"/>
      <c r="H32" s="254"/>
      <c r="I32" s="254"/>
      <c r="J32" s="256"/>
      <c r="K32" s="256"/>
      <c r="L32" s="168"/>
      <c r="M32" s="168"/>
      <c r="N32" s="168"/>
      <c r="O32" s="168"/>
      <c r="P32" s="168"/>
      <c r="Q32" s="256"/>
      <c r="R32" s="256"/>
      <c r="S32" s="168"/>
      <c r="T32" s="168"/>
      <c r="U32" s="168"/>
      <c r="V32" s="168"/>
      <c r="W32" s="168"/>
      <c r="X32" s="256"/>
      <c r="Y32" s="256"/>
      <c r="Z32" s="254"/>
      <c r="AA32" s="254"/>
      <c r="AB32" s="254"/>
      <c r="AC32" s="254"/>
      <c r="AD32" s="254"/>
      <c r="AE32" s="256"/>
      <c r="AF32" s="256"/>
      <c r="AG32" s="257"/>
      <c r="AH32" s="254"/>
      <c r="AI32" s="258"/>
      <c r="AJ32" s="233"/>
      <c r="AK32" s="259"/>
      <c r="AL32" s="260"/>
      <c r="AM32" s="261"/>
      <c r="AN32" s="147"/>
      <c r="AO32" s="147"/>
      <c r="BV32" s="262"/>
    </row>
    <row r="33" spans="1:74" ht="16.5" thickBot="1">
      <c r="A33" s="263"/>
      <c r="B33" s="264"/>
      <c r="C33" s="264"/>
      <c r="D33" s="341"/>
      <c r="E33" s="293"/>
      <c r="F33" s="265"/>
      <c r="G33" s="265"/>
      <c r="H33" s="265"/>
      <c r="I33" s="265"/>
      <c r="J33" s="266"/>
      <c r="K33" s="266"/>
      <c r="L33" s="265"/>
      <c r="M33" s="265"/>
      <c r="N33" s="265"/>
      <c r="O33" s="265"/>
      <c r="P33" s="265"/>
      <c r="Q33" s="266"/>
      <c r="R33" s="266"/>
      <c r="S33" s="168"/>
      <c r="T33" s="168"/>
      <c r="U33" s="168"/>
      <c r="V33" s="168"/>
      <c r="W33" s="168"/>
      <c r="X33" s="266"/>
      <c r="Y33" s="266"/>
      <c r="Z33" s="265"/>
      <c r="AA33" s="265"/>
      <c r="AB33" s="265"/>
      <c r="AC33" s="265"/>
      <c r="AD33" s="265"/>
      <c r="AE33" s="266"/>
      <c r="AF33" s="266"/>
      <c r="AG33" s="265"/>
      <c r="AH33" s="265"/>
      <c r="AI33" s="267"/>
      <c r="AJ33" s="238">
        <f>SUM(D25:BT25)</f>
        <v>0</v>
      </c>
      <c r="AK33" s="268"/>
      <c r="AL33" s="269"/>
      <c r="AM33" s="270"/>
      <c r="AN33" s="147"/>
      <c r="AO33" s="147"/>
      <c r="BV33" s="262"/>
    </row>
    <row r="34" spans="1:74" ht="16.5" thickBot="1">
      <c r="A34" s="181"/>
      <c r="B34" s="271"/>
      <c r="C34" s="271"/>
      <c r="D34" s="341"/>
      <c r="E34" s="296"/>
      <c r="F34" s="254"/>
      <c r="G34" s="254"/>
      <c r="H34" s="254"/>
      <c r="I34" s="254"/>
      <c r="J34" s="256"/>
      <c r="K34" s="256"/>
      <c r="L34" s="254"/>
      <c r="M34" s="254"/>
      <c r="N34" s="254"/>
      <c r="O34" s="254"/>
      <c r="P34" s="254"/>
      <c r="Q34" s="256"/>
      <c r="R34" s="256"/>
      <c r="S34" s="168"/>
      <c r="T34" s="168"/>
      <c r="U34" s="168"/>
      <c r="V34" s="168"/>
      <c r="W34" s="168"/>
      <c r="X34" s="256"/>
      <c r="Y34" s="256"/>
      <c r="Z34" s="254"/>
      <c r="AA34" s="254"/>
      <c r="AB34" s="254"/>
      <c r="AC34" s="254"/>
      <c r="AD34" s="254"/>
      <c r="AE34" s="256"/>
      <c r="AF34" s="256"/>
      <c r="AG34" s="254"/>
      <c r="AH34" s="254"/>
      <c r="AI34" s="258"/>
      <c r="AJ34" s="242">
        <f>SUM(AJ33:AJ33)</f>
        <v>0</v>
      </c>
      <c r="AK34" s="259"/>
      <c r="AL34" s="260"/>
      <c r="AM34" s="261"/>
      <c r="AN34" s="147"/>
      <c r="AO34" s="147"/>
    </row>
    <row r="35" spans="1:74" ht="16.5" thickBot="1">
      <c r="A35" s="272"/>
      <c r="B35" s="273" t="s">
        <v>6</v>
      </c>
      <c r="C35" s="273"/>
      <c r="D35" s="341"/>
      <c r="E35" s="302">
        <f>SUM(E33:E34)</f>
        <v>0</v>
      </c>
      <c r="F35" s="274">
        <f>SUM(F33:F34)</f>
        <v>0</v>
      </c>
      <c r="G35" s="274">
        <f>SUM(G33:G34)</f>
        <v>0</v>
      </c>
      <c r="H35" s="274">
        <f>SUM(H33:H34)</f>
        <v>0</v>
      </c>
      <c r="I35" s="274">
        <f>SUM(I33:I34)</f>
        <v>0</v>
      </c>
      <c r="J35" s="275">
        <f t="shared" ref="J35:AI35" si="2">SUM(J33:J34)</f>
        <v>0</v>
      </c>
      <c r="K35" s="275">
        <f t="shared" si="2"/>
        <v>0</v>
      </c>
      <c r="L35" s="274">
        <f t="shared" si="2"/>
        <v>0</v>
      </c>
      <c r="M35" s="274">
        <f t="shared" si="2"/>
        <v>0</v>
      </c>
      <c r="N35" s="274">
        <f t="shared" si="2"/>
        <v>0</v>
      </c>
      <c r="O35" s="274">
        <f t="shared" si="2"/>
        <v>0</v>
      </c>
      <c r="P35" s="274">
        <f t="shared" si="2"/>
        <v>0</v>
      </c>
      <c r="Q35" s="275">
        <f t="shared" si="2"/>
        <v>0</v>
      </c>
      <c r="R35" s="275">
        <f t="shared" si="2"/>
        <v>0</v>
      </c>
      <c r="S35" s="274">
        <f t="shared" si="2"/>
        <v>0</v>
      </c>
      <c r="T35" s="274">
        <f t="shared" si="2"/>
        <v>0</v>
      </c>
      <c r="U35" s="274">
        <f t="shared" si="2"/>
        <v>0</v>
      </c>
      <c r="V35" s="274">
        <f t="shared" si="2"/>
        <v>0</v>
      </c>
      <c r="W35" s="274">
        <f t="shared" si="2"/>
        <v>0</v>
      </c>
      <c r="X35" s="275">
        <f t="shared" si="2"/>
        <v>0</v>
      </c>
      <c r="Y35" s="275">
        <f t="shared" si="2"/>
        <v>0</v>
      </c>
      <c r="Z35" s="274">
        <f t="shared" si="2"/>
        <v>0</v>
      </c>
      <c r="AA35" s="274">
        <f t="shared" si="2"/>
        <v>0</v>
      </c>
      <c r="AB35" s="274">
        <f t="shared" si="2"/>
        <v>0</v>
      </c>
      <c r="AC35" s="274">
        <f t="shared" si="2"/>
        <v>0</v>
      </c>
      <c r="AD35" s="274">
        <f t="shared" si="2"/>
        <v>0</v>
      </c>
      <c r="AE35" s="275">
        <f t="shared" si="2"/>
        <v>0</v>
      </c>
      <c r="AF35" s="275">
        <f t="shared" si="2"/>
        <v>0</v>
      </c>
      <c r="AG35" s="274">
        <f t="shared" si="2"/>
        <v>0</v>
      </c>
      <c r="AH35" s="274">
        <f t="shared" si="2"/>
        <v>0</v>
      </c>
      <c r="AI35" s="276">
        <f t="shared" si="2"/>
        <v>0</v>
      </c>
      <c r="AJ35" s="301"/>
      <c r="AK35" s="277"/>
      <c r="AL35" s="278"/>
      <c r="AM35" s="279"/>
      <c r="AN35" s="147"/>
      <c r="AO35" s="147"/>
    </row>
    <row r="36" spans="1:74">
      <c r="A36" s="280"/>
      <c r="B36" s="140"/>
      <c r="C36" s="140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2"/>
      <c r="AL36" s="283"/>
      <c r="AM36" s="284"/>
      <c r="AN36" s="281"/>
      <c r="AO36" s="281"/>
      <c r="AP36" s="285"/>
      <c r="AQ36" s="285"/>
      <c r="AR36" s="281"/>
      <c r="AS36" s="281"/>
      <c r="AT36" s="281"/>
      <c r="AU36" s="281"/>
      <c r="AV36" s="281"/>
      <c r="AW36" s="285"/>
      <c r="AX36" s="285"/>
      <c r="AY36" s="281"/>
      <c r="AZ36" s="281"/>
      <c r="BA36" s="281"/>
      <c r="BB36" s="281"/>
      <c r="BC36" s="281"/>
      <c r="BD36" s="285"/>
      <c r="BE36" s="285"/>
      <c r="BF36" s="281"/>
      <c r="BG36" s="281"/>
      <c r="BH36" s="281"/>
      <c r="BI36" s="281"/>
      <c r="BJ36" s="281"/>
      <c r="BK36" s="285"/>
      <c r="BL36" s="285"/>
      <c r="BM36" s="281"/>
      <c r="BN36" s="281"/>
      <c r="BO36" s="281"/>
      <c r="BP36" s="281"/>
      <c r="BQ36" s="281"/>
      <c r="BR36" s="285"/>
      <c r="BS36" s="285"/>
      <c r="BT36" s="285"/>
      <c r="BU36" s="286"/>
    </row>
    <row r="37" spans="1:74" ht="16.5" thickBot="1">
      <c r="AI37" s="281"/>
      <c r="AJ37" s="281"/>
      <c r="AK37" s="282"/>
      <c r="AL37" s="283"/>
      <c r="AM37" s="284"/>
      <c r="AN37" s="281"/>
      <c r="AO37" s="281"/>
      <c r="AP37" s="285"/>
      <c r="AQ37" s="285"/>
      <c r="AR37" s="281"/>
      <c r="AS37" s="281"/>
      <c r="AT37" s="281"/>
      <c r="AU37" s="281"/>
      <c r="AV37" s="281"/>
      <c r="AW37" s="285"/>
      <c r="AX37" s="285"/>
      <c r="AY37" s="281"/>
      <c r="AZ37" s="281"/>
      <c r="BA37" s="281"/>
      <c r="BB37" s="281"/>
      <c r="BC37" s="281"/>
      <c r="BD37" s="285"/>
      <c r="BE37" s="285"/>
      <c r="BF37" s="281"/>
      <c r="BG37" s="281"/>
      <c r="BH37" s="281"/>
      <c r="BI37" s="281"/>
      <c r="BJ37" s="281"/>
      <c r="BK37" s="285"/>
      <c r="BL37" s="285"/>
      <c r="BM37" s="281"/>
      <c r="BN37" s="281"/>
      <c r="BO37" s="281"/>
      <c r="BP37" s="281"/>
      <c r="BQ37" s="281"/>
      <c r="BR37" s="285"/>
      <c r="BS37" s="285"/>
      <c r="BT37" s="285"/>
      <c r="BU37" s="286"/>
    </row>
    <row r="38" spans="1:74">
      <c r="A38" s="393" t="s">
        <v>0</v>
      </c>
      <c r="B38" s="243"/>
      <c r="C38" s="243"/>
      <c r="D38" s="405" t="s">
        <v>42</v>
      </c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05"/>
      <c r="AD38" s="405"/>
      <c r="AE38" s="405"/>
      <c r="AF38" s="405"/>
      <c r="AG38" s="405"/>
      <c r="AH38" s="405"/>
      <c r="AJ38" s="230" t="s">
        <v>3</v>
      </c>
      <c r="AK38" s="282"/>
      <c r="AL38" s="283"/>
      <c r="AM38" s="284"/>
      <c r="AN38" s="281"/>
      <c r="AO38" s="281"/>
      <c r="AP38" s="285"/>
      <c r="AQ38" s="285"/>
      <c r="AR38" s="281"/>
      <c r="AS38" s="281"/>
      <c r="AT38" s="281"/>
      <c r="AU38" s="281"/>
      <c r="AV38" s="281"/>
      <c r="AW38" s="285"/>
      <c r="AX38" s="285"/>
      <c r="AY38" s="281"/>
      <c r="AZ38" s="281"/>
      <c r="BA38" s="281"/>
      <c r="BB38" s="281"/>
      <c r="BC38" s="281"/>
      <c r="BD38" s="285"/>
      <c r="BE38" s="285"/>
      <c r="BF38" s="281"/>
      <c r="BG38" s="281"/>
      <c r="BH38" s="281"/>
      <c r="BI38" s="281"/>
      <c r="BJ38" s="281"/>
      <c r="BK38" s="285"/>
      <c r="BL38" s="285"/>
      <c r="BM38" s="281"/>
      <c r="BN38" s="281"/>
      <c r="BO38" s="281"/>
      <c r="BP38" s="281"/>
      <c r="BQ38" s="281"/>
      <c r="BR38" s="285"/>
      <c r="BS38" s="285"/>
      <c r="BT38" s="285"/>
      <c r="BU38" s="286"/>
    </row>
    <row r="39" spans="1:74" ht="16.5" thickBot="1">
      <c r="A39" s="394"/>
      <c r="B39" s="231"/>
      <c r="C39" s="231"/>
      <c r="D39" s="290">
        <v>1</v>
      </c>
      <c r="E39" s="252">
        <v>2</v>
      </c>
      <c r="F39" s="157">
        <v>3</v>
      </c>
      <c r="G39" s="157">
        <v>4</v>
      </c>
      <c r="H39" s="265">
        <v>5</v>
      </c>
      <c r="I39" s="265">
        <v>6</v>
      </c>
      <c r="J39" s="265">
        <v>7</v>
      </c>
      <c r="K39" s="265">
        <v>8</v>
      </c>
      <c r="L39" s="265">
        <v>9</v>
      </c>
      <c r="M39" s="288">
        <v>10</v>
      </c>
      <c r="N39" s="157">
        <v>11</v>
      </c>
      <c r="O39" s="265">
        <v>12</v>
      </c>
      <c r="P39" s="265">
        <v>13</v>
      </c>
      <c r="Q39" s="265">
        <v>14</v>
      </c>
      <c r="R39" s="265">
        <v>15</v>
      </c>
      <c r="S39" s="265">
        <v>16</v>
      </c>
      <c r="T39" s="289">
        <v>17</v>
      </c>
      <c r="U39" s="157">
        <v>18</v>
      </c>
      <c r="V39" s="265">
        <v>19</v>
      </c>
      <c r="W39" s="265">
        <v>20</v>
      </c>
      <c r="X39" s="265">
        <v>21</v>
      </c>
      <c r="Y39" s="265">
        <v>22</v>
      </c>
      <c r="Z39" s="265">
        <v>23</v>
      </c>
      <c r="AA39" s="157">
        <v>24</v>
      </c>
      <c r="AB39" s="157">
        <v>25</v>
      </c>
      <c r="AC39" s="265">
        <v>26</v>
      </c>
      <c r="AD39" s="265">
        <v>27</v>
      </c>
      <c r="AE39" s="265">
        <v>28</v>
      </c>
      <c r="AF39" s="265">
        <v>29</v>
      </c>
      <c r="AG39" s="265">
        <v>30</v>
      </c>
      <c r="AH39" s="157"/>
      <c r="AJ39" s="232" t="s">
        <v>4</v>
      </c>
      <c r="AK39" s="282"/>
      <c r="AL39" s="283"/>
      <c r="AM39" s="284"/>
      <c r="AN39" s="281"/>
      <c r="AO39" s="281"/>
      <c r="AP39" s="285"/>
      <c r="AQ39" s="285"/>
      <c r="AR39" s="281"/>
      <c r="AS39" s="281"/>
      <c r="AT39" s="281"/>
      <c r="AU39" s="281"/>
      <c r="AV39" s="281"/>
      <c r="AW39" s="285"/>
      <c r="AX39" s="285"/>
      <c r="AY39" s="281"/>
      <c r="AZ39" s="281"/>
      <c r="BA39" s="281"/>
      <c r="BB39" s="281"/>
      <c r="BC39" s="281"/>
      <c r="BD39" s="285"/>
      <c r="BE39" s="285"/>
      <c r="BF39" s="281"/>
      <c r="BG39" s="281"/>
      <c r="BH39" s="281"/>
      <c r="BI39" s="281"/>
      <c r="BJ39" s="281"/>
      <c r="BK39" s="285"/>
      <c r="BL39" s="285"/>
      <c r="BM39" s="281"/>
      <c r="BN39" s="281"/>
      <c r="BO39" s="281"/>
      <c r="BP39" s="281"/>
      <c r="BQ39" s="281"/>
      <c r="BR39" s="285"/>
      <c r="BS39" s="285"/>
      <c r="BT39" s="285"/>
      <c r="BU39" s="286"/>
    </row>
    <row r="40" spans="1:74">
      <c r="A40" s="334"/>
      <c r="B40" s="168"/>
      <c r="C40" s="344"/>
      <c r="D40" s="168"/>
      <c r="E40" s="168"/>
      <c r="F40" s="251"/>
      <c r="G40" s="251"/>
      <c r="H40" s="265"/>
      <c r="I40" s="265"/>
      <c r="J40" s="265"/>
      <c r="K40" s="265"/>
      <c r="L40" s="265"/>
      <c r="M40" s="288"/>
      <c r="N40" s="251"/>
      <c r="O40" s="265"/>
      <c r="P40" s="265"/>
      <c r="Q40" s="265"/>
      <c r="R40" s="265"/>
      <c r="S40" s="265"/>
      <c r="T40" s="291"/>
      <c r="U40" s="251"/>
      <c r="V40" s="265"/>
      <c r="W40" s="265"/>
      <c r="X40" s="265"/>
      <c r="Y40" s="265"/>
      <c r="Z40" s="265"/>
      <c r="AA40" s="251"/>
      <c r="AB40" s="251"/>
      <c r="AC40" s="265"/>
      <c r="AD40" s="265"/>
      <c r="AE40" s="265"/>
      <c r="AF40" s="265"/>
      <c r="AG40" s="265"/>
      <c r="AH40" s="251"/>
      <c r="AJ40" s="292"/>
      <c r="AK40" s="282"/>
      <c r="AL40" s="283"/>
      <c r="AM40" s="284"/>
      <c r="AN40" s="281"/>
      <c r="AO40" s="281"/>
      <c r="AP40" s="285"/>
      <c r="AQ40" s="285"/>
      <c r="AR40" s="281"/>
      <c r="AS40" s="281"/>
      <c r="AT40" s="281"/>
      <c r="AU40" s="281"/>
      <c r="AV40" s="281"/>
      <c r="AW40" s="285"/>
      <c r="AX40" s="285"/>
      <c r="AY40" s="281"/>
      <c r="AZ40" s="281"/>
      <c r="BA40" s="281"/>
      <c r="BB40" s="281"/>
      <c r="BC40" s="281"/>
      <c r="BD40" s="285"/>
      <c r="BE40" s="285"/>
      <c r="BF40" s="281"/>
      <c r="BG40" s="281"/>
      <c r="BH40" s="281"/>
      <c r="BI40" s="281"/>
      <c r="BJ40" s="281"/>
      <c r="BK40" s="285"/>
      <c r="BL40" s="285"/>
      <c r="BM40" s="281"/>
      <c r="BN40" s="281"/>
      <c r="BO40" s="281"/>
      <c r="BP40" s="281"/>
      <c r="BQ40" s="281"/>
      <c r="BR40" s="285"/>
      <c r="BS40" s="285"/>
      <c r="BT40" s="285"/>
      <c r="BU40" s="286"/>
    </row>
    <row r="41" spans="1:74" ht="30">
      <c r="A41" s="334"/>
      <c r="B41" s="370" t="s">
        <v>48</v>
      </c>
      <c r="C41" s="144" t="s">
        <v>49</v>
      </c>
      <c r="D41" s="341"/>
      <c r="E41" s="168"/>
      <c r="F41" s="251"/>
      <c r="G41" s="251"/>
      <c r="H41" s="265">
        <v>6.5</v>
      </c>
      <c r="I41" s="265">
        <v>6.5</v>
      </c>
      <c r="J41" s="265">
        <v>1</v>
      </c>
      <c r="K41" s="265">
        <v>6.5</v>
      </c>
      <c r="L41" s="265">
        <v>6.5</v>
      </c>
      <c r="M41" s="288"/>
      <c r="N41" s="251"/>
      <c r="O41" s="265">
        <v>6.5</v>
      </c>
      <c r="P41" s="265">
        <v>6.5</v>
      </c>
      <c r="Q41" s="265">
        <v>6.5</v>
      </c>
      <c r="R41" s="265">
        <v>6.5</v>
      </c>
      <c r="S41" s="265">
        <v>6.5</v>
      </c>
      <c r="T41" s="291"/>
      <c r="U41" s="251"/>
      <c r="V41" s="265"/>
      <c r="W41" s="265"/>
      <c r="X41" s="265"/>
      <c r="Y41" s="265"/>
      <c r="Z41" s="265"/>
      <c r="AA41" s="251"/>
      <c r="AB41" s="251"/>
      <c r="AC41" s="265"/>
      <c r="AD41" s="265"/>
      <c r="AE41" s="265"/>
      <c r="AF41" s="265"/>
      <c r="AG41" s="265"/>
      <c r="AH41" s="251"/>
      <c r="AJ41" s="233">
        <f>SUM(D41:AI41)</f>
        <v>59.5</v>
      </c>
      <c r="AK41" s="345">
        <f>AJ41</f>
        <v>59.5</v>
      </c>
      <c r="AL41" s="283">
        <f>'sibijak smt 1 2021'!G13</f>
        <v>65</v>
      </c>
      <c r="AM41" s="408">
        <f>AK41-AL41</f>
        <v>-5.5</v>
      </c>
      <c r="AN41" s="140" t="s">
        <v>85</v>
      </c>
      <c r="AO41" s="281"/>
      <c r="AP41" s="285"/>
      <c r="AQ41" s="285"/>
      <c r="AR41" s="281"/>
      <c r="AS41" s="281"/>
      <c r="AT41" s="281"/>
      <c r="AU41" s="281"/>
      <c r="AV41" s="281"/>
      <c r="AW41" s="285"/>
      <c r="AX41" s="285"/>
      <c r="AY41" s="281"/>
      <c r="AZ41" s="281"/>
      <c r="BA41" s="281"/>
      <c r="BB41" s="281"/>
      <c r="BC41" s="281"/>
      <c r="BD41" s="285"/>
      <c r="BE41" s="285"/>
      <c r="BF41" s="281"/>
      <c r="BG41" s="281"/>
      <c r="BH41" s="281"/>
      <c r="BI41" s="281"/>
      <c r="BJ41" s="281"/>
      <c r="BK41" s="285"/>
      <c r="BL41" s="285"/>
      <c r="BM41" s="281"/>
      <c r="BN41" s="281"/>
      <c r="BO41" s="281"/>
      <c r="BP41" s="281"/>
      <c r="BQ41" s="281"/>
      <c r="BR41" s="285"/>
      <c r="BS41" s="285"/>
      <c r="BT41" s="285"/>
      <c r="BU41" s="286"/>
    </row>
    <row r="42" spans="1:74" ht="30">
      <c r="A42" s="166"/>
      <c r="B42" s="370" t="s">
        <v>52</v>
      </c>
      <c r="C42" s="144" t="s">
        <v>53</v>
      </c>
      <c r="D42" s="341"/>
      <c r="E42" s="168"/>
      <c r="F42" s="251"/>
      <c r="G42" s="251"/>
      <c r="H42" s="265"/>
      <c r="I42" s="265"/>
      <c r="J42" s="265"/>
      <c r="K42" s="265"/>
      <c r="L42" s="265"/>
      <c r="M42" s="288"/>
      <c r="N42" s="251"/>
      <c r="O42" s="265"/>
      <c r="P42" s="265"/>
      <c r="Q42" s="265"/>
      <c r="R42" s="265"/>
      <c r="S42" s="265"/>
      <c r="T42" s="291"/>
      <c r="U42" s="251"/>
      <c r="V42" s="265">
        <v>6.5</v>
      </c>
      <c r="W42" s="265">
        <v>6.5</v>
      </c>
      <c r="X42" s="265">
        <v>6.5</v>
      </c>
      <c r="Y42" s="265">
        <v>6.5</v>
      </c>
      <c r="Z42" s="265">
        <v>6.5</v>
      </c>
      <c r="AA42" s="251"/>
      <c r="AB42" s="251"/>
      <c r="AC42" s="265">
        <v>6.5</v>
      </c>
      <c r="AD42" s="265">
        <v>6.5</v>
      </c>
      <c r="AE42" s="265">
        <v>6.5</v>
      </c>
      <c r="AF42" s="265">
        <v>6.5</v>
      </c>
      <c r="AG42" s="265">
        <v>6.5</v>
      </c>
      <c r="AH42" s="251"/>
      <c r="AJ42" s="233">
        <f>SUM(D42:AI42)</f>
        <v>65</v>
      </c>
      <c r="AK42" s="282"/>
      <c r="AL42" s="283"/>
      <c r="AM42" s="284"/>
      <c r="AN42" s="281"/>
      <c r="AO42" s="281"/>
      <c r="AP42" s="285"/>
      <c r="AQ42" s="285"/>
      <c r="AR42" s="281"/>
      <c r="AS42" s="281"/>
      <c r="AT42" s="281"/>
      <c r="AU42" s="281"/>
      <c r="AV42" s="281"/>
      <c r="AW42" s="285"/>
      <c r="AX42" s="285"/>
      <c r="AY42" s="281"/>
      <c r="AZ42" s="281"/>
      <c r="BA42" s="281"/>
      <c r="BB42" s="281"/>
      <c r="BC42" s="281"/>
      <c r="BD42" s="285"/>
      <c r="BE42" s="285"/>
      <c r="BF42" s="281"/>
      <c r="BG42" s="281"/>
      <c r="BH42" s="281"/>
      <c r="BI42" s="281"/>
      <c r="BJ42" s="281"/>
      <c r="BK42" s="285"/>
      <c r="BL42" s="285"/>
      <c r="BM42" s="281"/>
      <c r="BN42" s="281"/>
      <c r="BO42" s="281"/>
      <c r="BP42" s="281"/>
      <c r="BQ42" s="281"/>
      <c r="BR42" s="285"/>
      <c r="BS42" s="285"/>
      <c r="BT42" s="285"/>
      <c r="BU42" s="286"/>
    </row>
    <row r="43" spans="1:74">
      <c r="A43" s="263"/>
      <c r="B43" s="168"/>
      <c r="C43" s="344"/>
      <c r="D43" s="254"/>
      <c r="E43" s="254"/>
      <c r="F43" s="266"/>
      <c r="G43" s="288"/>
      <c r="H43" s="265"/>
      <c r="I43" s="265"/>
      <c r="J43" s="265"/>
      <c r="K43" s="265"/>
      <c r="L43" s="265"/>
      <c r="M43" s="288"/>
      <c r="N43" s="288"/>
      <c r="O43" s="265"/>
      <c r="P43" s="265"/>
      <c r="Q43" s="265"/>
      <c r="R43" s="265"/>
      <c r="S43" s="265"/>
      <c r="T43" s="288"/>
      <c r="U43" s="288"/>
      <c r="V43" s="265"/>
      <c r="W43" s="265"/>
      <c r="X43" s="265"/>
      <c r="Y43" s="265"/>
      <c r="Z43" s="265"/>
      <c r="AA43" s="288"/>
      <c r="AB43" s="266"/>
      <c r="AC43" s="265"/>
      <c r="AD43" s="265"/>
      <c r="AE43" s="265"/>
      <c r="AF43" s="265"/>
      <c r="AG43" s="265"/>
      <c r="AH43" s="294"/>
      <c r="AJ43" s="295"/>
      <c r="AK43" s="282"/>
      <c r="AL43" s="283"/>
      <c r="AM43" s="284"/>
      <c r="AN43" s="281"/>
      <c r="AO43" s="281"/>
      <c r="AP43" s="285"/>
      <c r="AQ43" s="285"/>
      <c r="AR43" s="281"/>
      <c r="AS43" s="281"/>
      <c r="AT43" s="281"/>
      <c r="AU43" s="281"/>
      <c r="AV43" s="281"/>
      <c r="AW43" s="285"/>
      <c r="AX43" s="285"/>
      <c r="AY43" s="281"/>
      <c r="AZ43" s="281"/>
      <c r="BA43" s="281"/>
      <c r="BB43" s="281"/>
      <c r="BC43" s="281"/>
      <c r="BD43" s="285"/>
      <c r="BE43" s="285"/>
      <c r="BF43" s="281"/>
      <c r="BG43" s="281"/>
      <c r="BH43" s="281"/>
      <c r="BI43" s="281"/>
      <c r="BJ43" s="281"/>
      <c r="BK43" s="285"/>
      <c r="BL43" s="285"/>
      <c r="BM43" s="281"/>
      <c r="BN43" s="281"/>
      <c r="BO43" s="281"/>
      <c r="BP43" s="281"/>
      <c r="BQ43" s="281"/>
      <c r="BR43" s="285"/>
      <c r="BS43" s="285"/>
      <c r="BT43" s="285"/>
      <c r="BU43" s="286"/>
    </row>
    <row r="44" spans="1:74">
      <c r="A44" s="181"/>
      <c r="B44" s="144" t="s">
        <v>84</v>
      </c>
      <c r="C44" s="144"/>
      <c r="D44" s="254"/>
      <c r="E44" s="254"/>
      <c r="F44" s="256"/>
      <c r="G44" s="297"/>
      <c r="H44" s="265"/>
      <c r="I44" s="265"/>
      <c r="J44" s="265">
        <v>6.5</v>
      </c>
      <c r="K44" s="265"/>
      <c r="L44" s="265"/>
      <c r="M44" s="288"/>
      <c r="N44" s="297"/>
      <c r="O44" s="265"/>
      <c r="P44" s="265"/>
      <c r="Q44" s="265"/>
      <c r="R44" s="265"/>
      <c r="S44" s="265"/>
      <c r="T44" s="297"/>
      <c r="U44" s="297"/>
      <c r="V44" s="265"/>
      <c r="W44" s="265"/>
      <c r="X44" s="265"/>
      <c r="Y44" s="265"/>
      <c r="Z44" s="265"/>
      <c r="AA44" s="297"/>
      <c r="AB44" s="256"/>
      <c r="AC44" s="265"/>
      <c r="AD44" s="265"/>
      <c r="AE44" s="265"/>
      <c r="AF44" s="265"/>
      <c r="AG44" s="265"/>
      <c r="AH44" s="298"/>
      <c r="AJ44" s="233">
        <f>SUM(D44:AI44)</f>
        <v>6.5</v>
      </c>
      <c r="AK44" s="345">
        <f>AJ44</f>
        <v>6.5</v>
      </c>
      <c r="AL44" s="283">
        <v>0</v>
      </c>
      <c r="AM44" s="284"/>
      <c r="AN44" s="281"/>
      <c r="AO44" s="281"/>
      <c r="AP44" s="285"/>
      <c r="AQ44" s="285"/>
      <c r="AR44" s="281"/>
      <c r="AS44" s="281"/>
      <c r="AT44" s="281"/>
      <c r="AU44" s="281"/>
      <c r="AV44" s="281"/>
      <c r="AW44" s="285"/>
      <c r="AX44" s="285"/>
      <c r="AY44" s="281"/>
      <c r="AZ44" s="281"/>
      <c r="BA44" s="281"/>
      <c r="BB44" s="281"/>
      <c r="BC44" s="281"/>
      <c r="BD44" s="285"/>
      <c r="BE44" s="285"/>
      <c r="BF44" s="281"/>
      <c r="BG44" s="281"/>
      <c r="BH44" s="281"/>
      <c r="BI44" s="281"/>
      <c r="BJ44" s="281"/>
      <c r="BK44" s="285"/>
      <c r="BL44" s="285"/>
      <c r="BM44" s="281"/>
      <c r="BN44" s="281"/>
      <c r="BO44" s="281"/>
      <c r="BP44" s="281"/>
      <c r="BQ44" s="281"/>
      <c r="BR44" s="285"/>
      <c r="BS44" s="285"/>
      <c r="BT44" s="285"/>
      <c r="BU44" s="286"/>
    </row>
    <row r="45" spans="1:74">
      <c r="A45" s="334"/>
      <c r="B45" s="300"/>
      <c r="C45" s="300"/>
      <c r="D45" s="296"/>
      <c r="E45" s="254"/>
      <c r="F45" s="256"/>
      <c r="G45" s="187"/>
      <c r="H45" s="265"/>
      <c r="I45" s="265"/>
      <c r="J45" s="265"/>
      <c r="K45" s="265"/>
      <c r="L45" s="265"/>
      <c r="M45" s="288"/>
      <c r="N45" s="187"/>
      <c r="O45" s="265"/>
      <c r="P45" s="265"/>
      <c r="Q45" s="265"/>
      <c r="R45" s="265"/>
      <c r="S45" s="265"/>
      <c r="T45" s="256"/>
      <c r="U45" s="187"/>
      <c r="V45" s="265"/>
      <c r="W45" s="265"/>
      <c r="X45" s="265"/>
      <c r="Y45" s="265"/>
      <c r="Z45" s="265"/>
      <c r="AA45" s="256"/>
      <c r="AB45" s="187"/>
      <c r="AC45" s="265"/>
      <c r="AD45" s="265"/>
      <c r="AE45" s="265"/>
      <c r="AF45" s="265"/>
      <c r="AG45" s="265"/>
      <c r="AH45" s="298"/>
      <c r="AJ45" s="233"/>
      <c r="AK45" s="282"/>
      <c r="AL45" s="283"/>
      <c r="AM45" s="284"/>
      <c r="AN45" s="281"/>
      <c r="AO45" s="281"/>
      <c r="AP45" s="285"/>
      <c r="AQ45" s="285"/>
      <c r="AR45" s="281"/>
      <c r="AS45" s="281"/>
      <c r="AT45" s="281"/>
      <c r="AU45" s="281"/>
      <c r="AV45" s="281"/>
      <c r="AW45" s="285"/>
      <c r="AX45" s="285"/>
      <c r="AY45" s="281"/>
      <c r="AZ45" s="281"/>
      <c r="BA45" s="281"/>
      <c r="BB45" s="281"/>
      <c r="BC45" s="281"/>
      <c r="BD45" s="285"/>
      <c r="BE45" s="285"/>
      <c r="BF45" s="281"/>
      <c r="BG45" s="281"/>
      <c r="BH45" s="281"/>
      <c r="BI45" s="281"/>
      <c r="BJ45" s="281"/>
      <c r="BK45" s="285"/>
      <c r="BL45" s="285"/>
      <c r="BM45" s="281"/>
      <c r="BN45" s="281"/>
      <c r="BO45" s="281"/>
      <c r="BP45" s="281"/>
      <c r="BQ45" s="281"/>
      <c r="BR45" s="285"/>
      <c r="BS45" s="285"/>
      <c r="BT45" s="285"/>
      <c r="BU45" s="286"/>
    </row>
    <row r="46" spans="1:74" ht="16.5" thickBot="1">
      <c r="A46" s="272"/>
      <c r="B46" s="301"/>
      <c r="C46" s="301"/>
      <c r="D46" s="302">
        <f t="shared" ref="D46:AG46" si="3">SUM(D45:D45)</f>
        <v>0</v>
      </c>
      <c r="E46" s="274">
        <f t="shared" si="3"/>
        <v>0</v>
      </c>
      <c r="F46" s="275">
        <f t="shared" si="3"/>
        <v>0</v>
      </c>
      <c r="G46" s="275">
        <f t="shared" si="3"/>
        <v>0</v>
      </c>
      <c r="H46" s="265">
        <f t="shared" si="3"/>
        <v>0</v>
      </c>
      <c r="I46" s="265">
        <f t="shared" si="3"/>
        <v>0</v>
      </c>
      <c r="J46" s="265">
        <f t="shared" si="3"/>
        <v>0</v>
      </c>
      <c r="K46" s="265">
        <f t="shared" si="3"/>
        <v>0</v>
      </c>
      <c r="L46" s="265">
        <f t="shared" si="3"/>
        <v>0</v>
      </c>
      <c r="M46" s="288">
        <f t="shared" si="3"/>
        <v>0</v>
      </c>
      <c r="N46" s="275">
        <f t="shared" si="3"/>
        <v>0</v>
      </c>
      <c r="O46" s="265">
        <f t="shared" si="3"/>
        <v>0</v>
      </c>
      <c r="P46" s="265">
        <f t="shared" si="3"/>
        <v>0</v>
      </c>
      <c r="Q46" s="265">
        <f t="shared" si="3"/>
        <v>0</v>
      </c>
      <c r="R46" s="265">
        <f t="shared" si="3"/>
        <v>0</v>
      </c>
      <c r="S46" s="265">
        <f t="shared" si="3"/>
        <v>0</v>
      </c>
      <c r="T46" s="275">
        <f t="shared" si="3"/>
        <v>0</v>
      </c>
      <c r="U46" s="275">
        <f t="shared" si="3"/>
        <v>0</v>
      </c>
      <c r="V46" s="265">
        <f t="shared" si="3"/>
        <v>0</v>
      </c>
      <c r="W46" s="265">
        <f t="shared" si="3"/>
        <v>0</v>
      </c>
      <c r="X46" s="265">
        <f t="shared" si="3"/>
        <v>0</v>
      </c>
      <c r="Y46" s="265">
        <f t="shared" si="3"/>
        <v>0</v>
      </c>
      <c r="Z46" s="265">
        <f t="shared" si="3"/>
        <v>0</v>
      </c>
      <c r="AA46" s="275">
        <f t="shared" si="3"/>
        <v>0</v>
      </c>
      <c r="AB46" s="275">
        <f t="shared" si="3"/>
        <v>0</v>
      </c>
      <c r="AC46" s="265">
        <f t="shared" si="3"/>
        <v>0</v>
      </c>
      <c r="AD46" s="265">
        <f t="shared" si="3"/>
        <v>0</v>
      </c>
      <c r="AE46" s="265">
        <f t="shared" si="3"/>
        <v>0</v>
      </c>
      <c r="AF46" s="265">
        <f t="shared" si="3"/>
        <v>0</v>
      </c>
      <c r="AG46" s="265">
        <f t="shared" si="3"/>
        <v>0</v>
      </c>
      <c r="AH46" s="303"/>
      <c r="AJ46" s="304">
        <f>SUM(AJ45:AJ45)</f>
        <v>0</v>
      </c>
      <c r="AK46" s="282"/>
      <c r="AL46" s="283"/>
      <c r="AM46" s="284"/>
      <c r="AN46" s="281"/>
      <c r="AO46" s="281"/>
      <c r="AP46" s="285"/>
      <c r="AQ46" s="285"/>
      <c r="AR46" s="281"/>
      <c r="AS46" s="281"/>
      <c r="AT46" s="281"/>
      <c r="AU46" s="281"/>
      <c r="AV46" s="281"/>
      <c r="AW46" s="285"/>
      <c r="AX46" s="285"/>
      <c r="AY46" s="281"/>
      <c r="AZ46" s="281"/>
      <c r="BA46" s="281"/>
      <c r="BB46" s="281"/>
      <c r="BC46" s="281"/>
      <c r="BD46" s="285"/>
      <c r="BE46" s="285"/>
      <c r="BF46" s="281"/>
      <c r="BG46" s="281"/>
      <c r="BH46" s="281"/>
      <c r="BI46" s="281"/>
      <c r="BJ46" s="281"/>
      <c r="BK46" s="285"/>
      <c r="BL46" s="285"/>
      <c r="BM46" s="281"/>
      <c r="BN46" s="281"/>
      <c r="BO46" s="281"/>
      <c r="BP46" s="281"/>
      <c r="BQ46" s="281"/>
      <c r="BR46" s="285"/>
      <c r="BS46" s="285"/>
      <c r="BT46" s="285"/>
      <c r="BU46" s="286"/>
    </row>
    <row r="47" spans="1:74">
      <c r="A47" s="280"/>
      <c r="B47" s="140"/>
      <c r="C47" s="140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2"/>
      <c r="AL47" s="283"/>
      <c r="AM47" s="284"/>
      <c r="AN47" s="281"/>
      <c r="AO47" s="281"/>
      <c r="AP47" s="285"/>
      <c r="AQ47" s="285"/>
      <c r="AR47" s="281"/>
      <c r="AS47" s="281"/>
      <c r="AT47" s="281"/>
      <c r="AU47" s="281"/>
      <c r="AV47" s="281"/>
      <c r="AW47" s="285"/>
      <c r="AX47" s="285"/>
      <c r="AY47" s="281"/>
      <c r="AZ47" s="281"/>
      <c r="BA47" s="281"/>
      <c r="BB47" s="281"/>
      <c r="BC47" s="281"/>
      <c r="BD47" s="285"/>
      <c r="BE47" s="285"/>
      <c r="BF47" s="281"/>
      <c r="BG47" s="281"/>
      <c r="BH47" s="281"/>
      <c r="BI47" s="281"/>
      <c r="BJ47" s="281"/>
      <c r="BK47" s="285"/>
      <c r="BL47" s="285"/>
      <c r="BM47" s="281"/>
      <c r="BN47" s="281"/>
      <c r="BO47" s="281"/>
      <c r="BP47" s="281"/>
      <c r="BQ47" s="281"/>
      <c r="BR47" s="285"/>
      <c r="BS47" s="285"/>
      <c r="BT47" s="285"/>
      <c r="BU47" s="286"/>
    </row>
    <row r="48" spans="1:74" ht="16.5" thickBot="1">
      <c r="A48" s="280"/>
      <c r="B48" s="140"/>
      <c r="C48" s="140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2"/>
      <c r="AL48" s="283"/>
      <c r="AM48" s="284"/>
      <c r="AN48" s="281"/>
      <c r="AO48" s="281"/>
      <c r="AP48" s="285"/>
      <c r="AQ48" s="285"/>
      <c r="AR48" s="281"/>
      <c r="AS48" s="281"/>
      <c r="AT48" s="281"/>
      <c r="AU48" s="281"/>
      <c r="AV48" s="281"/>
      <c r="AW48" s="285"/>
      <c r="AX48" s="285"/>
      <c r="AY48" s="281"/>
      <c r="AZ48" s="281"/>
      <c r="BA48" s="281"/>
      <c r="BB48" s="281"/>
      <c r="BC48" s="281"/>
      <c r="BD48" s="285"/>
      <c r="BE48" s="285"/>
      <c r="BF48" s="281"/>
      <c r="BG48" s="281"/>
      <c r="BH48" s="281"/>
      <c r="BI48" s="281"/>
      <c r="BJ48" s="281"/>
      <c r="BK48" s="285"/>
      <c r="BL48" s="285"/>
      <c r="BM48" s="281"/>
      <c r="BN48" s="281"/>
      <c r="BO48" s="281"/>
      <c r="BP48" s="281"/>
      <c r="BQ48" s="281"/>
      <c r="BR48" s="285"/>
      <c r="BS48" s="285"/>
      <c r="BT48" s="285"/>
      <c r="BU48" s="286"/>
    </row>
    <row r="49" spans="1:73">
      <c r="A49" s="399" t="s">
        <v>0</v>
      </c>
      <c r="B49" s="399" t="s">
        <v>1</v>
      </c>
      <c r="C49" s="150"/>
      <c r="D49" s="404" t="s">
        <v>43</v>
      </c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5"/>
      <c r="AG49" s="405"/>
      <c r="AH49" s="405"/>
      <c r="AI49" s="407"/>
      <c r="AJ49" s="230" t="s">
        <v>3</v>
      </c>
      <c r="AK49" s="282"/>
      <c r="AL49" s="283"/>
      <c r="AM49" s="284"/>
      <c r="AN49" s="281"/>
      <c r="AO49" s="147"/>
    </row>
    <row r="50" spans="1:73" ht="16.5" thickBot="1">
      <c r="A50" s="400"/>
      <c r="B50" s="400"/>
      <c r="C50" s="155"/>
      <c r="D50" s="156">
        <v>1</v>
      </c>
      <c r="E50" s="157">
        <v>2</v>
      </c>
      <c r="F50" s="157">
        <v>3</v>
      </c>
      <c r="G50" s="157">
        <v>4</v>
      </c>
      <c r="H50" s="157">
        <v>5</v>
      </c>
      <c r="I50" s="157">
        <v>6</v>
      </c>
      <c r="J50" s="157">
        <v>7</v>
      </c>
      <c r="K50" s="157">
        <v>8</v>
      </c>
      <c r="L50" s="157">
        <v>9</v>
      </c>
      <c r="M50" s="157">
        <v>10</v>
      </c>
      <c r="N50" s="157">
        <v>11</v>
      </c>
      <c r="O50" s="157">
        <v>12</v>
      </c>
      <c r="P50" s="157">
        <v>13</v>
      </c>
      <c r="Q50" s="157">
        <v>14</v>
      </c>
      <c r="R50" s="157">
        <v>15</v>
      </c>
      <c r="S50" s="289">
        <v>16</v>
      </c>
      <c r="T50" s="289">
        <v>17</v>
      </c>
      <c r="U50" s="157">
        <v>18</v>
      </c>
      <c r="V50" s="157">
        <v>19</v>
      </c>
      <c r="W50" s="157">
        <v>20</v>
      </c>
      <c r="X50" s="157">
        <v>21</v>
      </c>
      <c r="Y50" s="157">
        <v>22</v>
      </c>
      <c r="Z50" s="157">
        <v>23</v>
      </c>
      <c r="AA50" s="157">
        <v>24</v>
      </c>
      <c r="AB50" s="157">
        <v>25</v>
      </c>
      <c r="AC50" s="157">
        <v>26</v>
      </c>
      <c r="AD50" s="157">
        <v>27</v>
      </c>
      <c r="AE50" s="157">
        <v>28</v>
      </c>
      <c r="AF50" s="289">
        <v>29</v>
      </c>
      <c r="AG50" s="157">
        <v>30</v>
      </c>
      <c r="AH50" s="161">
        <v>31</v>
      </c>
      <c r="AJ50" s="232" t="s">
        <v>4</v>
      </c>
      <c r="AK50" s="282"/>
      <c r="AL50" s="283"/>
      <c r="AM50" s="284"/>
      <c r="AN50" s="281"/>
      <c r="AO50" s="147"/>
    </row>
    <row r="51" spans="1:73">
      <c r="A51" s="305"/>
      <c r="B51" s="145"/>
      <c r="C51" s="306"/>
      <c r="D51" s="307"/>
      <c r="E51" s="256"/>
      <c r="F51" s="254"/>
      <c r="G51" s="254"/>
      <c r="H51" s="254"/>
      <c r="I51" s="254"/>
      <c r="J51" s="254"/>
      <c r="K51" s="266"/>
      <c r="L51" s="266"/>
      <c r="M51" s="254"/>
      <c r="N51" s="254"/>
      <c r="O51" s="254"/>
      <c r="P51" s="266"/>
      <c r="Q51" s="266"/>
      <c r="R51" s="266"/>
      <c r="S51" s="266"/>
      <c r="T51" s="254"/>
      <c r="U51" s="254"/>
      <c r="V51" s="254"/>
      <c r="W51" s="254"/>
      <c r="X51" s="254"/>
      <c r="Y51" s="266"/>
      <c r="Z51" s="266"/>
      <c r="AA51" s="254"/>
      <c r="AB51" s="254"/>
      <c r="AC51" s="266"/>
      <c r="AD51" s="254"/>
      <c r="AE51" s="254"/>
      <c r="AF51" s="266"/>
      <c r="AG51" s="266"/>
      <c r="AH51" s="254"/>
      <c r="AJ51" s="292"/>
      <c r="AK51" s="282"/>
      <c r="AL51" s="283"/>
      <c r="AM51" s="284"/>
      <c r="AN51" s="281"/>
      <c r="AO51" s="147"/>
    </row>
    <row r="52" spans="1:73" ht="30">
      <c r="A52" s="145"/>
      <c r="B52" s="369" t="s">
        <v>52</v>
      </c>
      <c r="C52" s="144" t="s">
        <v>53</v>
      </c>
      <c r="D52" s="307"/>
      <c r="E52" s="256"/>
      <c r="F52" s="265">
        <v>6.5</v>
      </c>
      <c r="G52" s="265">
        <v>6.5</v>
      </c>
      <c r="H52" s="265">
        <v>6.5</v>
      </c>
      <c r="I52" s="265">
        <v>6.5</v>
      </c>
      <c r="J52" s="265">
        <v>6.5</v>
      </c>
      <c r="K52" s="266"/>
      <c r="L52" s="308"/>
      <c r="M52" s="254"/>
      <c r="N52" s="254"/>
      <c r="O52" s="254"/>
      <c r="P52" s="308"/>
      <c r="Q52" s="266"/>
      <c r="R52" s="266"/>
      <c r="S52" s="266"/>
      <c r="T52" s="254"/>
      <c r="U52" s="254"/>
      <c r="V52" s="254"/>
      <c r="W52" s="254"/>
      <c r="X52" s="254"/>
      <c r="Y52" s="266"/>
      <c r="Z52" s="266"/>
      <c r="AA52" s="254"/>
      <c r="AB52" s="254"/>
      <c r="AC52" s="266"/>
      <c r="AD52" s="254"/>
      <c r="AE52" s="254"/>
      <c r="AF52" s="266"/>
      <c r="AG52" s="266"/>
      <c r="AH52" s="254"/>
      <c r="AJ52" s="233">
        <f>SUM(D52:AI52)</f>
        <v>32.5</v>
      </c>
      <c r="AK52" s="345">
        <f>AJ52+AJ42</f>
        <v>97.5</v>
      </c>
      <c r="AL52" s="283">
        <f>'sibijak smt 1 2021'!G15</f>
        <v>97.5</v>
      </c>
      <c r="AM52" s="346">
        <f>AK52-AL52</f>
        <v>0</v>
      </c>
      <c r="AN52" s="281"/>
      <c r="AO52" s="147"/>
    </row>
    <row r="53" spans="1:73" ht="30">
      <c r="A53" s="145"/>
      <c r="B53" s="145" t="s">
        <v>54</v>
      </c>
      <c r="C53" s="145" t="s">
        <v>55</v>
      </c>
      <c r="D53" s="309"/>
      <c r="E53" s="256"/>
      <c r="F53" s="254"/>
      <c r="G53" s="254"/>
      <c r="H53" s="254"/>
      <c r="I53" s="254"/>
      <c r="J53" s="254"/>
      <c r="K53" s="256"/>
      <c r="L53" s="256"/>
      <c r="M53" s="254"/>
      <c r="N53" s="254"/>
      <c r="O53" s="254"/>
      <c r="P53" s="256"/>
      <c r="Q53" s="256"/>
      <c r="R53" s="256"/>
      <c r="S53" s="256"/>
      <c r="T53" s="254"/>
      <c r="U53" s="254"/>
      <c r="V53" s="254"/>
      <c r="W53" s="254"/>
      <c r="X53" s="254"/>
      <c r="Y53" s="256"/>
      <c r="Z53" s="266"/>
      <c r="AA53" s="254"/>
      <c r="AB53" s="254"/>
      <c r="AC53" s="256"/>
      <c r="AD53" s="254">
        <v>6.5</v>
      </c>
      <c r="AE53" s="254">
        <v>6.5</v>
      </c>
      <c r="AF53" s="256"/>
      <c r="AG53" s="256"/>
      <c r="AH53" s="265">
        <v>6.5</v>
      </c>
      <c r="AJ53" s="233">
        <f>SUM(D53:AI53)</f>
        <v>19.5</v>
      </c>
      <c r="AK53" s="282"/>
      <c r="AL53" s="283"/>
      <c r="AM53" s="284"/>
      <c r="AN53" s="281"/>
      <c r="AO53" s="147"/>
    </row>
    <row r="54" spans="1:73">
      <c r="A54" s="305"/>
      <c r="B54" s="145" t="s">
        <v>69</v>
      </c>
      <c r="C54" s="310"/>
      <c r="D54" s="309"/>
      <c r="E54" s="256"/>
      <c r="F54" s="311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J54" s="295"/>
      <c r="AK54" s="282"/>
      <c r="AL54" s="283"/>
      <c r="AM54" s="284"/>
      <c r="AN54" s="281"/>
      <c r="AO54" s="147"/>
    </row>
    <row r="55" spans="1:73">
      <c r="A55" s="305"/>
      <c r="B55" s="145"/>
      <c r="C55" s="310"/>
      <c r="D55" s="309"/>
      <c r="E55" s="256"/>
      <c r="F55" s="254"/>
      <c r="G55" s="254"/>
      <c r="H55" s="254"/>
      <c r="I55" s="254"/>
      <c r="J55" s="254"/>
      <c r="K55" s="256"/>
      <c r="L55" s="256"/>
      <c r="M55" s="254"/>
      <c r="N55" s="254"/>
      <c r="O55" s="254"/>
      <c r="P55" s="256"/>
      <c r="Q55" s="256"/>
      <c r="R55" s="256"/>
      <c r="S55" s="256"/>
      <c r="T55" s="254"/>
      <c r="U55" s="254"/>
      <c r="V55" s="254"/>
      <c r="W55" s="254"/>
      <c r="X55" s="254"/>
      <c r="Y55" s="256"/>
      <c r="Z55" s="256"/>
      <c r="AA55" s="254"/>
      <c r="AB55" s="254"/>
      <c r="AC55" s="256"/>
      <c r="AD55" s="254"/>
      <c r="AE55" s="254"/>
      <c r="AF55" s="256"/>
      <c r="AG55" s="256"/>
      <c r="AH55" s="254"/>
      <c r="AJ55" s="299"/>
      <c r="AK55" s="282"/>
      <c r="AL55" s="283"/>
      <c r="AM55" s="284"/>
      <c r="AN55" s="281"/>
      <c r="AO55" s="147"/>
    </row>
    <row r="56" spans="1:73" ht="16.5" thickBot="1">
      <c r="A56" s="305"/>
      <c r="B56" s="312"/>
      <c r="C56" s="312"/>
      <c r="D56" s="205"/>
      <c r="E56" s="206"/>
      <c r="F56" s="254"/>
      <c r="G56" s="254"/>
      <c r="H56" s="254"/>
      <c r="I56" s="254"/>
      <c r="J56" s="254"/>
      <c r="K56" s="206"/>
      <c r="L56" s="206"/>
      <c r="M56" s="254"/>
      <c r="N56" s="254"/>
      <c r="O56" s="254"/>
      <c r="P56" s="206"/>
      <c r="Q56" s="206"/>
      <c r="R56" s="206"/>
      <c r="S56" s="206"/>
      <c r="T56" s="254"/>
      <c r="U56" s="254"/>
      <c r="V56" s="254"/>
      <c r="W56" s="254"/>
      <c r="X56" s="254"/>
      <c r="Y56" s="206"/>
      <c r="Z56" s="209"/>
      <c r="AA56" s="254"/>
      <c r="AB56" s="254"/>
      <c r="AC56" s="206"/>
      <c r="AD56" s="254"/>
      <c r="AE56" s="254"/>
      <c r="AF56" s="206"/>
      <c r="AG56" s="206"/>
      <c r="AH56" s="254"/>
      <c r="AJ56" s="233"/>
      <c r="AK56" s="282"/>
      <c r="AL56" s="283"/>
      <c r="AM56" s="284"/>
      <c r="AN56" s="281"/>
      <c r="AO56" s="147"/>
    </row>
    <row r="57" spans="1:73" ht="16.5" thickBot="1">
      <c r="A57" s="313"/>
      <c r="B57" s="314" t="s">
        <v>6</v>
      </c>
      <c r="C57" s="315"/>
      <c r="D57" s="316">
        <f t="shared" ref="D57:AH57" si="4">SUM(D56:D56)</f>
        <v>0</v>
      </c>
      <c r="E57" s="317">
        <f t="shared" si="4"/>
        <v>0</v>
      </c>
      <c r="F57" s="254">
        <f t="shared" si="4"/>
        <v>0</v>
      </c>
      <c r="G57" s="254">
        <f t="shared" si="4"/>
        <v>0</v>
      </c>
      <c r="H57" s="254">
        <f t="shared" si="4"/>
        <v>0</v>
      </c>
      <c r="I57" s="254">
        <f t="shared" si="4"/>
        <v>0</v>
      </c>
      <c r="J57" s="254">
        <f t="shared" si="4"/>
        <v>0</v>
      </c>
      <c r="K57" s="317">
        <f t="shared" si="4"/>
        <v>0</v>
      </c>
      <c r="L57" s="317">
        <f t="shared" si="4"/>
        <v>0</v>
      </c>
      <c r="M57" s="254">
        <f t="shared" si="4"/>
        <v>0</v>
      </c>
      <c r="N57" s="254">
        <f t="shared" si="4"/>
        <v>0</v>
      </c>
      <c r="O57" s="254">
        <f t="shared" si="4"/>
        <v>0</v>
      </c>
      <c r="P57" s="317">
        <f t="shared" si="4"/>
        <v>0</v>
      </c>
      <c r="Q57" s="317">
        <f t="shared" si="4"/>
        <v>0</v>
      </c>
      <c r="R57" s="317">
        <f t="shared" si="4"/>
        <v>0</v>
      </c>
      <c r="S57" s="317">
        <f t="shared" si="4"/>
        <v>0</v>
      </c>
      <c r="T57" s="254">
        <f t="shared" si="4"/>
        <v>0</v>
      </c>
      <c r="U57" s="254">
        <f t="shared" si="4"/>
        <v>0</v>
      </c>
      <c r="V57" s="254">
        <f t="shared" si="4"/>
        <v>0</v>
      </c>
      <c r="W57" s="254">
        <f t="shared" si="4"/>
        <v>0</v>
      </c>
      <c r="X57" s="254">
        <f t="shared" si="4"/>
        <v>0</v>
      </c>
      <c r="Y57" s="317">
        <f t="shared" si="4"/>
        <v>0</v>
      </c>
      <c r="Z57" s="317">
        <f t="shared" si="4"/>
        <v>0</v>
      </c>
      <c r="AA57" s="254">
        <f t="shared" si="4"/>
        <v>0</v>
      </c>
      <c r="AB57" s="254">
        <f t="shared" si="4"/>
        <v>0</v>
      </c>
      <c r="AC57" s="317">
        <f t="shared" si="4"/>
        <v>0</v>
      </c>
      <c r="AD57" s="254">
        <f t="shared" si="4"/>
        <v>0</v>
      </c>
      <c r="AE57" s="254">
        <f t="shared" si="4"/>
        <v>0</v>
      </c>
      <c r="AF57" s="317">
        <f t="shared" si="4"/>
        <v>0</v>
      </c>
      <c r="AG57" s="317">
        <f t="shared" si="4"/>
        <v>0</v>
      </c>
      <c r="AH57" s="254">
        <f t="shared" si="4"/>
        <v>0</v>
      </c>
      <c r="AJ57" s="304">
        <f>SUM(AJ56:AJ56)</f>
        <v>0</v>
      </c>
      <c r="AK57" s="282"/>
      <c r="AL57" s="283"/>
      <c r="AM57" s="284"/>
      <c r="AN57" s="281"/>
      <c r="AO57" s="147"/>
    </row>
    <row r="58" spans="1:73">
      <c r="A58" s="154"/>
      <c r="B58" s="318"/>
      <c r="C58" s="318"/>
      <c r="D58" s="318"/>
      <c r="E58" s="318"/>
      <c r="F58" s="318"/>
      <c r="G58" s="318"/>
      <c r="H58" s="318"/>
      <c r="I58" s="318"/>
      <c r="J58" s="318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282"/>
      <c r="AL58" s="283"/>
      <c r="AM58" s="284"/>
      <c r="AN58" s="281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</row>
    <row r="59" spans="1:73" ht="16.5" thickBot="1">
      <c r="A59" s="154"/>
      <c r="B59" s="319"/>
      <c r="C59" s="319"/>
      <c r="D59" s="318"/>
      <c r="E59" s="318"/>
      <c r="F59" s="318"/>
      <c r="G59" s="318"/>
      <c r="H59" s="318"/>
      <c r="I59" s="318"/>
      <c r="J59" s="318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282"/>
      <c r="AL59" s="283"/>
      <c r="AM59" s="284"/>
      <c r="AN59" s="281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</row>
    <row r="60" spans="1:73">
      <c r="A60" s="399" t="s">
        <v>0</v>
      </c>
      <c r="B60" s="229"/>
      <c r="C60" s="229"/>
      <c r="D60" s="320" t="s">
        <v>44</v>
      </c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321"/>
      <c r="AJ60" s="230" t="s">
        <v>3</v>
      </c>
      <c r="AK60" s="282"/>
      <c r="AL60" s="283"/>
      <c r="AM60" s="284"/>
      <c r="AN60" s="281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</row>
    <row r="61" spans="1:73" ht="16.5" thickBot="1">
      <c r="A61" s="400"/>
      <c r="B61" s="231"/>
      <c r="C61" s="231"/>
      <c r="D61" s="322">
        <v>1</v>
      </c>
      <c r="E61" s="157">
        <v>2</v>
      </c>
      <c r="F61" s="157">
        <v>3</v>
      </c>
      <c r="G61" s="157">
        <v>4</v>
      </c>
      <c r="H61" s="157">
        <v>5</v>
      </c>
      <c r="I61" s="157">
        <v>6</v>
      </c>
      <c r="J61" s="157">
        <v>7</v>
      </c>
      <c r="K61" s="157">
        <v>8</v>
      </c>
      <c r="L61" s="157">
        <v>9</v>
      </c>
      <c r="M61" s="157">
        <v>10</v>
      </c>
      <c r="N61" s="157">
        <v>11</v>
      </c>
      <c r="O61" s="157">
        <v>12</v>
      </c>
      <c r="P61" s="157">
        <v>13</v>
      </c>
      <c r="Q61" s="157">
        <v>14</v>
      </c>
      <c r="R61" s="157">
        <v>15</v>
      </c>
      <c r="S61" s="289">
        <v>16</v>
      </c>
      <c r="T61" s="289">
        <v>17</v>
      </c>
      <c r="U61" s="157">
        <v>18</v>
      </c>
      <c r="V61" s="157">
        <v>19</v>
      </c>
      <c r="W61" s="157">
        <v>20</v>
      </c>
      <c r="X61" s="157">
        <v>21</v>
      </c>
      <c r="Y61" s="157">
        <v>22</v>
      </c>
      <c r="Z61" s="157">
        <v>23</v>
      </c>
      <c r="AA61" s="157">
        <v>24</v>
      </c>
      <c r="AB61" s="157">
        <v>25</v>
      </c>
      <c r="AC61" s="157">
        <v>26</v>
      </c>
      <c r="AD61" s="157">
        <v>27</v>
      </c>
      <c r="AE61" s="157">
        <v>28</v>
      </c>
      <c r="AF61" s="289">
        <v>29</v>
      </c>
      <c r="AG61" s="157">
        <v>30</v>
      </c>
      <c r="AH61" s="157">
        <v>31</v>
      </c>
      <c r="AJ61" s="232" t="s">
        <v>4</v>
      </c>
      <c r="AK61" s="323"/>
      <c r="AL61" s="324"/>
      <c r="AM61" s="325"/>
    </row>
    <row r="62" spans="1:73">
      <c r="B62" s="254"/>
      <c r="C62" s="254"/>
      <c r="D62" s="349"/>
      <c r="E62" s="254"/>
      <c r="F62" s="254"/>
      <c r="G62" s="254"/>
      <c r="H62" s="326"/>
      <c r="I62" s="326"/>
      <c r="J62" s="254"/>
      <c r="K62" s="254"/>
      <c r="L62" s="254"/>
      <c r="M62" s="254"/>
      <c r="N62" s="254"/>
      <c r="O62" s="266"/>
      <c r="P62" s="288"/>
      <c r="Q62" s="254"/>
      <c r="R62" s="254"/>
      <c r="S62" s="254"/>
      <c r="T62" s="254"/>
      <c r="U62" s="254"/>
      <c r="V62" s="288"/>
      <c r="W62" s="288"/>
      <c r="X62" s="254"/>
      <c r="Y62" s="254"/>
      <c r="Z62" s="254"/>
      <c r="AA62" s="254"/>
      <c r="AB62" s="254"/>
      <c r="AC62" s="266"/>
      <c r="AD62" s="266"/>
      <c r="AE62" s="254"/>
      <c r="AF62" s="254"/>
      <c r="AG62" s="254"/>
      <c r="AH62" s="294"/>
      <c r="AJ62" s="295"/>
      <c r="AK62" s="345"/>
      <c r="AL62" s="283"/>
      <c r="AM62" s="346"/>
    </row>
    <row r="63" spans="1:73" ht="30">
      <c r="B63" s="144" t="s">
        <v>54</v>
      </c>
      <c r="C63" s="144" t="s">
        <v>55</v>
      </c>
      <c r="D63" s="349"/>
      <c r="E63" s="254">
        <v>6.5</v>
      </c>
      <c r="F63" s="254">
        <v>6.5</v>
      </c>
      <c r="G63" s="254">
        <v>6.5</v>
      </c>
      <c r="H63" s="326"/>
      <c r="I63" s="326"/>
      <c r="J63" s="254">
        <v>6.5</v>
      </c>
      <c r="K63" s="254">
        <v>6.5</v>
      </c>
      <c r="L63" s="254">
        <v>6.5</v>
      </c>
      <c r="M63" s="254">
        <v>6.5</v>
      </c>
      <c r="N63" s="254">
        <v>6.5</v>
      </c>
      <c r="O63" s="266"/>
      <c r="P63" s="288"/>
      <c r="Q63" s="254">
        <v>6.5</v>
      </c>
      <c r="R63" s="254">
        <v>6.5</v>
      </c>
      <c r="S63" s="254">
        <v>6.5</v>
      </c>
      <c r="T63" s="254">
        <v>6.5</v>
      </c>
      <c r="U63" s="254">
        <v>6.5</v>
      </c>
      <c r="V63" s="288"/>
      <c r="W63" s="288"/>
      <c r="X63" s="254"/>
      <c r="Y63" s="254"/>
      <c r="Z63" s="254"/>
      <c r="AA63" s="254"/>
      <c r="AB63" s="254"/>
      <c r="AC63" s="266"/>
      <c r="AD63" s="266"/>
      <c r="AE63" s="254"/>
      <c r="AF63" s="254"/>
      <c r="AG63" s="254"/>
      <c r="AH63" s="294"/>
      <c r="AJ63" s="299">
        <f>SUM(D63:AH63)</f>
        <v>84.5</v>
      </c>
      <c r="AK63" s="345">
        <f>AJ63+AJ53</f>
        <v>104</v>
      </c>
      <c r="AL63" s="283">
        <f>'sibijak smt 1 2021'!G16</f>
        <v>104</v>
      </c>
      <c r="AM63" s="346">
        <f>AK63-AL63</f>
        <v>0</v>
      </c>
    </row>
    <row r="64" spans="1:73" ht="30">
      <c r="B64" s="144" t="s">
        <v>56</v>
      </c>
      <c r="C64" s="144" t="s">
        <v>57</v>
      </c>
      <c r="D64" s="349"/>
      <c r="E64" s="254"/>
      <c r="F64" s="254"/>
      <c r="G64" s="254"/>
      <c r="H64" s="256"/>
      <c r="I64" s="256"/>
      <c r="J64" s="254"/>
      <c r="K64" s="254"/>
      <c r="L64" s="254"/>
      <c r="M64" s="254"/>
      <c r="N64" s="254"/>
      <c r="O64" s="256"/>
      <c r="P64" s="256"/>
      <c r="Q64" s="254"/>
      <c r="R64" s="254"/>
      <c r="S64" s="254"/>
      <c r="T64" s="254"/>
      <c r="U64" s="254"/>
      <c r="V64" s="256"/>
      <c r="W64" s="256"/>
      <c r="X64" s="254">
        <v>6.5</v>
      </c>
      <c r="Y64" s="254">
        <v>6.5</v>
      </c>
      <c r="Z64" s="254">
        <v>6.5</v>
      </c>
      <c r="AA64" s="254">
        <v>6.5</v>
      </c>
      <c r="AB64" s="254">
        <v>6.5</v>
      </c>
      <c r="AC64" s="256"/>
      <c r="AD64" s="256"/>
      <c r="AE64" s="254">
        <v>6.5</v>
      </c>
      <c r="AF64" s="254">
        <v>6.5</v>
      </c>
      <c r="AG64" s="254">
        <v>6.5</v>
      </c>
      <c r="AH64" s="298"/>
      <c r="AJ64" s="299">
        <f>SUM(D64:AH64)</f>
        <v>52</v>
      </c>
      <c r="AK64" s="345">
        <f>AJ64</f>
        <v>52</v>
      </c>
      <c r="AL64" s="283">
        <f>'sibijak smt 1 2021'!G17</f>
        <v>52</v>
      </c>
      <c r="AM64" s="346">
        <f>AK64-AL64</f>
        <v>0</v>
      </c>
      <c r="AN64" s="371" t="s">
        <v>83</v>
      </c>
    </row>
    <row r="65" spans="2:39" ht="30">
      <c r="B65" s="144" t="s">
        <v>58</v>
      </c>
      <c r="C65" s="144" t="s">
        <v>59</v>
      </c>
      <c r="D65" s="349"/>
      <c r="E65" s="254"/>
      <c r="F65" s="254"/>
      <c r="G65" s="254"/>
      <c r="H65" s="256"/>
      <c r="I65" s="256"/>
      <c r="J65" s="254"/>
      <c r="K65" s="254"/>
      <c r="L65" s="254"/>
      <c r="M65" s="254"/>
      <c r="N65" s="254"/>
      <c r="O65" s="256"/>
      <c r="P65" s="256"/>
      <c r="Q65" s="254">
        <v>1</v>
      </c>
      <c r="R65" s="254">
        <v>1</v>
      </c>
      <c r="S65" s="254">
        <v>1</v>
      </c>
      <c r="T65" s="254">
        <v>1</v>
      </c>
      <c r="U65" s="254">
        <v>1</v>
      </c>
      <c r="V65" s="256"/>
      <c r="W65" s="256"/>
      <c r="X65" s="254"/>
      <c r="Y65" s="254"/>
      <c r="Z65" s="254"/>
      <c r="AA65" s="254"/>
      <c r="AB65" s="254"/>
      <c r="AC65" s="256"/>
      <c r="AD65" s="256"/>
      <c r="AE65" s="254"/>
      <c r="AF65" s="254"/>
      <c r="AG65" s="254"/>
      <c r="AH65" s="298"/>
      <c r="AJ65" s="299">
        <f>SUM(D65:AH65)</f>
        <v>5</v>
      </c>
      <c r="AK65" s="345">
        <f>AJ65</f>
        <v>5</v>
      </c>
      <c r="AL65" s="283">
        <f>'sibijak smt 1 2021'!G21</f>
        <v>5</v>
      </c>
      <c r="AM65" s="346">
        <f>AK65-AL65</f>
        <v>0</v>
      </c>
    </row>
    <row r="66" spans="2:39" ht="16.5" thickBot="1">
      <c r="B66" s="145" t="s">
        <v>69</v>
      </c>
      <c r="C66" s="144" t="s">
        <v>70</v>
      </c>
      <c r="D66" s="349"/>
      <c r="E66" s="311"/>
      <c r="F66" s="311"/>
      <c r="G66" s="311"/>
      <c r="H66" s="237"/>
      <c r="I66" s="237"/>
      <c r="J66" s="254"/>
      <c r="K66" s="254"/>
      <c r="L66" s="254"/>
      <c r="M66" s="254"/>
      <c r="N66" s="254"/>
      <c r="O66" s="237"/>
      <c r="P66" s="237"/>
      <c r="Q66" s="254"/>
      <c r="R66" s="254"/>
      <c r="S66" s="254"/>
      <c r="T66" s="254"/>
      <c r="U66" s="254"/>
      <c r="V66" s="237"/>
      <c r="W66" s="237"/>
      <c r="X66" s="254"/>
      <c r="Y66" s="254"/>
      <c r="Z66" s="254"/>
      <c r="AA66" s="254"/>
      <c r="AB66" s="254"/>
      <c r="AC66" s="237"/>
      <c r="AD66" s="237"/>
      <c r="AE66" s="254"/>
      <c r="AF66" s="254"/>
      <c r="AG66" s="254"/>
      <c r="AH66" s="197"/>
      <c r="AJ66" s="238">
        <f>SUM(D56:BT56)</f>
        <v>0</v>
      </c>
      <c r="AK66" s="345"/>
      <c r="AL66" s="283"/>
      <c r="AM66" s="346"/>
    </row>
    <row r="67" spans="2:39" ht="16.5" thickBot="1">
      <c r="B67" s="254"/>
      <c r="C67" s="254"/>
      <c r="D67" s="349"/>
      <c r="E67" s="254">
        <f t="shared" ref="E67:AH67" si="5">SUM(E66:E66)</f>
        <v>0</v>
      </c>
      <c r="F67" s="254">
        <f t="shared" si="5"/>
        <v>0</v>
      </c>
      <c r="G67" s="254">
        <f t="shared" si="5"/>
        <v>0</v>
      </c>
      <c r="H67" s="220">
        <f t="shared" si="5"/>
        <v>0</v>
      </c>
      <c r="I67" s="220">
        <f t="shared" si="5"/>
        <v>0</v>
      </c>
      <c r="J67" s="254">
        <f t="shared" si="5"/>
        <v>0</v>
      </c>
      <c r="K67" s="254">
        <f t="shared" si="5"/>
        <v>0</v>
      </c>
      <c r="L67" s="254">
        <f t="shared" si="5"/>
        <v>0</v>
      </c>
      <c r="M67" s="254">
        <f t="shared" si="5"/>
        <v>0</v>
      </c>
      <c r="N67" s="254">
        <f t="shared" si="5"/>
        <v>0</v>
      </c>
      <c r="O67" s="220">
        <f t="shared" si="5"/>
        <v>0</v>
      </c>
      <c r="P67" s="220">
        <f t="shared" si="5"/>
        <v>0</v>
      </c>
      <c r="Q67" s="254">
        <f t="shared" si="5"/>
        <v>0</v>
      </c>
      <c r="R67" s="254">
        <f t="shared" si="5"/>
        <v>0</v>
      </c>
      <c r="S67" s="254">
        <f t="shared" si="5"/>
        <v>0</v>
      </c>
      <c r="T67" s="254">
        <f t="shared" si="5"/>
        <v>0</v>
      </c>
      <c r="U67" s="254">
        <f t="shared" si="5"/>
        <v>0</v>
      </c>
      <c r="V67" s="220">
        <f t="shared" si="5"/>
        <v>0</v>
      </c>
      <c r="W67" s="220">
        <f t="shared" si="5"/>
        <v>0</v>
      </c>
      <c r="X67" s="254">
        <f t="shared" si="5"/>
        <v>0</v>
      </c>
      <c r="Y67" s="254">
        <f t="shared" si="5"/>
        <v>0</v>
      </c>
      <c r="Z67" s="254">
        <f t="shared" si="5"/>
        <v>0</v>
      </c>
      <c r="AA67" s="254">
        <f t="shared" si="5"/>
        <v>0</v>
      </c>
      <c r="AB67" s="254">
        <f t="shared" si="5"/>
        <v>0</v>
      </c>
      <c r="AC67" s="220">
        <f t="shared" si="5"/>
        <v>0</v>
      </c>
      <c r="AD67" s="220">
        <f t="shared" si="5"/>
        <v>0</v>
      </c>
      <c r="AE67" s="254">
        <f t="shared" si="5"/>
        <v>0</v>
      </c>
      <c r="AF67" s="254">
        <f t="shared" si="5"/>
        <v>0</v>
      </c>
      <c r="AG67" s="254">
        <f t="shared" si="5"/>
        <v>0</v>
      </c>
      <c r="AH67" s="222">
        <f t="shared" si="5"/>
        <v>0</v>
      </c>
      <c r="AJ67" s="242">
        <f>SUM(AJ66:AJ66)</f>
        <v>0</v>
      </c>
      <c r="AK67" s="327"/>
      <c r="AL67" s="283"/>
      <c r="AM67" s="346"/>
    </row>
  </sheetData>
  <mergeCells count="17">
    <mergeCell ref="A38:A39"/>
    <mergeCell ref="A60:A61"/>
    <mergeCell ref="D18:AH18"/>
    <mergeCell ref="A18:A19"/>
    <mergeCell ref="B18:B19"/>
    <mergeCell ref="A28:A29"/>
    <mergeCell ref="B28:B29"/>
    <mergeCell ref="D28:AI28"/>
    <mergeCell ref="D38:AH38"/>
    <mergeCell ref="A49:A50"/>
    <mergeCell ref="B49:B50"/>
    <mergeCell ref="D49:AI49"/>
    <mergeCell ref="A1:BU1"/>
    <mergeCell ref="A2:BU2"/>
    <mergeCell ref="A7:A8"/>
    <mergeCell ref="B7:B8"/>
    <mergeCell ref="D7:AI7"/>
  </mergeCells>
  <pageMargins left="0.70866141732283472" right="0.70866141732283472" top="0.74803149606299213" bottom="0.74803149606299213" header="0.31496062992125984" footer="0.31496062992125984"/>
  <pageSetup paperSize="9" scale="39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7"/>
  <sheetViews>
    <sheetView topLeftCell="A7" workbookViewId="0">
      <selection activeCell="E16" sqref="E16"/>
    </sheetView>
  </sheetViews>
  <sheetFormatPr defaultRowHeight="15"/>
  <cols>
    <col min="2" max="2" width="3.28515625" customWidth="1"/>
    <col min="3" max="3" width="4.7109375" customWidth="1"/>
    <col min="4" max="4" width="22.5703125" customWidth="1"/>
    <col min="5" max="5" width="16.140625" customWidth="1"/>
    <col min="6" max="6" width="11.140625" customWidth="1"/>
    <col min="7" max="9" width="11.7109375" customWidth="1"/>
    <col min="11" max="11" width="9.140625" style="442"/>
  </cols>
  <sheetData>
    <row r="3" spans="2:15">
      <c r="B3" s="409" t="s">
        <v>86</v>
      </c>
      <c r="C3" s="409"/>
      <c r="D3" s="409"/>
      <c r="E3" s="409"/>
      <c r="F3" s="409"/>
      <c r="G3" s="409"/>
      <c r="H3" s="409"/>
      <c r="I3" s="409"/>
      <c r="J3" s="409"/>
      <c r="K3" s="409"/>
    </row>
    <row r="4" spans="2:15">
      <c r="B4" s="410"/>
      <c r="C4" s="411"/>
      <c r="D4" s="411"/>
      <c r="E4" s="410"/>
      <c r="F4" s="412" t="s">
        <v>87</v>
      </c>
      <c r="G4" s="412" t="s">
        <v>88</v>
      </c>
      <c r="H4" s="409" t="s">
        <v>89</v>
      </c>
      <c r="I4" s="409"/>
      <c r="J4" s="410"/>
      <c r="K4" s="413"/>
      <c r="L4" t="s">
        <v>90</v>
      </c>
      <c r="M4" t="s">
        <v>91</v>
      </c>
      <c r="N4" t="s">
        <v>92</v>
      </c>
      <c r="O4" t="s">
        <v>93</v>
      </c>
    </row>
    <row r="5" spans="2:15" ht="24">
      <c r="B5" s="414" t="s">
        <v>94</v>
      </c>
      <c r="C5" s="415" t="s">
        <v>95</v>
      </c>
      <c r="D5" s="415"/>
      <c r="E5" s="416" t="s">
        <v>96</v>
      </c>
      <c r="F5" s="412"/>
      <c r="G5" s="412"/>
      <c r="H5" s="417" t="s">
        <v>97</v>
      </c>
      <c r="I5" s="417" t="s">
        <v>98</v>
      </c>
      <c r="J5" s="418" t="s">
        <v>99</v>
      </c>
      <c r="K5" s="419" t="s">
        <v>100</v>
      </c>
    </row>
    <row r="6" spans="2:15" ht="24">
      <c r="B6" s="420"/>
      <c r="C6" s="414" t="s">
        <v>101</v>
      </c>
      <c r="D6" s="416" t="s">
        <v>102</v>
      </c>
      <c r="E6" s="420"/>
      <c r="F6" s="420"/>
      <c r="G6" s="420"/>
      <c r="H6" s="420"/>
      <c r="I6" s="420"/>
      <c r="J6" s="420"/>
      <c r="K6" s="421"/>
    </row>
    <row r="7" spans="2:15">
      <c r="B7" s="414">
        <v>1</v>
      </c>
      <c r="C7" s="416">
        <v>2</v>
      </c>
      <c r="D7" s="416">
        <v>3</v>
      </c>
      <c r="E7" s="416">
        <v>4</v>
      </c>
      <c r="F7" s="416">
        <v>5</v>
      </c>
      <c r="G7" s="416">
        <v>6</v>
      </c>
      <c r="H7" s="416"/>
      <c r="I7" s="416"/>
      <c r="J7" s="416">
        <v>7</v>
      </c>
      <c r="K7" s="419">
        <v>8</v>
      </c>
    </row>
    <row r="8" spans="2:15">
      <c r="B8" s="116" t="s">
        <v>103</v>
      </c>
      <c r="C8" s="422" t="s">
        <v>104</v>
      </c>
      <c r="D8" s="422"/>
      <c r="E8" s="420"/>
      <c r="F8" s="420"/>
      <c r="G8" s="420"/>
      <c r="H8" s="420"/>
      <c r="I8" s="420"/>
      <c r="J8" s="420"/>
      <c r="K8" s="421"/>
    </row>
    <row r="9" spans="2:15" ht="24" customHeight="1">
      <c r="B9" s="116">
        <v>1</v>
      </c>
      <c r="C9" s="423" t="s">
        <v>105</v>
      </c>
      <c r="D9" s="423"/>
      <c r="E9" s="420"/>
      <c r="F9" s="420"/>
      <c r="G9" s="420"/>
      <c r="H9" s="420"/>
      <c r="I9" s="420"/>
      <c r="J9" s="420"/>
      <c r="K9" s="421"/>
    </row>
    <row r="10" spans="2:15" ht="24" customHeight="1">
      <c r="B10" s="420"/>
      <c r="C10" s="423" t="s">
        <v>106</v>
      </c>
      <c r="D10" s="423"/>
      <c r="E10" s="420"/>
      <c r="F10" s="424">
        <v>0</v>
      </c>
      <c r="G10" s="424">
        <v>0</v>
      </c>
      <c r="H10" s="424"/>
      <c r="I10" s="424"/>
      <c r="J10" s="424" t="s">
        <v>107</v>
      </c>
      <c r="K10" s="421"/>
    </row>
    <row r="11" spans="2:15" ht="24" customHeight="1">
      <c r="B11" s="116">
        <v>2</v>
      </c>
      <c r="C11" s="423" t="s">
        <v>108</v>
      </c>
      <c r="D11" s="423"/>
      <c r="E11" s="420"/>
      <c r="F11" s="420"/>
      <c r="G11" s="420"/>
      <c r="H11" s="420"/>
      <c r="I11" s="420"/>
      <c r="J11" s="420"/>
      <c r="K11" s="421"/>
    </row>
    <row r="12" spans="2:15" ht="24">
      <c r="B12" s="420"/>
      <c r="C12" s="116">
        <v>1</v>
      </c>
      <c r="D12" s="116" t="s">
        <v>46</v>
      </c>
      <c r="E12" s="116" t="s">
        <v>47</v>
      </c>
      <c r="F12" s="424">
        <v>78</v>
      </c>
      <c r="G12" s="424">
        <v>28.5</v>
      </c>
      <c r="H12" s="424">
        <v>0.01</v>
      </c>
      <c r="I12" s="424">
        <f>H12*G12</f>
        <v>0.28500000000000003</v>
      </c>
      <c r="J12" s="424">
        <v>0.28499999999999998</v>
      </c>
      <c r="K12" s="421">
        <f>I12-J12</f>
        <v>0</v>
      </c>
      <c r="L12" s="425" t="s">
        <v>109</v>
      </c>
      <c r="M12" s="425" t="s">
        <v>110</v>
      </c>
      <c r="N12" s="425" t="s">
        <v>110</v>
      </c>
      <c r="O12" s="425" t="s">
        <v>111</v>
      </c>
    </row>
    <row r="13" spans="2:15" ht="24">
      <c r="B13" s="420"/>
      <c r="C13" s="116">
        <v>2</v>
      </c>
      <c r="D13" s="116" t="s">
        <v>48</v>
      </c>
      <c r="E13" s="116" t="s">
        <v>49</v>
      </c>
      <c r="F13" s="424">
        <v>65</v>
      </c>
      <c r="G13" s="424">
        <v>65</v>
      </c>
      <c r="H13" s="424">
        <v>0.01</v>
      </c>
      <c r="I13" s="424">
        <f t="shared" ref="I13:I21" si="0">H13*G13</f>
        <v>0.65</v>
      </c>
      <c r="J13" s="424">
        <v>0.65</v>
      </c>
      <c r="K13" s="421">
        <f t="shared" ref="K13:K21" si="1">I13-J13</f>
        <v>0</v>
      </c>
      <c r="L13" s="425" t="s">
        <v>109</v>
      </c>
      <c r="M13" s="425" t="s">
        <v>110</v>
      </c>
      <c r="N13" s="425" t="s">
        <v>110</v>
      </c>
      <c r="O13" s="426">
        <v>44305</v>
      </c>
    </row>
    <row r="14" spans="2:15" ht="24">
      <c r="B14" s="420"/>
      <c r="C14" s="116">
        <v>3</v>
      </c>
      <c r="D14" s="116" t="s">
        <v>50</v>
      </c>
      <c r="E14" s="116" t="s">
        <v>51</v>
      </c>
      <c r="F14" s="424" t="s">
        <v>112</v>
      </c>
      <c r="G14" s="424">
        <v>71.5</v>
      </c>
      <c r="H14" s="424">
        <v>0.01</v>
      </c>
      <c r="I14" s="424">
        <f t="shared" si="0"/>
        <v>0.71499999999999997</v>
      </c>
      <c r="J14" s="424">
        <v>0.71499999999999997</v>
      </c>
      <c r="K14" s="421">
        <f t="shared" si="1"/>
        <v>0</v>
      </c>
      <c r="L14" s="425" t="s">
        <v>109</v>
      </c>
      <c r="M14" s="425" t="s">
        <v>110</v>
      </c>
      <c r="N14" s="425" t="s">
        <v>110</v>
      </c>
      <c r="O14" s="427" t="s">
        <v>113</v>
      </c>
    </row>
    <row r="15" spans="2:15" ht="24">
      <c r="B15" s="420"/>
      <c r="C15" s="116">
        <v>4</v>
      </c>
      <c r="D15" s="116" t="s">
        <v>52</v>
      </c>
      <c r="E15" s="116" t="s">
        <v>53</v>
      </c>
      <c r="F15" s="424">
        <v>97.5</v>
      </c>
      <c r="G15" s="424">
        <v>97.5</v>
      </c>
      <c r="H15" s="424">
        <v>0.01</v>
      </c>
      <c r="I15" s="424">
        <f t="shared" si="0"/>
        <v>0.97499999999999998</v>
      </c>
      <c r="J15" s="424">
        <v>0.97499999999999998</v>
      </c>
      <c r="K15" s="421">
        <f t="shared" si="1"/>
        <v>0</v>
      </c>
      <c r="L15" s="425" t="s">
        <v>109</v>
      </c>
      <c r="M15" s="425" t="s">
        <v>110</v>
      </c>
      <c r="N15" s="425" t="s">
        <v>110</v>
      </c>
      <c r="O15" s="425" t="s">
        <v>114</v>
      </c>
    </row>
    <row r="16" spans="2:15" ht="24">
      <c r="B16" s="420"/>
      <c r="C16" s="116">
        <v>5</v>
      </c>
      <c r="D16" s="116" t="s">
        <v>54</v>
      </c>
      <c r="E16" s="116" t="s">
        <v>55</v>
      </c>
      <c r="F16" s="424">
        <v>104</v>
      </c>
      <c r="G16" s="424">
        <v>104</v>
      </c>
      <c r="H16" s="424">
        <v>0.01</v>
      </c>
      <c r="I16" s="424">
        <f t="shared" si="0"/>
        <v>1.04</v>
      </c>
      <c r="J16" s="428">
        <v>1.04</v>
      </c>
      <c r="K16" s="421">
        <f t="shared" si="1"/>
        <v>0</v>
      </c>
      <c r="L16" s="425" t="s">
        <v>109</v>
      </c>
      <c r="M16" s="425" t="s">
        <v>110</v>
      </c>
      <c r="N16" s="425" t="s">
        <v>110</v>
      </c>
      <c r="O16" s="425" t="s">
        <v>115</v>
      </c>
    </row>
    <row r="17" spans="2:15" ht="24">
      <c r="B17" s="420"/>
      <c r="C17" s="116">
        <v>6</v>
      </c>
      <c r="D17" s="116" t="s">
        <v>56</v>
      </c>
      <c r="E17" s="116" t="s">
        <v>57</v>
      </c>
      <c r="F17" s="424">
        <v>52</v>
      </c>
      <c r="G17" s="424">
        <v>52</v>
      </c>
      <c r="H17" s="424">
        <v>0.01</v>
      </c>
      <c r="I17" s="424">
        <f t="shared" si="0"/>
        <v>0.52</v>
      </c>
      <c r="J17" s="424">
        <v>0.52</v>
      </c>
      <c r="K17" s="421">
        <f t="shared" si="1"/>
        <v>0</v>
      </c>
      <c r="L17" s="425" t="s">
        <v>109</v>
      </c>
      <c r="M17" s="425" t="s">
        <v>110</v>
      </c>
      <c r="N17" s="425" t="s">
        <v>110</v>
      </c>
      <c r="O17" s="429" t="s">
        <v>115</v>
      </c>
    </row>
    <row r="18" spans="2:15" ht="36">
      <c r="B18" s="420"/>
      <c r="C18" s="116">
        <v>7</v>
      </c>
      <c r="D18" s="116" t="s">
        <v>60</v>
      </c>
      <c r="E18" s="116" t="s">
        <v>61</v>
      </c>
      <c r="F18" s="424">
        <v>39</v>
      </c>
      <c r="G18" s="424">
        <v>39</v>
      </c>
      <c r="H18" s="424">
        <v>0.01</v>
      </c>
      <c r="I18" s="424">
        <f t="shared" si="0"/>
        <v>0.39</v>
      </c>
      <c r="J18" s="424">
        <v>0.39</v>
      </c>
      <c r="K18" s="421">
        <f t="shared" si="1"/>
        <v>0</v>
      </c>
      <c r="L18" s="425" t="s">
        <v>109</v>
      </c>
      <c r="M18" s="425" t="s">
        <v>110</v>
      </c>
      <c r="N18" s="425" t="s">
        <v>110</v>
      </c>
      <c r="O18" s="426">
        <v>44209</v>
      </c>
    </row>
    <row r="19" spans="2:15" ht="24">
      <c r="B19" s="420"/>
      <c r="C19" s="116">
        <v>8</v>
      </c>
      <c r="D19" s="116" t="s">
        <v>62</v>
      </c>
      <c r="E19" s="116" t="s">
        <v>63</v>
      </c>
      <c r="F19" s="424">
        <v>78</v>
      </c>
      <c r="G19" s="424">
        <v>67</v>
      </c>
      <c r="H19" s="424">
        <v>0.01</v>
      </c>
      <c r="I19" s="424">
        <f t="shared" si="0"/>
        <v>0.67</v>
      </c>
      <c r="J19" s="424">
        <v>0.67</v>
      </c>
      <c r="K19" s="421">
        <f t="shared" si="1"/>
        <v>0</v>
      </c>
      <c r="L19" s="425" t="s">
        <v>109</v>
      </c>
      <c r="M19" s="425" t="s">
        <v>110</v>
      </c>
      <c r="N19" s="425" t="s">
        <v>110</v>
      </c>
      <c r="O19" s="426">
        <v>44238</v>
      </c>
    </row>
    <row r="20" spans="2:15" ht="24">
      <c r="B20" s="420"/>
      <c r="C20" s="116">
        <v>9</v>
      </c>
      <c r="D20" s="116" t="s">
        <v>64</v>
      </c>
      <c r="E20" s="116" t="s">
        <v>65</v>
      </c>
      <c r="F20" s="424">
        <v>97.5</v>
      </c>
      <c r="G20" s="424">
        <v>97.5</v>
      </c>
      <c r="H20" s="424">
        <v>0.01</v>
      </c>
      <c r="I20" s="424">
        <f t="shared" si="0"/>
        <v>0.97499999999999998</v>
      </c>
      <c r="J20" s="424">
        <v>0.97499999999999998</v>
      </c>
      <c r="K20" s="421">
        <f t="shared" si="1"/>
        <v>0</v>
      </c>
      <c r="L20" s="425" t="s">
        <v>109</v>
      </c>
      <c r="M20" s="425" t="s">
        <v>110</v>
      </c>
      <c r="N20" s="425" t="s">
        <v>110</v>
      </c>
      <c r="O20" s="425" t="s">
        <v>116</v>
      </c>
    </row>
    <row r="21" spans="2:15" ht="24">
      <c r="B21" s="420"/>
      <c r="C21" s="116">
        <v>10</v>
      </c>
      <c r="D21" s="116" t="s">
        <v>58</v>
      </c>
      <c r="E21" s="116" t="s">
        <v>59</v>
      </c>
      <c r="F21" s="424">
        <v>32.5</v>
      </c>
      <c r="G21" s="424">
        <v>5</v>
      </c>
      <c r="H21" s="424">
        <v>0.01</v>
      </c>
      <c r="I21" s="424">
        <f t="shared" si="0"/>
        <v>0.05</v>
      </c>
      <c r="J21" s="424">
        <v>0.05</v>
      </c>
      <c r="K21" s="421">
        <f t="shared" si="1"/>
        <v>0</v>
      </c>
      <c r="L21" s="425" t="s">
        <v>109</v>
      </c>
      <c r="M21" s="425" t="s">
        <v>110</v>
      </c>
      <c r="N21" s="425" t="s">
        <v>110</v>
      </c>
      <c r="O21" s="425" t="s">
        <v>117</v>
      </c>
    </row>
    <row r="22" spans="2:15" ht="24" customHeight="1">
      <c r="B22" s="420"/>
      <c r="C22" s="423" t="s">
        <v>118</v>
      </c>
      <c r="D22" s="423"/>
      <c r="E22" s="420"/>
      <c r="F22" s="424">
        <v>715</v>
      </c>
      <c r="G22" s="424">
        <v>627</v>
      </c>
      <c r="H22" s="424"/>
      <c r="I22" s="424"/>
      <c r="J22" s="428">
        <v>6.27</v>
      </c>
      <c r="K22" s="421"/>
    </row>
    <row r="23" spans="2:15" ht="36" customHeight="1">
      <c r="B23" s="116">
        <v>3</v>
      </c>
      <c r="C23" s="423" t="s">
        <v>119</v>
      </c>
      <c r="D23" s="423"/>
      <c r="E23" s="420"/>
      <c r="F23" s="420"/>
      <c r="G23" s="420"/>
      <c r="H23" s="420"/>
      <c r="I23" s="420"/>
      <c r="J23" s="420"/>
      <c r="K23" s="421"/>
    </row>
    <row r="24" spans="2:15" ht="24">
      <c r="B24" s="420"/>
      <c r="C24" s="116">
        <v>1</v>
      </c>
      <c r="D24" s="116" t="s">
        <v>120</v>
      </c>
      <c r="E24" s="116" t="s">
        <v>121</v>
      </c>
      <c r="F24" s="424">
        <v>0</v>
      </c>
      <c r="G24" s="424">
        <v>0</v>
      </c>
      <c r="H24" s="424"/>
      <c r="I24" s="424"/>
      <c r="J24" s="424">
        <v>0.75</v>
      </c>
      <c r="K24" s="421"/>
    </row>
    <row r="25" spans="2:15" ht="20.25" customHeight="1">
      <c r="B25" s="430"/>
      <c r="C25" s="422" t="s">
        <v>122</v>
      </c>
      <c r="D25" s="422"/>
      <c r="E25" s="430"/>
      <c r="F25" s="410"/>
      <c r="G25" s="410"/>
      <c r="H25" s="410"/>
      <c r="I25" s="410"/>
      <c r="J25" s="410"/>
      <c r="K25" s="431"/>
    </row>
    <row r="26" spans="2:15">
      <c r="B26" s="430"/>
      <c r="C26" s="422"/>
      <c r="D26" s="422"/>
      <c r="E26" s="430"/>
      <c r="F26" s="424">
        <v>0</v>
      </c>
      <c r="G26" s="424">
        <v>0</v>
      </c>
      <c r="H26" s="424"/>
      <c r="I26" s="424"/>
      <c r="J26" s="424" t="s">
        <v>123</v>
      </c>
      <c r="K26" s="431"/>
    </row>
    <row r="27" spans="2:15">
      <c r="B27" s="420"/>
      <c r="C27" s="422" t="s">
        <v>124</v>
      </c>
      <c r="D27" s="422"/>
      <c r="E27" s="420"/>
      <c r="F27" s="424">
        <v>715</v>
      </c>
      <c r="G27" s="424">
        <v>627</v>
      </c>
      <c r="H27" s="424"/>
      <c r="I27" s="424"/>
      <c r="J27" s="432">
        <v>7020</v>
      </c>
      <c r="K27" s="421"/>
    </row>
    <row r="28" spans="2:15">
      <c r="B28" s="116" t="s">
        <v>125</v>
      </c>
      <c r="C28" s="422" t="s">
        <v>126</v>
      </c>
      <c r="D28" s="422"/>
      <c r="E28" s="420"/>
      <c r="F28" s="420"/>
      <c r="G28" s="420"/>
      <c r="H28" s="420"/>
      <c r="I28" s="420"/>
      <c r="J28" s="420"/>
      <c r="K28" s="421"/>
    </row>
    <row r="29" spans="2:15">
      <c r="B29" s="433"/>
      <c r="C29" s="434"/>
      <c r="D29" s="434"/>
      <c r="E29" s="434"/>
      <c r="F29" s="434"/>
      <c r="G29" s="434"/>
      <c r="H29" s="434"/>
      <c r="I29" s="434"/>
      <c r="J29" s="434"/>
      <c r="K29" s="435"/>
    </row>
    <row r="30" spans="2:15">
      <c r="B30" s="409" t="s">
        <v>86</v>
      </c>
      <c r="C30" s="409"/>
      <c r="D30" s="409"/>
      <c r="E30" s="409"/>
      <c r="F30" s="409"/>
      <c r="G30" s="409"/>
      <c r="H30" s="409"/>
      <c r="I30" s="409"/>
      <c r="J30" s="409"/>
      <c r="K30" s="409"/>
    </row>
    <row r="31" spans="2:15">
      <c r="B31" s="436"/>
      <c r="C31" s="437"/>
      <c r="D31" s="437"/>
      <c r="E31" s="436"/>
      <c r="F31" s="412" t="s">
        <v>87</v>
      </c>
      <c r="G31" s="412" t="s">
        <v>88</v>
      </c>
      <c r="H31" s="417"/>
      <c r="I31" s="417"/>
      <c r="J31" s="436"/>
      <c r="K31" s="438"/>
    </row>
    <row r="32" spans="2:15" ht="24">
      <c r="B32" s="416" t="s">
        <v>94</v>
      </c>
      <c r="C32" s="415" t="s">
        <v>95</v>
      </c>
      <c r="D32" s="415"/>
      <c r="E32" s="439" t="s">
        <v>96</v>
      </c>
      <c r="F32" s="412"/>
      <c r="G32" s="412"/>
      <c r="H32" s="417"/>
      <c r="I32" s="417"/>
      <c r="J32" s="418" t="s">
        <v>99</v>
      </c>
      <c r="K32" s="419" t="s">
        <v>100</v>
      </c>
    </row>
    <row r="33" spans="2:11" ht="24">
      <c r="B33" s="420"/>
      <c r="C33" s="414" t="s">
        <v>101</v>
      </c>
      <c r="D33" s="416" t="s">
        <v>102</v>
      </c>
      <c r="E33" s="420"/>
      <c r="F33" s="420"/>
      <c r="G33" s="420"/>
      <c r="H33" s="420"/>
      <c r="I33" s="420"/>
      <c r="J33" s="420"/>
      <c r="K33" s="421"/>
    </row>
    <row r="34" spans="2:11">
      <c r="B34" s="416">
        <v>1</v>
      </c>
      <c r="C34" s="416">
        <v>2</v>
      </c>
      <c r="D34" s="416">
        <v>3</v>
      </c>
      <c r="E34" s="416">
        <v>4</v>
      </c>
      <c r="F34" s="416">
        <v>5</v>
      </c>
      <c r="G34" s="416">
        <v>6</v>
      </c>
      <c r="H34" s="416"/>
      <c r="I34" s="416"/>
      <c r="J34" s="416">
        <v>7</v>
      </c>
      <c r="K34" s="419">
        <v>8</v>
      </c>
    </row>
    <row r="35" spans="2:11" ht="201.75" customHeight="1">
      <c r="B35" s="420"/>
      <c r="C35" s="440"/>
      <c r="D35" s="116" t="s">
        <v>127</v>
      </c>
      <c r="E35" s="441">
        <v>44293</v>
      </c>
      <c r="F35" s="424">
        <v>0</v>
      </c>
      <c r="G35" s="424">
        <v>0</v>
      </c>
      <c r="H35" s="424"/>
      <c r="I35" s="424"/>
      <c r="J35" s="424" t="s">
        <v>128</v>
      </c>
      <c r="K35" s="421"/>
    </row>
    <row r="36" spans="2:11" ht="24" customHeight="1">
      <c r="B36" s="420"/>
      <c r="C36" s="422" t="s">
        <v>129</v>
      </c>
      <c r="D36" s="422"/>
      <c r="E36" s="420"/>
      <c r="F36" s="424">
        <v>0</v>
      </c>
      <c r="G36" s="424">
        <v>0</v>
      </c>
      <c r="H36" s="424"/>
      <c r="I36" s="424"/>
      <c r="J36" s="424" t="s">
        <v>128</v>
      </c>
      <c r="K36" s="421"/>
    </row>
    <row r="37" spans="2:11">
      <c r="B37" s="420"/>
      <c r="C37" s="422" t="s">
        <v>130</v>
      </c>
      <c r="D37" s="422"/>
      <c r="E37" s="420"/>
      <c r="F37" s="424">
        <v>715</v>
      </c>
      <c r="G37" s="424">
        <v>627</v>
      </c>
      <c r="H37" s="424"/>
      <c r="I37" s="424"/>
      <c r="J37" s="432">
        <v>7520</v>
      </c>
      <c r="K37" s="421"/>
    </row>
  </sheetData>
  <mergeCells count="25">
    <mergeCell ref="C37:D37"/>
    <mergeCell ref="B30:K30"/>
    <mergeCell ref="C31:D31"/>
    <mergeCell ref="F31:F32"/>
    <mergeCell ref="G31:G32"/>
    <mergeCell ref="C32:D32"/>
    <mergeCell ref="C36:D36"/>
    <mergeCell ref="B25:B26"/>
    <mergeCell ref="C25:D26"/>
    <mergeCell ref="E25:E26"/>
    <mergeCell ref="K25:K26"/>
    <mergeCell ref="C27:D27"/>
    <mergeCell ref="C28:D28"/>
    <mergeCell ref="C8:D8"/>
    <mergeCell ref="C9:D9"/>
    <mergeCell ref="C10:D10"/>
    <mergeCell ref="C11:D11"/>
    <mergeCell ref="C22:D22"/>
    <mergeCell ref="C23:D23"/>
    <mergeCell ref="B3:K3"/>
    <mergeCell ref="C4:D4"/>
    <mergeCell ref="F4:F5"/>
    <mergeCell ref="G4:G5"/>
    <mergeCell ref="H4:I4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10" workbookViewId="0">
      <selection activeCell="F27" sqref="F27"/>
    </sheetView>
  </sheetViews>
  <sheetFormatPr defaultRowHeight="15"/>
  <cols>
    <col min="1" max="1" width="3" customWidth="1"/>
    <col min="2" max="2" width="4.5703125" customWidth="1"/>
    <col min="4" max="4" width="19" customWidth="1"/>
    <col min="5" max="5" width="28.42578125" customWidth="1"/>
    <col min="6" max="6" width="8.28515625" customWidth="1"/>
    <col min="7" max="7" width="14.140625" customWidth="1"/>
    <col min="8" max="8" width="7.42578125" customWidth="1"/>
    <col min="9" max="9" width="6.28515625" customWidth="1"/>
    <col min="11" max="11" width="13.140625" customWidth="1"/>
    <col min="13" max="14" width="5.85546875" customWidth="1"/>
  </cols>
  <sheetData>
    <row r="2" spans="2:15" ht="15.75" thickBot="1">
      <c r="F2" s="443" t="s">
        <v>131</v>
      </c>
      <c r="G2" s="443"/>
      <c r="H2" s="443"/>
      <c r="I2" s="443"/>
      <c r="J2" s="443"/>
      <c r="K2" s="443"/>
    </row>
    <row r="3" spans="2:15" ht="24">
      <c r="B3" s="444"/>
      <c r="C3" s="445"/>
      <c r="D3" s="446"/>
      <c r="E3" s="447"/>
      <c r="F3" s="448" t="s">
        <v>87</v>
      </c>
      <c r="G3" s="448" t="s">
        <v>88</v>
      </c>
      <c r="H3" s="449" t="s">
        <v>97</v>
      </c>
      <c r="I3" s="450" t="s">
        <v>132</v>
      </c>
      <c r="J3" s="447"/>
      <c r="K3" s="447"/>
      <c r="L3" t="s">
        <v>133</v>
      </c>
      <c r="M3" t="s">
        <v>134</v>
      </c>
      <c r="N3" t="s">
        <v>135</v>
      </c>
      <c r="O3" t="s">
        <v>136</v>
      </c>
    </row>
    <row r="4" spans="2:15" ht="24.75" thickBot="1">
      <c r="B4" s="451" t="s">
        <v>94</v>
      </c>
      <c r="C4" s="452" t="s">
        <v>95</v>
      </c>
      <c r="D4" s="453"/>
      <c r="E4" s="454" t="s">
        <v>96</v>
      </c>
      <c r="F4" s="455"/>
      <c r="G4" s="455"/>
      <c r="H4" s="456" t="s">
        <v>137</v>
      </c>
      <c r="I4" s="457"/>
      <c r="J4" s="458" t="s">
        <v>99</v>
      </c>
      <c r="K4" s="454" t="s">
        <v>138</v>
      </c>
    </row>
    <row r="5" spans="2:15" ht="15.75" thickBot="1">
      <c r="B5" s="459"/>
      <c r="C5" s="460" t="s">
        <v>101</v>
      </c>
      <c r="D5" s="454" t="s">
        <v>102</v>
      </c>
      <c r="E5" s="461"/>
      <c r="F5" s="461"/>
      <c r="G5" s="461"/>
      <c r="H5" s="461"/>
      <c r="I5" s="461"/>
      <c r="J5" s="461"/>
      <c r="K5" s="462" t="s">
        <v>139</v>
      </c>
    </row>
    <row r="6" spans="2:15" ht="15.75" thickBot="1">
      <c r="B6" s="451">
        <v>1</v>
      </c>
      <c r="C6" s="454">
        <v>2</v>
      </c>
      <c r="D6" s="454">
        <v>3</v>
      </c>
      <c r="E6" s="454">
        <v>4</v>
      </c>
      <c r="F6" s="454">
        <v>5</v>
      </c>
      <c r="G6" s="454">
        <v>6</v>
      </c>
      <c r="H6" s="454">
        <v>7</v>
      </c>
      <c r="I6" s="454">
        <v>8</v>
      </c>
      <c r="J6" s="454">
        <v>9</v>
      </c>
      <c r="K6" s="454">
        <v>10</v>
      </c>
    </row>
    <row r="7" spans="2:15" ht="15.75" thickBot="1">
      <c r="B7" s="463" t="s">
        <v>103</v>
      </c>
      <c r="C7" s="464" t="s">
        <v>104</v>
      </c>
      <c r="D7" s="465"/>
      <c r="E7" s="461"/>
      <c r="F7" s="461"/>
      <c r="G7" s="461"/>
      <c r="H7" s="461"/>
      <c r="I7" s="461"/>
      <c r="J7" s="461"/>
      <c r="K7" s="461"/>
    </row>
    <row r="8" spans="2:15">
      <c r="B8" s="466"/>
      <c r="C8" s="467" t="s">
        <v>105</v>
      </c>
      <c r="D8" s="468"/>
      <c r="E8" s="469"/>
      <c r="F8" s="469"/>
      <c r="G8" s="469"/>
      <c r="H8" s="470"/>
      <c r="I8" s="470"/>
      <c r="J8" s="469"/>
      <c r="K8" s="469"/>
    </row>
    <row r="9" spans="2:15" ht="15.75" thickBot="1">
      <c r="B9" s="463">
        <v>1</v>
      </c>
      <c r="C9" s="471"/>
      <c r="D9" s="472"/>
      <c r="E9" s="473"/>
      <c r="F9" s="473"/>
      <c r="G9" s="473"/>
      <c r="H9" s="459"/>
      <c r="I9" s="459"/>
      <c r="J9" s="473"/>
      <c r="K9" s="473"/>
    </row>
    <row r="10" spans="2:15" ht="24" customHeight="1" thickBot="1">
      <c r="B10" s="459"/>
      <c r="C10" s="474" t="s">
        <v>106</v>
      </c>
      <c r="D10" s="475"/>
      <c r="E10" s="461"/>
      <c r="F10" s="476">
        <v>0</v>
      </c>
      <c r="G10" s="476">
        <v>0</v>
      </c>
      <c r="H10" s="476"/>
      <c r="I10" s="476"/>
      <c r="J10" s="476" t="s">
        <v>107</v>
      </c>
      <c r="K10" s="461"/>
    </row>
    <row r="11" spans="2:15" ht="24" customHeight="1" thickBot="1">
      <c r="B11" s="463">
        <v>2</v>
      </c>
      <c r="C11" s="474" t="s">
        <v>108</v>
      </c>
      <c r="D11" s="475"/>
      <c r="E11" s="477"/>
      <c r="F11" s="461"/>
      <c r="G11" s="461"/>
      <c r="H11" s="461"/>
      <c r="I11" s="461"/>
      <c r="J11" s="461"/>
      <c r="K11" s="461"/>
    </row>
    <row r="12" spans="2:15" ht="17.25" customHeight="1" thickBot="1">
      <c r="B12" s="459"/>
      <c r="C12" s="478">
        <v>1</v>
      </c>
      <c r="D12" s="115" t="s">
        <v>18</v>
      </c>
      <c r="E12" s="479" t="s">
        <v>19</v>
      </c>
      <c r="F12" s="476" t="s">
        <v>140</v>
      </c>
      <c r="G12" s="476">
        <v>97.5</v>
      </c>
      <c r="H12" s="476">
        <v>0.01</v>
      </c>
      <c r="I12" s="476">
        <f>H12*G12</f>
        <v>0.97499999999999998</v>
      </c>
      <c r="J12" s="476">
        <v>0.97499999999999998</v>
      </c>
      <c r="K12" s="459">
        <f>I12-J12</f>
        <v>0</v>
      </c>
      <c r="L12" t="s">
        <v>109</v>
      </c>
      <c r="M12" t="s">
        <v>110</v>
      </c>
      <c r="N12" t="s">
        <v>110</v>
      </c>
      <c r="O12" t="s">
        <v>141</v>
      </c>
    </row>
    <row r="13" spans="2:15" ht="25.5" customHeight="1" thickBot="1">
      <c r="B13" s="459"/>
      <c r="C13" s="478">
        <v>2</v>
      </c>
      <c r="D13" s="115" t="s">
        <v>20</v>
      </c>
      <c r="E13" s="479" t="s">
        <v>21</v>
      </c>
      <c r="F13" s="476" t="s">
        <v>140</v>
      </c>
      <c r="G13" s="476">
        <v>81</v>
      </c>
      <c r="H13" s="476">
        <v>0.01</v>
      </c>
      <c r="I13" s="476">
        <f t="shared" ref="I13:I23" si="0">H13*G13</f>
        <v>0.81</v>
      </c>
      <c r="J13" s="476">
        <v>0.81</v>
      </c>
      <c r="K13" s="459">
        <f t="shared" ref="K13:K24" si="1">I13-J13</f>
        <v>0</v>
      </c>
      <c r="L13" t="s">
        <v>109</v>
      </c>
      <c r="M13" t="s">
        <v>110</v>
      </c>
      <c r="N13" t="s">
        <v>110</v>
      </c>
      <c r="O13" t="s">
        <v>142</v>
      </c>
    </row>
    <row r="14" spans="2:15" ht="15.75" thickBot="1">
      <c r="B14" s="459"/>
      <c r="C14" s="478">
        <v>3</v>
      </c>
      <c r="D14" s="115" t="s">
        <v>13</v>
      </c>
      <c r="E14" s="480" t="s">
        <v>14</v>
      </c>
      <c r="F14" s="476">
        <v>78</v>
      </c>
      <c r="G14" s="476">
        <v>78</v>
      </c>
      <c r="H14" s="476">
        <v>0.01</v>
      </c>
      <c r="I14" s="476">
        <f t="shared" si="0"/>
        <v>0.78</v>
      </c>
      <c r="J14" s="476">
        <v>0.78</v>
      </c>
      <c r="K14" s="459">
        <f t="shared" si="1"/>
        <v>0</v>
      </c>
      <c r="L14" t="s">
        <v>109</v>
      </c>
      <c r="M14" t="s">
        <v>110</v>
      </c>
      <c r="N14" t="s">
        <v>110</v>
      </c>
      <c r="O14" t="s">
        <v>143</v>
      </c>
    </row>
    <row r="15" spans="2:15" ht="15.75" thickBot="1">
      <c r="B15" s="459"/>
      <c r="C15" s="478">
        <v>4</v>
      </c>
      <c r="D15" s="115" t="s">
        <v>22</v>
      </c>
      <c r="E15" s="479" t="s">
        <v>23</v>
      </c>
      <c r="F15" s="476">
        <v>39</v>
      </c>
      <c r="G15" s="476">
        <v>33.5</v>
      </c>
      <c r="H15" s="476">
        <v>0.01</v>
      </c>
      <c r="I15" s="476">
        <f t="shared" si="0"/>
        <v>0.33500000000000002</v>
      </c>
      <c r="J15" s="476">
        <v>0.33500000000000002</v>
      </c>
      <c r="K15" s="459">
        <f t="shared" si="1"/>
        <v>0</v>
      </c>
      <c r="L15" t="s">
        <v>109</v>
      </c>
      <c r="M15" t="s">
        <v>110</v>
      </c>
      <c r="N15" t="s">
        <v>110</v>
      </c>
      <c r="O15" t="s">
        <v>144</v>
      </c>
    </row>
    <row r="16" spans="2:15" ht="15.75" thickBot="1">
      <c r="B16" s="459"/>
      <c r="C16" s="478">
        <v>5</v>
      </c>
      <c r="D16" s="115" t="s">
        <v>24</v>
      </c>
      <c r="E16" s="479" t="s">
        <v>25</v>
      </c>
      <c r="F16" s="476" t="s">
        <v>145</v>
      </c>
      <c r="G16" s="476">
        <v>162.5</v>
      </c>
      <c r="H16" s="476">
        <v>0.01</v>
      </c>
      <c r="I16" s="476">
        <f t="shared" si="0"/>
        <v>1.625</v>
      </c>
      <c r="J16" s="476">
        <v>1.625</v>
      </c>
      <c r="K16" s="459">
        <f t="shared" si="1"/>
        <v>0</v>
      </c>
      <c r="L16" t="s">
        <v>109</v>
      </c>
      <c r="M16" t="s">
        <v>110</v>
      </c>
      <c r="N16" t="s">
        <v>110</v>
      </c>
      <c r="O16" t="s">
        <v>146</v>
      </c>
    </row>
    <row r="17" spans="2:16" ht="15.75" thickBot="1">
      <c r="B17" s="459"/>
      <c r="C17" s="478">
        <v>6</v>
      </c>
      <c r="D17" s="115" t="s">
        <v>147</v>
      </c>
      <c r="E17" s="481" t="s">
        <v>15</v>
      </c>
      <c r="F17" s="476">
        <v>65</v>
      </c>
      <c r="G17" s="476">
        <v>10</v>
      </c>
      <c r="H17" s="476">
        <v>0.01</v>
      </c>
      <c r="I17" s="476">
        <f t="shared" si="0"/>
        <v>0.1</v>
      </c>
      <c r="J17" s="476">
        <v>0.1</v>
      </c>
      <c r="K17" s="459">
        <f t="shared" si="1"/>
        <v>0</v>
      </c>
      <c r="L17" t="s">
        <v>109</v>
      </c>
      <c r="M17" t="s">
        <v>110</v>
      </c>
      <c r="N17" t="s">
        <v>110</v>
      </c>
      <c r="O17" t="s">
        <v>148</v>
      </c>
      <c r="P17" t="s">
        <v>149</v>
      </c>
    </row>
    <row r="18" spans="2:16" ht="15.75" thickBot="1">
      <c r="B18" s="459"/>
      <c r="C18" s="478">
        <v>7</v>
      </c>
      <c r="D18" s="115" t="s">
        <v>26</v>
      </c>
      <c r="E18" s="479" t="s">
        <v>27</v>
      </c>
      <c r="F18" s="476">
        <v>78</v>
      </c>
      <c r="G18" s="476">
        <v>12</v>
      </c>
      <c r="H18" s="476">
        <v>0.01</v>
      </c>
      <c r="I18" s="476">
        <f t="shared" si="0"/>
        <v>0.12</v>
      </c>
      <c r="J18" s="476">
        <v>0.12</v>
      </c>
      <c r="K18" s="459">
        <f t="shared" si="1"/>
        <v>0</v>
      </c>
      <c r="L18" t="s">
        <v>109</v>
      </c>
      <c r="M18" t="s">
        <v>110</v>
      </c>
      <c r="N18" t="s">
        <v>110</v>
      </c>
      <c r="O18" t="s">
        <v>150</v>
      </c>
    </row>
    <row r="19" spans="2:16" ht="15.75" thickBot="1">
      <c r="B19" s="459"/>
      <c r="C19" s="478">
        <v>8</v>
      </c>
      <c r="D19" s="115" t="s">
        <v>28</v>
      </c>
      <c r="E19" s="479" t="s">
        <v>29</v>
      </c>
      <c r="F19" s="476">
        <v>65</v>
      </c>
      <c r="G19" s="476">
        <v>65</v>
      </c>
      <c r="H19" s="476">
        <v>0.01</v>
      </c>
      <c r="I19" s="476">
        <f t="shared" si="0"/>
        <v>0.65</v>
      </c>
      <c r="J19" s="476">
        <v>0.65</v>
      </c>
      <c r="K19" s="459">
        <f t="shared" si="1"/>
        <v>0</v>
      </c>
      <c r="L19" t="s">
        <v>109</v>
      </c>
      <c r="M19" t="s">
        <v>110</v>
      </c>
      <c r="N19" t="s">
        <v>110</v>
      </c>
      <c r="O19" t="s">
        <v>151</v>
      </c>
    </row>
    <row r="20" spans="2:16" ht="15.75" thickBot="1">
      <c r="B20" s="459"/>
      <c r="C20" s="478">
        <v>9</v>
      </c>
      <c r="D20" s="115" t="s">
        <v>16</v>
      </c>
      <c r="E20" s="481" t="s">
        <v>17</v>
      </c>
      <c r="F20" s="476">
        <v>130</v>
      </c>
      <c r="G20" s="476">
        <v>102.5</v>
      </c>
      <c r="H20" s="476">
        <v>0.01</v>
      </c>
      <c r="I20" s="476">
        <f t="shared" si="0"/>
        <v>1.0249999999999999</v>
      </c>
      <c r="J20" s="476">
        <v>1.0249999999999999</v>
      </c>
      <c r="K20" s="459">
        <f t="shared" si="1"/>
        <v>0</v>
      </c>
      <c r="L20" t="s">
        <v>109</v>
      </c>
      <c r="M20" t="s">
        <v>110</v>
      </c>
      <c r="N20" t="s">
        <v>110</v>
      </c>
      <c r="O20" t="s">
        <v>152</v>
      </c>
    </row>
    <row r="21" spans="2:16" ht="15.75" thickBot="1">
      <c r="B21" s="459"/>
      <c r="C21" s="478">
        <v>10</v>
      </c>
      <c r="D21" s="115" t="s">
        <v>30</v>
      </c>
      <c r="E21" s="479" t="s">
        <v>31</v>
      </c>
      <c r="F21" s="476">
        <v>65</v>
      </c>
      <c r="G21" s="476">
        <v>37.5</v>
      </c>
      <c r="H21" s="476">
        <v>0.01</v>
      </c>
      <c r="I21" s="476">
        <f t="shared" si="0"/>
        <v>0.375</v>
      </c>
      <c r="J21" s="476">
        <v>0.375</v>
      </c>
      <c r="K21" s="459">
        <f t="shared" si="1"/>
        <v>0</v>
      </c>
      <c r="L21" t="s">
        <v>109</v>
      </c>
      <c r="M21" t="s">
        <v>110</v>
      </c>
      <c r="N21" t="s">
        <v>110</v>
      </c>
      <c r="O21" t="s">
        <v>153</v>
      </c>
    </row>
    <row r="22" spans="2:16" ht="15.75" thickBot="1">
      <c r="B22" s="459"/>
      <c r="C22" s="478">
        <v>11</v>
      </c>
      <c r="D22" s="115" t="s">
        <v>32</v>
      </c>
      <c r="E22" s="479" t="s">
        <v>29</v>
      </c>
      <c r="F22" s="476">
        <v>65</v>
      </c>
      <c r="G22" s="476">
        <v>10</v>
      </c>
      <c r="H22" s="476">
        <v>0.01</v>
      </c>
      <c r="I22" s="476">
        <f t="shared" si="0"/>
        <v>0.1</v>
      </c>
      <c r="J22" s="476">
        <v>0.1</v>
      </c>
      <c r="K22" s="459">
        <f t="shared" si="1"/>
        <v>0</v>
      </c>
      <c r="L22" t="s">
        <v>109</v>
      </c>
      <c r="M22" t="s">
        <v>110</v>
      </c>
      <c r="N22" t="s">
        <v>110</v>
      </c>
      <c r="O22" t="s">
        <v>154</v>
      </c>
    </row>
    <row r="23" spans="2:16" ht="15.75" thickBot="1">
      <c r="B23" s="459"/>
      <c r="C23" s="478">
        <v>12</v>
      </c>
      <c r="D23" s="115" t="s">
        <v>33</v>
      </c>
      <c r="E23" s="479" t="s">
        <v>34</v>
      </c>
      <c r="F23" s="476" t="s">
        <v>155</v>
      </c>
      <c r="G23" s="476">
        <v>19.5</v>
      </c>
      <c r="H23" s="476">
        <v>0.01</v>
      </c>
      <c r="I23" s="476">
        <f t="shared" si="0"/>
        <v>0.19500000000000001</v>
      </c>
      <c r="J23" s="476">
        <v>0.19500000000000001</v>
      </c>
      <c r="K23" s="459">
        <f t="shared" si="1"/>
        <v>0</v>
      </c>
      <c r="L23" t="s">
        <v>109</v>
      </c>
      <c r="M23" t="s">
        <v>110</v>
      </c>
      <c r="N23" t="s">
        <v>110</v>
      </c>
      <c r="O23" t="s">
        <v>156</v>
      </c>
    </row>
    <row r="24" spans="2:16" ht="24" customHeight="1" thickBot="1">
      <c r="B24" s="459"/>
      <c r="C24" s="474" t="s">
        <v>118</v>
      </c>
      <c r="D24" s="475"/>
      <c r="E24" s="461"/>
      <c r="F24" s="476">
        <v>962</v>
      </c>
      <c r="G24" s="476">
        <v>709</v>
      </c>
      <c r="H24" s="476"/>
      <c r="I24" s="476">
        <f>SUM(I9:I23)</f>
        <v>7.09</v>
      </c>
      <c r="J24" s="482">
        <v>7090</v>
      </c>
      <c r="K24" s="461">
        <f t="shared" si="1"/>
        <v>-7082.91</v>
      </c>
    </row>
    <row r="25" spans="2:16" ht="20.25" customHeight="1">
      <c r="B25" s="466"/>
      <c r="C25" s="467" t="s">
        <v>119</v>
      </c>
      <c r="D25" s="468"/>
      <c r="E25" s="469"/>
      <c r="F25" s="469"/>
      <c r="G25" s="469"/>
      <c r="H25" s="470"/>
      <c r="I25" s="470"/>
      <c r="J25" s="469"/>
      <c r="K25" s="469"/>
    </row>
    <row r="26" spans="2:16" ht="15.75" thickBot="1">
      <c r="B26" s="463">
        <v>3</v>
      </c>
      <c r="C26" s="471"/>
      <c r="D26" s="472"/>
      <c r="E26" s="473"/>
      <c r="F26" s="473"/>
      <c r="G26" s="473"/>
      <c r="H26" s="459"/>
      <c r="I26" s="459"/>
      <c r="J26" s="473"/>
      <c r="K26" s="473"/>
    </row>
    <row r="27" spans="2:16" ht="15.75" thickBot="1">
      <c r="B27" s="483"/>
    </row>
    <row r="28" spans="2:16" ht="15.75" thickBot="1">
      <c r="B28" s="484" t="s">
        <v>86</v>
      </c>
      <c r="C28" s="485"/>
      <c r="D28" s="485"/>
      <c r="E28" s="485"/>
      <c r="F28" s="485"/>
      <c r="G28" s="485"/>
      <c r="H28" s="485"/>
      <c r="I28" s="485"/>
      <c r="J28" s="485"/>
      <c r="K28" s="486"/>
    </row>
    <row r="29" spans="2:16">
      <c r="B29" s="487"/>
      <c r="C29" s="488"/>
      <c r="D29" s="489"/>
      <c r="E29" s="490"/>
      <c r="F29" s="448" t="s">
        <v>87</v>
      </c>
      <c r="G29" s="448" t="s">
        <v>88</v>
      </c>
      <c r="H29" s="449"/>
      <c r="I29" s="449"/>
      <c r="J29" s="490"/>
      <c r="K29" s="490"/>
    </row>
    <row r="30" spans="2:16" ht="24.75" thickBot="1">
      <c r="B30" s="451" t="s">
        <v>94</v>
      </c>
      <c r="C30" s="452" t="s">
        <v>95</v>
      </c>
      <c r="D30" s="453"/>
      <c r="E30" s="454" t="s">
        <v>96</v>
      </c>
      <c r="F30" s="455"/>
      <c r="G30" s="455"/>
      <c r="H30" s="456"/>
      <c r="I30" s="456"/>
      <c r="J30" s="458" t="s">
        <v>99</v>
      </c>
      <c r="K30" s="454" t="s">
        <v>100</v>
      </c>
    </row>
    <row r="31" spans="2:16" ht="15.75" thickBot="1">
      <c r="B31" s="459"/>
      <c r="C31" s="460" t="s">
        <v>101</v>
      </c>
      <c r="D31" s="454" t="s">
        <v>102</v>
      </c>
      <c r="E31" s="461"/>
      <c r="F31" s="461"/>
      <c r="G31" s="461"/>
      <c r="H31" s="461"/>
      <c r="I31" s="461"/>
      <c r="J31" s="461"/>
      <c r="K31" s="461"/>
    </row>
    <row r="32" spans="2:16" ht="15.75" thickBot="1">
      <c r="B32" s="451">
        <v>1</v>
      </c>
      <c r="C32" s="454">
        <v>2</v>
      </c>
      <c r="D32" s="454">
        <v>3</v>
      </c>
      <c r="E32" s="454">
        <v>4</v>
      </c>
      <c r="F32" s="454">
        <v>5</v>
      </c>
      <c r="G32" s="454">
        <v>6</v>
      </c>
      <c r="H32" s="454"/>
      <c r="I32" s="454"/>
      <c r="J32" s="454">
        <v>7</v>
      </c>
      <c r="K32" s="454">
        <v>8</v>
      </c>
    </row>
    <row r="33" spans="2:11" ht="18">
      <c r="B33" s="469"/>
      <c r="C33" s="491"/>
      <c r="D33" s="491"/>
      <c r="E33" s="490"/>
      <c r="F33" s="491"/>
      <c r="G33" s="491"/>
      <c r="H33" s="491"/>
      <c r="I33" s="491"/>
      <c r="J33" s="491"/>
      <c r="K33" s="492" t="s">
        <v>157</v>
      </c>
    </row>
    <row r="34" spans="2:11">
      <c r="B34" s="493"/>
      <c r="C34" s="494">
        <v>1</v>
      </c>
      <c r="D34" s="494" t="s">
        <v>158</v>
      </c>
      <c r="E34" s="494" t="s">
        <v>159</v>
      </c>
      <c r="F34" s="495">
        <v>0</v>
      </c>
      <c r="G34" s="495">
        <v>0</v>
      </c>
      <c r="H34" s="495"/>
      <c r="I34" s="495"/>
      <c r="J34" s="495" t="s">
        <v>123</v>
      </c>
      <c r="K34" s="496"/>
    </row>
    <row r="35" spans="2:11" ht="15.75" thickBot="1">
      <c r="B35" s="473"/>
      <c r="C35" s="497"/>
      <c r="D35" s="497"/>
      <c r="E35" s="478" t="s">
        <v>160</v>
      </c>
      <c r="F35" s="497"/>
      <c r="G35" s="497"/>
      <c r="H35" s="497"/>
      <c r="I35" s="497"/>
      <c r="J35" s="497"/>
      <c r="K35" s="498"/>
    </row>
    <row r="36" spans="2:11" ht="20.25" customHeight="1">
      <c r="B36" s="469"/>
      <c r="C36" s="467" t="s">
        <v>122</v>
      </c>
      <c r="D36" s="468"/>
      <c r="E36" s="469"/>
      <c r="F36" s="490"/>
      <c r="G36" s="490"/>
      <c r="H36" s="490"/>
      <c r="I36" s="490"/>
      <c r="J36" s="490"/>
      <c r="K36" s="469"/>
    </row>
    <row r="37" spans="2:11" ht="15.75" thickBot="1">
      <c r="B37" s="473"/>
      <c r="C37" s="471"/>
      <c r="D37" s="472"/>
      <c r="E37" s="473"/>
      <c r="F37" s="476">
        <v>0</v>
      </c>
      <c r="G37" s="476">
        <v>0</v>
      </c>
      <c r="H37" s="476"/>
      <c r="I37" s="476"/>
      <c r="J37" s="476" t="s">
        <v>123</v>
      </c>
      <c r="K37" s="473"/>
    </row>
    <row r="38" spans="2:11" ht="15.75" thickBot="1">
      <c r="B38" s="459"/>
      <c r="C38" s="464" t="s">
        <v>124</v>
      </c>
      <c r="D38" s="465"/>
      <c r="E38" s="461"/>
      <c r="F38" s="476">
        <v>962</v>
      </c>
      <c r="G38" s="476">
        <v>709</v>
      </c>
      <c r="H38" s="476"/>
      <c r="I38" s="476"/>
      <c r="J38" s="482">
        <v>7840</v>
      </c>
      <c r="K38" s="461"/>
    </row>
    <row r="39" spans="2:11" ht="15.75" thickBot="1">
      <c r="B39" s="463" t="s">
        <v>125</v>
      </c>
      <c r="C39" s="464" t="s">
        <v>126</v>
      </c>
      <c r="D39" s="465"/>
      <c r="E39" s="461"/>
      <c r="F39" s="461"/>
      <c r="G39" s="461"/>
      <c r="H39" s="461"/>
      <c r="I39" s="461"/>
      <c r="J39" s="461"/>
      <c r="K39" s="461"/>
    </row>
    <row r="40" spans="2:11" ht="24" customHeight="1" thickBot="1">
      <c r="B40" s="459"/>
      <c r="C40" s="464" t="s">
        <v>129</v>
      </c>
      <c r="D40" s="465"/>
      <c r="E40" s="461"/>
      <c r="F40" s="476">
        <v>0</v>
      </c>
      <c r="G40" s="476">
        <v>0</v>
      </c>
      <c r="H40" s="476"/>
      <c r="I40" s="476"/>
      <c r="J40" s="476" t="s">
        <v>107</v>
      </c>
      <c r="K40" s="461"/>
    </row>
    <row r="41" spans="2:11" ht="15.75" thickBot="1">
      <c r="B41" s="459"/>
      <c r="C41" s="464" t="s">
        <v>130</v>
      </c>
      <c r="D41" s="465"/>
      <c r="E41" s="461"/>
      <c r="F41" s="476">
        <v>962</v>
      </c>
      <c r="G41" s="476">
        <v>709</v>
      </c>
      <c r="H41" s="476"/>
      <c r="I41" s="476"/>
      <c r="J41" s="482">
        <v>7840</v>
      </c>
      <c r="K41" s="461"/>
    </row>
  </sheetData>
  <mergeCells count="37">
    <mergeCell ref="C40:D40"/>
    <mergeCell ref="C41:D41"/>
    <mergeCell ref="B36:B37"/>
    <mergeCell ref="C36:D37"/>
    <mergeCell ref="E36:E37"/>
    <mergeCell ref="K36:K37"/>
    <mergeCell ref="C38:D38"/>
    <mergeCell ref="C39:D39"/>
    <mergeCell ref="B28:K28"/>
    <mergeCell ref="C29:D29"/>
    <mergeCell ref="F29:F30"/>
    <mergeCell ref="G29:G30"/>
    <mergeCell ref="C30:D30"/>
    <mergeCell ref="B33:B35"/>
    <mergeCell ref="K33:K35"/>
    <mergeCell ref="K8:K9"/>
    <mergeCell ref="C10:D10"/>
    <mergeCell ref="C11:D11"/>
    <mergeCell ref="C24:D24"/>
    <mergeCell ref="C25:D26"/>
    <mergeCell ref="E25:E26"/>
    <mergeCell ref="F25:F26"/>
    <mergeCell ref="G25:G26"/>
    <mergeCell ref="J25:J26"/>
    <mergeCell ref="K25:K26"/>
    <mergeCell ref="C7:D7"/>
    <mergeCell ref="C8:D9"/>
    <mergeCell ref="E8:E9"/>
    <mergeCell ref="F8:F9"/>
    <mergeCell ref="G8:G9"/>
    <mergeCell ref="J8:J9"/>
    <mergeCell ref="F2:K2"/>
    <mergeCell ref="C3:D3"/>
    <mergeCell ref="F3:F4"/>
    <mergeCell ref="G3:G4"/>
    <mergeCell ref="I3:I4"/>
    <mergeCell ref="C4:D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juli-des 2020</vt:lpstr>
      <vt:lpstr>jan juni 2021</vt:lpstr>
      <vt:lpstr>sibijak smt 1 2021</vt:lpstr>
      <vt:lpstr>sibijak smt 2 , 2020</vt:lpstr>
      <vt:lpstr>'jan juni 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2021-01-15T06:56:02Z</dcterms:created>
  <dcterms:modified xsi:type="dcterms:W3CDTF">2021-08-08T09:40:18Z</dcterms:modified>
</cp:coreProperties>
</file>