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projects\"/>
    </mc:Choice>
  </mc:AlternateContent>
  <bookViews>
    <workbookView xWindow="0" yWindow="0" windowWidth="23040" windowHeight="9192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3" i="1" l="1"/>
  <c r="AD24" i="1"/>
  <c r="AD25" i="1"/>
  <c r="AD26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X5" i="1"/>
  <c r="Y5" i="1"/>
  <c r="Z5" i="1"/>
  <c r="AA5" i="1"/>
  <c r="AB5" i="1"/>
  <c r="X6" i="1"/>
  <c r="Y6" i="1"/>
  <c r="Z6" i="1"/>
  <c r="AA6" i="1"/>
  <c r="AB6" i="1"/>
  <c r="X7" i="1"/>
  <c r="Y7" i="1"/>
  <c r="Z7" i="1"/>
  <c r="AA7" i="1"/>
  <c r="AB7" i="1"/>
  <c r="X8" i="1"/>
  <c r="Y8" i="1"/>
  <c r="Z8" i="1"/>
  <c r="AA8" i="1"/>
  <c r="AB8" i="1"/>
  <c r="X9" i="1"/>
  <c r="Y9" i="1"/>
  <c r="Z9" i="1"/>
  <c r="AA9" i="1"/>
  <c r="AB9" i="1"/>
  <c r="X10" i="1"/>
  <c r="Y10" i="1"/>
  <c r="Z10" i="1"/>
  <c r="AA10" i="1"/>
  <c r="AB10" i="1"/>
  <c r="X11" i="1"/>
  <c r="Y11" i="1"/>
  <c r="Z11" i="1"/>
  <c r="AA11" i="1"/>
  <c r="AB11" i="1"/>
  <c r="X12" i="1"/>
  <c r="Y12" i="1"/>
  <c r="Z12" i="1"/>
  <c r="AA12" i="1"/>
  <c r="AB12" i="1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X17" i="1"/>
  <c r="Y17" i="1"/>
  <c r="Z17" i="1"/>
  <c r="AA17" i="1"/>
  <c r="AB17" i="1"/>
  <c r="X18" i="1"/>
  <c r="Y18" i="1"/>
  <c r="Z18" i="1"/>
  <c r="AA18" i="1"/>
  <c r="AB18" i="1"/>
  <c r="X19" i="1"/>
  <c r="Y19" i="1"/>
  <c r="Z19" i="1"/>
  <c r="AA19" i="1"/>
  <c r="AB19" i="1"/>
  <c r="X20" i="1"/>
  <c r="Y20" i="1"/>
  <c r="Z20" i="1"/>
  <c r="AA20" i="1"/>
  <c r="AB20" i="1"/>
  <c r="Y4" i="1"/>
  <c r="Z4" i="1"/>
  <c r="AA4" i="1"/>
  <c r="AB4" i="1"/>
  <c r="X4" i="1"/>
  <c r="AB3" i="1"/>
  <c r="Z3" i="1"/>
  <c r="AA3" i="1"/>
  <c r="Y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T4" i="1"/>
  <c r="S4" i="1"/>
  <c r="T3" i="1"/>
  <c r="U3" i="1" s="1"/>
  <c r="V3" i="1" s="1"/>
  <c r="W3" i="1" s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4" i="1"/>
  <c r="O5" i="1"/>
  <c r="N5" i="1"/>
  <c r="N4" i="1"/>
  <c r="O3" i="1"/>
  <c r="P3" i="1" s="1"/>
  <c r="Q3" i="1" s="1"/>
  <c r="R3" i="1" s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J4" i="1"/>
  <c r="K4" i="1"/>
  <c r="U4" i="1" s="1"/>
  <c r="L4" i="1"/>
  <c r="V4" i="1" s="1"/>
  <c r="M4" i="1"/>
  <c r="W4" i="1" s="1"/>
  <c r="J5" i="1"/>
  <c r="K5" i="1"/>
  <c r="L5" i="1"/>
  <c r="M5" i="1"/>
  <c r="I5" i="1"/>
  <c r="J3" i="1"/>
  <c r="K3" i="1" s="1"/>
  <c r="L3" i="1" s="1"/>
  <c r="M3" i="1" s="1"/>
  <c r="I4" i="1"/>
  <c r="E3" i="1" l="1"/>
  <c r="F3" i="1" s="1"/>
  <c r="G3" i="1" s="1"/>
  <c r="H3" i="1" s="1"/>
  <c r="S5" i="1"/>
  <c r="S6" i="1"/>
  <c r="S7" i="1"/>
  <c r="S8" i="1"/>
  <c r="S9" i="1"/>
  <c r="S10" i="1"/>
  <c r="S11" i="1"/>
  <c r="S12" i="1"/>
  <c r="S14" i="1"/>
  <c r="S15" i="1"/>
  <c r="S16" i="1"/>
  <c r="S17" i="1"/>
  <c r="S18" i="1"/>
  <c r="S19" i="1"/>
  <c r="S20" i="1"/>
  <c r="S13" i="1"/>
  <c r="D26" i="1"/>
  <c r="D25" i="1"/>
  <c r="D24" i="1"/>
  <c r="D23" i="1"/>
  <c r="C25" i="1"/>
  <c r="C24" i="1"/>
  <c r="C23" i="1"/>
  <c r="B5" i="1"/>
  <c r="N26" i="1" l="1"/>
  <c r="N25" i="1"/>
  <c r="N24" i="1"/>
  <c r="N23" i="1"/>
</calcChain>
</file>

<file path=xl/sharedStrings.xml><?xml version="1.0" encoding="utf-8"?>
<sst xmlns="http://schemas.openxmlformats.org/spreadsheetml/2006/main" count="48" uniqueCount="47">
  <si>
    <t>Employee Payroll</t>
  </si>
  <si>
    <t>Last Name</t>
  </si>
  <si>
    <t>First Name</t>
  </si>
  <si>
    <t>Hourly Wage</t>
  </si>
  <si>
    <t>Hourly Worked</t>
  </si>
  <si>
    <t>Pay</t>
  </si>
  <si>
    <t>Pratik</t>
  </si>
  <si>
    <t>Akhona</t>
  </si>
  <si>
    <t>Divina</t>
  </si>
  <si>
    <t>Divine</t>
  </si>
  <si>
    <t>Lundi</t>
  </si>
  <si>
    <t>Khalidah</t>
  </si>
  <si>
    <t>Dario</t>
  </si>
  <si>
    <t>Cristopher</t>
  </si>
  <si>
    <t>Tshepo</t>
  </si>
  <si>
    <t>Bamuseke</t>
  </si>
  <si>
    <t>Dolly</t>
  </si>
  <si>
    <t>Domynique</t>
  </si>
  <si>
    <t>Monk</t>
  </si>
  <si>
    <t>Samuel</t>
  </si>
  <si>
    <t>Secoya</t>
  </si>
  <si>
    <t>Ibekwe</t>
  </si>
  <si>
    <t>Diakite</t>
  </si>
  <si>
    <t>Nadarajan</t>
  </si>
  <si>
    <t>Galrito</t>
  </si>
  <si>
    <t>Annang</t>
  </si>
  <si>
    <t>Israel</t>
  </si>
  <si>
    <t>Radebe</t>
  </si>
  <si>
    <t>Tif</t>
  </si>
  <si>
    <t>Simon</t>
  </si>
  <si>
    <t>Sekyere</t>
  </si>
  <si>
    <t>Favour</t>
  </si>
  <si>
    <t>Eccleston</t>
  </si>
  <si>
    <t>Ebuka</t>
  </si>
  <si>
    <t>Josh`</t>
  </si>
  <si>
    <t>Echezona</t>
  </si>
  <si>
    <t>Kanyamo</t>
  </si>
  <si>
    <t>Laroo</t>
  </si>
  <si>
    <t>Max</t>
  </si>
  <si>
    <t>Min</t>
  </si>
  <si>
    <t>Average</t>
  </si>
  <si>
    <t>Total</t>
  </si>
  <si>
    <t>Mr. Smith</t>
  </si>
  <si>
    <t>Overtime hours</t>
  </si>
  <si>
    <t>OverTime Bonus</t>
  </si>
  <si>
    <t>Total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</si>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</sst>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2" borderId="0" xfId="0" applyNumberFormat="1" applyFill="1"/>
    <xf numFmtId="16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44" fontId="0" fillId="4" borderId="0" xfId="0" applyNumberFormat="1" applyFill="1"/>
    <xf numFmtId="44" fontId="0" fillId="6" borderId="0" xfId="0" applyNumberFormat="1" applyFill="1"/>
    <xf numFmtId="16" fontId="0" fillId="7" borderId="0" xfId="0" applyNumberFormat="1" applyFill="1"/>
    <xf numFmtId="44" fontId="0" fillId="7" borderId="0" xfId="0" applyNumberFormat="1" applyFill="1"/>
    <xf numFmtId="16" fontId="0" fillId="3" borderId="0" xfId="0" applyNumberFormat="1" applyFill="1"/>
    <xf numFmtId="44" fontId="0" fillId="3" borderId="0" xfId="0" applyNumberFormat="1" applyFill="1"/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C20" totalsRowShown="0">
  <autoFilter ref="A3:C20"/>
  <tableColumns count="3">
    <tableColumn id="1" name="First Name"/>
    <tableColumn id="2" name="Last Name"/>
    <tableColumn id="3" name="Hourly Wage" dataDxfId="0" dataCellStyle="Curren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abSelected="1" topLeftCell="M1" workbookViewId="0">
      <pane ySplit="3" topLeftCell="A4" activePane="bottomLeft" state="frozen"/>
      <selection pane="bottomLeft" activeCell="V1" sqref="V1"/>
    </sheetView>
  </sheetViews>
  <sheetFormatPr defaultRowHeight="14.4" x14ac:dyDescent="0.3"/>
  <cols>
    <col min="1" max="1" width="11.6640625" customWidth="1"/>
    <col min="2" max="2" width="11.5546875" customWidth="1"/>
    <col min="3" max="3" width="13.33203125" customWidth="1"/>
    <col min="4" max="4" width="13.33203125" bestFit="1" customWidth="1"/>
    <col min="5" max="13" width="13.33203125" customWidth="1"/>
    <col min="14" max="14" width="11.109375" bestFit="1" customWidth="1"/>
    <col min="15" max="18" width="11.109375" customWidth="1"/>
    <col min="19" max="19" width="10.33203125" customWidth="1"/>
    <col min="20" max="23" width="10.109375" bestFit="1" customWidth="1"/>
    <col min="24" max="24" width="14.109375" bestFit="1" customWidth="1"/>
    <col min="25" max="28" width="11.109375" bestFit="1" customWidth="1"/>
    <col min="30" max="30" width="18" bestFit="1" customWidth="1"/>
  </cols>
  <sheetData>
    <row r="1" spans="1:30" ht="28.8" x14ac:dyDescent="0.55000000000000004">
      <c r="A1" s="7" t="s">
        <v>0</v>
      </c>
      <c r="B1" s="7"/>
      <c r="D1" s="5" t="s">
        <v>42</v>
      </c>
    </row>
    <row r="2" spans="1:30" ht="23.4" x14ac:dyDescent="0.45">
      <c r="D2" s="6" t="s">
        <v>4</v>
      </c>
      <c r="I2" s="6" t="s">
        <v>43</v>
      </c>
      <c r="N2" s="6" t="s">
        <v>5</v>
      </c>
      <c r="S2" s="6" t="s">
        <v>44</v>
      </c>
      <c r="X2" s="6" t="s">
        <v>45</v>
      </c>
      <c r="AD2" s="6" t="s">
        <v>46</v>
      </c>
    </row>
    <row r="3" spans="1:30" x14ac:dyDescent="0.3">
      <c r="A3" t="s">
        <v>2</v>
      </c>
      <c r="B3" t="s">
        <v>1</v>
      </c>
      <c r="C3" t="s">
        <v>3</v>
      </c>
      <c r="D3" s="8">
        <v>44562</v>
      </c>
      <c r="E3" s="8">
        <f>D3+7</f>
        <v>44569</v>
      </c>
      <c r="F3" s="8">
        <f>E3+7</f>
        <v>44576</v>
      </c>
      <c r="G3" s="8">
        <f>F3+7</f>
        <v>44583</v>
      </c>
      <c r="H3" s="8">
        <f>G3+7</f>
        <v>44590</v>
      </c>
      <c r="I3" s="10">
        <v>44562</v>
      </c>
      <c r="J3" s="10">
        <f>I3+7</f>
        <v>44569</v>
      </c>
      <c r="K3" s="10">
        <f t="shared" ref="K3:M3" si="0">J3+7</f>
        <v>44576</v>
      </c>
      <c r="L3" s="10">
        <f t="shared" si="0"/>
        <v>44583</v>
      </c>
      <c r="M3" s="10">
        <f t="shared" si="0"/>
        <v>44590</v>
      </c>
      <c r="N3" s="9">
        <v>44562</v>
      </c>
      <c r="O3" s="9">
        <f>N3+7</f>
        <v>44569</v>
      </c>
      <c r="P3" s="9">
        <f t="shared" ref="P3:R3" si="1">O3+7</f>
        <v>44576</v>
      </c>
      <c r="Q3" s="9">
        <f t="shared" si="1"/>
        <v>44583</v>
      </c>
      <c r="R3" s="9">
        <f t="shared" si="1"/>
        <v>44590</v>
      </c>
      <c r="S3" s="14">
        <v>44562</v>
      </c>
      <c r="T3" s="14">
        <f>S3+7</f>
        <v>44569</v>
      </c>
      <c r="U3" s="14">
        <f t="shared" ref="U3:W3" si="2">T3+7</f>
        <v>44576</v>
      </c>
      <c r="V3" s="14">
        <f t="shared" si="2"/>
        <v>44583</v>
      </c>
      <c r="W3" s="14">
        <f t="shared" si="2"/>
        <v>44590</v>
      </c>
      <c r="X3" s="16">
        <v>44562</v>
      </c>
      <c r="Y3" s="16">
        <f>X3+7</f>
        <v>44569</v>
      </c>
      <c r="Z3" s="16">
        <f t="shared" ref="Z3:AA3" si="3">Y3+7</f>
        <v>44576</v>
      </c>
      <c r="AA3" s="16">
        <f t="shared" si="3"/>
        <v>44583</v>
      </c>
      <c r="AB3" s="16">
        <f>AA3+7</f>
        <v>44590</v>
      </c>
    </row>
    <row r="4" spans="1:30" x14ac:dyDescent="0.3">
      <c r="A4" t="s">
        <v>6</v>
      </c>
      <c r="B4" t="s">
        <v>37</v>
      </c>
      <c r="C4" s="1">
        <v>15.9</v>
      </c>
      <c r="D4" s="4">
        <v>40</v>
      </c>
      <c r="E4" s="4">
        <v>39</v>
      </c>
      <c r="F4" s="4">
        <v>37</v>
      </c>
      <c r="G4" s="4">
        <v>40</v>
      </c>
      <c r="H4" s="4">
        <v>39</v>
      </c>
      <c r="I4" s="11">
        <f>IF(D4&gt;40,D4-40,0)</f>
        <v>0</v>
      </c>
      <c r="J4" s="11">
        <f t="shared" ref="J4:M5" si="4">IF(E4&gt;40,E4-40,0)</f>
        <v>0</v>
      </c>
      <c r="K4" s="11">
        <f t="shared" si="4"/>
        <v>0</v>
      </c>
      <c r="L4" s="11">
        <f t="shared" si="4"/>
        <v>0</v>
      </c>
      <c r="M4" s="11">
        <f t="shared" si="4"/>
        <v>0</v>
      </c>
      <c r="N4" s="12">
        <f>$C4*D4</f>
        <v>636</v>
      </c>
      <c r="O4" s="12">
        <f>$C4*E4</f>
        <v>620.1</v>
      </c>
      <c r="P4" s="12">
        <f t="shared" ref="P4:R19" si="5">$C4*F4</f>
        <v>588.30000000000007</v>
      </c>
      <c r="Q4" s="12">
        <f t="shared" si="5"/>
        <v>636</v>
      </c>
      <c r="R4" s="12">
        <f t="shared" si="5"/>
        <v>620.1</v>
      </c>
      <c r="S4" s="15">
        <f>(5*$C4*I4)</f>
        <v>0</v>
      </c>
      <c r="T4" s="15">
        <f t="shared" ref="T4:W19" si="6">(5*$C4*J4)</f>
        <v>0</v>
      </c>
      <c r="U4" s="15">
        <f t="shared" si="6"/>
        <v>0</v>
      </c>
      <c r="V4" s="15">
        <f t="shared" si="6"/>
        <v>0</v>
      </c>
      <c r="W4" s="15">
        <f t="shared" si="6"/>
        <v>0</v>
      </c>
      <c r="X4" s="17">
        <f>(N4+S4)</f>
        <v>636</v>
      </c>
      <c r="Y4" s="17">
        <f t="shared" ref="Y4:AB4" si="7">(O4+T4)</f>
        <v>620.1</v>
      </c>
      <c r="Z4" s="17">
        <f t="shared" si="7"/>
        <v>588.30000000000007</v>
      </c>
      <c r="AA4" s="17">
        <f t="shared" si="7"/>
        <v>636</v>
      </c>
      <c r="AB4" s="17">
        <f t="shared" si="7"/>
        <v>620.1</v>
      </c>
      <c r="AD4" s="13">
        <f>SUM(X4:AB4)</f>
        <v>3100.5</v>
      </c>
    </row>
    <row r="5" spans="1:30" x14ac:dyDescent="0.3">
      <c r="A5" t="s">
        <v>7</v>
      </c>
      <c r="B5" t="str">
        <f>PROPER("Ming Ju")</f>
        <v>Ming Ju</v>
      </c>
      <c r="C5" s="1">
        <v>11</v>
      </c>
      <c r="D5" s="4">
        <v>41</v>
      </c>
      <c r="E5" s="4">
        <v>37</v>
      </c>
      <c r="F5" s="4">
        <v>39</v>
      </c>
      <c r="G5" s="4">
        <v>41</v>
      </c>
      <c r="H5" s="4">
        <v>37</v>
      </c>
      <c r="I5" s="11">
        <f>IF(D5&gt;40,D5-40,0)</f>
        <v>1</v>
      </c>
      <c r="J5" s="11">
        <f t="shared" si="4"/>
        <v>0</v>
      </c>
      <c r="K5" s="11">
        <f t="shared" si="4"/>
        <v>0</v>
      </c>
      <c r="L5" s="11">
        <f t="shared" si="4"/>
        <v>1</v>
      </c>
      <c r="M5" s="11">
        <f t="shared" si="4"/>
        <v>0</v>
      </c>
      <c r="N5" s="12">
        <f>$C5*D5</f>
        <v>451</v>
      </c>
      <c r="O5" s="12">
        <f>$C5*E5</f>
        <v>407</v>
      </c>
      <c r="P5" s="12">
        <f t="shared" si="5"/>
        <v>429</v>
      </c>
      <c r="Q5" s="12">
        <f t="shared" si="5"/>
        <v>451</v>
      </c>
      <c r="R5" s="12">
        <f t="shared" si="5"/>
        <v>407</v>
      </c>
      <c r="S5" s="15">
        <f>(5*C5*I5)</f>
        <v>55</v>
      </c>
      <c r="T5" s="15">
        <f t="shared" si="6"/>
        <v>0</v>
      </c>
      <c r="U5" s="15">
        <f t="shared" si="6"/>
        <v>0</v>
      </c>
      <c r="V5" s="15">
        <f t="shared" si="6"/>
        <v>55</v>
      </c>
      <c r="W5" s="15">
        <f t="shared" si="6"/>
        <v>0</v>
      </c>
      <c r="X5" s="17">
        <f t="shared" ref="X5:X20" si="8">(N5+S5)</f>
        <v>506</v>
      </c>
      <c r="Y5" s="17">
        <f t="shared" ref="Y5:Y20" si="9">(O5+T5)</f>
        <v>407</v>
      </c>
      <c r="Z5" s="17">
        <f t="shared" ref="Z5:Z20" si="10">(P5+U5)</f>
        <v>429</v>
      </c>
      <c r="AA5" s="17">
        <f t="shared" ref="AA5:AA20" si="11">(Q5+V5)</f>
        <v>506</v>
      </c>
      <c r="AB5" s="17">
        <f t="shared" ref="AB5:AB20" si="12">(R5+W5)</f>
        <v>407</v>
      </c>
      <c r="AD5" s="13">
        <f t="shared" ref="AD5:AD20" si="13">SUM(X5:AB5)</f>
        <v>2255</v>
      </c>
    </row>
    <row r="6" spans="1:30" x14ac:dyDescent="0.3">
      <c r="A6" t="s">
        <v>8</v>
      </c>
      <c r="B6" t="s">
        <v>19</v>
      </c>
      <c r="C6" s="1">
        <v>13.5</v>
      </c>
      <c r="D6" s="4">
        <v>42</v>
      </c>
      <c r="E6" s="4">
        <v>35</v>
      </c>
      <c r="F6" s="4">
        <v>45</v>
      </c>
      <c r="G6" s="4">
        <v>42</v>
      </c>
      <c r="H6" s="4">
        <v>35</v>
      </c>
      <c r="I6" s="11">
        <f t="shared" ref="I6:I20" si="14">IF(D6&gt;40,D6-40,0)</f>
        <v>2</v>
      </c>
      <c r="J6" s="11">
        <f t="shared" ref="J6:J20" si="15">IF(E6&gt;40,E6-40,0)</f>
        <v>0</v>
      </c>
      <c r="K6" s="11">
        <f t="shared" ref="K6:K20" si="16">IF(F6&gt;40,F6-40,0)</f>
        <v>5</v>
      </c>
      <c r="L6" s="11">
        <f t="shared" ref="L6:L20" si="17">IF(G6&gt;40,G6-40,0)</f>
        <v>2</v>
      </c>
      <c r="M6" s="11">
        <f t="shared" ref="M6:M20" si="18">IF(H6&gt;40,H6-40,0)</f>
        <v>0</v>
      </c>
      <c r="N6" s="12">
        <f t="shared" ref="N6:N20" si="19">$C6*D6</f>
        <v>567</v>
      </c>
      <c r="O6" s="12">
        <f t="shared" ref="O6:O20" si="20">$C6*E6</f>
        <v>472.5</v>
      </c>
      <c r="P6" s="12">
        <f t="shared" si="5"/>
        <v>607.5</v>
      </c>
      <c r="Q6" s="12">
        <f t="shared" si="5"/>
        <v>567</v>
      </c>
      <c r="R6" s="12">
        <f t="shared" si="5"/>
        <v>472.5</v>
      </c>
      <c r="S6" s="15">
        <f>(5*C6*I6)</f>
        <v>135</v>
      </c>
      <c r="T6" s="15">
        <f t="shared" si="6"/>
        <v>0</v>
      </c>
      <c r="U6" s="15">
        <f t="shared" si="6"/>
        <v>337.5</v>
      </c>
      <c r="V6" s="15">
        <f t="shared" si="6"/>
        <v>135</v>
      </c>
      <c r="W6" s="15">
        <f t="shared" si="6"/>
        <v>0</v>
      </c>
      <c r="X6" s="17">
        <f t="shared" si="8"/>
        <v>702</v>
      </c>
      <c r="Y6" s="17">
        <f t="shared" si="9"/>
        <v>472.5</v>
      </c>
      <c r="Z6" s="17">
        <f t="shared" si="10"/>
        <v>945</v>
      </c>
      <c r="AA6" s="17">
        <f t="shared" si="11"/>
        <v>702</v>
      </c>
      <c r="AB6" s="17">
        <f t="shared" si="12"/>
        <v>472.5</v>
      </c>
      <c r="AD6" s="13">
        <f t="shared" si="13"/>
        <v>3294</v>
      </c>
    </row>
    <row r="7" spans="1:30" x14ac:dyDescent="0.3">
      <c r="A7" t="s">
        <v>9</v>
      </c>
      <c r="B7" t="s">
        <v>20</v>
      </c>
      <c r="C7" s="1">
        <v>12.4</v>
      </c>
      <c r="D7" s="4">
        <v>39</v>
      </c>
      <c r="E7" s="4">
        <v>34</v>
      </c>
      <c r="F7" s="4">
        <v>42</v>
      </c>
      <c r="G7" s="4">
        <v>39</v>
      </c>
      <c r="H7" s="4">
        <v>34</v>
      </c>
      <c r="I7" s="11">
        <f t="shared" si="14"/>
        <v>0</v>
      </c>
      <c r="J7" s="11">
        <f t="shared" si="15"/>
        <v>0</v>
      </c>
      <c r="K7" s="11">
        <f t="shared" si="16"/>
        <v>2</v>
      </c>
      <c r="L7" s="11">
        <f t="shared" si="17"/>
        <v>0</v>
      </c>
      <c r="M7" s="11">
        <f t="shared" si="18"/>
        <v>0</v>
      </c>
      <c r="N7" s="12">
        <f t="shared" si="19"/>
        <v>483.6</v>
      </c>
      <c r="O7" s="12">
        <f t="shared" si="20"/>
        <v>421.6</v>
      </c>
      <c r="P7" s="12">
        <f t="shared" si="5"/>
        <v>520.80000000000007</v>
      </c>
      <c r="Q7" s="12">
        <f t="shared" si="5"/>
        <v>483.6</v>
      </c>
      <c r="R7" s="12">
        <f t="shared" si="5"/>
        <v>421.6</v>
      </c>
      <c r="S7" s="15">
        <f>(5*C7*I7)</f>
        <v>0</v>
      </c>
      <c r="T7" s="15">
        <f t="shared" si="6"/>
        <v>0</v>
      </c>
      <c r="U7" s="15">
        <f t="shared" si="6"/>
        <v>124</v>
      </c>
      <c r="V7" s="15">
        <f t="shared" si="6"/>
        <v>0</v>
      </c>
      <c r="W7" s="15">
        <f t="shared" si="6"/>
        <v>0</v>
      </c>
      <c r="X7" s="17">
        <f t="shared" si="8"/>
        <v>483.6</v>
      </c>
      <c r="Y7" s="17">
        <f t="shared" si="9"/>
        <v>421.6</v>
      </c>
      <c r="Z7" s="17">
        <f t="shared" si="10"/>
        <v>644.80000000000007</v>
      </c>
      <c r="AA7" s="17">
        <f t="shared" si="11"/>
        <v>483.6</v>
      </c>
      <c r="AB7" s="17">
        <f t="shared" si="12"/>
        <v>421.6</v>
      </c>
      <c r="AD7" s="13">
        <f t="shared" si="13"/>
        <v>2455.1999999999998</v>
      </c>
    </row>
    <row r="8" spans="1:30" x14ac:dyDescent="0.3">
      <c r="A8" t="s">
        <v>10</v>
      </c>
      <c r="B8" t="s">
        <v>21</v>
      </c>
      <c r="C8" s="1">
        <v>10.8</v>
      </c>
      <c r="D8" s="4">
        <v>40</v>
      </c>
      <c r="E8" s="4">
        <v>33</v>
      </c>
      <c r="F8" s="4">
        <v>32</v>
      </c>
      <c r="G8" s="4">
        <v>40</v>
      </c>
      <c r="H8" s="4">
        <v>33</v>
      </c>
      <c r="I8" s="11">
        <f t="shared" si="14"/>
        <v>0</v>
      </c>
      <c r="J8" s="11">
        <f t="shared" si="15"/>
        <v>0</v>
      </c>
      <c r="K8" s="11">
        <f t="shared" si="16"/>
        <v>0</v>
      </c>
      <c r="L8" s="11">
        <f t="shared" si="17"/>
        <v>0</v>
      </c>
      <c r="M8" s="11">
        <f t="shared" si="18"/>
        <v>0</v>
      </c>
      <c r="N8" s="12">
        <f t="shared" si="19"/>
        <v>432</v>
      </c>
      <c r="O8" s="12">
        <f t="shared" si="20"/>
        <v>356.40000000000003</v>
      </c>
      <c r="P8" s="12">
        <f t="shared" si="5"/>
        <v>345.6</v>
      </c>
      <c r="Q8" s="12">
        <f t="shared" si="5"/>
        <v>432</v>
      </c>
      <c r="R8" s="12">
        <f t="shared" si="5"/>
        <v>356.40000000000003</v>
      </c>
      <c r="S8" s="15">
        <f>(5*C8*I8)</f>
        <v>0</v>
      </c>
      <c r="T8" s="15">
        <f t="shared" si="6"/>
        <v>0</v>
      </c>
      <c r="U8" s="15">
        <f t="shared" si="6"/>
        <v>0</v>
      </c>
      <c r="V8" s="15">
        <f t="shared" si="6"/>
        <v>0</v>
      </c>
      <c r="W8" s="15">
        <f t="shared" si="6"/>
        <v>0</v>
      </c>
      <c r="X8" s="17">
        <f t="shared" si="8"/>
        <v>432</v>
      </c>
      <c r="Y8" s="17">
        <f t="shared" si="9"/>
        <v>356.40000000000003</v>
      </c>
      <c r="Z8" s="17">
        <f t="shared" si="10"/>
        <v>345.6</v>
      </c>
      <c r="AA8" s="17">
        <f t="shared" si="11"/>
        <v>432</v>
      </c>
      <c r="AB8" s="17">
        <f t="shared" si="12"/>
        <v>356.40000000000003</v>
      </c>
      <c r="AD8" s="13">
        <f t="shared" si="13"/>
        <v>1922.4</v>
      </c>
    </row>
    <row r="9" spans="1:30" x14ac:dyDescent="0.3">
      <c r="A9" t="s">
        <v>11</v>
      </c>
      <c r="B9" t="s">
        <v>22</v>
      </c>
      <c r="C9" s="1">
        <v>11</v>
      </c>
      <c r="D9" s="4">
        <v>35</v>
      </c>
      <c r="E9" s="4">
        <v>31</v>
      </c>
      <c r="F9" s="4">
        <v>37</v>
      </c>
      <c r="G9" s="4">
        <v>35</v>
      </c>
      <c r="H9" s="4">
        <v>31</v>
      </c>
      <c r="I9" s="11">
        <f t="shared" si="14"/>
        <v>0</v>
      </c>
      <c r="J9" s="11">
        <f t="shared" si="15"/>
        <v>0</v>
      </c>
      <c r="K9" s="11">
        <f t="shared" si="16"/>
        <v>0</v>
      </c>
      <c r="L9" s="11">
        <f t="shared" si="17"/>
        <v>0</v>
      </c>
      <c r="M9" s="11">
        <f t="shared" si="18"/>
        <v>0</v>
      </c>
      <c r="N9" s="12">
        <f t="shared" si="19"/>
        <v>385</v>
      </c>
      <c r="O9" s="12">
        <f t="shared" si="20"/>
        <v>341</v>
      </c>
      <c r="P9" s="12">
        <f t="shared" si="5"/>
        <v>407</v>
      </c>
      <c r="Q9" s="12">
        <f t="shared" si="5"/>
        <v>385</v>
      </c>
      <c r="R9" s="12">
        <f t="shared" si="5"/>
        <v>341</v>
      </c>
      <c r="S9" s="15">
        <f>(5*C9*I9)</f>
        <v>0</v>
      </c>
      <c r="T9" s="15">
        <f t="shared" si="6"/>
        <v>0</v>
      </c>
      <c r="U9" s="15">
        <f t="shared" si="6"/>
        <v>0</v>
      </c>
      <c r="V9" s="15">
        <f t="shared" si="6"/>
        <v>0</v>
      </c>
      <c r="W9" s="15">
        <f t="shared" si="6"/>
        <v>0</v>
      </c>
      <c r="X9" s="17">
        <f t="shared" si="8"/>
        <v>385</v>
      </c>
      <c r="Y9" s="17">
        <f t="shared" si="9"/>
        <v>341</v>
      </c>
      <c r="Z9" s="17">
        <f t="shared" si="10"/>
        <v>407</v>
      </c>
      <c r="AA9" s="17">
        <f t="shared" si="11"/>
        <v>385</v>
      </c>
      <c r="AB9" s="17">
        <f t="shared" si="12"/>
        <v>341</v>
      </c>
      <c r="AD9" s="13">
        <f t="shared" si="13"/>
        <v>1859</v>
      </c>
    </row>
    <row r="10" spans="1:30" x14ac:dyDescent="0.3">
      <c r="A10" t="s">
        <v>12</v>
      </c>
      <c r="B10" t="s">
        <v>23</v>
      </c>
      <c r="C10" s="1">
        <v>12.4</v>
      </c>
      <c r="D10" s="4">
        <v>36</v>
      </c>
      <c r="E10" s="4">
        <v>40</v>
      </c>
      <c r="F10" s="4">
        <v>38</v>
      </c>
      <c r="G10" s="4">
        <v>36</v>
      </c>
      <c r="H10" s="4">
        <v>40</v>
      </c>
      <c r="I10" s="11">
        <f t="shared" si="14"/>
        <v>0</v>
      </c>
      <c r="J10" s="11">
        <f t="shared" si="15"/>
        <v>0</v>
      </c>
      <c r="K10" s="11">
        <f t="shared" si="16"/>
        <v>0</v>
      </c>
      <c r="L10" s="11">
        <f t="shared" si="17"/>
        <v>0</v>
      </c>
      <c r="M10" s="11">
        <f t="shared" si="18"/>
        <v>0</v>
      </c>
      <c r="N10" s="12">
        <f t="shared" si="19"/>
        <v>446.40000000000003</v>
      </c>
      <c r="O10" s="12">
        <f t="shared" si="20"/>
        <v>496</v>
      </c>
      <c r="P10" s="12">
        <f t="shared" si="5"/>
        <v>471.2</v>
      </c>
      <c r="Q10" s="12">
        <f t="shared" si="5"/>
        <v>446.40000000000003</v>
      </c>
      <c r="R10" s="12">
        <f t="shared" si="5"/>
        <v>496</v>
      </c>
      <c r="S10" s="15">
        <f>(5*C10*I10)</f>
        <v>0</v>
      </c>
      <c r="T10" s="15">
        <f t="shared" si="6"/>
        <v>0</v>
      </c>
      <c r="U10" s="15">
        <f t="shared" si="6"/>
        <v>0</v>
      </c>
      <c r="V10" s="15">
        <f t="shared" si="6"/>
        <v>0</v>
      </c>
      <c r="W10" s="15">
        <f t="shared" si="6"/>
        <v>0</v>
      </c>
      <c r="X10" s="17">
        <f t="shared" si="8"/>
        <v>446.40000000000003</v>
      </c>
      <c r="Y10" s="17">
        <f t="shared" si="9"/>
        <v>496</v>
      </c>
      <c r="Z10" s="17">
        <f t="shared" si="10"/>
        <v>471.2</v>
      </c>
      <c r="AA10" s="17">
        <f t="shared" si="11"/>
        <v>446.40000000000003</v>
      </c>
      <c r="AB10" s="17">
        <f t="shared" si="12"/>
        <v>496</v>
      </c>
      <c r="AD10" s="13">
        <f t="shared" si="13"/>
        <v>2356</v>
      </c>
    </row>
    <row r="11" spans="1:30" x14ac:dyDescent="0.3">
      <c r="A11" t="s">
        <v>13</v>
      </c>
      <c r="B11" t="s">
        <v>24</v>
      </c>
      <c r="C11" s="1">
        <v>16.600000000000001</v>
      </c>
      <c r="D11" s="4">
        <v>42</v>
      </c>
      <c r="E11" s="4">
        <v>42</v>
      </c>
      <c r="F11" s="4">
        <v>36</v>
      </c>
      <c r="G11" s="4">
        <v>42</v>
      </c>
      <c r="H11" s="4">
        <v>42</v>
      </c>
      <c r="I11" s="11">
        <f t="shared" si="14"/>
        <v>2</v>
      </c>
      <c r="J11" s="11">
        <f t="shared" si="15"/>
        <v>2</v>
      </c>
      <c r="K11" s="11">
        <f t="shared" si="16"/>
        <v>0</v>
      </c>
      <c r="L11" s="11">
        <f t="shared" si="17"/>
        <v>2</v>
      </c>
      <c r="M11" s="11">
        <f t="shared" si="18"/>
        <v>2</v>
      </c>
      <c r="N11" s="12">
        <f t="shared" si="19"/>
        <v>697.2</v>
      </c>
      <c r="O11" s="12">
        <f t="shared" si="20"/>
        <v>697.2</v>
      </c>
      <c r="P11" s="12">
        <f t="shared" si="5"/>
        <v>597.6</v>
      </c>
      <c r="Q11" s="12">
        <f t="shared" si="5"/>
        <v>697.2</v>
      </c>
      <c r="R11" s="12">
        <f t="shared" si="5"/>
        <v>697.2</v>
      </c>
      <c r="S11" s="15">
        <f>(5*C11*I11)</f>
        <v>166</v>
      </c>
      <c r="T11" s="15">
        <f t="shared" si="6"/>
        <v>166</v>
      </c>
      <c r="U11" s="15">
        <f t="shared" si="6"/>
        <v>0</v>
      </c>
      <c r="V11" s="15">
        <f t="shared" si="6"/>
        <v>166</v>
      </c>
      <c r="W11" s="15">
        <f t="shared" si="6"/>
        <v>166</v>
      </c>
      <c r="X11" s="17">
        <f t="shared" si="8"/>
        <v>863.2</v>
      </c>
      <c r="Y11" s="17">
        <f t="shared" si="9"/>
        <v>863.2</v>
      </c>
      <c r="Z11" s="17">
        <f t="shared" si="10"/>
        <v>597.6</v>
      </c>
      <c r="AA11" s="17">
        <f t="shared" si="11"/>
        <v>863.2</v>
      </c>
      <c r="AB11" s="17">
        <f t="shared" si="12"/>
        <v>863.2</v>
      </c>
      <c r="AD11" s="13">
        <f t="shared" si="13"/>
        <v>4050.3999999999996</v>
      </c>
    </row>
    <row r="12" spans="1:30" x14ac:dyDescent="0.3">
      <c r="A12" t="s">
        <v>14</v>
      </c>
      <c r="B12" t="s">
        <v>25</v>
      </c>
      <c r="C12" s="1">
        <v>17.899999999999999</v>
      </c>
      <c r="D12" s="4">
        <v>40</v>
      </c>
      <c r="E12" s="4">
        <v>44</v>
      </c>
      <c r="F12" s="4">
        <v>35</v>
      </c>
      <c r="G12" s="4">
        <v>40</v>
      </c>
      <c r="H12" s="4">
        <v>44</v>
      </c>
      <c r="I12" s="11">
        <f t="shared" si="14"/>
        <v>0</v>
      </c>
      <c r="J12" s="11">
        <f t="shared" si="15"/>
        <v>4</v>
      </c>
      <c r="K12" s="11">
        <f t="shared" si="16"/>
        <v>0</v>
      </c>
      <c r="L12" s="11">
        <f t="shared" si="17"/>
        <v>0</v>
      </c>
      <c r="M12" s="11">
        <f t="shared" si="18"/>
        <v>4</v>
      </c>
      <c r="N12" s="12">
        <f t="shared" si="19"/>
        <v>716</v>
      </c>
      <c r="O12" s="12">
        <f t="shared" si="20"/>
        <v>787.59999999999991</v>
      </c>
      <c r="P12" s="12">
        <f t="shared" si="5"/>
        <v>626.5</v>
      </c>
      <c r="Q12" s="12">
        <f t="shared" si="5"/>
        <v>716</v>
      </c>
      <c r="R12" s="12">
        <f t="shared" si="5"/>
        <v>787.59999999999991</v>
      </c>
      <c r="S12" s="15">
        <f>(5*C12*I12)</f>
        <v>0</v>
      </c>
      <c r="T12" s="15">
        <f t="shared" si="6"/>
        <v>358</v>
      </c>
      <c r="U12" s="15">
        <f t="shared" si="6"/>
        <v>0</v>
      </c>
      <c r="V12" s="15">
        <f t="shared" si="6"/>
        <v>0</v>
      </c>
      <c r="W12" s="15">
        <f t="shared" si="6"/>
        <v>358</v>
      </c>
      <c r="X12" s="17">
        <f t="shared" si="8"/>
        <v>716</v>
      </c>
      <c r="Y12" s="17">
        <f t="shared" si="9"/>
        <v>1145.5999999999999</v>
      </c>
      <c r="Z12" s="17">
        <f t="shared" si="10"/>
        <v>626.5</v>
      </c>
      <c r="AA12" s="17">
        <f t="shared" si="11"/>
        <v>716</v>
      </c>
      <c r="AB12" s="17">
        <f t="shared" si="12"/>
        <v>1145.5999999999999</v>
      </c>
      <c r="AD12" s="13">
        <f t="shared" si="13"/>
        <v>4349.7</v>
      </c>
    </row>
    <row r="13" spans="1:30" x14ac:dyDescent="0.3">
      <c r="A13" t="s">
        <v>15</v>
      </c>
      <c r="B13" t="s">
        <v>26</v>
      </c>
      <c r="C13" s="1">
        <v>15</v>
      </c>
      <c r="D13" s="4">
        <v>41</v>
      </c>
      <c r="E13" s="4">
        <v>46</v>
      </c>
      <c r="F13" s="4">
        <v>48</v>
      </c>
      <c r="G13" s="4">
        <v>41</v>
      </c>
      <c r="H13" s="4">
        <v>46</v>
      </c>
      <c r="I13" s="11">
        <f t="shared" si="14"/>
        <v>1</v>
      </c>
      <c r="J13" s="11">
        <f t="shared" si="15"/>
        <v>6</v>
      </c>
      <c r="K13" s="11">
        <f t="shared" si="16"/>
        <v>8</v>
      </c>
      <c r="L13" s="11">
        <f t="shared" si="17"/>
        <v>1</v>
      </c>
      <c r="M13" s="11">
        <f t="shared" si="18"/>
        <v>6</v>
      </c>
      <c r="N13" s="12">
        <f t="shared" si="19"/>
        <v>615</v>
      </c>
      <c r="O13" s="12">
        <f t="shared" si="20"/>
        <v>690</v>
      </c>
      <c r="P13" s="12">
        <f t="shared" si="5"/>
        <v>720</v>
      </c>
      <c r="Q13" s="12">
        <f t="shared" si="5"/>
        <v>615</v>
      </c>
      <c r="R13" s="12">
        <f t="shared" si="5"/>
        <v>690</v>
      </c>
      <c r="S13" s="15">
        <f>(5*C13*I13)</f>
        <v>75</v>
      </c>
      <c r="T13" s="15">
        <f t="shared" si="6"/>
        <v>450</v>
      </c>
      <c r="U13" s="15">
        <f t="shared" si="6"/>
        <v>600</v>
      </c>
      <c r="V13" s="15">
        <f t="shared" si="6"/>
        <v>75</v>
      </c>
      <c r="W13" s="15">
        <f t="shared" si="6"/>
        <v>450</v>
      </c>
      <c r="X13" s="17">
        <f t="shared" si="8"/>
        <v>690</v>
      </c>
      <c r="Y13" s="17">
        <f t="shared" si="9"/>
        <v>1140</v>
      </c>
      <c r="Z13" s="17">
        <f t="shared" si="10"/>
        <v>1320</v>
      </c>
      <c r="AA13" s="17">
        <f t="shared" si="11"/>
        <v>690</v>
      </c>
      <c r="AB13" s="17">
        <f t="shared" si="12"/>
        <v>1140</v>
      </c>
      <c r="AD13" s="13">
        <f t="shared" si="13"/>
        <v>4980</v>
      </c>
    </row>
    <row r="14" spans="1:30" x14ac:dyDescent="0.3">
      <c r="A14" t="s">
        <v>16</v>
      </c>
      <c r="B14" t="s">
        <v>27</v>
      </c>
      <c r="C14" s="1">
        <v>14</v>
      </c>
      <c r="D14" s="4">
        <v>36</v>
      </c>
      <c r="E14" s="4">
        <v>47</v>
      </c>
      <c r="F14" s="4">
        <v>41</v>
      </c>
      <c r="G14" s="4">
        <v>36</v>
      </c>
      <c r="H14" s="4">
        <v>47</v>
      </c>
      <c r="I14" s="11">
        <f t="shared" si="14"/>
        <v>0</v>
      </c>
      <c r="J14" s="11">
        <f t="shared" si="15"/>
        <v>7</v>
      </c>
      <c r="K14" s="11">
        <f t="shared" si="16"/>
        <v>1</v>
      </c>
      <c r="L14" s="11">
        <f t="shared" si="17"/>
        <v>0</v>
      </c>
      <c r="M14" s="11">
        <f t="shared" si="18"/>
        <v>7</v>
      </c>
      <c r="N14" s="12">
        <f t="shared" si="19"/>
        <v>504</v>
      </c>
      <c r="O14" s="12">
        <f t="shared" si="20"/>
        <v>658</v>
      </c>
      <c r="P14" s="12">
        <f t="shared" si="5"/>
        <v>574</v>
      </c>
      <c r="Q14" s="12">
        <f t="shared" si="5"/>
        <v>504</v>
      </c>
      <c r="R14" s="12">
        <f t="shared" si="5"/>
        <v>658</v>
      </c>
      <c r="S14" s="15">
        <f>(5*C14*I14)</f>
        <v>0</v>
      </c>
      <c r="T14" s="15">
        <f t="shared" si="6"/>
        <v>490</v>
      </c>
      <c r="U14" s="15">
        <f t="shared" si="6"/>
        <v>70</v>
      </c>
      <c r="V14" s="15">
        <f t="shared" si="6"/>
        <v>0</v>
      </c>
      <c r="W14" s="15">
        <f t="shared" si="6"/>
        <v>490</v>
      </c>
      <c r="X14" s="17">
        <f t="shared" si="8"/>
        <v>504</v>
      </c>
      <c r="Y14" s="17">
        <f t="shared" si="9"/>
        <v>1148</v>
      </c>
      <c r="Z14" s="17">
        <f t="shared" si="10"/>
        <v>644</v>
      </c>
      <c r="AA14" s="17">
        <f t="shared" si="11"/>
        <v>504</v>
      </c>
      <c r="AB14" s="17">
        <f t="shared" si="12"/>
        <v>1148</v>
      </c>
      <c r="AD14" s="13">
        <f t="shared" si="13"/>
        <v>3948</v>
      </c>
    </row>
    <row r="15" spans="1:30" x14ac:dyDescent="0.3">
      <c r="A15" t="s">
        <v>17</v>
      </c>
      <c r="B15" t="s">
        <v>28</v>
      </c>
      <c r="C15" s="1">
        <v>13</v>
      </c>
      <c r="D15" s="4">
        <v>38</v>
      </c>
      <c r="E15" s="4">
        <v>45</v>
      </c>
      <c r="F15" s="4">
        <v>47</v>
      </c>
      <c r="G15" s="4">
        <v>38</v>
      </c>
      <c r="H15" s="4">
        <v>45</v>
      </c>
      <c r="I15" s="11">
        <f t="shared" si="14"/>
        <v>0</v>
      </c>
      <c r="J15" s="11">
        <f t="shared" si="15"/>
        <v>5</v>
      </c>
      <c r="K15" s="11">
        <f t="shared" si="16"/>
        <v>7</v>
      </c>
      <c r="L15" s="11">
        <f t="shared" si="17"/>
        <v>0</v>
      </c>
      <c r="M15" s="11">
        <f t="shared" si="18"/>
        <v>5</v>
      </c>
      <c r="N15" s="12">
        <f t="shared" si="19"/>
        <v>494</v>
      </c>
      <c r="O15" s="12">
        <f t="shared" si="20"/>
        <v>585</v>
      </c>
      <c r="P15" s="12">
        <f t="shared" si="5"/>
        <v>611</v>
      </c>
      <c r="Q15" s="12">
        <f t="shared" si="5"/>
        <v>494</v>
      </c>
      <c r="R15" s="12">
        <f t="shared" si="5"/>
        <v>585</v>
      </c>
      <c r="S15" s="15">
        <f>(5*C15*I15)</f>
        <v>0</v>
      </c>
      <c r="T15" s="15">
        <f t="shared" si="6"/>
        <v>325</v>
      </c>
      <c r="U15" s="15">
        <f t="shared" si="6"/>
        <v>455</v>
      </c>
      <c r="V15" s="15">
        <f t="shared" si="6"/>
        <v>0</v>
      </c>
      <c r="W15" s="15">
        <f t="shared" si="6"/>
        <v>325</v>
      </c>
      <c r="X15" s="17">
        <f t="shared" si="8"/>
        <v>494</v>
      </c>
      <c r="Y15" s="17">
        <f t="shared" si="9"/>
        <v>910</v>
      </c>
      <c r="Z15" s="17">
        <f t="shared" si="10"/>
        <v>1066</v>
      </c>
      <c r="AA15" s="17">
        <f t="shared" si="11"/>
        <v>494</v>
      </c>
      <c r="AB15" s="17">
        <f t="shared" si="12"/>
        <v>910</v>
      </c>
      <c r="AD15" s="13">
        <f t="shared" si="13"/>
        <v>3874</v>
      </c>
    </row>
    <row r="16" spans="1:30" x14ac:dyDescent="0.3">
      <c r="A16" t="s">
        <v>18</v>
      </c>
      <c r="B16" t="s">
        <v>29</v>
      </c>
      <c r="C16" s="1">
        <v>12.36</v>
      </c>
      <c r="D16" s="4">
        <v>40</v>
      </c>
      <c r="E16" s="4">
        <v>43</v>
      </c>
      <c r="F16" s="4">
        <v>46</v>
      </c>
      <c r="G16" s="4">
        <v>40</v>
      </c>
      <c r="H16" s="4">
        <v>43</v>
      </c>
      <c r="I16" s="11">
        <f t="shared" si="14"/>
        <v>0</v>
      </c>
      <c r="J16" s="11">
        <f t="shared" si="15"/>
        <v>3</v>
      </c>
      <c r="K16" s="11">
        <f t="shared" si="16"/>
        <v>6</v>
      </c>
      <c r="L16" s="11">
        <f t="shared" si="17"/>
        <v>0</v>
      </c>
      <c r="M16" s="11">
        <f t="shared" si="18"/>
        <v>3</v>
      </c>
      <c r="N16" s="12">
        <f t="shared" si="19"/>
        <v>494.4</v>
      </c>
      <c r="O16" s="12">
        <f t="shared" si="20"/>
        <v>531.48</v>
      </c>
      <c r="P16" s="12">
        <f t="shared" si="5"/>
        <v>568.55999999999995</v>
      </c>
      <c r="Q16" s="12">
        <f t="shared" si="5"/>
        <v>494.4</v>
      </c>
      <c r="R16" s="12">
        <f t="shared" si="5"/>
        <v>531.48</v>
      </c>
      <c r="S16" s="15">
        <f>(5*C16*I16)</f>
        <v>0</v>
      </c>
      <c r="T16" s="15">
        <f t="shared" si="6"/>
        <v>185.39999999999998</v>
      </c>
      <c r="U16" s="15">
        <f t="shared" si="6"/>
        <v>370.79999999999995</v>
      </c>
      <c r="V16" s="15">
        <f t="shared" si="6"/>
        <v>0</v>
      </c>
      <c r="W16" s="15">
        <f t="shared" si="6"/>
        <v>185.39999999999998</v>
      </c>
      <c r="X16" s="17">
        <f t="shared" si="8"/>
        <v>494.4</v>
      </c>
      <c r="Y16" s="17">
        <f t="shared" si="9"/>
        <v>716.88</v>
      </c>
      <c r="Z16" s="17">
        <f t="shared" si="10"/>
        <v>939.3599999999999</v>
      </c>
      <c r="AA16" s="17">
        <f t="shared" si="11"/>
        <v>494.4</v>
      </c>
      <c r="AB16" s="17">
        <f t="shared" si="12"/>
        <v>716.88</v>
      </c>
      <c r="AD16" s="13">
        <f t="shared" si="13"/>
        <v>3361.92</v>
      </c>
    </row>
    <row r="17" spans="1:31" x14ac:dyDescent="0.3">
      <c r="A17" t="s">
        <v>33</v>
      </c>
      <c r="B17" t="s">
        <v>30</v>
      </c>
      <c r="C17" s="1">
        <v>12.4</v>
      </c>
      <c r="D17" s="4">
        <v>45</v>
      </c>
      <c r="E17" s="4">
        <v>42</v>
      </c>
      <c r="F17" s="4">
        <v>45</v>
      </c>
      <c r="G17" s="4">
        <v>45</v>
      </c>
      <c r="H17" s="4">
        <v>42</v>
      </c>
      <c r="I17" s="11">
        <f t="shared" si="14"/>
        <v>5</v>
      </c>
      <c r="J17" s="11">
        <f t="shared" si="15"/>
        <v>2</v>
      </c>
      <c r="K17" s="11">
        <f t="shared" si="16"/>
        <v>5</v>
      </c>
      <c r="L17" s="11">
        <f t="shared" si="17"/>
        <v>5</v>
      </c>
      <c r="M17" s="11">
        <f t="shared" si="18"/>
        <v>2</v>
      </c>
      <c r="N17" s="12">
        <f t="shared" si="19"/>
        <v>558</v>
      </c>
      <c r="O17" s="12">
        <f t="shared" si="20"/>
        <v>520.80000000000007</v>
      </c>
      <c r="P17" s="12">
        <f t="shared" si="5"/>
        <v>558</v>
      </c>
      <c r="Q17" s="12">
        <f t="shared" si="5"/>
        <v>558</v>
      </c>
      <c r="R17" s="12">
        <f t="shared" si="5"/>
        <v>520.80000000000007</v>
      </c>
      <c r="S17" s="15">
        <f>(5*C17*I17)</f>
        <v>310</v>
      </c>
      <c r="T17" s="15">
        <f t="shared" si="6"/>
        <v>124</v>
      </c>
      <c r="U17" s="15">
        <f t="shared" si="6"/>
        <v>310</v>
      </c>
      <c r="V17" s="15">
        <f t="shared" si="6"/>
        <v>310</v>
      </c>
      <c r="W17" s="15">
        <f t="shared" si="6"/>
        <v>124</v>
      </c>
      <c r="X17" s="17">
        <f t="shared" si="8"/>
        <v>868</v>
      </c>
      <c r="Y17" s="17">
        <f t="shared" si="9"/>
        <v>644.80000000000007</v>
      </c>
      <c r="Z17" s="17">
        <f t="shared" si="10"/>
        <v>868</v>
      </c>
      <c r="AA17" s="17">
        <f t="shared" si="11"/>
        <v>868</v>
      </c>
      <c r="AB17" s="17">
        <f t="shared" si="12"/>
        <v>644.80000000000007</v>
      </c>
      <c r="AD17" s="13">
        <f t="shared" si="13"/>
        <v>3893.6000000000004</v>
      </c>
    </row>
    <row r="18" spans="1:31" x14ac:dyDescent="0.3">
      <c r="A18" t="s">
        <v>34</v>
      </c>
      <c r="B18" t="s">
        <v>36</v>
      </c>
      <c r="C18" s="1">
        <v>10.3</v>
      </c>
      <c r="D18" s="4">
        <v>46</v>
      </c>
      <c r="E18" s="4">
        <v>40</v>
      </c>
      <c r="F18" s="4">
        <v>44</v>
      </c>
      <c r="G18" s="4">
        <v>46</v>
      </c>
      <c r="H18" s="4">
        <v>40</v>
      </c>
      <c r="I18" s="11">
        <f t="shared" si="14"/>
        <v>6</v>
      </c>
      <c r="J18" s="11">
        <f t="shared" si="15"/>
        <v>0</v>
      </c>
      <c r="K18" s="11">
        <f t="shared" si="16"/>
        <v>4</v>
      </c>
      <c r="L18" s="11">
        <f t="shared" si="17"/>
        <v>6</v>
      </c>
      <c r="M18" s="11">
        <f t="shared" si="18"/>
        <v>0</v>
      </c>
      <c r="N18" s="12">
        <f t="shared" si="19"/>
        <v>473.8</v>
      </c>
      <c r="O18" s="12">
        <f t="shared" si="20"/>
        <v>412</v>
      </c>
      <c r="P18" s="12">
        <f t="shared" si="5"/>
        <v>453.20000000000005</v>
      </c>
      <c r="Q18" s="12">
        <f t="shared" si="5"/>
        <v>473.8</v>
      </c>
      <c r="R18" s="12">
        <f t="shared" si="5"/>
        <v>412</v>
      </c>
      <c r="S18" s="15">
        <f>(5*C18*I18)</f>
        <v>309</v>
      </c>
      <c r="T18" s="15">
        <f t="shared" si="6"/>
        <v>0</v>
      </c>
      <c r="U18" s="15">
        <f t="shared" si="6"/>
        <v>206</v>
      </c>
      <c r="V18" s="15">
        <f t="shared" si="6"/>
        <v>309</v>
      </c>
      <c r="W18" s="15">
        <f t="shared" si="6"/>
        <v>0</v>
      </c>
      <c r="X18" s="17">
        <f t="shared" si="8"/>
        <v>782.8</v>
      </c>
      <c r="Y18" s="17">
        <f t="shared" si="9"/>
        <v>412</v>
      </c>
      <c r="Z18" s="17">
        <f t="shared" si="10"/>
        <v>659.2</v>
      </c>
      <c r="AA18" s="17">
        <f t="shared" si="11"/>
        <v>782.8</v>
      </c>
      <c r="AB18" s="17">
        <f t="shared" si="12"/>
        <v>412</v>
      </c>
      <c r="AD18" s="13">
        <f t="shared" si="13"/>
        <v>3048.8</v>
      </c>
    </row>
    <row r="19" spans="1:31" x14ac:dyDescent="0.3">
      <c r="A19" t="s">
        <v>35</v>
      </c>
      <c r="B19" t="s">
        <v>31</v>
      </c>
      <c r="C19" s="1">
        <v>12.8</v>
      </c>
      <c r="D19" s="4">
        <v>41</v>
      </c>
      <c r="E19" s="4">
        <v>39</v>
      </c>
      <c r="F19" s="4">
        <v>42</v>
      </c>
      <c r="G19" s="4">
        <v>41</v>
      </c>
      <c r="H19" s="4">
        <v>39</v>
      </c>
      <c r="I19" s="11">
        <f t="shared" si="14"/>
        <v>1</v>
      </c>
      <c r="J19" s="11">
        <f t="shared" si="15"/>
        <v>0</v>
      </c>
      <c r="K19" s="11">
        <f t="shared" si="16"/>
        <v>2</v>
      </c>
      <c r="L19" s="11">
        <f t="shared" si="17"/>
        <v>1</v>
      </c>
      <c r="M19" s="11">
        <f t="shared" si="18"/>
        <v>0</v>
      </c>
      <c r="N19" s="12">
        <f t="shared" si="19"/>
        <v>524.80000000000007</v>
      </c>
      <c r="O19" s="12">
        <f t="shared" si="20"/>
        <v>499.20000000000005</v>
      </c>
      <c r="P19" s="12">
        <f t="shared" si="5"/>
        <v>537.6</v>
      </c>
      <c r="Q19" s="12">
        <f t="shared" si="5"/>
        <v>524.80000000000007</v>
      </c>
      <c r="R19" s="12">
        <f t="shared" si="5"/>
        <v>499.20000000000005</v>
      </c>
      <c r="S19" s="15">
        <f>(5*C19*I19)</f>
        <v>64</v>
      </c>
      <c r="T19" s="15">
        <f t="shared" si="6"/>
        <v>0</v>
      </c>
      <c r="U19" s="15">
        <f t="shared" si="6"/>
        <v>128</v>
      </c>
      <c r="V19" s="15">
        <f t="shared" si="6"/>
        <v>64</v>
      </c>
      <c r="W19" s="15">
        <f t="shared" si="6"/>
        <v>0</v>
      </c>
      <c r="X19" s="17">
        <f t="shared" si="8"/>
        <v>588.80000000000007</v>
      </c>
      <c r="Y19" s="17">
        <f t="shared" si="9"/>
        <v>499.20000000000005</v>
      </c>
      <c r="Z19" s="17">
        <f t="shared" si="10"/>
        <v>665.6</v>
      </c>
      <c r="AA19" s="17">
        <f t="shared" si="11"/>
        <v>588.80000000000007</v>
      </c>
      <c r="AB19" s="17">
        <f t="shared" si="12"/>
        <v>499.20000000000005</v>
      </c>
      <c r="AD19" s="13">
        <f t="shared" si="13"/>
        <v>2841.6000000000004</v>
      </c>
    </row>
    <row r="20" spans="1:31" x14ac:dyDescent="0.3">
      <c r="A20" t="s">
        <v>19</v>
      </c>
      <c r="B20" t="s">
        <v>32</v>
      </c>
      <c r="C20" s="1">
        <v>13.6</v>
      </c>
      <c r="D20" s="4">
        <v>43</v>
      </c>
      <c r="E20" s="4">
        <v>37</v>
      </c>
      <c r="F20" s="4">
        <v>33</v>
      </c>
      <c r="G20" s="4">
        <v>43</v>
      </c>
      <c r="H20" s="4">
        <v>37</v>
      </c>
      <c r="I20" s="11">
        <f t="shared" si="14"/>
        <v>3</v>
      </c>
      <c r="J20" s="11">
        <f t="shared" si="15"/>
        <v>0</v>
      </c>
      <c r="K20" s="11">
        <f t="shared" si="16"/>
        <v>0</v>
      </c>
      <c r="L20" s="11">
        <f t="shared" si="17"/>
        <v>3</v>
      </c>
      <c r="M20" s="11">
        <f t="shared" si="18"/>
        <v>0</v>
      </c>
      <c r="N20" s="12">
        <f t="shared" si="19"/>
        <v>584.79999999999995</v>
      </c>
      <c r="O20" s="12">
        <f t="shared" si="20"/>
        <v>503.2</v>
      </c>
      <c r="P20" s="12">
        <f t="shared" ref="P20" si="21">$C20*F20</f>
        <v>448.8</v>
      </c>
      <c r="Q20" s="12">
        <f t="shared" ref="Q20" si="22">$C20*G20</f>
        <v>584.79999999999995</v>
      </c>
      <c r="R20" s="12">
        <f t="shared" ref="R20" si="23">$C20*H20</f>
        <v>503.2</v>
      </c>
      <c r="S20" s="15">
        <f>(5*C20*I20)</f>
        <v>204</v>
      </c>
      <c r="T20" s="15">
        <f t="shared" ref="T20" si="24">(5*$C20*J20)</f>
        <v>0</v>
      </c>
      <c r="U20" s="15">
        <f t="shared" ref="U20" si="25">(5*$C20*K20)</f>
        <v>0</v>
      </c>
      <c r="V20" s="15">
        <f t="shared" ref="V20" si="26">(5*$C20*L20)</f>
        <v>204</v>
      </c>
      <c r="W20" s="15">
        <f t="shared" ref="W20" si="27">(5*$C20*M20)</f>
        <v>0</v>
      </c>
      <c r="X20" s="17">
        <f t="shared" si="8"/>
        <v>788.8</v>
      </c>
      <c r="Y20" s="17">
        <f t="shared" si="9"/>
        <v>503.2</v>
      </c>
      <c r="Z20" s="17">
        <f t="shared" si="10"/>
        <v>448.8</v>
      </c>
      <c r="AA20" s="17">
        <f t="shared" si="11"/>
        <v>788.8</v>
      </c>
      <c r="AB20" s="17">
        <f t="shared" si="12"/>
        <v>503.2</v>
      </c>
      <c r="AD20" s="13">
        <f t="shared" si="13"/>
        <v>3032.7999999999997</v>
      </c>
    </row>
    <row r="23" spans="1:31" x14ac:dyDescent="0.3">
      <c r="A23" t="s">
        <v>38</v>
      </c>
      <c r="C23" s="2">
        <f>MAX(C4:C20)</f>
        <v>17.899999999999999</v>
      </c>
      <c r="D23" s="3">
        <f>MAX(D4:D20)</f>
        <v>46</v>
      </c>
      <c r="E23" s="3"/>
      <c r="F23" s="3"/>
      <c r="G23" s="3"/>
      <c r="H23" s="3"/>
      <c r="I23" s="3"/>
      <c r="J23" s="3"/>
      <c r="K23" s="3"/>
      <c r="L23" s="3"/>
      <c r="M23" s="3"/>
      <c r="N23" s="1">
        <f>MAX(N4:N20)</f>
        <v>716</v>
      </c>
      <c r="O23" s="1">
        <f t="shared" ref="O23:AE23" si="28">MAX(O4:O20)</f>
        <v>787.59999999999991</v>
      </c>
      <c r="P23" s="1">
        <f t="shared" si="28"/>
        <v>720</v>
      </c>
      <c r="Q23" s="1">
        <f t="shared" si="28"/>
        <v>716</v>
      </c>
      <c r="R23" s="1">
        <f t="shared" si="28"/>
        <v>787.59999999999991</v>
      </c>
      <c r="S23" s="1">
        <f t="shared" si="28"/>
        <v>310</v>
      </c>
      <c r="T23" s="1">
        <f t="shared" si="28"/>
        <v>490</v>
      </c>
      <c r="U23" s="1">
        <f t="shared" si="28"/>
        <v>600</v>
      </c>
      <c r="V23" s="1">
        <f t="shared" si="28"/>
        <v>310</v>
      </c>
      <c r="W23" s="1">
        <f t="shared" si="28"/>
        <v>490</v>
      </c>
      <c r="X23" s="1">
        <f t="shared" si="28"/>
        <v>868</v>
      </c>
      <c r="Y23" s="1">
        <f t="shared" si="28"/>
        <v>1148</v>
      </c>
      <c r="Z23" s="1">
        <f t="shared" si="28"/>
        <v>1320</v>
      </c>
      <c r="AA23" s="1">
        <f t="shared" si="28"/>
        <v>868</v>
      </c>
      <c r="AB23" s="1">
        <f t="shared" si="28"/>
        <v>1148</v>
      </c>
      <c r="AC23" s="1"/>
      <c r="AD23" s="1">
        <f t="shared" ref="AD23" si="29">MAX(AD4:AD20)</f>
        <v>4980</v>
      </c>
      <c r="AE23" s="1"/>
    </row>
    <row r="24" spans="1:31" x14ac:dyDescent="0.3">
      <c r="A24" t="s">
        <v>39</v>
      </c>
      <c r="C24" s="2">
        <f>MIN(C4:C20)</f>
        <v>10.3</v>
      </c>
      <c r="D24" s="3">
        <f>MIN(D4:D20)</f>
        <v>35</v>
      </c>
      <c r="E24" s="3"/>
      <c r="F24" s="3"/>
      <c r="G24" s="3"/>
      <c r="H24" s="3"/>
      <c r="I24" s="3"/>
      <c r="J24" s="3"/>
      <c r="K24" s="3"/>
      <c r="L24" s="3"/>
      <c r="M24" s="3"/>
      <c r="N24" s="1">
        <f>MIN(N4:N20)</f>
        <v>385</v>
      </c>
      <c r="O24" s="1">
        <f t="shared" ref="O24:AE24" si="30">MIN(O4:O20)</f>
        <v>341</v>
      </c>
      <c r="P24" s="1">
        <f t="shared" si="30"/>
        <v>345.6</v>
      </c>
      <c r="Q24" s="1">
        <f t="shared" si="30"/>
        <v>385</v>
      </c>
      <c r="R24" s="1">
        <f t="shared" si="30"/>
        <v>341</v>
      </c>
      <c r="S24" s="1">
        <f t="shared" si="30"/>
        <v>0</v>
      </c>
      <c r="T24" s="1">
        <f t="shared" si="30"/>
        <v>0</v>
      </c>
      <c r="U24" s="1">
        <f t="shared" si="30"/>
        <v>0</v>
      </c>
      <c r="V24" s="1">
        <f t="shared" si="30"/>
        <v>0</v>
      </c>
      <c r="W24" s="1">
        <f t="shared" si="30"/>
        <v>0</v>
      </c>
      <c r="X24" s="1">
        <f t="shared" si="30"/>
        <v>385</v>
      </c>
      <c r="Y24" s="1">
        <f t="shared" si="30"/>
        <v>341</v>
      </c>
      <c r="Z24" s="1">
        <f t="shared" si="30"/>
        <v>345.6</v>
      </c>
      <c r="AA24" s="1">
        <f t="shared" si="30"/>
        <v>385</v>
      </c>
      <c r="AB24" s="1">
        <f t="shared" si="30"/>
        <v>341</v>
      </c>
      <c r="AC24" s="1"/>
      <c r="AD24" s="1">
        <f t="shared" ref="AD24" si="31">MIN(AD4:AD20)</f>
        <v>1859</v>
      </c>
      <c r="AE24" s="1"/>
    </row>
    <row r="25" spans="1:31" x14ac:dyDescent="0.3">
      <c r="A25" t="s">
        <v>40</v>
      </c>
      <c r="C25" s="2">
        <f>AVERAGE(C4:C20)</f>
        <v>13.23294117647059</v>
      </c>
      <c r="D25" s="3">
        <f>AVERAGE(D4:D20)</f>
        <v>40.294117647058826</v>
      </c>
      <c r="E25" s="3"/>
      <c r="F25" s="3"/>
      <c r="G25" s="3"/>
      <c r="H25" s="3"/>
      <c r="I25" s="3"/>
      <c r="J25" s="3"/>
      <c r="K25" s="3"/>
      <c r="L25" s="3"/>
      <c r="M25" s="3"/>
      <c r="N25" s="1">
        <f>AVERAGE(N4:N20)</f>
        <v>533.11764705882342</v>
      </c>
      <c r="O25" s="1">
        <f t="shared" ref="O25:AE25" si="32">AVERAGE(O4:O20)</f>
        <v>529.35764705882355</v>
      </c>
      <c r="P25" s="1">
        <f t="shared" si="32"/>
        <v>533.21529411764698</v>
      </c>
      <c r="Q25" s="1">
        <f t="shared" si="32"/>
        <v>533.11764705882342</v>
      </c>
      <c r="R25" s="1">
        <f t="shared" si="32"/>
        <v>529.35764705882355</v>
      </c>
      <c r="S25" s="1">
        <f t="shared" si="32"/>
        <v>77.529411764705884</v>
      </c>
      <c r="T25" s="1">
        <f t="shared" si="32"/>
        <v>123.43529411764706</v>
      </c>
      <c r="U25" s="1">
        <f t="shared" si="32"/>
        <v>153.01764705882354</v>
      </c>
      <c r="V25" s="1">
        <f t="shared" si="32"/>
        <v>77.529411764705884</v>
      </c>
      <c r="W25" s="1">
        <f t="shared" si="32"/>
        <v>123.43529411764706</v>
      </c>
      <c r="X25" s="1">
        <f t="shared" si="32"/>
        <v>610.64705882352916</v>
      </c>
      <c r="Y25" s="1">
        <f t="shared" si="32"/>
        <v>652.79294117647055</v>
      </c>
      <c r="Z25" s="1">
        <f t="shared" si="32"/>
        <v>686.2329411764706</v>
      </c>
      <c r="AA25" s="1">
        <f t="shared" si="32"/>
        <v>610.64705882352916</v>
      </c>
      <c r="AB25" s="1">
        <f t="shared" si="32"/>
        <v>652.79294117647055</v>
      </c>
      <c r="AC25" s="1"/>
      <c r="AD25" s="1">
        <f t="shared" ref="AD25" si="33">AVERAGE(AD4:AD20)</f>
        <v>3213.1129411764705</v>
      </c>
      <c r="AE25" s="1"/>
    </row>
    <row r="26" spans="1:31" x14ac:dyDescent="0.3">
      <c r="A26" t="s">
        <v>41</v>
      </c>
      <c r="D26">
        <f>SUM(D4:D20)</f>
        <v>685</v>
      </c>
      <c r="N26" s="1">
        <f>SUM(N4:N20)</f>
        <v>9062.9999999999982</v>
      </c>
      <c r="O26" s="1">
        <f t="shared" ref="O26:AE26" si="34">SUM(O4:O20)</f>
        <v>8999.08</v>
      </c>
      <c r="P26" s="1">
        <f t="shared" si="34"/>
        <v>9064.659999999998</v>
      </c>
      <c r="Q26" s="1">
        <f t="shared" si="34"/>
        <v>9062.9999999999982</v>
      </c>
      <c r="R26" s="1">
        <f t="shared" si="34"/>
        <v>8999.08</v>
      </c>
      <c r="S26" s="1">
        <f t="shared" si="34"/>
        <v>1318</v>
      </c>
      <c r="T26" s="1">
        <f t="shared" si="34"/>
        <v>2098.4</v>
      </c>
      <c r="U26" s="1">
        <f t="shared" si="34"/>
        <v>2601.3000000000002</v>
      </c>
      <c r="V26" s="1">
        <f t="shared" si="34"/>
        <v>1318</v>
      </c>
      <c r="W26" s="1">
        <f t="shared" si="34"/>
        <v>2098.4</v>
      </c>
      <c r="X26" s="1">
        <f t="shared" si="34"/>
        <v>10380.999999999996</v>
      </c>
      <c r="Y26" s="1">
        <f t="shared" si="34"/>
        <v>11097.48</v>
      </c>
      <c r="Z26" s="1">
        <f t="shared" si="34"/>
        <v>11665.960000000001</v>
      </c>
      <c r="AA26" s="1">
        <f t="shared" si="34"/>
        <v>10380.999999999996</v>
      </c>
      <c r="AB26" s="1">
        <f t="shared" si="34"/>
        <v>11097.48</v>
      </c>
      <c r="AC26" s="1"/>
      <c r="AD26" s="1">
        <f t="shared" ref="AD26" si="35">SUM(AD4:AD20)</f>
        <v>54622.92</v>
      </c>
      <c r="AE26" s="1"/>
    </row>
  </sheetData>
  <pageMargins left="0.7" right="0.7" top="0.75" bottom="0.75" header="0.3" footer="0.3"/>
  <pageSetup orientation="landscape" r:id="rId1"/>
  <ignoredErrors>
    <ignoredError sqref="D23:D26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Forex Signals And Invest</dc:creator>
  <cp:lastModifiedBy>Forex Signals And Invest</cp:lastModifiedBy>
  <cp:lastPrinted>2022-10-04T14:12:54Z</cp:lastPrinted>
  <dcterms:created xsi:type="dcterms:W3CDTF">2022-10-02T14:52:36Z</dcterms:created>
  <dcterms:modified xsi:type="dcterms:W3CDTF">2022-10-04T14:13:53Z</dcterms:modified>
</cp:coreProperties>
</file>