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LENOVO\Documents\projects\"/>
    </mc:Choice>
  </mc:AlternateContent>
  <xr:revisionPtr revIDLastSave="0" documentId="13_ncr:1_{4687768F-9C53-484C-BCD8-22860F92DB1A}" xr6:coauthVersionLast="47" xr6:coauthVersionMax="47" xr10:uidLastSave="{00000000-0000-0000-0000-000000000000}"/>
  <bookViews>
    <workbookView xWindow="-108" yWindow="-108" windowWidth="23256" windowHeight="12576" activeTab="3" xr2:uid="{D0BC7796-1229-4D24-99DA-154D5D84517D}"/>
  </bookViews>
  <sheets>
    <sheet name="Database" sheetId="1" r:id="rId1"/>
    <sheet name="Data" sheetId="5" r:id="rId2"/>
    <sheet name="Pivot" sheetId="7" r:id="rId3"/>
    <sheet name="Dashboard" sheetId="9" r:id="rId4"/>
  </sheets>
  <definedNames>
    <definedName name="_0_1_1900_18_31">Data!#REF!</definedName>
    <definedName name="_xlnm._FilterDatabase" localSheetId="1" hidden="1">Data!$A$1:$F$48</definedName>
    <definedName name="_xlnm._FilterDatabase" localSheetId="0" hidden="1">Database!$A$1:$N$48</definedName>
    <definedName name="Slicer_Item">#N/A</definedName>
    <definedName name="Slicer_Type">#N/A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6" i="5" l="1"/>
  <c r="K7" i="5" s="1"/>
  <c r="K8" i="5" s="1"/>
  <c r="K9" i="5" s="1"/>
  <c r="K10" i="5" s="1"/>
  <c r="K11" i="5" s="1"/>
  <c r="K12" i="5" s="1"/>
  <c r="K13" i="5" s="1"/>
  <c r="K14" i="5" s="1"/>
  <c r="K15" i="5" s="1"/>
  <c r="K16" i="5" s="1"/>
  <c r="K17" i="5" s="1"/>
  <c r="K18" i="5" s="1"/>
  <c r="K19" i="5" s="1"/>
  <c r="K20" i="5" s="1"/>
  <c r="K21" i="5" s="1"/>
  <c r="K22" i="5" s="1"/>
  <c r="K23" i="5" s="1"/>
  <c r="K24" i="5" s="1"/>
  <c r="K25" i="5" s="1"/>
  <c r="K26" i="5" s="1"/>
  <c r="K27" i="5" s="1"/>
  <c r="K28" i="5" s="1"/>
  <c r="K29" i="5" s="1"/>
  <c r="K30" i="5" s="1"/>
  <c r="K31" i="5" s="1"/>
  <c r="K32" i="5" s="1"/>
  <c r="K33" i="5" s="1"/>
  <c r="K34" i="5" s="1"/>
  <c r="K35" i="5" s="1"/>
  <c r="K36" i="5" s="1"/>
  <c r="K37" i="5" s="1"/>
  <c r="K38" i="5" s="1"/>
  <c r="K39" i="5" s="1"/>
  <c r="K40" i="5" s="1"/>
  <c r="K41" i="5" s="1"/>
  <c r="K42" i="5" s="1"/>
  <c r="K43" i="5" s="1"/>
  <c r="K44" i="5" s="1"/>
  <c r="K45" i="5" s="1"/>
  <c r="K46" i="5" s="1"/>
  <c r="K47" i="5" s="1"/>
  <c r="K48" i="5" s="1"/>
  <c r="K5" i="5"/>
  <c r="K4" i="5"/>
  <c r="K3" i="5"/>
  <c r="K2" i="5"/>
  <c r="O4" i="5"/>
  <c r="N49" i="1" l="1"/>
</calcChain>
</file>

<file path=xl/sharedStrings.xml><?xml version="1.0" encoding="utf-8"?>
<sst xmlns="http://schemas.openxmlformats.org/spreadsheetml/2006/main" count="386" uniqueCount="153">
  <si>
    <t>sell</t>
  </si>
  <si>
    <t>sp500m</t>
  </si>
  <si>
    <t>eurusd</t>
  </si>
  <si>
    <t>2022.09.27 17:04:21</t>
  </si>
  <si>
    <t>xauusd</t>
  </si>
  <si>
    <t>2022.09.27 19:57:03</t>
  </si>
  <si>
    <t>2022.09.27 17:04:10</t>
  </si>
  <si>
    <t>2022.09.27 18:27:12</t>
  </si>
  <si>
    <t>2022.09.27 18:27:07</t>
  </si>
  <si>
    <t>2022.09.27 10:14:59</t>
  </si>
  <si>
    <t>2022.09.27 17:03:45</t>
  </si>
  <si>
    <t>2022.09.27 12:00:24</t>
  </si>
  <si>
    <t>2022.09.26 14:18:54</t>
  </si>
  <si>
    <t>2022.09.26 19:45:19</t>
  </si>
  <si>
    <t>2022.09.22 16:44:02</t>
  </si>
  <si>
    <t>2022.09.22 17:56:57</t>
  </si>
  <si>
    <t>2022.09.22 17:51:36</t>
  </si>
  <si>
    <t>2022.09.20 13:21:31</t>
  </si>
  <si>
    <t>2022.09.20 15:30:43</t>
  </si>
  <si>
    <t>1 620.00</t>
  </si>
  <si>
    <t>2022.09.20 12:46:10</t>
  </si>
  <si>
    <t>2022.09.20 15:28:18</t>
  </si>
  <si>
    <t>1 116.00</t>
  </si>
  <si>
    <t>2022.09.19 19:31:27</t>
  </si>
  <si>
    <t>usdjpy</t>
  </si>
  <si>
    <t>2022.09.19 21:11:15</t>
  </si>
  <si>
    <t>2022.09.19 17:55:19</t>
  </si>
  <si>
    <t>buy</t>
  </si>
  <si>
    <t>2022.09.19 21:11:12</t>
  </si>
  <si>
    <t>2022.09.16 17:41:25</t>
  </si>
  <si>
    <t>2022.09.16 22:56:58</t>
  </si>
  <si>
    <t>2022.09.16 13:05:44</t>
  </si>
  <si>
    <t>2022.09.16 18:16:50</t>
  </si>
  <si>
    <t>2022.09.16 09:52:59</t>
  </si>
  <si>
    <t>2022.09.16 13:05:34</t>
  </si>
  <si>
    <t>2022.09.15 16:33:33</t>
  </si>
  <si>
    <t>2022.09.16 11:05:03</t>
  </si>
  <si>
    <t>2022.09.16 09:52:34</t>
  </si>
  <si>
    <t>2022.09.16 11:04:57</t>
  </si>
  <si>
    <t>2022.09.15 09:09:58</t>
  </si>
  <si>
    <t>2022.09.15 10:22:08</t>
  </si>
  <si>
    <t>2022.09.15 09:07:58</t>
  </si>
  <si>
    <t>2022.09.15 10:22:05</t>
  </si>
  <si>
    <t>2022.09.14 11:12:57</t>
  </si>
  <si>
    <t>2022.09.14 13:25:54</t>
  </si>
  <si>
    <t>2022.09.08 15:34:59</t>
  </si>
  <si>
    <t>2022.09.08 16:10:31</t>
  </si>
  <si>
    <t>1 521.00</t>
  </si>
  <si>
    <t>2022.09.07 17:18:29</t>
  </si>
  <si>
    <t>2022.09.07 19:43:17</t>
  </si>
  <si>
    <t>1 512.00</t>
  </si>
  <si>
    <t>2022.09.07 16:46:14</t>
  </si>
  <si>
    <t>2022.09.07 18:27:48</t>
  </si>
  <si>
    <t>1 630.00</t>
  </si>
  <si>
    <t>2022.09.06 16:33:57</t>
  </si>
  <si>
    <t>2022.09.06 16:55:13</t>
  </si>
  <si>
    <t>7 800.00</t>
  </si>
  <si>
    <t>2022.09.06 12:37:52</t>
  </si>
  <si>
    <t>usdcad</t>
  </si>
  <si>
    <t>2022.09.06 16:02:38</t>
  </si>
  <si>
    <t>2022.09.06 13:31:39</t>
  </si>
  <si>
    <t>2022.09.06 16:02:35</t>
  </si>
  <si>
    <t>1 002.00</t>
  </si>
  <si>
    <t>2022.09.06 10:20:55</t>
  </si>
  <si>
    <t>2022.09.06 12:12:21</t>
  </si>
  <si>
    <t>2022.09.06 10:30:27</t>
  </si>
  <si>
    <t>2022.09.06 12:12:17</t>
  </si>
  <si>
    <t>2022.09.02 20:14:59</t>
  </si>
  <si>
    <t>2022.09.02 22:34:43</t>
  </si>
  <si>
    <t>2022.09.02 10:36:43</t>
  </si>
  <si>
    <t>2022.09.02 12:15:46</t>
  </si>
  <si>
    <t>2022.09.02 08:33:59</t>
  </si>
  <si>
    <t>2022.09.02 10:36:37</t>
  </si>
  <si>
    <t>2022.09.01 14:02:49</t>
  </si>
  <si>
    <t>2022.09.01 15:38:52</t>
  </si>
  <si>
    <t>2022.09.01 13:18:09</t>
  </si>
  <si>
    <t>2022.09.01 14:59:40</t>
  </si>
  <si>
    <t>2022.09.01 14:02:31</t>
  </si>
  <si>
    <t>2022.09.01 14:02:42</t>
  </si>
  <si>
    <t>2022.09.01 11:09:02</t>
  </si>
  <si>
    <t>2022.09.01 13:17:57</t>
  </si>
  <si>
    <t>Ticket</t>
  </si>
  <si>
    <t>Open Time</t>
  </si>
  <si>
    <t>Type</t>
  </si>
  <si>
    <t>Size</t>
  </si>
  <si>
    <t>Item</t>
  </si>
  <si>
    <t>Price</t>
  </si>
  <si>
    <t>S / L</t>
  </si>
  <si>
    <t>T / P</t>
  </si>
  <si>
    <t>Close Time</t>
  </si>
  <si>
    <t>Commission</t>
  </si>
  <si>
    <t>Taxes</t>
  </si>
  <si>
    <t>Swap</t>
  </si>
  <si>
    <t>Profit</t>
  </si>
  <si>
    <t>2022.09.29 11:17:30</t>
  </si>
  <si>
    <t>2022.09.29 16:37:21</t>
  </si>
  <si>
    <t>1 580.00</t>
  </si>
  <si>
    <t>2022.09.29 10:53:25</t>
  </si>
  <si>
    <t>2022.09.29 12:05:48</t>
  </si>
  <si>
    <t>2022.09.14 11:42:58</t>
  </si>
  <si>
    <t>2022.09.14 12:21:27</t>
  </si>
  <si>
    <t>2022.09.12 12:24:35</t>
  </si>
  <si>
    <t>2022.09.12 13:13:08</t>
  </si>
  <si>
    <t>2022.09.08 17:19:06</t>
  </si>
  <si>
    <t>2022.09.08 22:14:16</t>
  </si>
  <si>
    <t>2022.09.08 17:18:59</t>
  </si>
  <si>
    <t>2022.09.08 20:24:56</t>
  </si>
  <si>
    <t>-1 080.00</t>
  </si>
  <si>
    <t>2022.09.07 11:54:47</t>
  </si>
  <si>
    <t>2022.09.07 14:56:08</t>
  </si>
  <si>
    <t>-1 050.00</t>
  </si>
  <si>
    <t>2022.09.07 12:45:27</t>
  </si>
  <si>
    <t>2022.09.07 14:36:44</t>
  </si>
  <si>
    <t>2022.09.07 12:15:57</t>
  </si>
  <si>
    <t>2022.09.07 12:45:13</t>
  </si>
  <si>
    <t>2022.09.07 11:08:05</t>
  </si>
  <si>
    <t>2022.09.07 12:15:51</t>
  </si>
  <si>
    <t>2022.09.05 14:56:52</t>
  </si>
  <si>
    <t>2022.09.06 03:05:48</t>
  </si>
  <si>
    <t>-1 281.00</t>
  </si>
  <si>
    <t>2022.09.05 15:19:58</t>
  </si>
  <si>
    <t>2022.09.05 19:23:11</t>
  </si>
  <si>
    <t>-1 920.00</t>
  </si>
  <si>
    <t>Open Price</t>
  </si>
  <si>
    <t>Close Price</t>
  </si>
  <si>
    <t>Row Labels</t>
  </si>
  <si>
    <t>Count of Profit</t>
  </si>
  <si>
    <t>1-Sep</t>
  </si>
  <si>
    <t>2-Sep</t>
  </si>
  <si>
    <t>5-Sep</t>
  </si>
  <si>
    <t>6-Sep</t>
  </si>
  <si>
    <t>7-Sep</t>
  </si>
  <si>
    <t>8-Sep</t>
  </si>
  <si>
    <t>12-Sep</t>
  </si>
  <si>
    <t>14-Sep</t>
  </si>
  <si>
    <t>15-Sep</t>
  </si>
  <si>
    <t>16-Sep</t>
  </si>
  <si>
    <t>19-Sep</t>
  </si>
  <si>
    <t>20-Sep</t>
  </si>
  <si>
    <t>22-Sep</t>
  </si>
  <si>
    <t>26-Sep</t>
  </si>
  <si>
    <t>27-Sep</t>
  </si>
  <si>
    <t>29-Sep</t>
  </si>
  <si>
    <t>Sum of Profit</t>
  </si>
  <si>
    <t>Sum of Size</t>
  </si>
  <si>
    <t>Balance</t>
  </si>
  <si>
    <t>Deposit</t>
  </si>
  <si>
    <t>withdrwal</t>
  </si>
  <si>
    <t>EUR/USD</t>
  </si>
  <si>
    <t>SP500</t>
  </si>
  <si>
    <t>USD/CAD</t>
  </si>
  <si>
    <t>USD/JPY</t>
  </si>
  <si>
    <t>XAU/USD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</si>
</sst>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44" formatCode="_(&quot;$&quot;* #,##0.00_);_(&quot;$&quot;* \(#,##0.00\);_(&quot;$&quot;* &quot;-&quot;??_);_(@_)"/>
    <numFmt numFmtId="164" formatCode="0.0"/>
    <numFmt numFmtId="165" formatCode="0.00000"/>
    <numFmt numFmtId="166" formatCode="0.000"/>
    <numFmt numFmtId="167" formatCode="[$-F800]dddd\,\ mmmm\ dd\,\ yyyy"/>
    <numFmt numFmtId="168" formatCode="d/m/yyyy\ h:mm"/>
    <numFmt numFmtId="169" formatCode="&quot;$&quot;#,##0.00"/>
  </numFmts>
  <fonts count="3" x14ac:knownFonts="1">
    <font>
      <sz val="11"/>
      <color theme="1"/>
      <name val="Calibri"/>
      <family val="2"/>
      <scheme val="minor"/>
    </font>
    <font>
      <sz val="11"/>
      <color theme="1"/>
      <name val="Calibri"/>
      <family val="2"/>
      <scheme val="minor"/>
    </font>
    <font>
      <sz val="8"/>
      <name val="Calibri"/>
      <family val="2"/>
      <scheme val="minor"/>
    </font>
  </fonts>
  <fills count="4">
    <fill>
      <patternFill patternType="none"/>
    </fill>
    <fill>
      <patternFill patternType="gray125"/>
    </fill>
    <fill>
      <patternFill patternType="solid">
        <fgColor rgb="FFE0E0E0"/>
        <bgColor indexed="64"/>
      </patternFill>
    </fill>
    <fill>
      <patternFill patternType="solid">
        <fgColor rgb="FFC0C0C0"/>
        <bgColor indexed="64"/>
      </patternFill>
    </fill>
  </fills>
  <borders count="1">
    <border>
      <left/>
      <right/>
      <top/>
      <bottom/>
      <diagonal/>
    </border>
  </borders>
  <cellStyleXfs count="2">
    <xf numFmtId="0" fontId="0" fillId="0" borderId="0"/>
    <xf numFmtId="44" fontId="1" fillId="0" borderId="0" applyFont="0" applyFill="0" applyBorder="0" applyAlignment="0" applyProtection="0"/>
  </cellStyleXfs>
  <cellXfs count="30">
    <xf numFmtId="0" fontId="0" fillId="0" borderId="0" xfId="0"/>
    <xf numFmtId="0" fontId="0" fillId="0" borderId="0" xfId="0" applyAlignment="1">
      <alignment horizontal="right" vertical="center" wrapText="1"/>
    </xf>
    <xf numFmtId="0" fontId="0" fillId="0" borderId="0" xfId="0" applyAlignment="1">
      <alignment horizontal="right" vertical="center"/>
    </xf>
    <xf numFmtId="164" fontId="0" fillId="0" borderId="0" xfId="0" applyNumberFormat="1" applyAlignment="1">
      <alignment horizontal="right" vertical="center" wrapText="1"/>
    </xf>
    <xf numFmtId="0" fontId="0" fillId="2" borderId="0" xfId="0" applyFill="1" applyAlignment="1">
      <alignment horizontal="right" vertical="center" wrapText="1"/>
    </xf>
    <xf numFmtId="0" fontId="0" fillId="2" borderId="0" xfId="0" applyFill="1" applyAlignment="1">
      <alignment horizontal="right" vertical="center"/>
    </xf>
    <xf numFmtId="165" fontId="0" fillId="2" borderId="0" xfId="0" applyNumberFormat="1" applyFill="1" applyAlignment="1">
      <alignment horizontal="right" vertical="center" wrapText="1"/>
    </xf>
    <xf numFmtId="2" fontId="0" fillId="0" borderId="0" xfId="0" applyNumberFormat="1" applyAlignment="1">
      <alignment horizontal="right" vertical="center" wrapText="1"/>
    </xf>
    <xf numFmtId="2" fontId="0" fillId="2" borderId="0" xfId="0" applyNumberFormat="1" applyFill="1" applyAlignment="1">
      <alignment horizontal="right" vertical="center" wrapText="1"/>
    </xf>
    <xf numFmtId="165" fontId="0" fillId="0" borderId="0" xfId="0" applyNumberFormat="1" applyAlignment="1">
      <alignment horizontal="right" vertical="center" wrapText="1"/>
    </xf>
    <xf numFmtId="166" fontId="0" fillId="0" borderId="0" xfId="0" applyNumberFormat="1" applyAlignment="1">
      <alignment horizontal="right" vertical="center" wrapText="1"/>
    </xf>
    <xf numFmtId="166" fontId="0" fillId="2" borderId="0" xfId="0" applyNumberFormat="1" applyFill="1" applyAlignment="1">
      <alignment horizontal="right" vertical="center" wrapText="1"/>
    </xf>
    <xf numFmtId="164" fontId="0" fillId="2" borderId="0" xfId="0" applyNumberFormat="1" applyFill="1" applyAlignment="1">
      <alignment horizontal="right" vertical="center" wrapText="1"/>
    </xf>
    <xf numFmtId="167" fontId="0" fillId="0" borderId="0" xfId="0" applyNumberFormat="1"/>
    <xf numFmtId="0" fontId="0" fillId="3" borderId="0" xfId="0" applyFill="1" applyAlignment="1">
      <alignment horizontal="center" vertical="center" wrapText="1"/>
    </xf>
    <xf numFmtId="0" fontId="0" fillId="3" borderId="0" xfId="0" applyFill="1" applyAlignment="1">
      <alignment horizontal="center" vertical="center"/>
    </xf>
    <xf numFmtId="0" fontId="0" fillId="0" borderId="0" xfId="0" applyNumberFormat="1"/>
    <xf numFmtId="22" fontId="0" fillId="2" borderId="0" xfId="0" applyNumberFormat="1" applyFill="1" applyAlignment="1">
      <alignment horizontal="right" vertical="center"/>
    </xf>
    <xf numFmtId="22" fontId="0" fillId="0" borderId="0" xfId="0" applyNumberFormat="1" applyAlignment="1">
      <alignment horizontal="right" vertical="center"/>
    </xf>
    <xf numFmtId="168" fontId="0" fillId="0" borderId="0" xfId="0" applyNumberFormat="1" applyAlignment="1">
      <alignment horizontal="right" vertical="center"/>
    </xf>
    <xf numFmtId="168" fontId="0" fillId="2" borderId="0" xfId="0" applyNumberFormat="1" applyFill="1" applyAlignment="1">
      <alignment horizontal="right" vertical="center"/>
    </xf>
    <xf numFmtId="3" fontId="0" fillId="0" borderId="0" xfId="0" applyNumberFormat="1"/>
    <xf numFmtId="0" fontId="0" fillId="0" borderId="0" xfId="0" pivotButton="1"/>
    <xf numFmtId="0" fontId="0" fillId="0" borderId="0" xfId="0" applyAlignment="1">
      <alignment horizontal="left"/>
    </xf>
    <xf numFmtId="44" fontId="0" fillId="0" borderId="0" xfId="1" applyFont="1"/>
    <xf numFmtId="15" fontId="0" fillId="0" borderId="0" xfId="0" applyNumberFormat="1" applyAlignment="1">
      <alignment horizontal="right" vertical="center"/>
    </xf>
    <xf numFmtId="15" fontId="0" fillId="2" borderId="0" xfId="0" applyNumberFormat="1" applyFill="1" applyAlignment="1">
      <alignment horizontal="right" vertical="center"/>
    </xf>
    <xf numFmtId="169" fontId="0" fillId="0" borderId="0" xfId="0" applyNumberFormat="1"/>
    <xf numFmtId="169" fontId="0" fillId="0" borderId="0" xfId="0" applyNumberFormat="1" applyAlignment="1">
      <alignment horizontal="right" vertical="center" wrapText="1"/>
    </xf>
    <xf numFmtId="169" fontId="0" fillId="2" borderId="0" xfId="0" applyNumberFormat="1" applyFill="1" applyAlignment="1">
      <alignment horizontal="right" vertical="center" wrapText="1"/>
    </xf>
  </cellXfs>
  <cellStyles count="2">
    <cellStyle name="Currency" xfId="1" builtinId="4"/>
    <cellStyle name="Normal" xfId="0" builtinId="0"/>
  </cellStyles>
  <dxfs count="2">
    <dxf>
      <font>
        <b/>
        <i val="0"/>
        <sz val="12"/>
        <color theme="0"/>
      </font>
      <fill>
        <patternFill>
          <bgColor theme="9"/>
        </patternFill>
      </fill>
      <border diagonalUp="0" diagonalDown="0">
        <left/>
        <right/>
        <top/>
        <bottom/>
        <vertical/>
        <horizontal/>
      </border>
    </dxf>
    <dxf>
      <font>
        <color theme="9"/>
      </font>
      <fill>
        <patternFill>
          <bgColor theme="9"/>
        </patternFill>
      </fill>
      <border diagonalUp="0" diagonalDown="0">
        <left/>
        <right/>
        <top/>
        <bottom/>
        <vertical/>
        <horizontal/>
      </border>
    </dxf>
  </dxfs>
  <tableStyles count="1" defaultTableStyle="TableStyleMedium2" defaultPivotStyle="PivotStyleLight16">
    <tableStyle name="SlicerStyleLight1 2" pivot="0" table="0" count="10" xr9:uid="{307EB91C-3165-4F94-8913-525EF18A2DF4}">
      <tableStyleElement type="wholeTable" dxfId="1"/>
      <tableStyleElement type="headerRow" dxfId="0"/>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theme="0"/>
          </font>
          <fill>
            <patternFill patternType="solid">
              <fgColor theme="4" tint="0.59999389629810485"/>
              <bgColor theme="3" tint="-0.499984740745262"/>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StyleLight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spPr>
            <a:ln w="28575" cap="rnd">
              <a:solidFill>
                <a:schemeClr val="accent1"/>
              </a:solidFill>
              <a:round/>
            </a:ln>
            <a:effectLst/>
          </c:spPr>
          <c:marker>
            <c:symbol val="diamond"/>
            <c:size val="5"/>
            <c:spPr>
              <a:solidFill>
                <a:srgbClr val="002060"/>
              </a:solidFill>
              <a:ln w="15875">
                <a:solidFill>
                  <a:schemeClr val="accent1"/>
                </a:solidFill>
                <a:prstDash val="sysDash"/>
              </a:ln>
              <a:effectLst/>
            </c:spPr>
          </c:marker>
          <c:cat>
            <c:numRef>
              <c:f>Pivot!$AE$3:$AE$49</c:f>
              <c:numCache>
                <c:formatCode>d\-mmm\-yy</c:formatCode>
                <c:ptCount val="47"/>
                <c:pt idx="0">
                  <c:v>44805.554131944446</c:v>
                </c:pt>
                <c:pt idx="1">
                  <c:v>44805.58520833333</c:v>
                </c:pt>
                <c:pt idx="2">
                  <c:v>44805.624768518515</c:v>
                </c:pt>
                <c:pt idx="3">
                  <c:v>44805.651990740742</c:v>
                </c:pt>
                <c:pt idx="4">
                  <c:v>44806.442094907405</c:v>
                </c:pt>
                <c:pt idx="5">
                  <c:v>44806.510949074072</c:v>
                </c:pt>
                <c:pt idx="6">
                  <c:v>44806.940775462965</c:v>
                </c:pt>
                <c:pt idx="7">
                  <c:v>44809.807766203703</c:v>
                </c:pt>
                <c:pt idx="8">
                  <c:v>44810.129027777781</c:v>
                </c:pt>
                <c:pt idx="9">
                  <c:v>44810.508530092593</c:v>
                </c:pt>
                <c:pt idx="10">
                  <c:v>44810.508576388886</c:v>
                </c:pt>
                <c:pt idx="11">
                  <c:v>44810.66846064815</c:v>
                </c:pt>
                <c:pt idx="12">
                  <c:v>44810.668495370373</c:v>
                </c:pt>
                <c:pt idx="13">
                  <c:v>44810.705011574071</c:v>
                </c:pt>
                <c:pt idx="14">
                  <c:v>44811.511006944442</c:v>
                </c:pt>
                <c:pt idx="15">
                  <c:v>44811.531400462962</c:v>
                </c:pt>
                <c:pt idx="16">
                  <c:v>44811.608842592592</c:v>
                </c:pt>
                <c:pt idx="17">
                  <c:v>44811.622314814813</c:v>
                </c:pt>
                <c:pt idx="18">
                  <c:v>44811.769305555557</c:v>
                </c:pt>
                <c:pt idx="19">
                  <c:v>44811.82172453704</c:v>
                </c:pt>
                <c:pt idx="20">
                  <c:v>44812.67396990741</c:v>
                </c:pt>
                <c:pt idx="21">
                  <c:v>44812.850648148145</c:v>
                </c:pt>
                <c:pt idx="22">
                  <c:v>44812.926574074074</c:v>
                </c:pt>
                <c:pt idx="23">
                  <c:v>44816.550787037035</c:v>
                </c:pt>
                <c:pt idx="24">
                  <c:v>44818.51489583333</c:v>
                </c:pt>
                <c:pt idx="25">
                  <c:v>44818.559652777774</c:v>
                </c:pt>
                <c:pt idx="26">
                  <c:v>44819.432002314818</c:v>
                </c:pt>
                <c:pt idx="27">
                  <c:v>44819.432037037041</c:v>
                </c:pt>
                <c:pt idx="28">
                  <c:v>44820.461770833332</c:v>
                </c:pt>
                <c:pt idx="29">
                  <c:v>44820.461840277778</c:v>
                </c:pt>
                <c:pt idx="30">
                  <c:v>44820.545532407406</c:v>
                </c:pt>
                <c:pt idx="31">
                  <c:v>44820.761689814812</c:v>
                </c:pt>
                <c:pt idx="32">
                  <c:v>44820.956226851849</c:v>
                </c:pt>
                <c:pt idx="33">
                  <c:v>44823.882777777777</c:v>
                </c:pt>
                <c:pt idx="34">
                  <c:v>44823.8828125</c:v>
                </c:pt>
                <c:pt idx="35">
                  <c:v>44824.644652777781</c:v>
                </c:pt>
                <c:pt idx="36">
                  <c:v>44824.646331018521</c:v>
                </c:pt>
                <c:pt idx="37">
                  <c:v>44826.744166666664</c:v>
                </c:pt>
                <c:pt idx="38">
                  <c:v>44826.747881944444</c:v>
                </c:pt>
                <c:pt idx="39">
                  <c:v>44830.823136574072</c:v>
                </c:pt>
                <c:pt idx="40">
                  <c:v>44831.500277777777</c:v>
                </c:pt>
                <c:pt idx="41">
                  <c:v>44831.7109375</c:v>
                </c:pt>
                <c:pt idx="42">
                  <c:v>44831.768831018519</c:v>
                </c:pt>
                <c:pt idx="43">
                  <c:v>44831.768888888888</c:v>
                </c:pt>
                <c:pt idx="44">
                  <c:v>44831.831284722219</c:v>
                </c:pt>
                <c:pt idx="45">
                  <c:v>44833.504027777781</c:v>
                </c:pt>
                <c:pt idx="46">
                  <c:v>44833.692604166667</c:v>
                </c:pt>
              </c:numCache>
            </c:numRef>
          </c:cat>
          <c:val>
            <c:numRef>
              <c:f>Pivot!$AD$3:$AD$49</c:f>
              <c:numCache>
                <c:formatCode>_("$"* #,##0.00_);_("$"* \(#,##0.00\);_("$"* "-"??_);_(@_)</c:formatCode>
                <c:ptCount val="47"/>
                <c:pt idx="0">
                  <c:v>21580</c:v>
                </c:pt>
                <c:pt idx="1">
                  <c:v>20719</c:v>
                </c:pt>
                <c:pt idx="2">
                  <c:v>21137</c:v>
                </c:pt>
                <c:pt idx="3">
                  <c:v>21209</c:v>
                </c:pt>
                <c:pt idx="4">
                  <c:v>21358</c:v>
                </c:pt>
                <c:pt idx="5">
                  <c:v>21965.5</c:v>
                </c:pt>
                <c:pt idx="6">
                  <c:v>22231</c:v>
                </c:pt>
                <c:pt idx="7">
                  <c:v>22395</c:v>
                </c:pt>
                <c:pt idx="8">
                  <c:v>22913</c:v>
                </c:pt>
                <c:pt idx="9">
                  <c:v>23163</c:v>
                </c:pt>
                <c:pt idx="10">
                  <c:v>24783</c:v>
                </c:pt>
                <c:pt idx="11">
                  <c:v>25899</c:v>
                </c:pt>
                <c:pt idx="12">
                  <c:v>25564.22</c:v>
                </c:pt>
                <c:pt idx="13">
                  <c:v>25516.22</c:v>
                </c:pt>
                <c:pt idx="14">
                  <c:v>25429.22</c:v>
                </c:pt>
                <c:pt idx="15">
                  <c:v>26008.25</c:v>
                </c:pt>
                <c:pt idx="16">
                  <c:v>25336.12</c:v>
                </c:pt>
                <c:pt idx="17">
                  <c:v>25948.12</c:v>
                </c:pt>
                <c:pt idx="18">
                  <c:v>26584.12</c:v>
                </c:pt>
                <c:pt idx="19">
                  <c:v>26724</c:v>
                </c:pt>
                <c:pt idx="20">
                  <c:v>26847</c:v>
                </c:pt>
                <c:pt idx="21">
                  <c:v>27402</c:v>
                </c:pt>
                <c:pt idx="22">
                  <c:v>26535.01</c:v>
                </c:pt>
                <c:pt idx="23">
                  <c:v>26392.179999999997</c:v>
                </c:pt>
                <c:pt idx="24">
                  <c:v>26369.26</c:v>
                </c:pt>
                <c:pt idx="25">
                  <c:v>25289.26</c:v>
                </c:pt>
                <c:pt idx="26">
                  <c:v>26810.26</c:v>
                </c:pt>
                <c:pt idx="27">
                  <c:v>28322.26</c:v>
                </c:pt>
                <c:pt idx="28">
                  <c:v>29952.26</c:v>
                </c:pt>
                <c:pt idx="29">
                  <c:v>28902.26</c:v>
                </c:pt>
                <c:pt idx="30">
                  <c:v>28080.26</c:v>
                </c:pt>
                <c:pt idx="31">
                  <c:v>27651.26</c:v>
                </c:pt>
                <c:pt idx="32">
                  <c:v>26805.26</c:v>
                </c:pt>
                <c:pt idx="33">
                  <c:v>34605.259999999995</c:v>
                </c:pt>
                <c:pt idx="34">
                  <c:v>34676.06</c:v>
                </c:pt>
                <c:pt idx="35">
                  <c:v>35678.06</c:v>
                </c:pt>
                <c:pt idx="36">
                  <c:v>34880.06</c:v>
                </c:pt>
                <c:pt idx="37">
                  <c:v>34279.61</c:v>
                </c:pt>
                <c:pt idx="38">
                  <c:v>32998.61</c:v>
                </c:pt>
                <c:pt idx="39">
                  <c:v>31078.61</c:v>
                </c:pt>
                <c:pt idx="40">
                  <c:v>31378.61</c:v>
                </c:pt>
                <c:pt idx="41">
                  <c:v>31410.560000000001</c:v>
                </c:pt>
                <c:pt idx="42">
                  <c:v>31143.600000000002</c:v>
                </c:pt>
                <c:pt idx="43">
                  <c:v>31816.240000000002</c:v>
                </c:pt>
                <c:pt idx="44">
                  <c:v>32221.24</c:v>
                </c:pt>
                <c:pt idx="45">
                  <c:v>32223.390000000003</c:v>
                </c:pt>
                <c:pt idx="46">
                  <c:v>31761.390000000003</c:v>
                </c:pt>
              </c:numCache>
            </c:numRef>
          </c:val>
          <c:smooth val="0"/>
          <c:extLst>
            <c:ext xmlns:c16="http://schemas.microsoft.com/office/drawing/2014/chart" uri="{C3380CC4-5D6E-409C-BE32-E72D297353CC}">
              <c16:uniqueId val="{00000000-4C6A-45D1-9D9C-8CCF65596822}"/>
            </c:ext>
          </c:extLst>
        </c:ser>
        <c:dLbls>
          <c:showLegendKey val="0"/>
          <c:showVal val="0"/>
          <c:showCatName val="0"/>
          <c:showSerName val="0"/>
          <c:showPercent val="0"/>
          <c:showBubbleSize val="0"/>
        </c:dLbls>
        <c:marker val="1"/>
        <c:smooth val="0"/>
        <c:axId val="702655200"/>
        <c:axId val="702644384"/>
        <c:extLst>
          <c:ext xmlns:c15="http://schemas.microsoft.com/office/drawing/2012/chart" uri="{02D57815-91ED-43cb-92C2-25804820EDAC}">
            <c15:filteredLineSeries>
              <c15:ser>
                <c:idx val="1"/>
                <c:order val="1"/>
                <c:spPr>
                  <a:ln w="28575" cap="rnd">
                    <a:solidFill>
                      <a:schemeClr val="accent2"/>
                    </a:solidFill>
                    <a:round/>
                  </a:ln>
                  <a:effectLst/>
                </c:spPr>
                <c:marker>
                  <c:symbol val="none"/>
                </c:marker>
                <c:cat>
                  <c:numRef>
                    <c:extLst>
                      <c:ext uri="{02D57815-91ED-43cb-92C2-25804820EDAC}">
                        <c15:formulaRef>
                          <c15:sqref>Pivot!$AE$3:$AE$49</c15:sqref>
                        </c15:formulaRef>
                      </c:ext>
                    </c:extLst>
                    <c:numCache>
                      <c:formatCode>d\-mmm\-yy</c:formatCode>
                      <c:ptCount val="47"/>
                      <c:pt idx="0">
                        <c:v>44805.554131944446</c:v>
                      </c:pt>
                      <c:pt idx="1">
                        <c:v>44805.58520833333</c:v>
                      </c:pt>
                      <c:pt idx="2">
                        <c:v>44805.624768518515</c:v>
                      </c:pt>
                      <c:pt idx="3">
                        <c:v>44805.651990740742</c:v>
                      </c:pt>
                      <c:pt idx="4">
                        <c:v>44806.442094907405</c:v>
                      </c:pt>
                      <c:pt idx="5">
                        <c:v>44806.510949074072</c:v>
                      </c:pt>
                      <c:pt idx="6">
                        <c:v>44806.940775462965</c:v>
                      </c:pt>
                      <c:pt idx="7">
                        <c:v>44809.807766203703</c:v>
                      </c:pt>
                      <c:pt idx="8">
                        <c:v>44810.129027777781</c:v>
                      </c:pt>
                      <c:pt idx="9">
                        <c:v>44810.508530092593</c:v>
                      </c:pt>
                      <c:pt idx="10">
                        <c:v>44810.508576388886</c:v>
                      </c:pt>
                      <c:pt idx="11">
                        <c:v>44810.66846064815</c:v>
                      </c:pt>
                      <c:pt idx="12">
                        <c:v>44810.668495370373</c:v>
                      </c:pt>
                      <c:pt idx="13">
                        <c:v>44810.705011574071</c:v>
                      </c:pt>
                      <c:pt idx="14">
                        <c:v>44811.511006944442</c:v>
                      </c:pt>
                      <c:pt idx="15">
                        <c:v>44811.531400462962</c:v>
                      </c:pt>
                      <c:pt idx="16">
                        <c:v>44811.608842592592</c:v>
                      </c:pt>
                      <c:pt idx="17">
                        <c:v>44811.622314814813</c:v>
                      </c:pt>
                      <c:pt idx="18">
                        <c:v>44811.769305555557</c:v>
                      </c:pt>
                      <c:pt idx="19">
                        <c:v>44811.82172453704</c:v>
                      </c:pt>
                      <c:pt idx="20">
                        <c:v>44812.67396990741</c:v>
                      </c:pt>
                      <c:pt idx="21">
                        <c:v>44812.850648148145</c:v>
                      </c:pt>
                      <c:pt idx="22">
                        <c:v>44812.926574074074</c:v>
                      </c:pt>
                      <c:pt idx="23">
                        <c:v>44816.550787037035</c:v>
                      </c:pt>
                      <c:pt idx="24">
                        <c:v>44818.51489583333</c:v>
                      </c:pt>
                      <c:pt idx="25">
                        <c:v>44818.559652777774</c:v>
                      </c:pt>
                      <c:pt idx="26">
                        <c:v>44819.432002314818</c:v>
                      </c:pt>
                      <c:pt idx="27">
                        <c:v>44819.432037037041</c:v>
                      </c:pt>
                      <c:pt idx="28">
                        <c:v>44820.461770833332</c:v>
                      </c:pt>
                      <c:pt idx="29">
                        <c:v>44820.461840277778</c:v>
                      </c:pt>
                      <c:pt idx="30">
                        <c:v>44820.545532407406</c:v>
                      </c:pt>
                      <c:pt idx="31">
                        <c:v>44820.761689814812</c:v>
                      </c:pt>
                      <c:pt idx="32">
                        <c:v>44820.956226851849</c:v>
                      </c:pt>
                      <c:pt idx="33">
                        <c:v>44823.882777777777</c:v>
                      </c:pt>
                      <c:pt idx="34">
                        <c:v>44823.8828125</c:v>
                      </c:pt>
                      <c:pt idx="35">
                        <c:v>44824.644652777781</c:v>
                      </c:pt>
                      <c:pt idx="36">
                        <c:v>44824.646331018521</c:v>
                      </c:pt>
                      <c:pt idx="37">
                        <c:v>44826.744166666664</c:v>
                      </c:pt>
                      <c:pt idx="38">
                        <c:v>44826.747881944444</c:v>
                      </c:pt>
                      <c:pt idx="39">
                        <c:v>44830.823136574072</c:v>
                      </c:pt>
                      <c:pt idx="40">
                        <c:v>44831.500277777777</c:v>
                      </c:pt>
                      <c:pt idx="41">
                        <c:v>44831.7109375</c:v>
                      </c:pt>
                      <c:pt idx="42">
                        <c:v>44831.768831018519</c:v>
                      </c:pt>
                      <c:pt idx="43">
                        <c:v>44831.768888888888</c:v>
                      </c:pt>
                      <c:pt idx="44">
                        <c:v>44831.831284722219</c:v>
                      </c:pt>
                      <c:pt idx="45">
                        <c:v>44833.504027777781</c:v>
                      </c:pt>
                      <c:pt idx="46">
                        <c:v>44833.692604166667</c:v>
                      </c:pt>
                    </c:numCache>
                  </c:numRef>
                </c:cat>
                <c:val>
                  <c:numRef>
                    <c:extLst>
                      <c:ext uri="{02D57815-91ED-43cb-92C2-25804820EDAC}">
                        <c15:formulaRef>
                          <c15:sqref>Pivot!$AE$3:$AE$49</c15:sqref>
                        </c15:formulaRef>
                      </c:ext>
                    </c:extLst>
                    <c:numCache>
                      <c:formatCode>d\-mmm\-yy</c:formatCode>
                      <c:ptCount val="47"/>
                      <c:pt idx="0">
                        <c:v>44805.554131944446</c:v>
                      </c:pt>
                      <c:pt idx="1">
                        <c:v>44805.58520833333</c:v>
                      </c:pt>
                      <c:pt idx="2">
                        <c:v>44805.624768518515</c:v>
                      </c:pt>
                      <c:pt idx="3">
                        <c:v>44805.651990740742</c:v>
                      </c:pt>
                      <c:pt idx="4">
                        <c:v>44806.442094907405</c:v>
                      </c:pt>
                      <c:pt idx="5">
                        <c:v>44806.510949074072</c:v>
                      </c:pt>
                      <c:pt idx="6">
                        <c:v>44806.940775462965</c:v>
                      </c:pt>
                      <c:pt idx="7">
                        <c:v>44809.807766203703</c:v>
                      </c:pt>
                      <c:pt idx="8">
                        <c:v>44810.129027777781</c:v>
                      </c:pt>
                      <c:pt idx="9">
                        <c:v>44810.508530092593</c:v>
                      </c:pt>
                      <c:pt idx="10">
                        <c:v>44810.508576388886</c:v>
                      </c:pt>
                      <c:pt idx="11">
                        <c:v>44810.66846064815</c:v>
                      </c:pt>
                      <c:pt idx="12">
                        <c:v>44810.668495370373</c:v>
                      </c:pt>
                      <c:pt idx="13">
                        <c:v>44810.705011574071</c:v>
                      </c:pt>
                      <c:pt idx="14">
                        <c:v>44811.511006944442</c:v>
                      </c:pt>
                      <c:pt idx="15">
                        <c:v>44811.531400462962</c:v>
                      </c:pt>
                      <c:pt idx="16">
                        <c:v>44811.608842592592</c:v>
                      </c:pt>
                      <c:pt idx="17">
                        <c:v>44811.622314814813</c:v>
                      </c:pt>
                      <c:pt idx="18">
                        <c:v>44811.769305555557</c:v>
                      </c:pt>
                      <c:pt idx="19">
                        <c:v>44811.82172453704</c:v>
                      </c:pt>
                      <c:pt idx="20">
                        <c:v>44812.67396990741</c:v>
                      </c:pt>
                      <c:pt idx="21">
                        <c:v>44812.850648148145</c:v>
                      </c:pt>
                      <c:pt idx="22">
                        <c:v>44812.926574074074</c:v>
                      </c:pt>
                      <c:pt idx="23">
                        <c:v>44816.550787037035</c:v>
                      </c:pt>
                      <c:pt idx="24">
                        <c:v>44818.51489583333</c:v>
                      </c:pt>
                      <c:pt idx="25">
                        <c:v>44818.559652777774</c:v>
                      </c:pt>
                      <c:pt idx="26">
                        <c:v>44819.432002314818</c:v>
                      </c:pt>
                      <c:pt idx="27">
                        <c:v>44819.432037037041</c:v>
                      </c:pt>
                      <c:pt idx="28">
                        <c:v>44820.461770833332</c:v>
                      </c:pt>
                      <c:pt idx="29">
                        <c:v>44820.461840277778</c:v>
                      </c:pt>
                      <c:pt idx="30">
                        <c:v>44820.545532407406</c:v>
                      </c:pt>
                      <c:pt idx="31">
                        <c:v>44820.761689814812</c:v>
                      </c:pt>
                      <c:pt idx="32">
                        <c:v>44820.956226851849</c:v>
                      </c:pt>
                      <c:pt idx="33">
                        <c:v>44823.882777777777</c:v>
                      </c:pt>
                      <c:pt idx="34">
                        <c:v>44823.8828125</c:v>
                      </c:pt>
                      <c:pt idx="35">
                        <c:v>44824.644652777781</c:v>
                      </c:pt>
                      <c:pt idx="36">
                        <c:v>44824.646331018521</c:v>
                      </c:pt>
                      <c:pt idx="37">
                        <c:v>44826.744166666664</c:v>
                      </c:pt>
                      <c:pt idx="38">
                        <c:v>44826.747881944444</c:v>
                      </c:pt>
                      <c:pt idx="39">
                        <c:v>44830.823136574072</c:v>
                      </c:pt>
                      <c:pt idx="40">
                        <c:v>44831.500277777777</c:v>
                      </c:pt>
                      <c:pt idx="41">
                        <c:v>44831.7109375</c:v>
                      </c:pt>
                      <c:pt idx="42">
                        <c:v>44831.768831018519</c:v>
                      </c:pt>
                      <c:pt idx="43">
                        <c:v>44831.768888888888</c:v>
                      </c:pt>
                      <c:pt idx="44">
                        <c:v>44831.831284722219</c:v>
                      </c:pt>
                      <c:pt idx="45">
                        <c:v>44833.504027777781</c:v>
                      </c:pt>
                      <c:pt idx="46">
                        <c:v>44833.692604166667</c:v>
                      </c:pt>
                    </c:numCache>
                  </c:numRef>
                </c:val>
                <c:smooth val="0"/>
                <c:extLst>
                  <c:ext xmlns:c16="http://schemas.microsoft.com/office/drawing/2014/chart" uri="{C3380CC4-5D6E-409C-BE32-E72D297353CC}">
                    <c16:uniqueId val="{00000003-4C6A-45D1-9D9C-8CCF65596822}"/>
                  </c:ext>
                </c:extLst>
              </c15:ser>
            </c15:filteredLineSeries>
          </c:ext>
        </c:extLst>
      </c:lineChart>
      <c:dateAx>
        <c:axId val="702655200"/>
        <c:scaling>
          <c:orientation val="minMax"/>
        </c:scaling>
        <c:delete val="0"/>
        <c:axPos val="b"/>
        <c:majorGridlines>
          <c:spPr>
            <a:ln w="9525" cap="flat" cmpd="sng" algn="ctr">
              <a:solidFill>
                <a:schemeClr val="tx1">
                  <a:lumMod val="15000"/>
                  <a:lumOff val="85000"/>
                </a:schemeClr>
              </a:solidFill>
              <a:round/>
            </a:ln>
            <a:effectLst/>
          </c:spPr>
        </c:majorGridlines>
        <c:numFmt formatCode="d\-mmm\-yy" sourceLinked="1"/>
        <c:majorTickMark val="in"/>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2644384"/>
        <c:crosses val="autoZero"/>
        <c:auto val="1"/>
        <c:lblOffset val="100"/>
        <c:baseTimeUnit val="days"/>
      </c:dateAx>
      <c:valAx>
        <c:axId val="702644384"/>
        <c:scaling>
          <c:orientation val="minMax"/>
          <c:min val="20000"/>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in"/>
        <c:minorTickMark val="none"/>
        <c:tickLblPos val="nextTo"/>
        <c:spPr>
          <a:noFill/>
          <a:ln>
            <a:solidFill>
              <a:schemeClr val="accent1"/>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2655200"/>
        <c:crossesAt val="44805"/>
        <c:crossBetween val="between"/>
        <c:majorUnit val="2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spPr>
            <a:ln w="28575" cap="rnd">
              <a:solidFill>
                <a:schemeClr val="accent1"/>
              </a:solidFill>
              <a:round/>
            </a:ln>
            <a:effectLst/>
          </c:spPr>
          <c:marker>
            <c:symbol val="diamond"/>
            <c:size val="5"/>
            <c:spPr>
              <a:solidFill>
                <a:srgbClr val="002060"/>
              </a:solidFill>
              <a:ln w="15875">
                <a:solidFill>
                  <a:schemeClr val="accent1"/>
                </a:solidFill>
                <a:prstDash val="sysDash"/>
              </a:ln>
              <a:effectLst/>
            </c:spPr>
          </c:marker>
          <c:cat>
            <c:numRef>
              <c:f>Pivot!$AE$3:$AE$49</c:f>
              <c:numCache>
                <c:formatCode>d\-mmm\-yy</c:formatCode>
                <c:ptCount val="47"/>
                <c:pt idx="0">
                  <c:v>44805.554131944446</c:v>
                </c:pt>
                <c:pt idx="1">
                  <c:v>44805.58520833333</c:v>
                </c:pt>
                <c:pt idx="2">
                  <c:v>44805.624768518515</c:v>
                </c:pt>
                <c:pt idx="3">
                  <c:v>44805.651990740742</c:v>
                </c:pt>
                <c:pt idx="4">
                  <c:v>44806.442094907405</c:v>
                </c:pt>
                <c:pt idx="5">
                  <c:v>44806.510949074072</c:v>
                </c:pt>
                <c:pt idx="6">
                  <c:v>44806.940775462965</c:v>
                </c:pt>
                <c:pt idx="7">
                  <c:v>44809.807766203703</c:v>
                </c:pt>
                <c:pt idx="8">
                  <c:v>44810.129027777781</c:v>
                </c:pt>
                <c:pt idx="9">
                  <c:v>44810.508530092593</c:v>
                </c:pt>
                <c:pt idx="10">
                  <c:v>44810.508576388886</c:v>
                </c:pt>
                <c:pt idx="11">
                  <c:v>44810.66846064815</c:v>
                </c:pt>
                <c:pt idx="12">
                  <c:v>44810.668495370373</c:v>
                </c:pt>
                <c:pt idx="13">
                  <c:v>44810.705011574071</c:v>
                </c:pt>
                <c:pt idx="14">
                  <c:v>44811.511006944442</c:v>
                </c:pt>
                <c:pt idx="15">
                  <c:v>44811.531400462962</c:v>
                </c:pt>
                <c:pt idx="16">
                  <c:v>44811.608842592592</c:v>
                </c:pt>
                <c:pt idx="17">
                  <c:v>44811.622314814813</c:v>
                </c:pt>
                <c:pt idx="18">
                  <c:v>44811.769305555557</c:v>
                </c:pt>
                <c:pt idx="19">
                  <c:v>44811.82172453704</c:v>
                </c:pt>
                <c:pt idx="20">
                  <c:v>44812.67396990741</c:v>
                </c:pt>
                <c:pt idx="21">
                  <c:v>44812.850648148145</c:v>
                </c:pt>
                <c:pt idx="22">
                  <c:v>44812.926574074074</c:v>
                </c:pt>
                <c:pt idx="23">
                  <c:v>44816.550787037035</c:v>
                </c:pt>
                <c:pt idx="24">
                  <c:v>44818.51489583333</c:v>
                </c:pt>
                <c:pt idx="25">
                  <c:v>44818.559652777774</c:v>
                </c:pt>
                <c:pt idx="26">
                  <c:v>44819.432002314818</c:v>
                </c:pt>
                <c:pt idx="27">
                  <c:v>44819.432037037041</c:v>
                </c:pt>
                <c:pt idx="28">
                  <c:v>44820.461770833332</c:v>
                </c:pt>
                <c:pt idx="29">
                  <c:v>44820.461840277778</c:v>
                </c:pt>
                <c:pt idx="30">
                  <c:v>44820.545532407406</c:v>
                </c:pt>
                <c:pt idx="31">
                  <c:v>44820.761689814812</c:v>
                </c:pt>
                <c:pt idx="32">
                  <c:v>44820.956226851849</c:v>
                </c:pt>
                <c:pt idx="33">
                  <c:v>44823.882777777777</c:v>
                </c:pt>
                <c:pt idx="34">
                  <c:v>44823.8828125</c:v>
                </c:pt>
                <c:pt idx="35">
                  <c:v>44824.644652777781</c:v>
                </c:pt>
                <c:pt idx="36">
                  <c:v>44824.646331018521</c:v>
                </c:pt>
                <c:pt idx="37">
                  <c:v>44826.744166666664</c:v>
                </c:pt>
                <c:pt idx="38">
                  <c:v>44826.747881944444</c:v>
                </c:pt>
                <c:pt idx="39">
                  <c:v>44830.823136574072</c:v>
                </c:pt>
                <c:pt idx="40">
                  <c:v>44831.500277777777</c:v>
                </c:pt>
                <c:pt idx="41">
                  <c:v>44831.7109375</c:v>
                </c:pt>
                <c:pt idx="42">
                  <c:v>44831.768831018519</c:v>
                </c:pt>
                <c:pt idx="43">
                  <c:v>44831.768888888888</c:v>
                </c:pt>
                <c:pt idx="44">
                  <c:v>44831.831284722219</c:v>
                </c:pt>
                <c:pt idx="45">
                  <c:v>44833.504027777781</c:v>
                </c:pt>
                <c:pt idx="46">
                  <c:v>44833.692604166667</c:v>
                </c:pt>
              </c:numCache>
            </c:numRef>
          </c:cat>
          <c:val>
            <c:numRef>
              <c:f>Pivot!$AD$3:$AD$49</c:f>
              <c:numCache>
                <c:formatCode>_("$"* #,##0.00_);_("$"* \(#,##0.00\);_("$"* "-"??_);_(@_)</c:formatCode>
                <c:ptCount val="47"/>
                <c:pt idx="0">
                  <c:v>21580</c:v>
                </c:pt>
                <c:pt idx="1">
                  <c:v>20719</c:v>
                </c:pt>
                <c:pt idx="2">
                  <c:v>21137</c:v>
                </c:pt>
                <c:pt idx="3">
                  <c:v>21209</c:v>
                </c:pt>
                <c:pt idx="4">
                  <c:v>21358</c:v>
                </c:pt>
                <c:pt idx="5">
                  <c:v>21965.5</c:v>
                </c:pt>
                <c:pt idx="6">
                  <c:v>22231</c:v>
                </c:pt>
                <c:pt idx="7">
                  <c:v>22395</c:v>
                </c:pt>
                <c:pt idx="8">
                  <c:v>22913</c:v>
                </c:pt>
                <c:pt idx="9">
                  <c:v>23163</c:v>
                </c:pt>
                <c:pt idx="10">
                  <c:v>24783</c:v>
                </c:pt>
                <c:pt idx="11">
                  <c:v>25899</c:v>
                </c:pt>
                <c:pt idx="12">
                  <c:v>25564.22</c:v>
                </c:pt>
                <c:pt idx="13">
                  <c:v>25516.22</c:v>
                </c:pt>
                <c:pt idx="14">
                  <c:v>25429.22</c:v>
                </c:pt>
                <c:pt idx="15">
                  <c:v>26008.25</c:v>
                </c:pt>
                <c:pt idx="16">
                  <c:v>25336.12</c:v>
                </c:pt>
                <c:pt idx="17">
                  <c:v>25948.12</c:v>
                </c:pt>
                <c:pt idx="18">
                  <c:v>26584.12</c:v>
                </c:pt>
                <c:pt idx="19">
                  <c:v>26724</c:v>
                </c:pt>
                <c:pt idx="20">
                  <c:v>26847</c:v>
                </c:pt>
                <c:pt idx="21">
                  <c:v>27402</c:v>
                </c:pt>
                <c:pt idx="22">
                  <c:v>26535.01</c:v>
                </c:pt>
                <c:pt idx="23">
                  <c:v>26392.179999999997</c:v>
                </c:pt>
                <c:pt idx="24">
                  <c:v>26369.26</c:v>
                </c:pt>
                <c:pt idx="25">
                  <c:v>25289.26</c:v>
                </c:pt>
                <c:pt idx="26">
                  <c:v>26810.26</c:v>
                </c:pt>
                <c:pt idx="27">
                  <c:v>28322.26</c:v>
                </c:pt>
                <c:pt idx="28">
                  <c:v>29952.26</c:v>
                </c:pt>
                <c:pt idx="29">
                  <c:v>28902.26</c:v>
                </c:pt>
                <c:pt idx="30">
                  <c:v>28080.26</c:v>
                </c:pt>
                <c:pt idx="31">
                  <c:v>27651.26</c:v>
                </c:pt>
                <c:pt idx="32">
                  <c:v>26805.26</c:v>
                </c:pt>
                <c:pt idx="33">
                  <c:v>34605.259999999995</c:v>
                </c:pt>
                <c:pt idx="34">
                  <c:v>34676.06</c:v>
                </c:pt>
                <c:pt idx="35">
                  <c:v>35678.06</c:v>
                </c:pt>
                <c:pt idx="36">
                  <c:v>34880.06</c:v>
                </c:pt>
                <c:pt idx="37">
                  <c:v>34279.61</c:v>
                </c:pt>
                <c:pt idx="38">
                  <c:v>32998.61</c:v>
                </c:pt>
                <c:pt idx="39">
                  <c:v>31078.61</c:v>
                </c:pt>
                <c:pt idx="40">
                  <c:v>31378.61</c:v>
                </c:pt>
                <c:pt idx="41">
                  <c:v>31410.560000000001</c:v>
                </c:pt>
                <c:pt idx="42">
                  <c:v>31143.600000000002</c:v>
                </c:pt>
                <c:pt idx="43">
                  <c:v>31816.240000000002</c:v>
                </c:pt>
                <c:pt idx="44">
                  <c:v>32221.24</c:v>
                </c:pt>
                <c:pt idx="45">
                  <c:v>32223.390000000003</c:v>
                </c:pt>
                <c:pt idx="46">
                  <c:v>31761.390000000003</c:v>
                </c:pt>
              </c:numCache>
            </c:numRef>
          </c:val>
          <c:smooth val="0"/>
          <c:extLst>
            <c:ext xmlns:c16="http://schemas.microsoft.com/office/drawing/2014/chart" uri="{C3380CC4-5D6E-409C-BE32-E72D297353CC}">
              <c16:uniqueId val="{00000000-E789-44B6-B6CD-CDE4A37B72CD}"/>
            </c:ext>
          </c:extLst>
        </c:ser>
        <c:dLbls>
          <c:showLegendKey val="0"/>
          <c:showVal val="0"/>
          <c:showCatName val="0"/>
          <c:showSerName val="0"/>
          <c:showPercent val="0"/>
          <c:showBubbleSize val="0"/>
        </c:dLbls>
        <c:marker val="1"/>
        <c:smooth val="0"/>
        <c:axId val="702655200"/>
        <c:axId val="702644384"/>
        <c:extLst>
          <c:ext xmlns:c15="http://schemas.microsoft.com/office/drawing/2012/chart" uri="{02D57815-91ED-43cb-92C2-25804820EDAC}">
            <c15:filteredLineSeries>
              <c15:ser>
                <c:idx val="1"/>
                <c:order val="1"/>
                <c:spPr>
                  <a:ln w="28575" cap="rnd">
                    <a:solidFill>
                      <a:schemeClr val="accent2"/>
                    </a:solidFill>
                    <a:round/>
                  </a:ln>
                  <a:effectLst/>
                </c:spPr>
                <c:marker>
                  <c:symbol val="none"/>
                </c:marker>
                <c:cat>
                  <c:numRef>
                    <c:extLst>
                      <c:ext uri="{02D57815-91ED-43cb-92C2-25804820EDAC}">
                        <c15:formulaRef>
                          <c15:sqref>Pivot!$AE$3:$AE$49</c15:sqref>
                        </c15:formulaRef>
                      </c:ext>
                    </c:extLst>
                    <c:numCache>
                      <c:formatCode>d\-mmm\-yy</c:formatCode>
                      <c:ptCount val="47"/>
                      <c:pt idx="0">
                        <c:v>44805.554131944446</c:v>
                      </c:pt>
                      <c:pt idx="1">
                        <c:v>44805.58520833333</c:v>
                      </c:pt>
                      <c:pt idx="2">
                        <c:v>44805.624768518515</c:v>
                      </c:pt>
                      <c:pt idx="3">
                        <c:v>44805.651990740742</c:v>
                      </c:pt>
                      <c:pt idx="4">
                        <c:v>44806.442094907405</c:v>
                      </c:pt>
                      <c:pt idx="5">
                        <c:v>44806.510949074072</c:v>
                      </c:pt>
                      <c:pt idx="6">
                        <c:v>44806.940775462965</c:v>
                      </c:pt>
                      <c:pt idx="7">
                        <c:v>44809.807766203703</c:v>
                      </c:pt>
                      <c:pt idx="8">
                        <c:v>44810.129027777781</c:v>
                      </c:pt>
                      <c:pt idx="9">
                        <c:v>44810.508530092593</c:v>
                      </c:pt>
                      <c:pt idx="10">
                        <c:v>44810.508576388886</c:v>
                      </c:pt>
                      <c:pt idx="11">
                        <c:v>44810.66846064815</c:v>
                      </c:pt>
                      <c:pt idx="12">
                        <c:v>44810.668495370373</c:v>
                      </c:pt>
                      <c:pt idx="13">
                        <c:v>44810.705011574071</c:v>
                      </c:pt>
                      <c:pt idx="14">
                        <c:v>44811.511006944442</c:v>
                      </c:pt>
                      <c:pt idx="15">
                        <c:v>44811.531400462962</c:v>
                      </c:pt>
                      <c:pt idx="16">
                        <c:v>44811.608842592592</c:v>
                      </c:pt>
                      <c:pt idx="17">
                        <c:v>44811.622314814813</c:v>
                      </c:pt>
                      <c:pt idx="18">
                        <c:v>44811.769305555557</c:v>
                      </c:pt>
                      <c:pt idx="19">
                        <c:v>44811.82172453704</c:v>
                      </c:pt>
                      <c:pt idx="20">
                        <c:v>44812.67396990741</c:v>
                      </c:pt>
                      <c:pt idx="21">
                        <c:v>44812.850648148145</c:v>
                      </c:pt>
                      <c:pt idx="22">
                        <c:v>44812.926574074074</c:v>
                      </c:pt>
                      <c:pt idx="23">
                        <c:v>44816.550787037035</c:v>
                      </c:pt>
                      <c:pt idx="24">
                        <c:v>44818.51489583333</c:v>
                      </c:pt>
                      <c:pt idx="25">
                        <c:v>44818.559652777774</c:v>
                      </c:pt>
                      <c:pt idx="26">
                        <c:v>44819.432002314818</c:v>
                      </c:pt>
                      <c:pt idx="27">
                        <c:v>44819.432037037041</c:v>
                      </c:pt>
                      <c:pt idx="28">
                        <c:v>44820.461770833332</c:v>
                      </c:pt>
                      <c:pt idx="29">
                        <c:v>44820.461840277778</c:v>
                      </c:pt>
                      <c:pt idx="30">
                        <c:v>44820.545532407406</c:v>
                      </c:pt>
                      <c:pt idx="31">
                        <c:v>44820.761689814812</c:v>
                      </c:pt>
                      <c:pt idx="32">
                        <c:v>44820.956226851849</c:v>
                      </c:pt>
                      <c:pt idx="33">
                        <c:v>44823.882777777777</c:v>
                      </c:pt>
                      <c:pt idx="34">
                        <c:v>44823.8828125</c:v>
                      </c:pt>
                      <c:pt idx="35">
                        <c:v>44824.644652777781</c:v>
                      </c:pt>
                      <c:pt idx="36">
                        <c:v>44824.646331018521</c:v>
                      </c:pt>
                      <c:pt idx="37">
                        <c:v>44826.744166666664</c:v>
                      </c:pt>
                      <c:pt idx="38">
                        <c:v>44826.747881944444</c:v>
                      </c:pt>
                      <c:pt idx="39">
                        <c:v>44830.823136574072</c:v>
                      </c:pt>
                      <c:pt idx="40">
                        <c:v>44831.500277777777</c:v>
                      </c:pt>
                      <c:pt idx="41">
                        <c:v>44831.7109375</c:v>
                      </c:pt>
                      <c:pt idx="42">
                        <c:v>44831.768831018519</c:v>
                      </c:pt>
                      <c:pt idx="43">
                        <c:v>44831.768888888888</c:v>
                      </c:pt>
                      <c:pt idx="44">
                        <c:v>44831.831284722219</c:v>
                      </c:pt>
                      <c:pt idx="45">
                        <c:v>44833.504027777781</c:v>
                      </c:pt>
                      <c:pt idx="46">
                        <c:v>44833.692604166667</c:v>
                      </c:pt>
                    </c:numCache>
                  </c:numRef>
                </c:cat>
                <c:val>
                  <c:numRef>
                    <c:extLst>
                      <c:ext uri="{02D57815-91ED-43cb-92C2-25804820EDAC}">
                        <c15:formulaRef>
                          <c15:sqref>Pivot!$AE$3:$AE$49</c15:sqref>
                        </c15:formulaRef>
                      </c:ext>
                    </c:extLst>
                    <c:numCache>
                      <c:formatCode>d\-mmm\-yy</c:formatCode>
                      <c:ptCount val="47"/>
                      <c:pt idx="0">
                        <c:v>44805.554131944446</c:v>
                      </c:pt>
                      <c:pt idx="1">
                        <c:v>44805.58520833333</c:v>
                      </c:pt>
                      <c:pt idx="2">
                        <c:v>44805.624768518515</c:v>
                      </c:pt>
                      <c:pt idx="3">
                        <c:v>44805.651990740742</c:v>
                      </c:pt>
                      <c:pt idx="4">
                        <c:v>44806.442094907405</c:v>
                      </c:pt>
                      <c:pt idx="5">
                        <c:v>44806.510949074072</c:v>
                      </c:pt>
                      <c:pt idx="6">
                        <c:v>44806.940775462965</c:v>
                      </c:pt>
                      <c:pt idx="7">
                        <c:v>44809.807766203703</c:v>
                      </c:pt>
                      <c:pt idx="8">
                        <c:v>44810.129027777781</c:v>
                      </c:pt>
                      <c:pt idx="9">
                        <c:v>44810.508530092593</c:v>
                      </c:pt>
                      <c:pt idx="10">
                        <c:v>44810.508576388886</c:v>
                      </c:pt>
                      <c:pt idx="11">
                        <c:v>44810.66846064815</c:v>
                      </c:pt>
                      <c:pt idx="12">
                        <c:v>44810.668495370373</c:v>
                      </c:pt>
                      <c:pt idx="13">
                        <c:v>44810.705011574071</c:v>
                      </c:pt>
                      <c:pt idx="14">
                        <c:v>44811.511006944442</c:v>
                      </c:pt>
                      <c:pt idx="15">
                        <c:v>44811.531400462962</c:v>
                      </c:pt>
                      <c:pt idx="16">
                        <c:v>44811.608842592592</c:v>
                      </c:pt>
                      <c:pt idx="17">
                        <c:v>44811.622314814813</c:v>
                      </c:pt>
                      <c:pt idx="18">
                        <c:v>44811.769305555557</c:v>
                      </c:pt>
                      <c:pt idx="19">
                        <c:v>44811.82172453704</c:v>
                      </c:pt>
                      <c:pt idx="20">
                        <c:v>44812.67396990741</c:v>
                      </c:pt>
                      <c:pt idx="21">
                        <c:v>44812.850648148145</c:v>
                      </c:pt>
                      <c:pt idx="22">
                        <c:v>44812.926574074074</c:v>
                      </c:pt>
                      <c:pt idx="23">
                        <c:v>44816.550787037035</c:v>
                      </c:pt>
                      <c:pt idx="24">
                        <c:v>44818.51489583333</c:v>
                      </c:pt>
                      <c:pt idx="25">
                        <c:v>44818.559652777774</c:v>
                      </c:pt>
                      <c:pt idx="26">
                        <c:v>44819.432002314818</c:v>
                      </c:pt>
                      <c:pt idx="27">
                        <c:v>44819.432037037041</c:v>
                      </c:pt>
                      <c:pt idx="28">
                        <c:v>44820.461770833332</c:v>
                      </c:pt>
                      <c:pt idx="29">
                        <c:v>44820.461840277778</c:v>
                      </c:pt>
                      <c:pt idx="30">
                        <c:v>44820.545532407406</c:v>
                      </c:pt>
                      <c:pt idx="31">
                        <c:v>44820.761689814812</c:v>
                      </c:pt>
                      <c:pt idx="32">
                        <c:v>44820.956226851849</c:v>
                      </c:pt>
                      <c:pt idx="33">
                        <c:v>44823.882777777777</c:v>
                      </c:pt>
                      <c:pt idx="34">
                        <c:v>44823.8828125</c:v>
                      </c:pt>
                      <c:pt idx="35">
                        <c:v>44824.644652777781</c:v>
                      </c:pt>
                      <c:pt idx="36">
                        <c:v>44824.646331018521</c:v>
                      </c:pt>
                      <c:pt idx="37">
                        <c:v>44826.744166666664</c:v>
                      </c:pt>
                      <c:pt idx="38">
                        <c:v>44826.747881944444</c:v>
                      </c:pt>
                      <c:pt idx="39">
                        <c:v>44830.823136574072</c:v>
                      </c:pt>
                      <c:pt idx="40">
                        <c:v>44831.500277777777</c:v>
                      </c:pt>
                      <c:pt idx="41">
                        <c:v>44831.7109375</c:v>
                      </c:pt>
                      <c:pt idx="42">
                        <c:v>44831.768831018519</c:v>
                      </c:pt>
                      <c:pt idx="43">
                        <c:v>44831.768888888888</c:v>
                      </c:pt>
                      <c:pt idx="44">
                        <c:v>44831.831284722219</c:v>
                      </c:pt>
                      <c:pt idx="45">
                        <c:v>44833.504027777781</c:v>
                      </c:pt>
                      <c:pt idx="46">
                        <c:v>44833.692604166667</c:v>
                      </c:pt>
                    </c:numCache>
                  </c:numRef>
                </c:val>
                <c:smooth val="0"/>
                <c:extLst>
                  <c:ext xmlns:c16="http://schemas.microsoft.com/office/drawing/2014/chart" uri="{C3380CC4-5D6E-409C-BE32-E72D297353CC}">
                    <c16:uniqueId val="{00000001-E789-44B6-B6CD-CDE4A37B72CD}"/>
                  </c:ext>
                </c:extLst>
              </c15:ser>
            </c15:filteredLineSeries>
          </c:ext>
        </c:extLst>
      </c:lineChart>
      <c:dateAx>
        <c:axId val="702655200"/>
        <c:scaling>
          <c:orientation val="minMax"/>
        </c:scaling>
        <c:delete val="0"/>
        <c:axPos val="b"/>
        <c:majorGridlines>
          <c:spPr>
            <a:ln w="9525" cap="flat" cmpd="sng" algn="ctr">
              <a:solidFill>
                <a:schemeClr val="tx1">
                  <a:lumMod val="15000"/>
                  <a:lumOff val="85000"/>
                </a:schemeClr>
              </a:solidFill>
              <a:round/>
            </a:ln>
            <a:effectLst/>
          </c:spPr>
        </c:majorGridlines>
        <c:numFmt formatCode="d\-mmm\-yy" sourceLinked="1"/>
        <c:majorTickMark val="in"/>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702644384"/>
        <c:crosses val="autoZero"/>
        <c:auto val="1"/>
        <c:lblOffset val="100"/>
        <c:baseTimeUnit val="days"/>
      </c:dateAx>
      <c:valAx>
        <c:axId val="702644384"/>
        <c:scaling>
          <c:orientation val="minMax"/>
          <c:min val="20000"/>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in"/>
        <c:minorTickMark val="none"/>
        <c:tickLblPos val="nextTo"/>
        <c:spPr>
          <a:noFill/>
          <a:ln>
            <a:solidFill>
              <a:schemeClr val="accent1"/>
            </a:solid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702655200"/>
        <c:crossesAt val="44805"/>
        <c:crossBetween val="between"/>
        <c:majorUnit val="2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[Forex Trading Dashboard.xlsx]Pivot!LotSizePerItem</c:name>
    <c:fmtId val="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bg1"/>
              </a:gs>
              <a:gs pos="26000">
                <a:schemeClr val="accent1">
                  <a:lumMod val="45000"/>
                  <a:lumOff val="55000"/>
                </a:schemeClr>
              </a:gs>
              <a:gs pos="82000">
                <a:srgbClr val="002060"/>
              </a:gs>
            </a:gsLst>
            <a:path path="circle">
              <a:fillToRect l="100000" b="100000"/>
            </a:path>
            <a:tileRect t="-100000" r="-10000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295368008576396"/>
          <c:y val="7.407407407407407E-2"/>
          <c:w val="0.6782669771912313"/>
          <c:h val="0.8416746864975212"/>
        </c:manualLayout>
      </c:layout>
      <c:barChart>
        <c:barDir val="bar"/>
        <c:grouping val="clustered"/>
        <c:varyColors val="0"/>
        <c:ser>
          <c:idx val="0"/>
          <c:order val="0"/>
          <c:tx>
            <c:strRef>
              <c:f>Pivot!$Y$3</c:f>
              <c:strCache>
                <c:ptCount val="1"/>
                <c:pt idx="0">
                  <c:v>Total</c:v>
                </c:pt>
              </c:strCache>
            </c:strRef>
          </c:tx>
          <c:spPr>
            <a:gradFill flip="none" rotWithShape="1">
              <a:gsLst>
                <a:gs pos="0">
                  <a:schemeClr val="bg1"/>
                </a:gs>
                <a:gs pos="26000">
                  <a:schemeClr val="accent1">
                    <a:lumMod val="45000"/>
                    <a:lumOff val="55000"/>
                  </a:schemeClr>
                </a:gs>
                <a:gs pos="82000">
                  <a:srgbClr val="002060"/>
                </a:gs>
              </a:gsLst>
              <a:path path="circle">
                <a:fillToRect l="100000" b="100000"/>
              </a:path>
              <a:tileRect t="-100000" r="-100000"/>
            </a:gradFill>
            <a:ln>
              <a:noFill/>
            </a:ln>
            <a:effectLst/>
          </c:spPr>
          <c:invertIfNegative val="0"/>
          <c:cat>
            <c:strRef>
              <c:f>Pivot!$X$4:$X$8</c:f>
              <c:strCache>
                <c:ptCount val="5"/>
                <c:pt idx="0">
                  <c:v>EUR/USD</c:v>
                </c:pt>
                <c:pt idx="1">
                  <c:v>SP500</c:v>
                </c:pt>
                <c:pt idx="2">
                  <c:v>USD/CAD</c:v>
                </c:pt>
                <c:pt idx="3">
                  <c:v>USD/JPY</c:v>
                </c:pt>
                <c:pt idx="4">
                  <c:v>XAU/USD</c:v>
                </c:pt>
              </c:strCache>
            </c:strRef>
          </c:cat>
          <c:val>
            <c:numRef>
              <c:f>Pivot!$Y$4:$Y$8</c:f>
              <c:numCache>
                <c:formatCode>General</c:formatCode>
                <c:ptCount val="5"/>
                <c:pt idx="0">
                  <c:v>67</c:v>
                </c:pt>
                <c:pt idx="1">
                  <c:v>11</c:v>
                </c:pt>
                <c:pt idx="2">
                  <c:v>12</c:v>
                </c:pt>
                <c:pt idx="3">
                  <c:v>27</c:v>
                </c:pt>
                <c:pt idx="4">
                  <c:v>2.5</c:v>
                </c:pt>
              </c:numCache>
            </c:numRef>
          </c:val>
          <c:extLst>
            <c:ext xmlns:c16="http://schemas.microsoft.com/office/drawing/2014/chart" uri="{C3380CC4-5D6E-409C-BE32-E72D297353CC}">
              <c16:uniqueId val="{00000002-CB35-4CC8-8612-D47E30EB4053}"/>
            </c:ext>
          </c:extLst>
        </c:ser>
        <c:dLbls>
          <c:showLegendKey val="0"/>
          <c:showVal val="0"/>
          <c:showCatName val="0"/>
          <c:showSerName val="0"/>
          <c:showPercent val="0"/>
          <c:showBubbleSize val="0"/>
        </c:dLbls>
        <c:gapWidth val="50"/>
        <c:axId val="1850918288"/>
        <c:axId val="1845983664"/>
      </c:barChart>
      <c:catAx>
        <c:axId val="18509182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crossAx val="1845983664"/>
        <c:crosses val="autoZero"/>
        <c:auto val="1"/>
        <c:lblAlgn val="ctr"/>
        <c:lblOffset val="100"/>
        <c:noMultiLvlLbl val="0"/>
      </c:catAx>
      <c:valAx>
        <c:axId val="184598366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crossAx val="18509182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[Forex Trading Dashboard.xlsx]Pivot!BuySellLotsize</c:name>
    <c:fmtId val="3"/>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rgbClr val="FF0000"/>
          </a:solidFill>
          <a:ln w="19050">
            <a:solidFill>
              <a:schemeClr val="lt1"/>
            </a:solidFill>
          </a:ln>
          <a:effectLst>
            <a:outerShdw blurRad="50800" dist="50800" dir="5400000" sx="1000" sy="1000" algn="ctr" rotWithShape="0">
              <a:srgbClr val="000000">
                <a:alpha val="43137"/>
              </a:srgbClr>
            </a:outerShdw>
          </a:effectLst>
          <a:scene3d>
            <a:camera prst="orthographicFront"/>
            <a:lightRig rig="threePt" dir="t"/>
          </a:scene3d>
          <a:sp3d>
            <a:bevelT w="0"/>
          </a:sp3d>
        </c:spPr>
      </c:pivotFmt>
    </c:pivotFmts>
    <c:plotArea>
      <c:layout/>
      <c:pieChart>
        <c:varyColors val="1"/>
        <c:ser>
          <c:idx val="0"/>
          <c:order val="0"/>
          <c:tx>
            <c:strRef>
              <c:f>Pivot!$R$3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B8A-4E42-AB88-1C605E2999D2}"/>
              </c:ext>
            </c:extLst>
          </c:dPt>
          <c:dPt>
            <c:idx val="1"/>
            <c:bubble3D val="0"/>
            <c:spPr>
              <a:solidFill>
                <a:srgbClr val="FF0000"/>
              </a:solidFill>
              <a:ln w="19050">
                <a:solidFill>
                  <a:schemeClr val="lt1"/>
                </a:solidFill>
              </a:ln>
              <a:effectLst>
                <a:outerShdw blurRad="50800" dist="50800" dir="5400000" sx="1000" sy="1000" algn="ctr" rotWithShape="0">
                  <a:srgbClr val="000000">
                    <a:alpha val="43137"/>
                  </a:srgbClr>
                </a:outerShdw>
              </a:effectLst>
              <a:scene3d>
                <a:camera prst="orthographicFront"/>
                <a:lightRig rig="threePt" dir="t"/>
              </a:scene3d>
              <a:sp3d>
                <a:bevelT w="0"/>
              </a:sp3d>
            </c:spPr>
            <c:extLst>
              <c:ext xmlns:c16="http://schemas.microsoft.com/office/drawing/2014/chart" uri="{C3380CC4-5D6E-409C-BE32-E72D297353CC}">
                <c16:uniqueId val="{00000003-4B8A-4E42-AB88-1C605E2999D2}"/>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Pivot!$Q$4:$Q$5</c:f>
              <c:strCache>
                <c:ptCount val="2"/>
                <c:pt idx="0">
                  <c:v>buy</c:v>
                </c:pt>
                <c:pt idx="1">
                  <c:v>sell</c:v>
                </c:pt>
              </c:strCache>
            </c:strRef>
          </c:cat>
          <c:val>
            <c:numRef>
              <c:f>Pivot!$R$4:$R$5</c:f>
              <c:numCache>
                <c:formatCode>General</c:formatCode>
                <c:ptCount val="2"/>
                <c:pt idx="0">
                  <c:v>44</c:v>
                </c:pt>
                <c:pt idx="1">
                  <c:v>75.5</c:v>
                </c:pt>
              </c:numCache>
            </c:numRef>
          </c:val>
          <c:extLst>
            <c:ext xmlns:c16="http://schemas.microsoft.com/office/drawing/2014/chart" uri="{C3380CC4-5D6E-409C-BE32-E72D297353CC}">
              <c16:uniqueId val="{00000006-31E5-4990-99F7-9A20BF9553FC}"/>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[Forex Trading Dashboard.xlsx]Pivot!BuySellCount</c:name>
    <c:fmtId val="3"/>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0000"/>
          </a:solidFill>
          <a:ln w="19050">
            <a:solidFill>
              <a:schemeClr val="lt1"/>
            </a:solidFill>
          </a:ln>
          <a:effectLst/>
        </c:spPr>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rgbClr val="FF0000"/>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rgbClr val="FF0000"/>
          </a:solidFill>
          <a:ln w="19050">
            <a:solidFill>
              <a:schemeClr val="lt1"/>
            </a:solidFill>
          </a:ln>
          <a:effectLst/>
        </c:spPr>
      </c:pivotFmt>
    </c:pivotFmts>
    <c:plotArea>
      <c:layout>
        <c:manualLayout>
          <c:layoutTarget val="inner"/>
          <c:xMode val="edge"/>
          <c:yMode val="edge"/>
          <c:x val="0.21489023642159669"/>
          <c:y val="7.1530758226037203E-2"/>
          <c:w val="0.58299142204925536"/>
          <c:h val="0.65305047705946628"/>
        </c:manualLayout>
      </c:layout>
      <c:doughnutChart>
        <c:varyColors val="1"/>
        <c:ser>
          <c:idx val="0"/>
          <c:order val="0"/>
          <c:tx>
            <c:strRef>
              <c:f>Pivot!$J$3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E76-4519-A483-591D7795FD39}"/>
              </c:ext>
            </c:extLst>
          </c:dPt>
          <c:dPt>
            <c:idx val="1"/>
            <c:bubble3D val="0"/>
            <c:spPr>
              <a:solidFill>
                <a:srgbClr val="FF0000"/>
              </a:solidFill>
              <a:ln w="19050">
                <a:solidFill>
                  <a:schemeClr val="lt1"/>
                </a:solidFill>
              </a:ln>
              <a:effectLst/>
            </c:spPr>
            <c:extLst>
              <c:ext xmlns:c16="http://schemas.microsoft.com/office/drawing/2014/chart" uri="{C3380CC4-5D6E-409C-BE32-E72D297353CC}">
                <c16:uniqueId val="{00000003-1E76-4519-A483-591D7795FD39}"/>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Pivot!$I$4:$I$5</c:f>
              <c:strCache>
                <c:ptCount val="2"/>
                <c:pt idx="0">
                  <c:v>buy</c:v>
                </c:pt>
                <c:pt idx="1">
                  <c:v>sell</c:v>
                </c:pt>
              </c:strCache>
            </c:strRef>
          </c:cat>
          <c:val>
            <c:numRef>
              <c:f>Pivot!$J$4:$J$5</c:f>
              <c:numCache>
                <c:formatCode>General</c:formatCode>
                <c:ptCount val="2"/>
                <c:pt idx="0">
                  <c:v>16</c:v>
                </c:pt>
                <c:pt idx="1">
                  <c:v>31</c:v>
                </c:pt>
              </c:numCache>
            </c:numRef>
          </c:val>
          <c:extLst>
            <c:ext xmlns:c16="http://schemas.microsoft.com/office/drawing/2014/chart" uri="{C3380CC4-5D6E-409C-BE32-E72D297353CC}">
              <c16:uniqueId val="{00000006-8963-4B2F-AF37-AC7CD84702E6}"/>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[Forex Trading Dashboard.xlsx]Pivot!PTCloseTime</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bg1"/>
              </a:gs>
              <a:gs pos="26000">
                <a:schemeClr val="accent1">
                  <a:lumMod val="45000"/>
                  <a:lumOff val="55000"/>
                </a:schemeClr>
              </a:gs>
              <a:gs pos="82000">
                <a:srgbClr val="002060"/>
              </a:gs>
            </a:gsLst>
            <a:path path="circle">
              <a:fillToRect l="100000" b="100000"/>
            </a:path>
            <a:tileRect t="-100000" r="-10000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9567147856517935E-2"/>
          <c:y val="5.5555555555555552E-2"/>
          <c:w val="0.86987729658792656"/>
          <c:h val="0.89814814814814814"/>
        </c:manualLayout>
      </c:layout>
      <c:barChart>
        <c:barDir val="col"/>
        <c:grouping val="clustered"/>
        <c:varyColors val="0"/>
        <c:ser>
          <c:idx val="0"/>
          <c:order val="0"/>
          <c:tx>
            <c:strRef>
              <c:f>Pivot!$N$3</c:f>
              <c:strCache>
                <c:ptCount val="1"/>
                <c:pt idx="0">
                  <c:v>Total</c:v>
                </c:pt>
              </c:strCache>
            </c:strRef>
          </c:tx>
          <c:spPr>
            <a:gradFill flip="none" rotWithShape="1">
              <a:gsLst>
                <a:gs pos="0">
                  <a:schemeClr val="bg1"/>
                </a:gs>
                <a:gs pos="26000">
                  <a:schemeClr val="accent1">
                    <a:lumMod val="45000"/>
                    <a:lumOff val="55000"/>
                  </a:schemeClr>
                </a:gs>
                <a:gs pos="82000">
                  <a:srgbClr val="002060"/>
                </a:gs>
              </a:gsLst>
              <a:path path="circle">
                <a:fillToRect l="100000" b="100000"/>
              </a:path>
              <a:tileRect t="-100000" r="-100000"/>
            </a:gradFill>
            <a:ln>
              <a:noFill/>
            </a:ln>
            <a:effectLst/>
          </c:spPr>
          <c:invertIfNegative val="0"/>
          <c:cat>
            <c:strRef>
              <c:f>Pivot!$M$4:$M$19</c:f>
              <c:strCache>
                <c:ptCount val="16"/>
                <c:pt idx="0">
                  <c:v>1-Sep</c:v>
                </c:pt>
                <c:pt idx="1">
                  <c:v>2-Sep</c:v>
                </c:pt>
                <c:pt idx="2">
                  <c:v>5-Sep</c:v>
                </c:pt>
                <c:pt idx="3">
                  <c:v>6-Sep</c:v>
                </c:pt>
                <c:pt idx="4">
                  <c:v>7-Sep</c:v>
                </c:pt>
                <c:pt idx="5">
                  <c:v>8-Sep</c:v>
                </c:pt>
                <c:pt idx="6">
                  <c:v>12-Sep</c:v>
                </c:pt>
                <c:pt idx="7">
                  <c:v>14-Sep</c:v>
                </c:pt>
                <c:pt idx="8">
                  <c:v>15-Sep</c:v>
                </c:pt>
                <c:pt idx="9">
                  <c:v>16-Sep</c:v>
                </c:pt>
                <c:pt idx="10">
                  <c:v>19-Sep</c:v>
                </c:pt>
                <c:pt idx="11">
                  <c:v>20-Sep</c:v>
                </c:pt>
                <c:pt idx="12">
                  <c:v>22-Sep</c:v>
                </c:pt>
                <c:pt idx="13">
                  <c:v>26-Sep</c:v>
                </c:pt>
                <c:pt idx="14">
                  <c:v>27-Sep</c:v>
                </c:pt>
                <c:pt idx="15">
                  <c:v>29-Sep</c:v>
                </c:pt>
              </c:strCache>
            </c:strRef>
          </c:cat>
          <c:val>
            <c:numRef>
              <c:f>Pivot!$N$4:$N$19</c:f>
              <c:numCache>
                <c:formatCode>General</c:formatCode>
                <c:ptCount val="16"/>
                <c:pt idx="0">
                  <c:v>617.79</c:v>
                </c:pt>
                <c:pt idx="1">
                  <c:v>64.990000000000009</c:v>
                </c:pt>
                <c:pt idx="2">
                  <c:v>-1920</c:v>
                </c:pt>
                <c:pt idx="3">
                  <c:v>6193.3499999999995</c:v>
                </c:pt>
                <c:pt idx="4">
                  <c:v>-5</c:v>
                </c:pt>
                <c:pt idx="5">
                  <c:v>418.07999999999993</c:v>
                </c:pt>
                <c:pt idx="6">
                  <c:v>-142.83000000000001</c:v>
                </c:pt>
                <c:pt idx="7">
                  <c:v>-311.99</c:v>
                </c:pt>
                <c:pt idx="8">
                  <c:v>262.88</c:v>
                </c:pt>
                <c:pt idx="9">
                  <c:v>1067.9000000000001</c:v>
                </c:pt>
                <c:pt idx="10">
                  <c:v>-382.78</c:v>
                </c:pt>
                <c:pt idx="11">
                  <c:v>2736</c:v>
                </c:pt>
                <c:pt idx="12">
                  <c:v>768</c:v>
                </c:pt>
                <c:pt idx="13">
                  <c:v>164</c:v>
                </c:pt>
                <c:pt idx="14">
                  <c:v>1512</c:v>
                </c:pt>
                <c:pt idx="15">
                  <c:v>719</c:v>
                </c:pt>
              </c:numCache>
            </c:numRef>
          </c:val>
          <c:extLst>
            <c:ext xmlns:c16="http://schemas.microsoft.com/office/drawing/2014/chart" uri="{C3380CC4-5D6E-409C-BE32-E72D297353CC}">
              <c16:uniqueId val="{00000002-1C98-4B1F-B731-E838CE358108}"/>
            </c:ext>
          </c:extLst>
        </c:ser>
        <c:dLbls>
          <c:showLegendKey val="0"/>
          <c:showVal val="0"/>
          <c:showCatName val="0"/>
          <c:showSerName val="0"/>
          <c:showPercent val="0"/>
          <c:showBubbleSize val="0"/>
        </c:dLbls>
        <c:gapWidth val="50"/>
        <c:axId val="825226592"/>
        <c:axId val="825230752"/>
      </c:barChart>
      <c:catAx>
        <c:axId val="8252265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825230752"/>
        <c:crosses val="autoZero"/>
        <c:auto val="1"/>
        <c:lblAlgn val="ctr"/>
        <c:lblOffset val="100"/>
        <c:noMultiLvlLbl val="0"/>
      </c:catAx>
      <c:valAx>
        <c:axId val="82523075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8252265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[Forex Trading Dashboard.xlsx]Pivot!ProfitPerType</c:name>
    <c:fmtId val="3"/>
  </c:pivotSource>
  <c:chart>
    <c:autoTitleDeleted val="1"/>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pivotFmt>
      <c:pivotFmt>
        <c:idx val="2"/>
        <c:spPr>
          <a:solidFill>
            <a:srgbClr val="FF0000"/>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FF0000"/>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FF0000"/>
          </a:solidFill>
          <a:ln w="25400">
            <a:solidFill>
              <a:schemeClr val="lt1"/>
            </a:solidFill>
          </a:ln>
          <a:effectLst/>
          <a:sp3d contourW="25400">
            <a:contourClr>
              <a:schemeClr val="lt1"/>
            </a:contourClr>
          </a:sp3d>
        </c:spPr>
        <c:dLbl>
          <c:idx val="0"/>
          <c:layout>
            <c:manualLayout>
              <c:x val="-1.984457215359943E-2"/>
              <c:y val="6.2577514349167864E-3"/>
            </c:manualLayout>
          </c:layout>
          <c:spPr>
            <a:noFill/>
            <a:ln>
              <a:noFill/>
            </a:ln>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manualLayout>
                  <c:w val="0.26272406115112384"/>
                  <c:h val="0.27269043292665335"/>
                </c:manualLayout>
              </c15:layout>
            </c:ext>
          </c:extLst>
        </c:dLbl>
      </c:pivotFmt>
      <c:pivotFmt>
        <c:idx val="8"/>
        <c:spPr>
          <a:solidFill>
            <a:schemeClr val="accent1"/>
          </a:solidFill>
          <a:ln w="25400">
            <a:solidFill>
              <a:schemeClr val="lt1"/>
            </a:solidFill>
          </a:ln>
          <a:effectLst/>
          <a:sp3d contourW="25400">
            <a:contourClr>
              <a:schemeClr val="lt1"/>
            </a:contourClr>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manualLayout>
                  <c:w val="0.40812841530054644"/>
                  <c:h val="0.22486772486772486"/>
                </c:manualLayout>
              </c15:layout>
            </c:ext>
          </c:extLst>
        </c:dLbl>
      </c:pivotFmt>
    </c:pivotFmts>
    <c:view3D>
      <c:rotX val="40"/>
      <c:rotY val="40"/>
      <c:depthPercent val="100"/>
      <c:rAngAx val="0"/>
      <c:perspective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4652015834086313"/>
          <c:y val="0.12587870960574374"/>
          <c:w val="0.76190476190476186"/>
          <c:h val="0.62878080808080805"/>
        </c:manualLayout>
      </c:layout>
      <c:pie3DChart>
        <c:varyColors val="1"/>
        <c:ser>
          <c:idx val="0"/>
          <c:order val="0"/>
          <c:tx>
            <c:strRef>
              <c:f>Pivot!$B$3</c:f>
              <c:strCache>
                <c:ptCount val="1"/>
                <c:pt idx="0">
                  <c:v>Total</c:v>
                </c:pt>
              </c:strCache>
            </c:strRef>
          </c:tx>
          <c:spPr>
            <a:solidFill>
              <a:schemeClr val="accent1"/>
            </a:solidFill>
          </c:spPr>
          <c:dPt>
            <c:idx val="0"/>
            <c:bubble3D val="0"/>
            <c:spPr>
              <a:solidFill>
                <a:srgbClr val="FF0000"/>
              </a:solidFill>
              <a:ln w="25400">
                <a:solidFill>
                  <a:schemeClr val="lt1"/>
                </a:solidFill>
              </a:ln>
              <a:effectLst/>
              <a:sp3d contourW="25400">
                <a:contourClr>
                  <a:schemeClr val="lt1"/>
                </a:contourClr>
              </a:sp3d>
            </c:spPr>
            <c:extLst>
              <c:ext xmlns:c16="http://schemas.microsoft.com/office/drawing/2014/chart" uri="{C3380CC4-5D6E-409C-BE32-E72D297353CC}">
                <c16:uniqueId val="{00000001-F71D-4184-9963-54162C8F2EC3}"/>
              </c:ext>
            </c:extLst>
          </c:dPt>
          <c:dPt>
            <c:idx val="1"/>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3-F71D-4184-9963-54162C8F2EC3}"/>
              </c:ext>
            </c:extLst>
          </c:dPt>
          <c:dLbls>
            <c:dLbl>
              <c:idx val="0"/>
              <c:layout>
                <c:manualLayout>
                  <c:x val="-1.984457215359943E-2"/>
                  <c:y val="6.2577514349167864E-3"/>
                </c:manualLayout>
              </c:layout>
              <c:spPr>
                <a:noFill/>
                <a:ln>
                  <a:noFill/>
                </a:ln>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manualLayout>
                      <c:w val="0.26272406115112384"/>
                      <c:h val="0.27269043292665335"/>
                    </c:manualLayout>
                  </c15:layout>
                </c:ext>
                <c:ext xmlns:c16="http://schemas.microsoft.com/office/drawing/2014/chart" uri="{C3380CC4-5D6E-409C-BE32-E72D297353CC}">
                  <c16:uniqueId val="{00000001-F71D-4184-9963-54162C8F2EC3}"/>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manualLayout>
                      <c:w val="0.40812841530054644"/>
                      <c:h val="0.22486772486772486"/>
                    </c:manualLayout>
                  </c15:layout>
                </c:ext>
                <c:ext xmlns:c16="http://schemas.microsoft.com/office/drawing/2014/chart" uri="{C3380CC4-5D6E-409C-BE32-E72D297353CC}">
                  <c16:uniqueId val="{00000003-F71D-4184-9963-54162C8F2EC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Pivot!$A$4:$A$5</c:f>
              <c:strCache>
                <c:ptCount val="2"/>
                <c:pt idx="0">
                  <c:v>buy</c:v>
                </c:pt>
                <c:pt idx="1">
                  <c:v>sell</c:v>
                </c:pt>
              </c:strCache>
            </c:strRef>
          </c:cat>
          <c:val>
            <c:numRef>
              <c:f>Pivot!$B$4:$B$5</c:f>
              <c:numCache>
                <c:formatCode>General</c:formatCode>
                <c:ptCount val="2"/>
                <c:pt idx="0">
                  <c:v>-494.69000000000005</c:v>
                </c:pt>
                <c:pt idx="1">
                  <c:v>12256.08</c:v>
                </c:pt>
              </c:numCache>
            </c:numRef>
          </c:val>
          <c:extLst>
            <c:ext xmlns:c16="http://schemas.microsoft.com/office/drawing/2014/chart" uri="{C3380CC4-5D6E-409C-BE32-E72D297353CC}">
              <c16:uniqueId val="{00000006-FD32-4CBC-A856-383D3DC493DD}"/>
            </c:ext>
          </c:extLst>
        </c:ser>
        <c:dLbls>
          <c:showLegendKey val="0"/>
          <c:showVal val="0"/>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50800" dist="50800" algn="ctr" rotWithShape="0">
        <a:srgbClr val="000000">
          <a:alpha val="43137"/>
        </a:srgb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[Forex Trading Dashboard.xlsx]Pivot!ProfitPerItem</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bg1"/>
              </a:gs>
              <a:gs pos="26000">
                <a:schemeClr val="accent1">
                  <a:lumMod val="45000"/>
                  <a:lumOff val="55000"/>
                </a:schemeClr>
              </a:gs>
              <a:gs pos="82000">
                <a:srgbClr val="002060"/>
              </a:gs>
            </a:gsLst>
            <a:path path="circle">
              <a:fillToRect l="100000" b="100000"/>
            </a:path>
            <a:tileRect t="-100000" r="-10000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flip="none" rotWithShape="1">
            <a:gsLst>
              <a:gs pos="0">
                <a:schemeClr val="bg1"/>
              </a:gs>
              <a:gs pos="26000">
                <a:schemeClr val="accent1">
                  <a:lumMod val="45000"/>
                  <a:lumOff val="55000"/>
                </a:schemeClr>
              </a:gs>
              <a:gs pos="82000">
                <a:srgbClr val="002060"/>
              </a:gs>
            </a:gsLst>
            <a:path path="circle">
              <a:fillToRect l="100000" b="100000"/>
            </a:path>
            <a:tileRect t="-100000" r="-100000"/>
          </a:gradFill>
          <a:ln>
            <a:noFill/>
          </a:ln>
          <a:effectLst/>
        </c:spPr>
      </c:pivotFmt>
    </c:pivotFmts>
    <c:plotArea>
      <c:layout>
        <c:manualLayout>
          <c:layoutTarget val="inner"/>
          <c:xMode val="edge"/>
          <c:yMode val="edge"/>
          <c:x val="0.23195913010873642"/>
          <c:y val="5.592361299665128E-2"/>
          <c:w val="0.81614463425487027"/>
          <c:h val="0.8416746864975212"/>
        </c:manualLayout>
      </c:layout>
      <c:barChart>
        <c:barDir val="bar"/>
        <c:grouping val="clustered"/>
        <c:varyColors val="0"/>
        <c:ser>
          <c:idx val="0"/>
          <c:order val="0"/>
          <c:tx>
            <c:strRef>
              <c:f>Pivot!$V$3</c:f>
              <c:strCache>
                <c:ptCount val="1"/>
                <c:pt idx="0">
                  <c:v>Total</c:v>
                </c:pt>
              </c:strCache>
            </c:strRef>
          </c:tx>
          <c:spPr>
            <a:gradFill flip="none" rotWithShape="1">
              <a:gsLst>
                <a:gs pos="0">
                  <a:schemeClr val="bg1"/>
                </a:gs>
                <a:gs pos="26000">
                  <a:schemeClr val="accent1">
                    <a:lumMod val="45000"/>
                    <a:lumOff val="55000"/>
                  </a:schemeClr>
                </a:gs>
                <a:gs pos="82000">
                  <a:srgbClr val="002060"/>
                </a:gs>
              </a:gsLst>
              <a:path path="circle">
                <a:fillToRect l="100000" b="100000"/>
              </a:path>
              <a:tileRect t="-100000" r="-100000"/>
            </a:gradFill>
            <a:ln>
              <a:noFill/>
            </a:ln>
            <a:effectLst/>
          </c:spPr>
          <c:invertIfNegative val="0"/>
          <c:cat>
            <c:strRef>
              <c:f>Pivot!$U$4:$U$8</c:f>
              <c:strCache>
                <c:ptCount val="5"/>
                <c:pt idx="0">
                  <c:v>EUR/USD</c:v>
                </c:pt>
                <c:pt idx="1">
                  <c:v>SP500</c:v>
                </c:pt>
                <c:pt idx="2">
                  <c:v>USD/CAD</c:v>
                </c:pt>
                <c:pt idx="3">
                  <c:v>USD/JPY</c:v>
                </c:pt>
                <c:pt idx="4">
                  <c:v>XAU/USD</c:v>
                </c:pt>
              </c:strCache>
            </c:strRef>
          </c:cat>
          <c:val>
            <c:numRef>
              <c:f>Pivot!$V$4:$V$8</c:f>
              <c:numCache>
                <c:formatCode>General</c:formatCode>
                <c:ptCount val="5"/>
                <c:pt idx="0">
                  <c:v>2873</c:v>
                </c:pt>
                <c:pt idx="1">
                  <c:v>9660</c:v>
                </c:pt>
                <c:pt idx="2">
                  <c:v>-764.66000000000008</c:v>
                </c:pt>
                <c:pt idx="3">
                  <c:v>-645.95000000000005</c:v>
                </c:pt>
                <c:pt idx="4">
                  <c:v>639</c:v>
                </c:pt>
              </c:numCache>
            </c:numRef>
          </c:val>
          <c:extLst>
            <c:ext xmlns:c16="http://schemas.microsoft.com/office/drawing/2014/chart" uri="{C3380CC4-5D6E-409C-BE32-E72D297353CC}">
              <c16:uniqueId val="{00000002-7288-40F5-BF35-DF57224D9097}"/>
            </c:ext>
          </c:extLst>
        </c:ser>
        <c:dLbls>
          <c:showLegendKey val="0"/>
          <c:showVal val="0"/>
          <c:showCatName val="0"/>
          <c:showSerName val="0"/>
          <c:showPercent val="0"/>
          <c:showBubbleSize val="0"/>
        </c:dLbls>
        <c:gapWidth val="50"/>
        <c:axId val="1973164512"/>
        <c:axId val="1973162848"/>
      </c:barChart>
      <c:catAx>
        <c:axId val="19731645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973162848"/>
        <c:crosses val="autoZero"/>
        <c:auto val="1"/>
        <c:lblAlgn val="ctr"/>
        <c:lblOffset val="100"/>
        <c:noMultiLvlLbl val="0"/>
      </c:catAx>
      <c:valAx>
        <c:axId val="197316284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9731645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7" Type="http://schemas.openxmlformats.org/officeDocument/2006/relationships/chart" Target="../charts/chart8.xml"/><Relationship Id="rId2" Type="http://schemas.openxmlformats.org/officeDocument/2006/relationships/chart" Target="../charts/chart3.xml"/><Relationship Id="rId1" Type="http://schemas.openxmlformats.org/officeDocument/2006/relationships/chart" Target="../charts/chart2.xml"/><Relationship Id="rId6" Type="http://schemas.openxmlformats.org/officeDocument/2006/relationships/chart" Target="../charts/chart7.xml"/><Relationship Id="rId5" Type="http://schemas.openxmlformats.org/officeDocument/2006/relationships/chart" Target="../charts/chart6.xml"/><Relationship Id="rId4"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20</xdr:col>
      <xdr:colOff>822960</xdr:colOff>
      <xdr:row>9</xdr:row>
      <xdr:rowOff>125730</xdr:rowOff>
    </xdr:from>
    <xdr:to>
      <xdr:col>27</xdr:col>
      <xdr:colOff>708660</xdr:colOff>
      <xdr:row>24</xdr:row>
      <xdr:rowOff>125730</xdr:rowOff>
    </xdr:to>
    <xdr:graphicFrame macro="">
      <xdr:nvGraphicFramePr>
        <xdr:cNvPr id="9" name="Chart 8">
          <a:extLst>
            <a:ext uri="{FF2B5EF4-FFF2-40B4-BE49-F238E27FC236}">
              <a16:creationId xmlns:a16="http://schemas.microsoft.com/office/drawing/2014/main" id="{DC02C0D8-119A-49F5-A673-4D2ABB13C57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28575</xdr:colOff>
      <xdr:row>0</xdr:row>
      <xdr:rowOff>0</xdr:rowOff>
    </xdr:from>
    <xdr:to>
      <xdr:col>19</xdr:col>
      <xdr:colOff>607695</xdr:colOff>
      <xdr:row>37</xdr:row>
      <xdr:rowOff>91439</xdr:rowOff>
    </xdr:to>
    <xdr:sp macro="" textlink="">
      <xdr:nvSpPr>
        <xdr:cNvPr id="2" name="Rectangle: Rounded Corners 1">
          <a:extLst>
            <a:ext uri="{FF2B5EF4-FFF2-40B4-BE49-F238E27FC236}">
              <a16:creationId xmlns:a16="http://schemas.microsoft.com/office/drawing/2014/main" id="{CCDCF290-B5A4-4A10-8E53-61E0093ACD6A}"/>
            </a:ext>
          </a:extLst>
        </xdr:cNvPr>
        <xdr:cNvSpPr/>
      </xdr:nvSpPr>
      <xdr:spPr>
        <a:xfrm>
          <a:off x="28575" y="0"/>
          <a:ext cx="12161520" cy="6787514"/>
        </a:xfrm>
        <a:prstGeom prst="roundRect">
          <a:avLst>
            <a:gd name="adj" fmla="val 1521"/>
          </a:avLst>
        </a:prstGeom>
        <a:solidFill>
          <a:schemeClr val="tx2">
            <a:lumMod val="75000"/>
          </a:schemeClr>
        </a:soli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a:t>Aa</a:t>
          </a:r>
        </a:p>
      </xdr:txBody>
    </xdr:sp>
    <xdr:clientData/>
  </xdr:twoCellAnchor>
  <xdr:twoCellAnchor>
    <xdr:from>
      <xdr:col>0</xdr:col>
      <xdr:colOff>207960</xdr:colOff>
      <xdr:row>4</xdr:row>
      <xdr:rowOff>38100</xdr:rowOff>
    </xdr:from>
    <xdr:to>
      <xdr:col>10</xdr:col>
      <xdr:colOff>441960</xdr:colOff>
      <xdr:row>5</xdr:row>
      <xdr:rowOff>127432</xdr:rowOff>
    </xdr:to>
    <xdr:sp macro="" textlink="">
      <xdr:nvSpPr>
        <xdr:cNvPr id="5" name="Rectangle: Rounded Corners 4">
          <a:extLst>
            <a:ext uri="{FF2B5EF4-FFF2-40B4-BE49-F238E27FC236}">
              <a16:creationId xmlns:a16="http://schemas.microsoft.com/office/drawing/2014/main" id="{44A6358A-B506-41E2-BFF8-93C273E4B421}"/>
            </a:ext>
          </a:extLst>
        </xdr:cNvPr>
        <xdr:cNvSpPr/>
      </xdr:nvSpPr>
      <xdr:spPr>
        <a:xfrm>
          <a:off x="207960" y="769620"/>
          <a:ext cx="6330000" cy="272212"/>
        </a:xfrm>
        <a:prstGeom prst="roundRect">
          <a:avLst>
            <a:gd name="adj" fmla="val 8821"/>
          </a:avLst>
        </a:prstGeom>
        <a:gradFill flip="none" rotWithShape="1">
          <a:gsLst>
            <a:gs pos="20000">
              <a:schemeClr val="accent6">
                <a:lumMod val="40000"/>
                <a:lumOff val="60000"/>
              </a:schemeClr>
            </a:gs>
            <a:gs pos="0">
              <a:schemeClr val="bg1"/>
            </a:gs>
            <a:gs pos="32000">
              <a:schemeClr val="accent6">
                <a:lumMod val="60000"/>
                <a:lumOff val="40000"/>
              </a:schemeClr>
            </a:gs>
            <a:gs pos="100000">
              <a:schemeClr val="accent6">
                <a:lumMod val="75000"/>
              </a:schemeClr>
            </a:gs>
          </a:gsLst>
          <a:lin ang="54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11</xdr:col>
      <xdr:colOff>190500</xdr:colOff>
      <xdr:row>1</xdr:row>
      <xdr:rowOff>79190</xdr:rowOff>
    </xdr:from>
    <xdr:to>
      <xdr:col>19</xdr:col>
      <xdr:colOff>372360</xdr:colOff>
      <xdr:row>5</xdr:row>
      <xdr:rowOff>0</xdr:rowOff>
    </xdr:to>
    <xdr:sp macro="" textlink="">
      <xdr:nvSpPr>
        <xdr:cNvPr id="6" name="Rectangle: Rounded Corners 5">
          <a:extLst>
            <a:ext uri="{FF2B5EF4-FFF2-40B4-BE49-F238E27FC236}">
              <a16:creationId xmlns:a16="http://schemas.microsoft.com/office/drawing/2014/main" id="{AFCD91FF-6C31-4842-8E85-DA1B9078A0E6}"/>
            </a:ext>
          </a:extLst>
        </xdr:cNvPr>
        <xdr:cNvSpPr/>
      </xdr:nvSpPr>
      <xdr:spPr>
        <a:xfrm>
          <a:off x="6896100" y="262070"/>
          <a:ext cx="5058660" cy="652330"/>
        </a:xfrm>
        <a:prstGeom prst="roundRect">
          <a:avLst>
            <a:gd name="adj" fmla="val 11063"/>
          </a:avLst>
        </a:prstGeom>
        <a:gradFill>
          <a:gsLst>
            <a:gs pos="20000">
              <a:schemeClr val="accent6">
                <a:lumMod val="40000"/>
                <a:lumOff val="60000"/>
              </a:schemeClr>
            </a:gs>
            <a:gs pos="0">
              <a:schemeClr val="bg1"/>
            </a:gs>
            <a:gs pos="32000">
              <a:schemeClr val="accent6">
                <a:lumMod val="60000"/>
                <a:lumOff val="40000"/>
              </a:schemeClr>
            </a:gs>
            <a:gs pos="100000">
              <a:schemeClr val="accent6">
                <a:lumMod val="75000"/>
              </a:schemeClr>
            </a:gs>
          </a:gsLst>
          <a:lin ang="5400000" scaled="1"/>
        </a:gradFill>
        <a:ln>
          <a:no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0</xdr:col>
      <xdr:colOff>205740</xdr:colOff>
      <xdr:row>6</xdr:row>
      <xdr:rowOff>91440</xdr:rowOff>
    </xdr:from>
    <xdr:to>
      <xdr:col>2</xdr:col>
      <xdr:colOff>522222</xdr:colOff>
      <xdr:row>15</xdr:row>
      <xdr:rowOff>68580</xdr:rowOff>
    </xdr:to>
    <xdr:sp macro="" textlink="">
      <xdr:nvSpPr>
        <xdr:cNvPr id="7" name="Rectangle: Rounded Corners 6">
          <a:extLst>
            <a:ext uri="{FF2B5EF4-FFF2-40B4-BE49-F238E27FC236}">
              <a16:creationId xmlns:a16="http://schemas.microsoft.com/office/drawing/2014/main" id="{02B0A10C-9436-45B3-AC84-DF2203C5EAAA}"/>
            </a:ext>
          </a:extLst>
        </xdr:cNvPr>
        <xdr:cNvSpPr/>
      </xdr:nvSpPr>
      <xdr:spPr>
        <a:xfrm>
          <a:off x="205740" y="1188720"/>
          <a:ext cx="1535682" cy="1623060"/>
        </a:xfrm>
        <a:prstGeom prst="roundRect">
          <a:avLst>
            <a:gd name="adj" fmla="val 11810"/>
          </a:avLst>
        </a:prstGeom>
        <a:solidFill>
          <a:schemeClr val="accent6"/>
        </a:solidFill>
        <a:ln>
          <a:no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0</xdr:col>
      <xdr:colOff>175260</xdr:colOff>
      <xdr:row>16</xdr:row>
      <xdr:rowOff>91440</xdr:rowOff>
    </xdr:from>
    <xdr:to>
      <xdr:col>2</xdr:col>
      <xdr:colOff>502920</xdr:colOff>
      <xdr:row>36</xdr:row>
      <xdr:rowOff>38100</xdr:rowOff>
    </xdr:to>
    <xdr:sp macro="" textlink="">
      <xdr:nvSpPr>
        <xdr:cNvPr id="8" name="Rectangle: Rounded Corners 7">
          <a:extLst>
            <a:ext uri="{FF2B5EF4-FFF2-40B4-BE49-F238E27FC236}">
              <a16:creationId xmlns:a16="http://schemas.microsoft.com/office/drawing/2014/main" id="{D249B3EC-56E3-480B-A7A7-5EE489611F51}"/>
            </a:ext>
          </a:extLst>
        </xdr:cNvPr>
        <xdr:cNvSpPr/>
      </xdr:nvSpPr>
      <xdr:spPr>
        <a:xfrm>
          <a:off x="175260" y="3017520"/>
          <a:ext cx="1546860" cy="3604260"/>
        </a:xfrm>
        <a:prstGeom prst="roundRect">
          <a:avLst>
            <a:gd name="adj" fmla="val 6449"/>
          </a:avLst>
        </a:prstGeom>
        <a:solidFill>
          <a:schemeClr val="accent6"/>
        </a:solidFill>
        <a:ln>
          <a:no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3</xdr:col>
      <xdr:colOff>77417</xdr:colOff>
      <xdr:row>6</xdr:row>
      <xdr:rowOff>99060</xdr:rowOff>
    </xdr:from>
    <xdr:to>
      <xdr:col>8</xdr:col>
      <xdr:colOff>213361</xdr:colOff>
      <xdr:row>20</xdr:row>
      <xdr:rowOff>129541</xdr:rowOff>
    </xdr:to>
    <xdr:sp macro="" textlink="">
      <xdr:nvSpPr>
        <xdr:cNvPr id="13" name="Rectangle: Rounded Corners 12">
          <a:extLst>
            <a:ext uri="{FF2B5EF4-FFF2-40B4-BE49-F238E27FC236}">
              <a16:creationId xmlns:a16="http://schemas.microsoft.com/office/drawing/2014/main" id="{3F87B5A5-3E9F-4A24-B59E-CF2628F5A30C}"/>
            </a:ext>
          </a:extLst>
        </xdr:cNvPr>
        <xdr:cNvSpPr/>
      </xdr:nvSpPr>
      <xdr:spPr>
        <a:xfrm>
          <a:off x="1906217" y="1196340"/>
          <a:ext cx="3183944" cy="2590801"/>
        </a:xfrm>
        <a:prstGeom prst="roundRect">
          <a:avLst>
            <a:gd name="adj" fmla="val 4370"/>
          </a:avLst>
        </a:prstGeom>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8</xdr:col>
      <xdr:colOff>424380</xdr:colOff>
      <xdr:row>6</xdr:row>
      <xdr:rowOff>76200</xdr:rowOff>
    </xdr:from>
    <xdr:to>
      <xdr:col>12</xdr:col>
      <xdr:colOff>197898</xdr:colOff>
      <xdr:row>20</xdr:row>
      <xdr:rowOff>137159</xdr:rowOff>
    </xdr:to>
    <xdr:sp macro="" textlink="">
      <xdr:nvSpPr>
        <xdr:cNvPr id="14" name="Rectangle: Rounded Corners 13">
          <a:extLst>
            <a:ext uri="{FF2B5EF4-FFF2-40B4-BE49-F238E27FC236}">
              <a16:creationId xmlns:a16="http://schemas.microsoft.com/office/drawing/2014/main" id="{38784266-771E-4A43-9D04-9E535B3D9AE6}"/>
            </a:ext>
          </a:extLst>
        </xdr:cNvPr>
        <xdr:cNvSpPr/>
      </xdr:nvSpPr>
      <xdr:spPr>
        <a:xfrm>
          <a:off x="5301180" y="1173480"/>
          <a:ext cx="2211918" cy="2621279"/>
        </a:xfrm>
        <a:prstGeom prst="roundRect">
          <a:avLst>
            <a:gd name="adj" fmla="val 4370"/>
          </a:avLst>
        </a:prstGeom>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12</xdr:col>
      <xdr:colOff>426720</xdr:colOff>
      <xdr:row>6</xdr:row>
      <xdr:rowOff>83820</xdr:rowOff>
    </xdr:from>
    <xdr:to>
      <xdr:col>19</xdr:col>
      <xdr:colOff>312420</xdr:colOff>
      <xdr:row>24</xdr:row>
      <xdr:rowOff>60960</xdr:rowOff>
    </xdr:to>
    <xdr:sp macro="" textlink="">
      <xdr:nvSpPr>
        <xdr:cNvPr id="15" name="Rectangle: Rounded Corners 14">
          <a:extLst>
            <a:ext uri="{FF2B5EF4-FFF2-40B4-BE49-F238E27FC236}">
              <a16:creationId xmlns:a16="http://schemas.microsoft.com/office/drawing/2014/main" id="{CCDFA395-4B8F-43AC-9CF2-A373D9DA5CBC}"/>
            </a:ext>
          </a:extLst>
        </xdr:cNvPr>
        <xdr:cNvSpPr/>
      </xdr:nvSpPr>
      <xdr:spPr>
        <a:xfrm>
          <a:off x="7741920" y="1181100"/>
          <a:ext cx="4152900" cy="3268980"/>
        </a:xfrm>
        <a:prstGeom prst="roundRect">
          <a:avLst>
            <a:gd name="adj" fmla="val 4370"/>
          </a:avLst>
        </a:prstGeom>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12</xdr:col>
      <xdr:colOff>455890</xdr:colOff>
      <xdr:row>25</xdr:row>
      <xdr:rowOff>53340</xdr:rowOff>
    </xdr:from>
    <xdr:to>
      <xdr:col>16</xdr:col>
      <xdr:colOff>30480</xdr:colOff>
      <xdr:row>36</xdr:row>
      <xdr:rowOff>76260</xdr:rowOff>
    </xdr:to>
    <xdr:sp macro="" textlink="">
      <xdr:nvSpPr>
        <xdr:cNvPr id="16" name="Rectangle: Rounded Corners 15">
          <a:extLst>
            <a:ext uri="{FF2B5EF4-FFF2-40B4-BE49-F238E27FC236}">
              <a16:creationId xmlns:a16="http://schemas.microsoft.com/office/drawing/2014/main" id="{4269A33C-5D43-46FA-B5BB-BBEC14BDB137}"/>
            </a:ext>
          </a:extLst>
        </xdr:cNvPr>
        <xdr:cNvSpPr/>
      </xdr:nvSpPr>
      <xdr:spPr>
        <a:xfrm>
          <a:off x="7771090" y="4625340"/>
          <a:ext cx="2012990" cy="2034600"/>
        </a:xfrm>
        <a:prstGeom prst="roundRect">
          <a:avLst>
            <a:gd name="adj" fmla="val 4370"/>
          </a:avLst>
        </a:prstGeom>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3</xdr:col>
      <xdr:colOff>69797</xdr:colOff>
      <xdr:row>21</xdr:row>
      <xdr:rowOff>91440</xdr:rowOff>
    </xdr:from>
    <xdr:to>
      <xdr:col>12</xdr:col>
      <xdr:colOff>181790</xdr:colOff>
      <xdr:row>36</xdr:row>
      <xdr:rowOff>68641</xdr:rowOff>
    </xdr:to>
    <xdr:sp macro="" textlink="">
      <xdr:nvSpPr>
        <xdr:cNvPr id="17" name="Rectangle: Rounded Corners 16">
          <a:extLst>
            <a:ext uri="{FF2B5EF4-FFF2-40B4-BE49-F238E27FC236}">
              <a16:creationId xmlns:a16="http://schemas.microsoft.com/office/drawing/2014/main" id="{1337E447-381B-4DE4-B88C-65552A99CE1E}"/>
            </a:ext>
          </a:extLst>
        </xdr:cNvPr>
        <xdr:cNvSpPr/>
      </xdr:nvSpPr>
      <xdr:spPr>
        <a:xfrm>
          <a:off x="1898597" y="3931920"/>
          <a:ext cx="5598393" cy="2720401"/>
        </a:xfrm>
        <a:prstGeom prst="roundRect">
          <a:avLst>
            <a:gd name="adj" fmla="val 4370"/>
          </a:avLst>
        </a:prstGeom>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16</xdr:col>
      <xdr:colOff>228600</xdr:colOff>
      <xdr:row>25</xdr:row>
      <xdr:rowOff>76200</xdr:rowOff>
    </xdr:from>
    <xdr:to>
      <xdr:col>19</xdr:col>
      <xdr:colOff>358140</xdr:colOff>
      <xdr:row>36</xdr:row>
      <xdr:rowOff>83882</xdr:rowOff>
    </xdr:to>
    <xdr:sp macro="" textlink="">
      <xdr:nvSpPr>
        <xdr:cNvPr id="20" name="Rectangle: Rounded Corners 19">
          <a:extLst>
            <a:ext uri="{FF2B5EF4-FFF2-40B4-BE49-F238E27FC236}">
              <a16:creationId xmlns:a16="http://schemas.microsoft.com/office/drawing/2014/main" id="{C59F322B-A8E5-4961-A4E0-948291F02DA8}"/>
            </a:ext>
          </a:extLst>
        </xdr:cNvPr>
        <xdr:cNvSpPr/>
      </xdr:nvSpPr>
      <xdr:spPr>
        <a:xfrm>
          <a:off x="9982200" y="4648200"/>
          <a:ext cx="1958340" cy="2019362"/>
        </a:xfrm>
        <a:prstGeom prst="roundRect">
          <a:avLst>
            <a:gd name="adj" fmla="val 4370"/>
          </a:avLst>
        </a:prstGeom>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3</xdr:col>
      <xdr:colOff>225300</xdr:colOff>
      <xdr:row>8</xdr:row>
      <xdr:rowOff>4209</xdr:rowOff>
    </xdr:from>
    <xdr:to>
      <xdr:col>8</xdr:col>
      <xdr:colOff>97456</xdr:colOff>
      <xdr:row>8</xdr:row>
      <xdr:rowOff>4209</xdr:rowOff>
    </xdr:to>
    <xdr:cxnSp macro="">
      <xdr:nvCxnSpPr>
        <xdr:cNvPr id="23" name="Straight Connector 22">
          <a:extLst>
            <a:ext uri="{FF2B5EF4-FFF2-40B4-BE49-F238E27FC236}">
              <a16:creationId xmlns:a16="http://schemas.microsoft.com/office/drawing/2014/main" id="{C165E7D0-AEA5-4241-AB68-2E1AEAFDE78F}"/>
            </a:ext>
          </a:extLst>
        </xdr:cNvPr>
        <xdr:cNvCxnSpPr>
          <a:cxnSpLocks/>
        </xdr:cNvCxnSpPr>
      </xdr:nvCxnSpPr>
      <xdr:spPr>
        <a:xfrm>
          <a:off x="2054100" y="1467249"/>
          <a:ext cx="2920156" cy="0"/>
        </a:xfrm>
        <a:prstGeom prst="line">
          <a:avLst/>
        </a:prstGeom>
        <a:ln w="12700">
          <a:solidFill>
            <a:schemeClr val="bg2">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45720</xdr:colOff>
      <xdr:row>8</xdr:row>
      <xdr:rowOff>7620</xdr:rowOff>
    </xdr:from>
    <xdr:to>
      <xdr:col>19</xdr:col>
      <xdr:colOff>251460</xdr:colOff>
      <xdr:row>8</xdr:row>
      <xdr:rowOff>7621</xdr:rowOff>
    </xdr:to>
    <xdr:cxnSp macro="">
      <xdr:nvCxnSpPr>
        <xdr:cNvPr id="25" name="Straight Connector 24">
          <a:extLst>
            <a:ext uri="{FF2B5EF4-FFF2-40B4-BE49-F238E27FC236}">
              <a16:creationId xmlns:a16="http://schemas.microsoft.com/office/drawing/2014/main" id="{DADF083D-4121-4111-B27D-141853402CBE}"/>
            </a:ext>
          </a:extLst>
        </xdr:cNvPr>
        <xdr:cNvCxnSpPr>
          <a:cxnSpLocks/>
        </xdr:cNvCxnSpPr>
      </xdr:nvCxnSpPr>
      <xdr:spPr>
        <a:xfrm>
          <a:off x="7970520" y="1470660"/>
          <a:ext cx="3863340" cy="1"/>
        </a:xfrm>
        <a:prstGeom prst="line">
          <a:avLst/>
        </a:prstGeom>
        <a:ln w="12700">
          <a:solidFill>
            <a:schemeClr val="bg2">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133860</xdr:colOff>
      <xdr:row>23</xdr:row>
      <xdr:rowOff>74694</xdr:rowOff>
    </xdr:from>
    <xdr:to>
      <xdr:col>12</xdr:col>
      <xdr:colOff>15381</xdr:colOff>
      <xdr:row>23</xdr:row>
      <xdr:rowOff>74694</xdr:rowOff>
    </xdr:to>
    <xdr:cxnSp macro="">
      <xdr:nvCxnSpPr>
        <xdr:cNvPr id="26" name="Straight Connector 25">
          <a:extLst>
            <a:ext uri="{FF2B5EF4-FFF2-40B4-BE49-F238E27FC236}">
              <a16:creationId xmlns:a16="http://schemas.microsoft.com/office/drawing/2014/main" id="{5C11AE4E-78C0-4A7F-A25D-B05C7AC552D5}"/>
            </a:ext>
          </a:extLst>
        </xdr:cNvPr>
        <xdr:cNvCxnSpPr>
          <a:cxnSpLocks/>
        </xdr:cNvCxnSpPr>
      </xdr:nvCxnSpPr>
      <xdr:spPr>
        <a:xfrm>
          <a:off x="1962660" y="4280934"/>
          <a:ext cx="5367921" cy="0"/>
        </a:xfrm>
        <a:prstGeom prst="line">
          <a:avLst/>
        </a:prstGeom>
        <a:ln w="12700">
          <a:solidFill>
            <a:schemeClr val="bg2">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543497</xdr:colOff>
      <xdr:row>27</xdr:row>
      <xdr:rowOff>11430</xdr:rowOff>
    </xdr:from>
    <xdr:to>
      <xdr:col>15</xdr:col>
      <xdr:colOff>556260</xdr:colOff>
      <xdr:row>27</xdr:row>
      <xdr:rowOff>17544</xdr:rowOff>
    </xdr:to>
    <xdr:cxnSp macro="">
      <xdr:nvCxnSpPr>
        <xdr:cNvPr id="27" name="Straight Connector 26">
          <a:extLst>
            <a:ext uri="{FF2B5EF4-FFF2-40B4-BE49-F238E27FC236}">
              <a16:creationId xmlns:a16="http://schemas.microsoft.com/office/drawing/2014/main" id="{DB703120-FDAA-4B9A-A5DA-B75A4CC4EDB1}"/>
            </a:ext>
          </a:extLst>
        </xdr:cNvPr>
        <xdr:cNvCxnSpPr>
          <a:cxnSpLocks/>
        </xdr:cNvCxnSpPr>
      </xdr:nvCxnSpPr>
      <xdr:spPr>
        <a:xfrm flipV="1">
          <a:off x="7858697" y="4897755"/>
          <a:ext cx="1841563" cy="6114"/>
        </a:xfrm>
        <a:prstGeom prst="line">
          <a:avLst/>
        </a:prstGeom>
        <a:ln w="12700">
          <a:solidFill>
            <a:schemeClr val="bg2">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274320</xdr:colOff>
      <xdr:row>1</xdr:row>
      <xdr:rowOff>68580</xdr:rowOff>
    </xdr:from>
    <xdr:to>
      <xdr:col>11</xdr:col>
      <xdr:colOff>556260</xdr:colOff>
      <xdr:row>5</xdr:row>
      <xdr:rowOff>129540</xdr:rowOff>
    </xdr:to>
    <xdr:sp macro="" textlink="">
      <xdr:nvSpPr>
        <xdr:cNvPr id="41" name="Parallelogram 40">
          <a:extLst>
            <a:ext uri="{FF2B5EF4-FFF2-40B4-BE49-F238E27FC236}">
              <a16:creationId xmlns:a16="http://schemas.microsoft.com/office/drawing/2014/main" id="{FB2480BE-97E9-49E9-867C-1B0A5D5D38B9}"/>
            </a:ext>
          </a:extLst>
        </xdr:cNvPr>
        <xdr:cNvSpPr/>
      </xdr:nvSpPr>
      <xdr:spPr>
        <a:xfrm>
          <a:off x="6370320" y="251460"/>
          <a:ext cx="891540" cy="792480"/>
        </a:xfrm>
        <a:prstGeom prst="parallelogram">
          <a:avLst>
            <a:gd name="adj" fmla="val 49038"/>
          </a:avLst>
        </a:prstGeom>
        <a:gradFill flip="none" rotWithShape="1">
          <a:gsLst>
            <a:gs pos="0">
              <a:schemeClr val="bg1"/>
            </a:gs>
            <a:gs pos="73000">
              <a:srgbClr val="6DA14A"/>
            </a:gs>
            <a:gs pos="57813">
              <a:srgbClr val="7EAC5F"/>
            </a:gs>
            <a:gs pos="43000">
              <a:srgbClr val="82AE64"/>
            </a:gs>
            <a:gs pos="19000">
              <a:srgbClr val="ACC998"/>
            </a:gs>
            <a:gs pos="95000">
              <a:schemeClr val="accent6">
                <a:satMod val="120000"/>
                <a:shade val="78000"/>
                <a:lumMod val="90000"/>
                <a:alpha val="96000"/>
              </a:schemeClr>
            </a:gs>
          </a:gsLst>
          <a:lin ang="5400000" scaled="1"/>
          <a:tileRect/>
        </a:gradFill>
        <a:ln>
          <a:noFill/>
        </a:ln>
      </xdr:spPr>
      <xdr:style>
        <a:lnRef idx="0">
          <a:schemeClr val="accent6"/>
        </a:lnRef>
        <a:fillRef idx="3">
          <a:schemeClr val="accent6"/>
        </a:fillRef>
        <a:effectRef idx="3">
          <a:schemeClr val="accent6"/>
        </a:effectRef>
        <a:fontRef idx="minor">
          <a:schemeClr val="lt1"/>
        </a:fontRef>
      </xdr:style>
      <xdr:txBody>
        <a:bodyPr vertOverflow="clip" horzOverflow="clip" rtlCol="0" anchor="t"/>
        <a:lstStyle/>
        <a:p>
          <a:pPr algn="l"/>
          <a:endParaRPr lang="en-US" sz="1100"/>
        </a:p>
      </xdr:txBody>
    </xdr:sp>
    <xdr:clientData/>
  </xdr:twoCellAnchor>
  <xdr:oneCellAnchor>
    <xdr:from>
      <xdr:col>0</xdr:col>
      <xdr:colOff>167640</xdr:colOff>
      <xdr:row>0</xdr:row>
      <xdr:rowOff>22860</xdr:rowOff>
    </xdr:from>
    <xdr:ext cx="4610100" cy="693420"/>
    <xdr:sp macro="" textlink="">
      <xdr:nvSpPr>
        <xdr:cNvPr id="42" name="TextBox 41">
          <a:extLst>
            <a:ext uri="{FF2B5EF4-FFF2-40B4-BE49-F238E27FC236}">
              <a16:creationId xmlns:a16="http://schemas.microsoft.com/office/drawing/2014/main" id="{8E072604-FD91-40E9-84FF-964D045B2372}"/>
            </a:ext>
          </a:extLst>
        </xdr:cNvPr>
        <xdr:cNvSpPr txBox="1"/>
      </xdr:nvSpPr>
      <xdr:spPr>
        <a:xfrm>
          <a:off x="167640" y="22860"/>
          <a:ext cx="4610100" cy="69342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3200" b="1">
              <a:solidFill>
                <a:schemeClr val="bg1"/>
              </a:solidFill>
            </a:rPr>
            <a:t>Forex Trading Dashboard</a:t>
          </a:r>
        </a:p>
      </xdr:txBody>
    </xdr:sp>
    <xdr:clientData/>
  </xdr:oneCellAnchor>
  <xdr:twoCellAnchor>
    <xdr:from>
      <xdr:col>3</xdr:col>
      <xdr:colOff>69796</xdr:colOff>
      <xdr:row>23</xdr:row>
      <xdr:rowOff>38101</xdr:rowOff>
    </xdr:from>
    <xdr:to>
      <xdr:col>12</xdr:col>
      <xdr:colOff>205739</xdr:colOff>
      <xdr:row>36</xdr:row>
      <xdr:rowOff>38101</xdr:rowOff>
    </xdr:to>
    <xdr:graphicFrame macro="">
      <xdr:nvGraphicFramePr>
        <xdr:cNvPr id="43" name="Chart 42">
          <a:extLst>
            <a:ext uri="{FF2B5EF4-FFF2-40B4-BE49-F238E27FC236}">
              <a16:creationId xmlns:a16="http://schemas.microsoft.com/office/drawing/2014/main" id="{556AE47E-D8AB-4ACC-B2DD-AAF8F6E898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38100</xdr:colOff>
      <xdr:row>9</xdr:row>
      <xdr:rowOff>38100</xdr:rowOff>
    </xdr:from>
    <xdr:to>
      <xdr:col>12</xdr:col>
      <xdr:colOff>0</xdr:colOff>
      <xdr:row>19</xdr:row>
      <xdr:rowOff>114299</xdr:rowOff>
    </xdr:to>
    <xdr:graphicFrame macro="">
      <xdr:nvGraphicFramePr>
        <xdr:cNvPr id="44" name="Chart 43">
          <a:extLst>
            <a:ext uri="{FF2B5EF4-FFF2-40B4-BE49-F238E27FC236}">
              <a16:creationId xmlns:a16="http://schemas.microsoft.com/office/drawing/2014/main" id="{621D4985-CA30-407F-A58A-7D8AB314C2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268605</xdr:colOff>
      <xdr:row>6</xdr:row>
      <xdr:rowOff>62865</xdr:rowOff>
    </xdr:from>
    <xdr:to>
      <xdr:col>17</xdr:col>
      <xdr:colOff>260985</xdr:colOff>
      <xdr:row>8</xdr:row>
      <xdr:rowOff>24765</xdr:rowOff>
    </xdr:to>
    <xdr:sp macro="" textlink="">
      <xdr:nvSpPr>
        <xdr:cNvPr id="45" name="TextBox 44">
          <a:extLst>
            <a:ext uri="{FF2B5EF4-FFF2-40B4-BE49-F238E27FC236}">
              <a16:creationId xmlns:a16="http://schemas.microsoft.com/office/drawing/2014/main" id="{C63A8682-D2E3-4C5C-A83C-B79C416F3DFE}"/>
            </a:ext>
          </a:extLst>
        </xdr:cNvPr>
        <xdr:cNvSpPr txBox="1"/>
      </xdr:nvSpPr>
      <xdr:spPr>
        <a:xfrm>
          <a:off x="8193405" y="1148715"/>
          <a:ext cx="2430780"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1"/>
              </a:solidFill>
            </a:rPr>
            <a:t>Profit/Loss</a:t>
          </a:r>
          <a:r>
            <a:rPr lang="en-US" sz="1800" b="1" baseline="0">
              <a:solidFill>
                <a:schemeClr val="bg1"/>
              </a:solidFill>
            </a:rPr>
            <a:t> By Time</a:t>
          </a:r>
          <a:endParaRPr lang="en-US" sz="1800" b="1">
            <a:solidFill>
              <a:schemeClr val="bg1"/>
            </a:solidFill>
          </a:endParaRPr>
        </a:p>
      </xdr:txBody>
    </xdr:sp>
    <xdr:clientData/>
  </xdr:twoCellAnchor>
  <xdr:twoCellAnchor>
    <xdr:from>
      <xdr:col>8</xdr:col>
      <xdr:colOff>541020</xdr:colOff>
      <xdr:row>7</xdr:row>
      <xdr:rowOff>167640</xdr:rowOff>
    </xdr:from>
    <xdr:to>
      <xdr:col>12</xdr:col>
      <xdr:colOff>129540</xdr:colOff>
      <xdr:row>7</xdr:row>
      <xdr:rowOff>167641</xdr:rowOff>
    </xdr:to>
    <xdr:cxnSp macro="">
      <xdr:nvCxnSpPr>
        <xdr:cNvPr id="46" name="Straight Connector 45">
          <a:extLst>
            <a:ext uri="{FF2B5EF4-FFF2-40B4-BE49-F238E27FC236}">
              <a16:creationId xmlns:a16="http://schemas.microsoft.com/office/drawing/2014/main" id="{C6A5F42D-3A23-4D34-BF86-3F16A714A8D2}"/>
            </a:ext>
          </a:extLst>
        </xdr:cNvPr>
        <xdr:cNvCxnSpPr>
          <a:cxnSpLocks/>
        </xdr:cNvCxnSpPr>
      </xdr:nvCxnSpPr>
      <xdr:spPr>
        <a:xfrm>
          <a:off x="5417820" y="1447800"/>
          <a:ext cx="2026920" cy="1"/>
        </a:xfrm>
        <a:prstGeom prst="line">
          <a:avLst/>
        </a:prstGeom>
        <a:ln w="12700">
          <a:solidFill>
            <a:schemeClr val="bg2">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230505</xdr:colOff>
      <xdr:row>6</xdr:row>
      <xdr:rowOff>36195</xdr:rowOff>
    </xdr:from>
    <xdr:to>
      <xdr:col>11</xdr:col>
      <xdr:colOff>192405</xdr:colOff>
      <xdr:row>7</xdr:row>
      <xdr:rowOff>133350</xdr:rowOff>
    </xdr:to>
    <xdr:sp macro="" textlink="">
      <xdr:nvSpPr>
        <xdr:cNvPr id="47" name="TextBox 46">
          <a:extLst>
            <a:ext uri="{FF2B5EF4-FFF2-40B4-BE49-F238E27FC236}">
              <a16:creationId xmlns:a16="http://schemas.microsoft.com/office/drawing/2014/main" id="{996CA25F-BCD3-4045-AC3C-90615D77D8DF}"/>
            </a:ext>
          </a:extLst>
        </xdr:cNvPr>
        <xdr:cNvSpPr txBox="1"/>
      </xdr:nvSpPr>
      <xdr:spPr>
        <a:xfrm>
          <a:off x="5716905" y="1122045"/>
          <a:ext cx="1181100" cy="2781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1"/>
              </a:solidFill>
            </a:rPr>
            <a:t>Lot</a:t>
          </a:r>
          <a:r>
            <a:rPr lang="en-US" sz="1400" b="1" baseline="0">
              <a:solidFill>
                <a:schemeClr val="bg1"/>
              </a:solidFill>
            </a:rPr>
            <a:t> </a:t>
          </a:r>
          <a:r>
            <a:rPr lang="en-US" sz="1800" b="1" baseline="0">
              <a:solidFill>
                <a:schemeClr val="bg1"/>
              </a:solidFill>
            </a:rPr>
            <a:t>Size</a:t>
          </a:r>
          <a:endParaRPr lang="en-US" sz="1400" b="1">
            <a:solidFill>
              <a:schemeClr val="bg1"/>
            </a:solidFill>
          </a:endParaRPr>
        </a:p>
      </xdr:txBody>
    </xdr:sp>
    <xdr:clientData/>
  </xdr:twoCellAnchor>
  <xdr:twoCellAnchor>
    <xdr:from>
      <xdr:col>3</xdr:col>
      <xdr:colOff>592454</xdr:colOff>
      <xdr:row>6</xdr:row>
      <xdr:rowOff>60960</xdr:rowOff>
    </xdr:from>
    <xdr:to>
      <xdr:col>8</xdr:col>
      <xdr:colOff>57149</xdr:colOff>
      <xdr:row>8</xdr:row>
      <xdr:rowOff>38100</xdr:rowOff>
    </xdr:to>
    <xdr:sp macro="" textlink="">
      <xdr:nvSpPr>
        <xdr:cNvPr id="49" name="TextBox 48">
          <a:extLst>
            <a:ext uri="{FF2B5EF4-FFF2-40B4-BE49-F238E27FC236}">
              <a16:creationId xmlns:a16="http://schemas.microsoft.com/office/drawing/2014/main" id="{8B33630F-2E76-4346-9A84-49A80CFB8890}"/>
            </a:ext>
          </a:extLst>
        </xdr:cNvPr>
        <xdr:cNvSpPr txBox="1"/>
      </xdr:nvSpPr>
      <xdr:spPr>
        <a:xfrm>
          <a:off x="2421254" y="1146810"/>
          <a:ext cx="2512695" cy="3390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solidFill>
                <a:schemeClr val="bg1"/>
              </a:solidFill>
            </a:rPr>
            <a:t>Profit/Loss Per Item</a:t>
          </a:r>
        </a:p>
      </xdr:txBody>
    </xdr:sp>
    <xdr:clientData/>
  </xdr:twoCellAnchor>
  <xdr:twoCellAnchor>
    <xdr:from>
      <xdr:col>13</xdr:col>
      <xdr:colOff>211454</xdr:colOff>
      <xdr:row>25</xdr:row>
      <xdr:rowOff>74295</xdr:rowOff>
    </xdr:from>
    <xdr:to>
      <xdr:col>15</xdr:col>
      <xdr:colOff>419099</xdr:colOff>
      <xdr:row>27</xdr:row>
      <xdr:rowOff>66675</xdr:rowOff>
    </xdr:to>
    <xdr:sp macro="" textlink="">
      <xdr:nvSpPr>
        <xdr:cNvPr id="51" name="TextBox 50">
          <a:extLst>
            <a:ext uri="{FF2B5EF4-FFF2-40B4-BE49-F238E27FC236}">
              <a16:creationId xmlns:a16="http://schemas.microsoft.com/office/drawing/2014/main" id="{F03A2B2B-2CB0-4094-B0E2-DAAFC65AE74C}"/>
            </a:ext>
          </a:extLst>
        </xdr:cNvPr>
        <xdr:cNvSpPr txBox="1"/>
      </xdr:nvSpPr>
      <xdr:spPr>
        <a:xfrm>
          <a:off x="8136254" y="4598670"/>
          <a:ext cx="1426845" cy="3543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solidFill>
                <a:schemeClr val="bg1"/>
              </a:solidFill>
            </a:rPr>
            <a:t>Trades</a:t>
          </a:r>
          <a:r>
            <a:rPr lang="en-US" sz="1600" b="1" baseline="0">
              <a:solidFill>
                <a:schemeClr val="bg1"/>
              </a:solidFill>
            </a:rPr>
            <a:t> Type</a:t>
          </a:r>
          <a:endParaRPr lang="en-US" sz="1600" b="1">
            <a:solidFill>
              <a:schemeClr val="bg1"/>
            </a:solidFill>
          </a:endParaRPr>
        </a:p>
      </xdr:txBody>
    </xdr:sp>
    <xdr:clientData/>
  </xdr:twoCellAnchor>
  <xdr:twoCellAnchor>
    <xdr:from>
      <xdr:col>16</xdr:col>
      <xdr:colOff>512444</xdr:colOff>
      <xdr:row>25</xdr:row>
      <xdr:rowOff>70484</xdr:rowOff>
    </xdr:from>
    <xdr:to>
      <xdr:col>19</xdr:col>
      <xdr:colOff>57149</xdr:colOff>
      <xdr:row>27</xdr:row>
      <xdr:rowOff>19049</xdr:rowOff>
    </xdr:to>
    <xdr:sp macro="" textlink="">
      <xdr:nvSpPr>
        <xdr:cNvPr id="55" name="TextBox 54">
          <a:extLst>
            <a:ext uri="{FF2B5EF4-FFF2-40B4-BE49-F238E27FC236}">
              <a16:creationId xmlns:a16="http://schemas.microsoft.com/office/drawing/2014/main" id="{0F5608C1-E1A2-45F5-A18B-C831E8EA5C8A}"/>
            </a:ext>
          </a:extLst>
        </xdr:cNvPr>
        <xdr:cNvSpPr txBox="1"/>
      </xdr:nvSpPr>
      <xdr:spPr>
        <a:xfrm>
          <a:off x="10266044" y="4594859"/>
          <a:ext cx="1373505" cy="3105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solidFill>
                <a:schemeClr val="bg1"/>
              </a:solidFill>
            </a:rPr>
            <a:t>Lot</a:t>
          </a:r>
          <a:r>
            <a:rPr lang="en-US" sz="1600" b="1" baseline="0">
              <a:solidFill>
                <a:schemeClr val="bg1"/>
              </a:solidFill>
            </a:rPr>
            <a:t> Size Used</a:t>
          </a:r>
          <a:endParaRPr lang="en-US" sz="1600" b="1">
            <a:solidFill>
              <a:schemeClr val="bg1"/>
            </a:solidFill>
          </a:endParaRPr>
        </a:p>
      </xdr:txBody>
    </xdr:sp>
    <xdr:clientData/>
  </xdr:twoCellAnchor>
  <xdr:twoCellAnchor>
    <xdr:from>
      <xdr:col>16</xdr:col>
      <xdr:colOff>320040</xdr:colOff>
      <xdr:row>27</xdr:row>
      <xdr:rowOff>0</xdr:rowOff>
    </xdr:from>
    <xdr:to>
      <xdr:col>19</xdr:col>
      <xdr:colOff>220980</xdr:colOff>
      <xdr:row>27</xdr:row>
      <xdr:rowOff>7620</xdr:rowOff>
    </xdr:to>
    <xdr:cxnSp macro="">
      <xdr:nvCxnSpPr>
        <xdr:cNvPr id="56" name="Straight Connector 55">
          <a:extLst>
            <a:ext uri="{FF2B5EF4-FFF2-40B4-BE49-F238E27FC236}">
              <a16:creationId xmlns:a16="http://schemas.microsoft.com/office/drawing/2014/main" id="{02528759-D93C-4DD9-A702-5F59B5CCE667}"/>
            </a:ext>
          </a:extLst>
        </xdr:cNvPr>
        <xdr:cNvCxnSpPr>
          <a:cxnSpLocks/>
        </xdr:cNvCxnSpPr>
      </xdr:nvCxnSpPr>
      <xdr:spPr>
        <a:xfrm flipV="1">
          <a:off x="10073640" y="4937760"/>
          <a:ext cx="1729740" cy="7620"/>
        </a:xfrm>
        <a:prstGeom prst="line">
          <a:avLst/>
        </a:prstGeom>
        <a:ln w="12700">
          <a:solidFill>
            <a:schemeClr val="bg2">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106680</xdr:colOff>
      <xdr:row>27</xdr:row>
      <xdr:rowOff>22860</xdr:rowOff>
    </xdr:from>
    <xdr:to>
      <xdr:col>19</xdr:col>
      <xdr:colOff>388620</xdr:colOff>
      <xdr:row>36</xdr:row>
      <xdr:rowOff>160020</xdr:rowOff>
    </xdr:to>
    <xdr:graphicFrame macro="">
      <xdr:nvGraphicFramePr>
        <xdr:cNvPr id="60" name="Chart 59">
          <a:extLst>
            <a:ext uri="{FF2B5EF4-FFF2-40B4-BE49-F238E27FC236}">
              <a16:creationId xmlns:a16="http://schemas.microsoft.com/office/drawing/2014/main" id="{962DE63B-2280-445F-9924-401CE32720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381000</xdr:colOff>
      <xdr:row>27</xdr:row>
      <xdr:rowOff>38100</xdr:rowOff>
    </xdr:from>
    <xdr:to>
      <xdr:col>16</xdr:col>
      <xdr:colOff>91440</xdr:colOff>
      <xdr:row>36</xdr:row>
      <xdr:rowOff>144780</xdr:rowOff>
    </xdr:to>
    <xdr:graphicFrame macro="">
      <xdr:nvGraphicFramePr>
        <xdr:cNvPr id="61" name="Chart 60">
          <a:extLst>
            <a:ext uri="{FF2B5EF4-FFF2-40B4-BE49-F238E27FC236}">
              <a16:creationId xmlns:a16="http://schemas.microsoft.com/office/drawing/2014/main" id="{C61361BE-4761-416F-B194-16DC07E6E9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541020</xdr:colOff>
      <xdr:row>7</xdr:row>
      <xdr:rowOff>172572</xdr:rowOff>
    </xdr:from>
    <xdr:to>
      <xdr:col>19</xdr:col>
      <xdr:colOff>350520</xdr:colOff>
      <xdr:row>23</xdr:row>
      <xdr:rowOff>91439</xdr:rowOff>
    </xdr:to>
    <xdr:graphicFrame macro="">
      <xdr:nvGraphicFramePr>
        <xdr:cNvPr id="63" name="Chart 62">
          <a:extLst>
            <a:ext uri="{FF2B5EF4-FFF2-40B4-BE49-F238E27FC236}">
              <a16:creationId xmlns:a16="http://schemas.microsoft.com/office/drawing/2014/main" id="{1C8E3726-2997-4D5C-A2EA-CFBCD5FDD9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175260</xdr:colOff>
      <xdr:row>8</xdr:row>
      <xdr:rowOff>7620</xdr:rowOff>
    </xdr:from>
    <xdr:to>
      <xdr:col>2</xdr:col>
      <xdr:colOff>563880</xdr:colOff>
      <xdr:row>15</xdr:row>
      <xdr:rowOff>114300</xdr:rowOff>
    </xdr:to>
    <xdr:graphicFrame macro="">
      <xdr:nvGraphicFramePr>
        <xdr:cNvPr id="70" name="Chart 69">
          <a:extLst>
            <a:ext uri="{FF2B5EF4-FFF2-40B4-BE49-F238E27FC236}">
              <a16:creationId xmlns:a16="http://schemas.microsoft.com/office/drawing/2014/main" id="{06D72454-6EDC-4BF7-B85E-0B7195D4F8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152400</xdr:colOff>
      <xdr:row>7</xdr:row>
      <xdr:rowOff>160020</xdr:rowOff>
    </xdr:from>
    <xdr:to>
      <xdr:col>8</xdr:col>
      <xdr:colOff>22860</xdr:colOff>
      <xdr:row>20</xdr:row>
      <xdr:rowOff>53340</xdr:rowOff>
    </xdr:to>
    <xdr:graphicFrame macro="">
      <xdr:nvGraphicFramePr>
        <xdr:cNvPr id="71" name="Chart 70">
          <a:extLst>
            <a:ext uri="{FF2B5EF4-FFF2-40B4-BE49-F238E27FC236}">
              <a16:creationId xmlns:a16="http://schemas.microsoft.com/office/drawing/2014/main" id="{DCD0011A-BA05-42C5-AD61-C6C6626888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xdr:col>
      <xdr:colOff>91440</xdr:colOff>
      <xdr:row>21</xdr:row>
      <xdr:rowOff>30480</xdr:rowOff>
    </xdr:from>
    <xdr:to>
      <xdr:col>6</xdr:col>
      <xdr:colOff>373380</xdr:colOff>
      <xdr:row>23</xdr:row>
      <xdr:rowOff>68580</xdr:rowOff>
    </xdr:to>
    <xdr:sp macro="" textlink="">
      <xdr:nvSpPr>
        <xdr:cNvPr id="72" name="TextBox 71">
          <a:extLst>
            <a:ext uri="{FF2B5EF4-FFF2-40B4-BE49-F238E27FC236}">
              <a16:creationId xmlns:a16="http://schemas.microsoft.com/office/drawing/2014/main" id="{00806ADE-EB0E-476E-90C2-8F5C8CF5DC72}"/>
            </a:ext>
          </a:extLst>
        </xdr:cNvPr>
        <xdr:cNvSpPr txBox="1"/>
      </xdr:nvSpPr>
      <xdr:spPr>
        <a:xfrm>
          <a:off x="2529840" y="3870960"/>
          <a:ext cx="1501140" cy="4038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b="1">
              <a:solidFill>
                <a:schemeClr val="bg1"/>
              </a:solidFill>
            </a:rPr>
            <a:t>Balance</a:t>
          </a:r>
        </a:p>
      </xdr:txBody>
    </xdr:sp>
    <xdr:clientData/>
  </xdr:twoCellAnchor>
  <xdr:twoCellAnchor>
    <xdr:from>
      <xdr:col>0</xdr:col>
      <xdr:colOff>335280</xdr:colOff>
      <xdr:row>6</xdr:row>
      <xdr:rowOff>83820</xdr:rowOff>
    </xdr:from>
    <xdr:to>
      <xdr:col>3</xdr:col>
      <xdr:colOff>228600</xdr:colOff>
      <xdr:row>8</xdr:row>
      <xdr:rowOff>45720</xdr:rowOff>
    </xdr:to>
    <xdr:sp macro="" textlink="">
      <xdr:nvSpPr>
        <xdr:cNvPr id="73" name="TextBox 72">
          <a:extLst>
            <a:ext uri="{FF2B5EF4-FFF2-40B4-BE49-F238E27FC236}">
              <a16:creationId xmlns:a16="http://schemas.microsoft.com/office/drawing/2014/main" id="{8FA1F1F5-B47E-46F4-8132-8D9CD2B2ADC4}"/>
            </a:ext>
          </a:extLst>
        </xdr:cNvPr>
        <xdr:cNvSpPr txBox="1"/>
      </xdr:nvSpPr>
      <xdr:spPr>
        <a:xfrm>
          <a:off x="335280" y="1181100"/>
          <a:ext cx="1722120" cy="3276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bg1"/>
              </a:solidFill>
            </a:rPr>
            <a:t>Profit</a:t>
          </a:r>
          <a:r>
            <a:rPr lang="en-US" sz="1400" b="1" baseline="0">
              <a:solidFill>
                <a:schemeClr val="bg1"/>
              </a:solidFill>
            </a:rPr>
            <a:t> Per Type</a:t>
          </a:r>
          <a:endParaRPr lang="en-US" sz="1400" b="1">
            <a:solidFill>
              <a:schemeClr val="bg1"/>
            </a:solidFill>
          </a:endParaRPr>
        </a:p>
      </xdr:txBody>
    </xdr:sp>
    <xdr:clientData/>
  </xdr:twoCellAnchor>
  <xdr:twoCellAnchor editAs="oneCell">
    <xdr:from>
      <xdr:col>0</xdr:col>
      <xdr:colOff>185520</xdr:colOff>
      <xdr:row>16</xdr:row>
      <xdr:rowOff>167640</xdr:rowOff>
    </xdr:from>
    <xdr:to>
      <xdr:col>2</xdr:col>
      <xdr:colOff>469770</xdr:colOff>
      <xdr:row>22</xdr:row>
      <xdr:rowOff>175260</xdr:rowOff>
    </xdr:to>
    <mc:AlternateContent xmlns:mc="http://schemas.openxmlformats.org/markup-compatibility/2006" xmlns:a14="http://schemas.microsoft.com/office/drawing/2010/main">
      <mc:Choice Requires="a14">
        <xdr:graphicFrame macro="">
          <xdr:nvGraphicFramePr>
            <xdr:cNvPr id="74" name="Type">
              <a:extLst>
                <a:ext uri="{FF2B5EF4-FFF2-40B4-BE49-F238E27FC236}">
                  <a16:creationId xmlns:a16="http://schemas.microsoft.com/office/drawing/2014/main" id="{68C6B2CA-DD64-4216-99DF-3A1173FDEE70}"/>
                </a:ext>
              </a:extLst>
            </xdr:cNvPr>
            <xdr:cNvGraphicFramePr/>
          </xdr:nvGraphicFramePr>
          <xdr:xfrm>
            <a:off x="0" y="0"/>
            <a:ext cx="0" cy="0"/>
          </xdr:xfrm>
          <a:graphic>
            <a:graphicData uri="http://schemas.microsoft.com/office/drawing/2010/slicer">
              <sle:slicer xmlns:sle="http://schemas.microsoft.com/office/drawing/2010/slicer" name="Type"/>
            </a:graphicData>
          </a:graphic>
        </xdr:graphicFrame>
      </mc:Choice>
      <mc:Fallback xmlns="">
        <xdr:sp macro="" textlink="">
          <xdr:nvSpPr>
            <xdr:cNvPr id="0" name=""/>
            <xdr:cNvSpPr>
              <a:spLocks noTextEdit="1"/>
            </xdr:cNvSpPr>
          </xdr:nvSpPr>
          <xdr:spPr>
            <a:xfrm>
              <a:off x="185520" y="3063240"/>
              <a:ext cx="1503450" cy="109347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167640</xdr:colOff>
      <xdr:row>23</xdr:row>
      <xdr:rowOff>53341</xdr:rowOff>
    </xdr:from>
    <xdr:to>
      <xdr:col>2</xdr:col>
      <xdr:colOff>426720</xdr:colOff>
      <xdr:row>35</xdr:row>
      <xdr:rowOff>117120</xdr:rowOff>
    </xdr:to>
    <mc:AlternateContent xmlns:mc="http://schemas.openxmlformats.org/markup-compatibility/2006" xmlns:a14="http://schemas.microsoft.com/office/drawing/2010/main">
      <mc:Choice Requires="a14">
        <xdr:graphicFrame macro="">
          <xdr:nvGraphicFramePr>
            <xdr:cNvPr id="75" name="Item">
              <a:extLst>
                <a:ext uri="{FF2B5EF4-FFF2-40B4-BE49-F238E27FC236}">
                  <a16:creationId xmlns:a16="http://schemas.microsoft.com/office/drawing/2014/main" id="{8C338D70-64ED-4C4A-B8E6-F031E9E1AFC0}"/>
                </a:ext>
              </a:extLst>
            </xdr:cNvPr>
            <xdr:cNvGraphicFramePr/>
          </xdr:nvGraphicFramePr>
          <xdr:xfrm>
            <a:off x="0" y="0"/>
            <a:ext cx="0" cy="0"/>
          </xdr:xfrm>
          <a:graphic>
            <a:graphicData uri="http://schemas.microsoft.com/office/drawing/2010/slicer">
              <sle:slicer xmlns:sle="http://schemas.microsoft.com/office/drawing/2010/slicer" name="Item"/>
            </a:graphicData>
          </a:graphic>
        </xdr:graphicFrame>
      </mc:Choice>
      <mc:Fallback xmlns="">
        <xdr:sp macro="" textlink="">
          <xdr:nvSpPr>
            <xdr:cNvPr id="0" name=""/>
            <xdr:cNvSpPr>
              <a:spLocks noTextEdit="1"/>
            </xdr:cNvSpPr>
          </xdr:nvSpPr>
          <xdr:spPr>
            <a:xfrm>
              <a:off x="167640" y="4215766"/>
              <a:ext cx="1478280" cy="22354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orex Signals And Invest" refreshedDate="44844.927578009258" createdVersion="7" refreshedVersion="7" minRefreshableVersion="3" recordCount="47" xr:uid="{BB5AA657-96A0-4B03-9958-AA6D3BDA7F8A}">
  <cacheSource type="worksheet">
    <worksheetSource ref="A1:J48" sheet="Data"/>
  </cacheSource>
  <cacheFields count="16">
    <cacheField name="Open Time" numFmtId="168">
      <sharedItems containsSemiMixedTypes="0" containsNonDate="0" containsDate="1" containsString="0" minDate="2022-09-01T11:09:02" maxDate="2022-09-29T11:17:30" count="44">
        <d v="2022-09-29T11:17:30"/>
        <d v="2022-09-29T10:53:25"/>
        <d v="2022-09-27T17:04:21"/>
        <d v="2022-09-27T17:04:10"/>
        <d v="2022-09-27T10:14:59"/>
        <d v="2022-09-26T14:18:54"/>
        <d v="2022-09-22T16:44:02"/>
        <d v="2022-09-20T13:21:31"/>
        <d v="2022-09-20T12:46:10"/>
        <d v="2022-09-19T19:31:27"/>
        <d v="2022-09-19T17:55:19"/>
        <d v="2022-09-16T17:41:25"/>
        <d v="2022-09-16T13:05:44"/>
        <d v="2022-09-16T09:52:59"/>
        <d v="2022-09-15T16:33:33"/>
        <d v="2022-09-16T09:52:34"/>
        <d v="2022-09-15T09:09:58"/>
        <d v="2022-09-15T09:07:58"/>
        <d v="2022-09-14T11:12:57"/>
        <d v="2022-09-14T11:42:58"/>
        <d v="2022-09-12T12:24:35"/>
        <d v="2022-09-08T17:19:06"/>
        <d v="2022-09-08T17:18:59"/>
        <d v="2022-09-08T15:34:59"/>
        <d v="2022-09-07T17:18:29"/>
        <d v="2022-09-07T16:46:14"/>
        <d v="2022-09-07T11:54:47"/>
        <d v="2022-09-07T12:45:27"/>
        <d v="2022-09-07T12:15:57"/>
        <d v="2022-09-07T11:08:05"/>
        <d v="2022-09-06T16:33:57"/>
        <d v="2022-09-06T12:37:52"/>
        <d v="2022-09-06T13:31:39"/>
        <d v="2022-09-06T10:20:55"/>
        <d v="2022-09-06T10:30:27"/>
        <d v="2022-09-05T14:56:52"/>
        <d v="2022-09-05T15:19:58"/>
        <d v="2022-09-02T20:14:59"/>
        <d v="2022-09-02T10:36:43"/>
        <d v="2022-09-02T08:33:59"/>
        <d v="2022-09-01T14:02:49"/>
        <d v="2022-09-01T13:18:09"/>
        <d v="2022-09-01T14:02:31"/>
        <d v="2022-09-01T11:09:02"/>
      </sharedItems>
      <fieldGroup par="12" base="0">
        <rangePr groupBy="seconds" startDate="2022-09-01T11:09:02" endDate="2022-09-29T11:17:30"/>
        <groupItems count="62">
          <s v="&lt;9/1/2022"/>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9/29/2022"/>
        </groupItems>
      </fieldGroup>
    </cacheField>
    <cacheField name="Type" numFmtId="0">
      <sharedItems count="2">
        <s v="sell"/>
        <s v="buy"/>
      </sharedItems>
    </cacheField>
    <cacheField name="Size" numFmtId="0">
      <sharedItems containsSemiMixedTypes="0" containsString="0" containsNumber="1" minValue="0.5" maxValue="3"/>
    </cacheField>
    <cacheField name="Item" numFmtId="0">
      <sharedItems count="5">
        <s v="sp500m"/>
        <s v="eurusd"/>
        <s v="xauusd"/>
        <s v="usdjpy"/>
        <s v="usdcad"/>
      </sharedItems>
    </cacheField>
    <cacheField name="Open Price" numFmtId="0">
      <sharedItems containsSemiMixedTypes="0" containsString="0" containsNumber="1" minValue="0.96306000000000003" maxValue="3936"/>
    </cacheField>
    <cacheField name="S / L" numFmtId="0">
      <sharedItems containsSemiMixedTypes="0" containsString="0" containsNumber="1" minValue="0" maxValue="3960"/>
    </cacheField>
    <cacheField name="T / P" numFmtId="0">
      <sharedItems containsSemiMixedTypes="0" containsString="0" containsNumber="1" minValue="0" maxValue="3955"/>
    </cacheField>
    <cacheField name="Close Time" numFmtId="22">
      <sharedItems containsSemiMixedTypes="0" containsNonDate="0" containsDate="1" containsString="0" minDate="2022-09-01T13:17:57" maxDate="2022-09-29T16:37:21" count="47">
        <d v="2022-09-29T16:37:21"/>
        <d v="2022-09-29T12:05:48"/>
        <d v="2022-09-27T19:57:03"/>
        <d v="2022-09-27T18:27:12"/>
        <d v="2022-09-27T18:27:07"/>
        <d v="2022-09-27T17:03:45"/>
        <d v="2022-09-27T12:00:24"/>
        <d v="2022-09-26T19:45:19"/>
        <d v="2022-09-22T17:56:57"/>
        <d v="2022-09-22T17:51:36"/>
        <d v="2022-09-20T15:30:43"/>
        <d v="2022-09-20T15:28:18"/>
        <d v="2022-09-19T21:11:15"/>
        <d v="2022-09-19T21:11:12"/>
        <d v="2022-09-16T22:56:58"/>
        <d v="2022-09-16T18:16:50"/>
        <d v="2022-09-16T13:05:34"/>
        <d v="2022-09-16T11:05:03"/>
        <d v="2022-09-16T11:04:57"/>
        <d v="2022-09-15T10:22:08"/>
        <d v="2022-09-15T10:22:05"/>
        <d v="2022-09-14T13:25:54"/>
        <d v="2022-09-14T12:21:27"/>
        <d v="2022-09-12T13:13:08"/>
        <d v="2022-09-08T22:14:16"/>
        <d v="2022-09-08T20:24:56"/>
        <d v="2022-09-08T16:10:31"/>
        <d v="2022-09-07T19:43:17"/>
        <d v="2022-09-07T18:27:48"/>
        <d v="2022-09-07T14:56:08"/>
        <d v="2022-09-07T14:36:44"/>
        <d v="2022-09-07T12:45:13"/>
        <d v="2022-09-07T12:15:51"/>
        <d v="2022-09-06T16:55:13"/>
        <d v="2022-09-06T16:02:38"/>
        <d v="2022-09-06T16:02:35"/>
        <d v="2022-09-06T12:12:21"/>
        <d v="2022-09-06T12:12:17"/>
        <d v="2022-09-06T03:05:48"/>
        <d v="2022-09-05T19:23:11"/>
        <d v="2022-09-02T22:34:43"/>
        <d v="2022-09-02T12:15:46"/>
        <d v="2022-09-02T10:36:37"/>
        <d v="2022-09-01T15:38:52"/>
        <d v="2022-09-01T14:59:40"/>
        <d v="2022-09-01T14:02:42"/>
        <d v="2022-09-01T13:17:57"/>
      </sharedItems>
      <fieldGroup par="15" base="7">
        <rangePr groupBy="seconds" startDate="2022-09-01T13:17:57" endDate="2022-09-29T16:37:21"/>
        <groupItems count="62">
          <s v="&lt;9/1/2022"/>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9/29/2022"/>
        </groupItems>
      </fieldGroup>
    </cacheField>
    <cacheField name="Close Price" numFmtId="0">
      <sharedItems containsSemiMixedTypes="0" containsString="0" containsNumber="1" minValue="0.96009999999999995" maxValue="3944.5"/>
    </cacheField>
    <cacheField name="Profit" numFmtId="0">
      <sharedItems containsSemiMixedTypes="0" containsString="0" containsNumber="1" minValue="-1920" maxValue="7800" count="47">
        <n v="1580"/>
        <n v="-861"/>
        <n v="418"/>
        <n v="72"/>
        <n v="149"/>
        <n v="607.5"/>
        <n v="265.5"/>
        <n v="164"/>
        <n v="518"/>
        <n v="250"/>
        <n v="1620"/>
        <n v="1116"/>
        <n v="-334.78"/>
        <n v="-48"/>
        <n v="-87"/>
        <n v="579.03"/>
        <n v="-672.13"/>
        <n v="612"/>
        <n v="636"/>
        <n v="139.88"/>
        <n v="123"/>
        <n v="555"/>
        <n v="-866.99"/>
        <n v="-142.83000000000001"/>
        <n v="-22.92"/>
        <n v="-1080"/>
        <n v="1521"/>
        <n v="1512"/>
        <n v="1630"/>
        <n v="-1050"/>
        <n v="-822"/>
        <n v="-429"/>
        <n v="-846"/>
        <n v="7800"/>
        <n v="70.8"/>
        <n v="1002"/>
        <n v="-798"/>
        <n v="-600.45000000000005"/>
        <n v="-1281"/>
        <n v="-1920"/>
        <n v="300"/>
        <n v="31.95"/>
        <n v="-266.95999999999998"/>
        <n v="672.64"/>
        <n v="405"/>
        <n v="2.15"/>
        <n v="-462"/>
      </sharedItems>
    </cacheField>
    <cacheField name="Minutes" numFmtId="0" databaseField="0">
      <fieldGroup base="0">
        <rangePr groupBy="minutes" startDate="2022-09-01T11:09:02" endDate="2022-09-29T11:17:30"/>
        <groupItems count="62">
          <s v="&lt;9/1/2022"/>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9/29/2022"/>
        </groupItems>
      </fieldGroup>
    </cacheField>
    <cacheField name="Hours" numFmtId="0" databaseField="0">
      <fieldGroup base="0">
        <rangePr groupBy="hours" startDate="2022-09-01T11:09:02" endDate="2022-09-29T11:17:30"/>
        <groupItems count="26">
          <s v="&lt;9/1/2022"/>
          <s v="12 AM"/>
          <s v="1 AM"/>
          <s v="2 AM"/>
          <s v="3 AM"/>
          <s v="4 AM"/>
          <s v="5 AM"/>
          <s v="6 AM"/>
          <s v="7 AM"/>
          <s v="8 AM"/>
          <s v="9 AM"/>
          <s v="10 AM"/>
          <s v="11 AM"/>
          <s v="12 PM"/>
          <s v="1 PM"/>
          <s v="2 PM"/>
          <s v="3 PM"/>
          <s v="4 PM"/>
          <s v="5 PM"/>
          <s v="6 PM"/>
          <s v="7 PM"/>
          <s v="8 PM"/>
          <s v="9 PM"/>
          <s v="10 PM"/>
          <s v="11 PM"/>
          <s v="&gt;9/29/2022"/>
        </groupItems>
      </fieldGroup>
    </cacheField>
    <cacheField name="Days" numFmtId="0" databaseField="0">
      <fieldGroup base="0">
        <rangePr groupBy="days" startDate="2022-09-01T11:09:02" endDate="2022-09-29T11:17:30"/>
        <groupItems count="368">
          <s v="&lt;9/1/2022"/>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9/29/2022"/>
        </groupItems>
      </fieldGroup>
    </cacheField>
    <cacheField name="Minutes2" numFmtId="0" databaseField="0">
      <fieldGroup base="7">
        <rangePr groupBy="minutes" startDate="2022-09-01T13:17:57" endDate="2022-09-29T16:37:21"/>
        <groupItems count="62">
          <s v="&lt;9/1/2022"/>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9/29/2022"/>
        </groupItems>
      </fieldGroup>
    </cacheField>
    <cacheField name="Hours2" numFmtId="0" databaseField="0">
      <fieldGroup base="7">
        <rangePr groupBy="hours" startDate="2022-09-01T13:17:57" endDate="2022-09-29T16:37:21"/>
        <groupItems count="26">
          <s v="&lt;9/1/2022"/>
          <s v="12 AM"/>
          <s v="1 AM"/>
          <s v="2 AM"/>
          <s v="3 AM"/>
          <s v="4 AM"/>
          <s v="5 AM"/>
          <s v="6 AM"/>
          <s v="7 AM"/>
          <s v="8 AM"/>
          <s v="9 AM"/>
          <s v="10 AM"/>
          <s v="11 AM"/>
          <s v="12 PM"/>
          <s v="1 PM"/>
          <s v="2 PM"/>
          <s v="3 PM"/>
          <s v="4 PM"/>
          <s v="5 PM"/>
          <s v="6 PM"/>
          <s v="7 PM"/>
          <s v="8 PM"/>
          <s v="9 PM"/>
          <s v="10 PM"/>
          <s v="11 PM"/>
          <s v="&gt;9/29/2022"/>
        </groupItems>
      </fieldGroup>
    </cacheField>
    <cacheField name="Days2" numFmtId="0" databaseField="0">
      <fieldGroup base="7">
        <rangePr groupBy="days" startDate="2022-09-01T13:17:57" endDate="2022-09-29T16:37:21"/>
        <groupItems count="368">
          <s v="&lt;9/1/2022"/>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9/29/2022"/>
        </groupItems>
      </fieldGroup>
    </cacheField>
  </cacheFields>
  <extLst>
    <ext xmlns:x14="http://schemas.microsoft.com/office/spreadsheetml/2009/9/main" uri="{725AE2AE-9491-48be-B2B4-4EB974FC3084}">
      <x14:pivotCacheDefinition pivotCacheId="91584736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
  <r>
    <x v="0"/>
    <x v="0"/>
    <n v="2"/>
    <x v="0"/>
    <n v="3676.4"/>
    <n v="3710"/>
    <n v="3620"/>
    <x v="0"/>
    <n v="3668.5"/>
    <x v="0"/>
  </r>
  <r>
    <x v="1"/>
    <x v="0"/>
    <n v="3"/>
    <x v="1"/>
    <n v="0.96414"/>
    <n v="0.97"/>
    <n v="0.96"/>
    <x v="1"/>
    <n v="0.96701000000000004"/>
    <x v="1"/>
  </r>
  <r>
    <x v="2"/>
    <x v="0"/>
    <n v="1"/>
    <x v="2"/>
    <n v="1634.05"/>
    <n v="1650"/>
    <n v="1620"/>
    <x v="2"/>
    <n v="1629.87"/>
    <x v="2"/>
  </r>
  <r>
    <x v="3"/>
    <x v="0"/>
    <n v="0.5"/>
    <x v="2"/>
    <n v="1633.94"/>
    <n v="0"/>
    <n v="0"/>
    <x v="3"/>
    <n v="1632.5"/>
    <x v="3"/>
  </r>
  <r>
    <x v="3"/>
    <x v="0"/>
    <n v="1"/>
    <x v="2"/>
    <n v="1633.94"/>
    <n v="0"/>
    <n v="0"/>
    <x v="4"/>
    <n v="1632.45"/>
    <x v="4"/>
  </r>
  <r>
    <x v="4"/>
    <x v="0"/>
    <n v="1.5"/>
    <x v="1"/>
    <n v="0.96414999999999995"/>
    <n v="0.97"/>
    <n v="0.96"/>
    <x v="5"/>
    <n v="0.96009999999999995"/>
    <x v="5"/>
  </r>
  <r>
    <x v="4"/>
    <x v="0"/>
    <n v="1.5"/>
    <x v="1"/>
    <n v="0.96414999999999995"/>
    <n v="0.97"/>
    <n v="0.96"/>
    <x v="6"/>
    <n v="0.96238000000000001"/>
    <x v="6"/>
  </r>
  <r>
    <x v="5"/>
    <x v="0"/>
    <n v="1"/>
    <x v="1"/>
    <n v="0.96306000000000003"/>
    <n v="0.97299999999999998"/>
    <n v="0.95699999999999996"/>
    <x v="7"/>
    <n v="0.96142000000000005"/>
    <x v="7"/>
  </r>
  <r>
    <x v="6"/>
    <x v="0"/>
    <n v="2"/>
    <x v="1"/>
    <n v="0.98433000000000004"/>
    <n v="0.99"/>
    <n v="0.98099999999999998"/>
    <x v="8"/>
    <n v="0.98173999999999995"/>
    <x v="8"/>
  </r>
  <r>
    <x v="6"/>
    <x v="0"/>
    <n v="1"/>
    <x v="1"/>
    <n v="0.98433000000000004"/>
    <n v="0.99"/>
    <n v="0.98099999999999998"/>
    <x v="9"/>
    <n v="0.98182999999999998"/>
    <x v="9"/>
  </r>
  <r>
    <x v="7"/>
    <x v="0"/>
    <n v="3"/>
    <x v="0"/>
    <n v="3881.3"/>
    <n v="3920"/>
    <n v="3840"/>
    <x v="10"/>
    <n v="3875.9"/>
    <x v="10"/>
  </r>
  <r>
    <x v="8"/>
    <x v="0"/>
    <n v="3"/>
    <x v="1"/>
    <n v="1.0007200000000001"/>
    <n v="1.006"/>
    <n v="0.997"/>
    <x v="11"/>
    <n v="0.997"/>
    <x v="11"/>
  </r>
  <r>
    <x v="9"/>
    <x v="0"/>
    <n v="3"/>
    <x v="3"/>
    <n v="143.21600000000001"/>
    <n v="143.69999999999999"/>
    <n v="142.69999999999999"/>
    <x v="12"/>
    <n v="143.376"/>
    <x v="12"/>
  </r>
  <r>
    <x v="10"/>
    <x v="1"/>
    <n v="3"/>
    <x v="1"/>
    <n v="1.0007900000000001"/>
    <n v="0.997"/>
    <n v="1.004"/>
    <x v="13"/>
    <n v="1.0006299999999999"/>
    <x v="13"/>
  </r>
  <r>
    <x v="11"/>
    <x v="1"/>
    <n v="3"/>
    <x v="1"/>
    <n v="1.00153"/>
    <n v="0.998"/>
    <n v="1.008"/>
    <x v="14"/>
    <n v="1.0012399999999999"/>
    <x v="14"/>
  </r>
  <r>
    <x v="12"/>
    <x v="0"/>
    <n v="3"/>
    <x v="3"/>
    <n v="143.274"/>
    <n v="143.9"/>
    <n v="142.6"/>
    <x v="15"/>
    <n v="142.99799999999999"/>
    <x v="15"/>
  </r>
  <r>
    <x v="13"/>
    <x v="1"/>
    <n v="3"/>
    <x v="3"/>
    <n v="143.596"/>
    <n v="143"/>
    <n v="144.19999999999999"/>
    <x v="16"/>
    <n v="143.27500000000001"/>
    <x v="16"/>
  </r>
  <r>
    <x v="14"/>
    <x v="0"/>
    <n v="3"/>
    <x v="1"/>
    <n v="0.99836999999999998"/>
    <n v="1.0029999999999999"/>
    <n v="0.99199999999999999"/>
    <x v="17"/>
    <n v="0.99633000000000005"/>
    <x v="17"/>
  </r>
  <r>
    <x v="15"/>
    <x v="0"/>
    <n v="3"/>
    <x v="1"/>
    <n v="0.99841999999999997"/>
    <n v="1.0029999999999999"/>
    <n v="0.99199999999999999"/>
    <x v="18"/>
    <n v="0.99629999999999996"/>
    <x v="18"/>
  </r>
  <r>
    <x v="16"/>
    <x v="1"/>
    <n v="3"/>
    <x v="3"/>
    <n v="143.626"/>
    <n v="0"/>
    <n v="0"/>
    <x v="19"/>
    <n v="143.69300000000001"/>
    <x v="19"/>
  </r>
  <r>
    <x v="17"/>
    <x v="0"/>
    <n v="3"/>
    <x v="1"/>
    <n v="0.99678"/>
    <n v="1"/>
    <n v="0.99199999999999999"/>
    <x v="20"/>
    <n v="0.99636999999999998"/>
    <x v="20"/>
  </r>
  <r>
    <x v="18"/>
    <x v="1"/>
    <n v="3"/>
    <x v="1"/>
    <n v="1.0001500000000001"/>
    <n v="0.996"/>
    <n v="1.0029999999999999"/>
    <x v="21"/>
    <n v="1.002"/>
    <x v="21"/>
  </r>
  <r>
    <x v="19"/>
    <x v="0"/>
    <n v="3"/>
    <x v="3"/>
    <n v="143.185"/>
    <n v="143.6"/>
    <n v="142.69999999999999"/>
    <x v="22"/>
    <n v="143.6"/>
    <x v="22"/>
  </r>
  <r>
    <x v="20"/>
    <x v="0"/>
    <n v="3"/>
    <x v="3"/>
    <n v="142.762"/>
    <n v="143.6"/>
    <n v="142"/>
    <x v="23"/>
    <n v="142.83000000000001"/>
    <x v="23"/>
  </r>
  <r>
    <x v="21"/>
    <x v="1"/>
    <n v="3"/>
    <x v="3"/>
    <n v="143.99100000000001"/>
    <n v="143.5"/>
    <n v="144.5"/>
    <x v="24"/>
    <n v="143.97999999999999"/>
    <x v="24"/>
  </r>
  <r>
    <x v="22"/>
    <x v="0"/>
    <n v="3"/>
    <x v="1"/>
    <n v="0.99539999999999995"/>
    <n v="0.999"/>
    <n v="0.99099999999999999"/>
    <x v="25"/>
    <n v="0.999"/>
    <x v="25"/>
  </r>
  <r>
    <x v="23"/>
    <x v="0"/>
    <n v="3"/>
    <x v="1"/>
    <n v="1.0000599999999999"/>
    <n v="1.0029999999999999"/>
    <n v="0.995"/>
    <x v="26"/>
    <n v="0.99499000000000004"/>
    <x v="26"/>
  </r>
  <r>
    <x v="24"/>
    <x v="1"/>
    <n v="3"/>
    <x v="1"/>
    <n v="0.99158999999999997"/>
    <n v="0.98799999999999999"/>
    <n v="0.997"/>
    <x v="27"/>
    <n v="0.99663000000000002"/>
    <x v="27"/>
  </r>
  <r>
    <x v="25"/>
    <x v="1"/>
    <n v="1"/>
    <x v="0"/>
    <n v="3928.2"/>
    <n v="3890"/>
    <n v="3955"/>
    <x v="28"/>
    <n v="3944.5"/>
    <x v="28"/>
  </r>
  <r>
    <x v="26"/>
    <x v="1"/>
    <n v="1"/>
    <x v="0"/>
    <n v="3919.3"/>
    <n v="3890"/>
    <n v="3950"/>
    <x v="29"/>
    <n v="3908.8"/>
    <x v="29"/>
  </r>
  <r>
    <x v="27"/>
    <x v="1"/>
    <n v="3"/>
    <x v="1"/>
    <n v="0.99119000000000002"/>
    <n v="0.98850000000000005"/>
    <n v="0.997"/>
    <x v="30"/>
    <n v="0.98845000000000005"/>
    <x v="30"/>
  </r>
  <r>
    <x v="28"/>
    <x v="0"/>
    <n v="3"/>
    <x v="1"/>
    <n v="0.98984000000000005"/>
    <n v="0.99299999999999999"/>
    <n v="0.98799999999999999"/>
    <x v="31"/>
    <n v="0.99126999999999998"/>
    <x v="31"/>
  </r>
  <r>
    <x v="29"/>
    <x v="1"/>
    <n v="3"/>
    <x v="1"/>
    <n v="0.99251"/>
    <n v="0.98899999999999999"/>
    <n v="0.997"/>
    <x v="32"/>
    <n v="0.98968999999999996"/>
    <x v="32"/>
  </r>
  <r>
    <x v="30"/>
    <x v="0"/>
    <n v="3"/>
    <x v="0"/>
    <n v="3936"/>
    <n v="3960"/>
    <n v="3910"/>
    <x v="33"/>
    <n v="3910"/>
    <x v="33"/>
  </r>
  <r>
    <x v="31"/>
    <x v="1"/>
    <n v="3"/>
    <x v="4"/>
    <n v="1.3132299999999999"/>
    <n v="1.31"/>
    <n v="1.3169999999999999"/>
    <x v="34"/>
    <n v="1.3135399999999999"/>
    <x v="34"/>
  </r>
  <r>
    <x v="32"/>
    <x v="0"/>
    <n v="3"/>
    <x v="1"/>
    <n v="0.99341000000000002"/>
    <n v="0.996"/>
    <n v="0.98899999999999999"/>
    <x v="35"/>
    <n v="0.99007000000000001"/>
    <x v="35"/>
  </r>
  <r>
    <x v="33"/>
    <x v="1"/>
    <n v="3"/>
    <x v="1"/>
    <n v="0.99680999999999997"/>
    <n v="0.99299999999999999"/>
    <n v="1.002"/>
    <x v="36"/>
    <n v="0.99414999999999998"/>
    <x v="36"/>
  </r>
  <r>
    <x v="34"/>
    <x v="0"/>
    <n v="3"/>
    <x v="4"/>
    <n v="1.3113900000000001"/>
    <n v="1.3149999999999999"/>
    <n v="1.3080000000000001"/>
    <x v="37"/>
    <n v="1.31402"/>
    <x v="37"/>
  </r>
  <r>
    <x v="35"/>
    <x v="0"/>
    <n v="3"/>
    <x v="1"/>
    <n v="0.99173"/>
    <n v="0.996"/>
    <n v="0.98799999999999999"/>
    <x v="38"/>
    <n v="0.996"/>
    <x v="38"/>
  </r>
  <r>
    <x v="36"/>
    <x v="0"/>
    <n v="1"/>
    <x v="0"/>
    <n v="3920.9"/>
    <n v="3940"/>
    <n v="3900"/>
    <x v="39"/>
    <n v="3940.1"/>
    <x v="39"/>
  </r>
  <r>
    <x v="37"/>
    <x v="0"/>
    <n v="3"/>
    <x v="1"/>
    <n v="0.99624000000000001"/>
    <n v="0.99990000000000001"/>
    <n v="0.99199999999999999"/>
    <x v="40"/>
    <n v="0.99524000000000001"/>
    <x v="40"/>
  </r>
  <r>
    <x v="38"/>
    <x v="0"/>
    <n v="3"/>
    <x v="4"/>
    <n v="1.31484"/>
    <n v="1.32"/>
    <n v="1.31"/>
    <x v="41"/>
    <n v="1.3147"/>
    <x v="41"/>
  </r>
  <r>
    <x v="39"/>
    <x v="1"/>
    <n v="3"/>
    <x v="4"/>
    <n v="1.31599"/>
    <n v="0"/>
    <n v="0"/>
    <x v="42"/>
    <n v="1.3148200000000001"/>
    <x v="42"/>
  </r>
  <r>
    <x v="40"/>
    <x v="1"/>
    <n v="3"/>
    <x v="3"/>
    <n v="139.28700000000001"/>
    <n v="139"/>
    <n v="139.6"/>
    <x v="43"/>
    <n v="139.6"/>
    <x v="43"/>
  </r>
  <r>
    <x v="41"/>
    <x v="0"/>
    <n v="3"/>
    <x v="1"/>
    <n v="1.0016400000000001"/>
    <n v="1.0049999999999999"/>
    <n v="0.998"/>
    <x v="44"/>
    <n v="1.0002899999999999"/>
    <x v="44"/>
  </r>
  <r>
    <x v="42"/>
    <x v="0"/>
    <n v="3"/>
    <x v="3"/>
    <n v="139.28800000000001"/>
    <n v="0"/>
    <n v="0"/>
    <x v="45"/>
    <n v="139.28700000000001"/>
    <x v="45"/>
  </r>
  <r>
    <x v="43"/>
    <x v="1"/>
    <n v="3"/>
    <x v="1"/>
    <n v="1.0032000000000001"/>
    <n v="1"/>
    <n v="1.0049999999999999"/>
    <x v="46"/>
    <n v="1.00166"/>
    <x v="4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5273EFB-E586-4E16-B0B3-C254F68729F9}" name="ProfitPerItem" cacheId="0"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chartFormat="4">
  <location ref="U3:V8" firstHeaderRow="1" firstDataRow="1" firstDataCol="1"/>
  <pivotFields count="16">
    <pivotField numFmtId="168"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3">
        <item x="1"/>
        <item x="0"/>
        <item t="default"/>
      </items>
    </pivotField>
    <pivotField showAll="0"/>
    <pivotField axis="axisRow" showAll="0">
      <items count="6">
        <item n="EUR/USD" x="1"/>
        <item n="SP500" x="0"/>
        <item n="USD/CAD" x="4"/>
        <item n="USD/JPY" x="3"/>
        <item n="XAU/USD" x="2"/>
        <item t="default"/>
      </items>
    </pivotField>
    <pivotField showAll="0"/>
    <pivotField showAll="0"/>
    <pivotField showAll="0"/>
    <pivotField numFmtId="22"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pivotField dataField="1" showAll="0"/>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s>
  <rowFields count="1">
    <field x="3"/>
  </rowFields>
  <rowItems count="5">
    <i>
      <x/>
    </i>
    <i>
      <x v="1"/>
    </i>
    <i>
      <x v="2"/>
    </i>
    <i>
      <x v="3"/>
    </i>
    <i>
      <x v="4"/>
    </i>
  </rowItems>
  <colItems count="1">
    <i/>
  </colItems>
  <dataFields count="1">
    <dataField name="Sum of Profit" fld="9" baseField="1" baseItem="0"/>
  </dataFields>
  <chartFormats count="2">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F61ACFA-591A-48A4-8990-368A960B418B}" name="ProfitPerType" cacheId="0"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chartFormat="4">
  <location ref="A3:B5" firstHeaderRow="1" firstDataRow="1" firstDataCol="1"/>
  <pivotFields count="16">
    <pivotField numFmtId="168"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axis="axisRow" showAll="0">
      <items count="3">
        <item x="1"/>
        <item x="0"/>
        <item t="default"/>
      </items>
    </pivotField>
    <pivotField showAll="0"/>
    <pivotField showAll="0">
      <items count="6">
        <item x="1"/>
        <item x="0"/>
        <item x="4"/>
        <item x="3"/>
        <item x="2"/>
        <item t="default"/>
      </items>
    </pivotField>
    <pivotField showAll="0"/>
    <pivotField showAll="0"/>
    <pivotField showAll="0"/>
    <pivotField numFmtId="22"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pivotField dataField="1" showAll="0">
      <items count="48">
        <item x="39"/>
        <item x="38"/>
        <item x="25"/>
        <item x="29"/>
        <item x="22"/>
        <item x="1"/>
        <item x="32"/>
        <item x="30"/>
        <item x="36"/>
        <item x="16"/>
        <item x="37"/>
        <item x="46"/>
        <item x="31"/>
        <item x="12"/>
        <item x="42"/>
        <item x="23"/>
        <item x="14"/>
        <item x="13"/>
        <item x="24"/>
        <item x="45"/>
        <item x="41"/>
        <item x="34"/>
        <item x="3"/>
        <item x="20"/>
        <item x="19"/>
        <item x="4"/>
        <item x="7"/>
        <item x="9"/>
        <item x="6"/>
        <item x="40"/>
        <item x="44"/>
        <item x="2"/>
        <item x="8"/>
        <item x="21"/>
        <item x="15"/>
        <item x="5"/>
        <item x="17"/>
        <item x="18"/>
        <item x="43"/>
        <item x="35"/>
        <item x="11"/>
        <item x="27"/>
        <item x="26"/>
        <item x="0"/>
        <item x="10"/>
        <item x="28"/>
        <item x="33"/>
        <item t="default"/>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s>
  <rowFields count="1">
    <field x="1"/>
  </rowFields>
  <rowItems count="2">
    <i>
      <x/>
    </i>
    <i>
      <x v="1"/>
    </i>
  </rowItems>
  <colItems count="1">
    <i/>
  </colItems>
  <dataFields count="1">
    <dataField name="Sum of Profit" fld="9" baseField="1" baseItem="0"/>
  </dataFields>
  <chartFormats count="3">
    <chartFormat chart="3" format="6"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1" count="1" selected="0">
            <x v="0"/>
          </reference>
        </references>
      </pivotArea>
    </chartFormat>
    <chartFormat chart="3" format="8">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F52763B-FD26-4DB5-92D5-784899C6D2E4}" name="BuySellLotsize" cacheId="0"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chartFormat="4">
  <location ref="Q3:R5" firstHeaderRow="1" firstDataRow="1" firstDataCol="1"/>
  <pivotFields count="16">
    <pivotField numFmtId="168"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axis="axisRow" showAll="0">
      <items count="3">
        <item x="1"/>
        <item x="0"/>
        <item t="default"/>
      </items>
    </pivotField>
    <pivotField dataField="1" showAll="0"/>
    <pivotField showAll="0">
      <items count="6">
        <item x="1"/>
        <item x="0"/>
        <item x="4"/>
        <item x="3"/>
        <item x="2"/>
        <item t="default"/>
      </items>
    </pivotField>
    <pivotField showAll="0"/>
    <pivotField showAll="0"/>
    <pivotField showAll="0"/>
    <pivotField numFmtId="22"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pivotField showAll="0"/>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s>
  <rowFields count="1">
    <field x="1"/>
  </rowFields>
  <rowItems count="2">
    <i>
      <x/>
    </i>
    <i>
      <x v="1"/>
    </i>
  </rowItems>
  <colItems count="1">
    <i/>
  </colItems>
  <dataFields count="1">
    <dataField name="Sum of Size" fld="2" baseField="0" baseItem="0"/>
  </dataFields>
  <chartFormats count="3">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1" count="1" selected="0">
            <x v="0"/>
          </reference>
        </references>
      </pivotArea>
    </chartFormat>
    <chartFormat chart="3" format="6">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E608840-2ECE-4533-928E-DDA23C4E7B01}" name="PTCloseTime" cacheId="0"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chartFormat="4">
  <location ref="M3:N19" firstHeaderRow="1" firstDataRow="1" firstDataCol="1"/>
  <pivotFields count="16">
    <pivotField numFmtId="168"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3">
        <item x="1"/>
        <item x="0"/>
        <item t="default"/>
      </items>
    </pivotField>
    <pivotField showAll="0"/>
    <pivotField showAll="0">
      <items count="6">
        <item x="1"/>
        <item x="0"/>
        <item x="4"/>
        <item x="3"/>
        <item x="2"/>
        <item t="default"/>
      </items>
    </pivotField>
    <pivotField showAll="0"/>
    <pivotField showAll="0"/>
    <pivotField showAll="0"/>
    <pivotField axis="axisRow" numFmtId="22"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pivotField dataField="1" showAll="0"/>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63">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t="default"/>
      </items>
    </pivotField>
    <pivotField axis="axisRow" showAll="0">
      <items count="27">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t="default"/>
      </items>
    </pivotField>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s>
  <rowFields count="3">
    <field x="15"/>
    <field x="14"/>
    <field x="7"/>
  </rowFields>
  <rowItems count="16">
    <i>
      <x v="245"/>
    </i>
    <i>
      <x v="246"/>
    </i>
    <i>
      <x v="249"/>
    </i>
    <i>
      <x v="250"/>
    </i>
    <i>
      <x v="251"/>
    </i>
    <i>
      <x v="252"/>
    </i>
    <i>
      <x v="256"/>
    </i>
    <i>
      <x v="258"/>
    </i>
    <i>
      <x v="259"/>
    </i>
    <i>
      <x v="260"/>
    </i>
    <i>
      <x v="263"/>
    </i>
    <i>
      <x v="264"/>
    </i>
    <i>
      <x v="266"/>
    </i>
    <i>
      <x v="270"/>
    </i>
    <i>
      <x v="271"/>
    </i>
    <i>
      <x v="273"/>
    </i>
  </rowItems>
  <colItems count="1">
    <i/>
  </colItems>
  <dataFields count="1">
    <dataField name="Sum of Profit" fld="9" baseField="1"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D912CDD-FF24-436B-94AE-DBFEA78C2D6C}" name="BuySellCount" cacheId="0"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chartFormat="4">
  <location ref="I3:J5" firstHeaderRow="1" firstDataRow="1" firstDataCol="1"/>
  <pivotFields count="16">
    <pivotField numFmtId="168"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axis="axisRow" showAll="0">
      <items count="3">
        <item x="1"/>
        <item x="0"/>
        <item t="default"/>
      </items>
    </pivotField>
    <pivotField showAll="0"/>
    <pivotField showAll="0">
      <items count="6">
        <item x="1"/>
        <item x="0"/>
        <item x="4"/>
        <item x="3"/>
        <item x="2"/>
        <item t="default"/>
      </items>
    </pivotField>
    <pivotField showAll="0"/>
    <pivotField showAll="0"/>
    <pivotField showAll="0"/>
    <pivotField numFmtId="22"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pivotField dataField="1" showAll="0"/>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s>
  <rowFields count="1">
    <field x="1"/>
  </rowFields>
  <rowItems count="2">
    <i>
      <x/>
    </i>
    <i>
      <x v="1"/>
    </i>
  </rowItems>
  <colItems count="1">
    <i/>
  </colItems>
  <dataFields count="1">
    <dataField name="Count of Profit" fld="9" subtotal="count" baseField="0" baseItem="0"/>
  </dataFields>
  <chartFormats count="3">
    <chartFormat chart="3" format="5" series="1">
      <pivotArea type="data" outline="0" fieldPosition="0">
        <references count="1">
          <reference field="4294967294" count="1" selected="0">
            <x v="0"/>
          </reference>
        </references>
      </pivotArea>
    </chartFormat>
    <chartFormat chart="3" format="6">
      <pivotArea type="data" outline="0" fieldPosition="0">
        <references count="2">
          <reference field="4294967294" count="1" selected="0">
            <x v="0"/>
          </reference>
          <reference field="1" count="1" selected="0">
            <x v="0"/>
          </reference>
        </references>
      </pivotArea>
    </chartFormat>
    <chartFormat chart="3" format="7">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DFF2A04-C37C-4C3C-8F16-48DDC4688741}" name="ProfitPerOpenTrades" cacheId="0"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chartFormat="3">
  <location ref="E3:F19" firstHeaderRow="1" firstDataRow="1" firstDataCol="1"/>
  <pivotFields count="16">
    <pivotField axis="axisRow" numFmtId="168"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3">
        <item x="1"/>
        <item x="0"/>
        <item t="default"/>
      </items>
    </pivotField>
    <pivotField showAll="0"/>
    <pivotField showAll="0">
      <items count="6">
        <item x="1"/>
        <item x="0"/>
        <item x="4"/>
        <item x="3"/>
        <item x="2"/>
        <item t="default"/>
      </items>
    </pivotField>
    <pivotField showAll="0"/>
    <pivotField showAll="0"/>
    <pivotField showAll="0"/>
    <pivotField numFmtId="22"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pivotField dataField="1" showAll="0"/>
    <pivotField axis="axisRow" showAll="0">
      <items count="63">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t="default"/>
      </items>
    </pivotField>
    <pivotField axis="axisRow" showAll="0">
      <items count="27">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t="default"/>
      </items>
    </pivotField>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s>
  <rowFields count="4">
    <field x="12"/>
    <field x="11"/>
    <field x="10"/>
    <field x="0"/>
  </rowFields>
  <rowItems count="16">
    <i>
      <x v="245"/>
    </i>
    <i>
      <x v="246"/>
    </i>
    <i>
      <x v="249"/>
    </i>
    <i>
      <x v="250"/>
    </i>
    <i>
      <x v="251"/>
    </i>
    <i>
      <x v="252"/>
    </i>
    <i>
      <x v="256"/>
    </i>
    <i>
      <x v="258"/>
    </i>
    <i>
      <x v="259"/>
    </i>
    <i>
      <x v="260"/>
    </i>
    <i>
      <x v="263"/>
    </i>
    <i>
      <x v="264"/>
    </i>
    <i>
      <x v="266"/>
    </i>
    <i>
      <x v="270"/>
    </i>
    <i>
      <x v="271"/>
    </i>
    <i>
      <x v="273"/>
    </i>
  </rowItems>
  <colItems count="1">
    <i/>
  </colItems>
  <dataFields count="1">
    <dataField name="Sum of Profit" fld="9" baseField="12" baseItem="245"/>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78F3466-7B3C-4C47-BF2F-BDA423C0DE4C}" name="LotSizePerItem" cacheId="0"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chartFormat="6">
  <location ref="X3:Y8" firstHeaderRow="1" firstDataRow="1" firstDataCol="1"/>
  <pivotFields count="16">
    <pivotField numFmtId="168"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3">
        <item x="1"/>
        <item x="0"/>
        <item t="default"/>
      </items>
    </pivotField>
    <pivotField dataField="1" showAll="0"/>
    <pivotField axis="axisRow" showAll="0">
      <items count="6">
        <item n="EUR/USD" x="1"/>
        <item n="SP500" x="0"/>
        <item n="USD/CAD" x="4"/>
        <item n="USD/JPY" x="3"/>
        <item n="XAU/USD" x="2"/>
        <item t="default"/>
      </items>
    </pivotField>
    <pivotField showAll="0"/>
    <pivotField showAll="0"/>
    <pivotField showAll="0"/>
    <pivotField numFmtId="22"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pivotField showAll="0"/>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s>
  <rowFields count="1">
    <field x="3"/>
  </rowFields>
  <rowItems count="5">
    <i>
      <x/>
    </i>
    <i>
      <x v="1"/>
    </i>
    <i>
      <x v="2"/>
    </i>
    <i>
      <x v="3"/>
    </i>
    <i>
      <x v="4"/>
    </i>
  </rowItems>
  <colItems count="1">
    <i/>
  </colItems>
  <dataFields count="1">
    <dataField name="Sum of Size" fld="2" baseField="0" baseItem="0"/>
  </dataFields>
  <chartFormats count="1">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ype" xr10:uid="{DD40F691-E427-433F-87EF-F598CDBFC34C}" sourceName="Type">
  <pivotTables>
    <pivotTable tabId="7" name="ProfitPerType"/>
    <pivotTable tabId="7" name="BuySellCount"/>
    <pivotTable tabId="7" name="BuySellLotsize"/>
    <pivotTable tabId="7" name="LotSizePerItem"/>
    <pivotTable tabId="7" name="ProfitPerItem"/>
    <pivotTable tabId="7" name="ProfitPerOpenTrades"/>
    <pivotTable tabId="7" name="PTCloseTime"/>
  </pivotTables>
  <data>
    <tabular pivotCacheId="915847366">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 xr10:uid="{EE88D115-B7BF-4891-BC8C-8AA988568B00}" sourceName="Item">
  <pivotTables>
    <pivotTable tabId="7" name="ProfitPerType"/>
    <pivotTable tabId="7" name="BuySellCount"/>
    <pivotTable tabId="7" name="BuySellLotsize"/>
    <pivotTable tabId="7" name="LotSizePerItem"/>
    <pivotTable tabId="7" name="ProfitPerItem"/>
    <pivotTable tabId="7" name="ProfitPerOpenTrades"/>
    <pivotTable tabId="7" name="PTCloseTime"/>
  </pivotTables>
  <data>
    <tabular pivotCacheId="915847366">
      <items count="5">
        <i x="1" s="1"/>
        <i x="0" s="1"/>
        <i x="4" s="1"/>
        <i x="3"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ype" xr10:uid="{87394DDD-6708-4B4A-89F9-3AACF7E1E9A3}" cache="Slicer_Type" caption="Type" style="SlicerStyleLight1 2" rowHeight="324000"/>
  <slicer name="Item" xr10:uid="{2CBEBBE0-0DB2-4848-ABAA-437430696C33}" cache="Slicer_Item" caption="Item" style="SlicerStyleLight1 2" rowHeight="3240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D193AA-6911-415E-BFD1-EE7E5B920AA7}">
  <dimension ref="A1:N49"/>
  <sheetViews>
    <sheetView workbookViewId="0">
      <selection activeCell="N50" sqref="N50"/>
    </sheetView>
  </sheetViews>
  <sheetFormatPr defaultRowHeight="14.4" x14ac:dyDescent="0.3"/>
  <cols>
    <col min="2" max="2" width="17.88671875" bestFit="1" customWidth="1"/>
    <col min="8" max="8" width="7.5546875" bestFit="1" customWidth="1"/>
    <col min="9" max="9" width="17.88671875" style="13" bestFit="1" customWidth="1"/>
    <col min="14" max="14" width="10.77734375" customWidth="1"/>
  </cols>
  <sheetData>
    <row r="1" spans="1:14" ht="28.8" x14ac:dyDescent="0.3">
      <c r="A1" s="14" t="s">
        <v>81</v>
      </c>
      <c r="B1" s="15" t="s">
        <v>82</v>
      </c>
      <c r="C1" s="14" t="s">
        <v>83</v>
      </c>
      <c r="D1" s="14" t="s">
        <v>84</v>
      </c>
      <c r="E1" s="14" t="s">
        <v>85</v>
      </c>
      <c r="F1" s="14" t="s">
        <v>86</v>
      </c>
      <c r="G1" s="14" t="s">
        <v>87</v>
      </c>
      <c r="H1" s="14" t="s">
        <v>88</v>
      </c>
      <c r="I1" s="15" t="s">
        <v>89</v>
      </c>
      <c r="J1" s="14" t="s">
        <v>86</v>
      </c>
      <c r="K1" s="14" t="s">
        <v>90</v>
      </c>
      <c r="L1" s="14" t="s">
        <v>91</v>
      </c>
      <c r="M1" s="14" t="s">
        <v>92</v>
      </c>
      <c r="N1" s="14" t="s">
        <v>93</v>
      </c>
    </row>
    <row r="2" spans="1:14" x14ac:dyDescent="0.3">
      <c r="A2" s="1">
        <v>1869361485</v>
      </c>
      <c r="B2" s="2" t="s">
        <v>94</v>
      </c>
      <c r="C2" s="1" t="s">
        <v>0</v>
      </c>
      <c r="D2" s="1">
        <v>2</v>
      </c>
      <c r="E2" s="1" t="s">
        <v>1</v>
      </c>
      <c r="F2" s="3">
        <v>3676.4</v>
      </c>
      <c r="G2" s="3">
        <v>3710</v>
      </c>
      <c r="H2" s="3">
        <v>3620</v>
      </c>
      <c r="I2" s="2" t="s">
        <v>95</v>
      </c>
      <c r="J2" s="3">
        <v>3668.5</v>
      </c>
      <c r="K2" s="1">
        <v>-2.35</v>
      </c>
      <c r="L2" s="1">
        <v>0</v>
      </c>
      <c r="M2" s="1">
        <v>0</v>
      </c>
      <c r="N2" s="1" t="s">
        <v>96</v>
      </c>
    </row>
    <row r="3" spans="1:14" x14ac:dyDescent="0.3">
      <c r="A3" s="4">
        <v>1869352749</v>
      </c>
      <c r="B3" s="5" t="s">
        <v>97</v>
      </c>
      <c r="C3" s="4" t="s">
        <v>0</v>
      </c>
      <c r="D3" s="4">
        <v>3</v>
      </c>
      <c r="E3" s="4" t="s">
        <v>2</v>
      </c>
      <c r="F3" s="6">
        <v>0.96414</v>
      </c>
      <c r="G3" s="6">
        <v>0.97</v>
      </c>
      <c r="H3" s="6">
        <v>0.96</v>
      </c>
      <c r="I3" s="5" t="s">
        <v>98</v>
      </c>
      <c r="J3" s="6">
        <v>0.96701000000000004</v>
      </c>
      <c r="K3" s="4">
        <v>-9.26</v>
      </c>
      <c r="L3" s="4">
        <v>0</v>
      </c>
      <c r="M3" s="4">
        <v>0</v>
      </c>
      <c r="N3" s="4">
        <v>-861</v>
      </c>
    </row>
    <row r="4" spans="1:14" x14ac:dyDescent="0.3">
      <c r="A4" s="1">
        <v>1868661861</v>
      </c>
      <c r="B4" s="2" t="s">
        <v>3</v>
      </c>
      <c r="C4" s="1" t="s">
        <v>0</v>
      </c>
      <c r="D4" s="1">
        <v>1</v>
      </c>
      <c r="E4" s="1" t="s">
        <v>4</v>
      </c>
      <c r="F4" s="7">
        <v>1634.05</v>
      </c>
      <c r="G4" s="7">
        <v>1650</v>
      </c>
      <c r="H4" s="7">
        <v>1620</v>
      </c>
      <c r="I4" s="2" t="s">
        <v>5</v>
      </c>
      <c r="J4" s="7">
        <v>1629.87</v>
      </c>
      <c r="K4" s="1">
        <v>-5.23</v>
      </c>
      <c r="L4" s="1">
        <v>0</v>
      </c>
      <c r="M4" s="1">
        <v>0</v>
      </c>
      <c r="N4" s="1">
        <v>418</v>
      </c>
    </row>
    <row r="5" spans="1:14" x14ac:dyDescent="0.3">
      <c r="A5" s="4">
        <v>1868696266</v>
      </c>
      <c r="B5" s="5" t="s">
        <v>6</v>
      </c>
      <c r="C5" s="4" t="s">
        <v>0</v>
      </c>
      <c r="D5" s="4">
        <v>0.5</v>
      </c>
      <c r="E5" s="4" t="s">
        <v>4</v>
      </c>
      <c r="F5" s="8">
        <v>1633.94</v>
      </c>
      <c r="G5" s="8">
        <v>0</v>
      </c>
      <c r="H5" s="8">
        <v>0</v>
      </c>
      <c r="I5" s="5" t="s">
        <v>7</v>
      </c>
      <c r="J5" s="8">
        <v>1632.5</v>
      </c>
      <c r="K5" s="4">
        <v>-2.61</v>
      </c>
      <c r="L5" s="4">
        <v>0</v>
      </c>
      <c r="M5" s="4">
        <v>0</v>
      </c>
      <c r="N5" s="4">
        <v>72</v>
      </c>
    </row>
    <row r="6" spans="1:14" x14ac:dyDescent="0.3">
      <c r="A6" s="1">
        <v>1868661774</v>
      </c>
      <c r="B6" s="2" t="s">
        <v>6</v>
      </c>
      <c r="C6" s="1" t="s">
        <v>0</v>
      </c>
      <c r="D6" s="1">
        <v>1</v>
      </c>
      <c r="E6" s="1" t="s">
        <v>4</v>
      </c>
      <c r="F6" s="7">
        <v>1633.94</v>
      </c>
      <c r="G6" s="7">
        <v>0</v>
      </c>
      <c r="H6" s="7">
        <v>0</v>
      </c>
      <c r="I6" s="2" t="s">
        <v>8</v>
      </c>
      <c r="J6" s="7">
        <v>1632.45</v>
      </c>
      <c r="K6" s="1">
        <v>-5.23</v>
      </c>
      <c r="L6" s="1">
        <v>0</v>
      </c>
      <c r="M6" s="1">
        <v>0</v>
      </c>
      <c r="N6" s="1">
        <v>149</v>
      </c>
    </row>
    <row r="7" spans="1:14" x14ac:dyDescent="0.3">
      <c r="A7" s="4">
        <v>1868559171</v>
      </c>
      <c r="B7" s="5" t="s">
        <v>9</v>
      </c>
      <c r="C7" s="4" t="s">
        <v>0</v>
      </c>
      <c r="D7" s="4">
        <v>1.5</v>
      </c>
      <c r="E7" s="4" t="s">
        <v>2</v>
      </c>
      <c r="F7" s="6">
        <v>0.96414999999999995</v>
      </c>
      <c r="G7" s="6">
        <v>0.97</v>
      </c>
      <c r="H7" s="6">
        <v>0.96</v>
      </c>
      <c r="I7" s="5" t="s">
        <v>10</v>
      </c>
      <c r="J7" s="6">
        <v>0.96009999999999995</v>
      </c>
      <c r="K7" s="4">
        <v>-4.63</v>
      </c>
      <c r="L7" s="4">
        <v>0</v>
      </c>
      <c r="M7" s="4">
        <v>0</v>
      </c>
      <c r="N7" s="4">
        <v>607.5</v>
      </c>
    </row>
    <row r="8" spans="1:14" x14ac:dyDescent="0.3">
      <c r="A8" s="1">
        <v>1868526573</v>
      </c>
      <c r="B8" s="2" t="s">
        <v>9</v>
      </c>
      <c r="C8" s="1" t="s">
        <v>0</v>
      </c>
      <c r="D8" s="1">
        <v>1.5</v>
      </c>
      <c r="E8" s="1" t="s">
        <v>2</v>
      </c>
      <c r="F8" s="9">
        <v>0.96414999999999995</v>
      </c>
      <c r="G8" s="9">
        <v>0.97</v>
      </c>
      <c r="H8" s="9">
        <v>0.96</v>
      </c>
      <c r="I8" s="2" t="s">
        <v>11</v>
      </c>
      <c r="J8" s="9">
        <v>0.96238000000000001</v>
      </c>
      <c r="K8" s="1">
        <v>-4.63</v>
      </c>
      <c r="L8" s="1">
        <v>0</v>
      </c>
      <c r="M8" s="1">
        <v>0</v>
      </c>
      <c r="N8" s="1">
        <v>265.5</v>
      </c>
    </row>
    <row r="9" spans="1:14" x14ac:dyDescent="0.3">
      <c r="A9" s="4">
        <v>1868200434</v>
      </c>
      <c r="B9" s="5" t="s">
        <v>12</v>
      </c>
      <c r="C9" s="4" t="s">
        <v>0</v>
      </c>
      <c r="D9" s="4">
        <v>1</v>
      </c>
      <c r="E9" s="4" t="s">
        <v>2</v>
      </c>
      <c r="F9" s="6">
        <v>0.96306000000000003</v>
      </c>
      <c r="G9" s="6">
        <v>0.97299999999999998</v>
      </c>
      <c r="H9" s="6">
        <v>0.95699999999999996</v>
      </c>
      <c r="I9" s="5" t="s">
        <v>13</v>
      </c>
      <c r="J9" s="6">
        <v>0.96142000000000005</v>
      </c>
      <c r="K9" s="4">
        <v>-3.08</v>
      </c>
      <c r="L9" s="4">
        <v>0</v>
      </c>
      <c r="M9" s="4">
        <v>0</v>
      </c>
      <c r="N9" s="4">
        <v>164</v>
      </c>
    </row>
    <row r="10" spans="1:14" x14ac:dyDescent="0.3">
      <c r="A10" s="1">
        <v>1867527315</v>
      </c>
      <c r="B10" s="2" t="s">
        <v>14</v>
      </c>
      <c r="C10" s="1" t="s">
        <v>0</v>
      </c>
      <c r="D10" s="1">
        <v>2</v>
      </c>
      <c r="E10" s="1" t="s">
        <v>2</v>
      </c>
      <c r="F10" s="9">
        <v>0.98433000000000004</v>
      </c>
      <c r="G10" s="9">
        <v>0.99</v>
      </c>
      <c r="H10" s="9">
        <v>0.98099999999999998</v>
      </c>
      <c r="I10" s="2" t="s">
        <v>15</v>
      </c>
      <c r="J10" s="9">
        <v>0.98173999999999995</v>
      </c>
      <c r="K10" s="1">
        <v>-6.3</v>
      </c>
      <c r="L10" s="1">
        <v>0</v>
      </c>
      <c r="M10" s="1">
        <v>0</v>
      </c>
      <c r="N10" s="1">
        <v>518</v>
      </c>
    </row>
    <row r="11" spans="1:14" x14ac:dyDescent="0.3">
      <c r="A11" s="4">
        <v>1867499982</v>
      </c>
      <c r="B11" s="5" t="s">
        <v>14</v>
      </c>
      <c r="C11" s="4" t="s">
        <v>0</v>
      </c>
      <c r="D11" s="4">
        <v>1</v>
      </c>
      <c r="E11" s="4" t="s">
        <v>2</v>
      </c>
      <c r="F11" s="6">
        <v>0.98433000000000004</v>
      </c>
      <c r="G11" s="6">
        <v>0.99</v>
      </c>
      <c r="H11" s="6">
        <v>0.98099999999999998</v>
      </c>
      <c r="I11" s="5" t="s">
        <v>16</v>
      </c>
      <c r="J11" s="6">
        <v>0.98182999999999998</v>
      </c>
      <c r="K11" s="4">
        <v>-3.15</v>
      </c>
      <c r="L11" s="4">
        <v>0</v>
      </c>
      <c r="M11" s="4">
        <v>0</v>
      </c>
      <c r="N11" s="4">
        <v>250</v>
      </c>
    </row>
    <row r="12" spans="1:14" x14ac:dyDescent="0.3">
      <c r="A12" s="1">
        <v>1866744305</v>
      </c>
      <c r="B12" s="2" t="s">
        <v>17</v>
      </c>
      <c r="C12" s="1" t="s">
        <v>0</v>
      </c>
      <c r="D12" s="1">
        <v>3</v>
      </c>
      <c r="E12" s="1" t="s">
        <v>1</v>
      </c>
      <c r="F12" s="3">
        <v>3881.3</v>
      </c>
      <c r="G12" s="3">
        <v>3920</v>
      </c>
      <c r="H12" s="3">
        <v>3840</v>
      </c>
      <c r="I12" s="2" t="s">
        <v>18</v>
      </c>
      <c r="J12" s="3">
        <v>3875.9</v>
      </c>
      <c r="K12" s="1">
        <v>-3.96</v>
      </c>
      <c r="L12" s="1">
        <v>0</v>
      </c>
      <c r="M12" s="1">
        <v>0</v>
      </c>
      <c r="N12" s="1" t="s">
        <v>19</v>
      </c>
    </row>
    <row r="13" spans="1:14" x14ac:dyDescent="0.3">
      <c r="A13" s="4">
        <v>1866737902</v>
      </c>
      <c r="B13" s="5" t="s">
        <v>20</v>
      </c>
      <c r="C13" s="4" t="s">
        <v>0</v>
      </c>
      <c r="D13" s="4">
        <v>3</v>
      </c>
      <c r="E13" s="4" t="s">
        <v>2</v>
      </c>
      <c r="F13" s="6">
        <v>1.0007200000000001</v>
      </c>
      <c r="G13" s="6">
        <v>1.006</v>
      </c>
      <c r="H13" s="6">
        <v>0.997</v>
      </c>
      <c r="I13" s="5" t="s">
        <v>21</v>
      </c>
      <c r="J13" s="6">
        <v>0.997</v>
      </c>
      <c r="K13" s="4">
        <v>-10.210000000000001</v>
      </c>
      <c r="L13" s="4">
        <v>0</v>
      </c>
      <c r="M13" s="4">
        <v>0</v>
      </c>
      <c r="N13" s="4" t="s">
        <v>22</v>
      </c>
    </row>
    <row r="14" spans="1:14" x14ac:dyDescent="0.3">
      <c r="A14" s="1">
        <v>1866606166</v>
      </c>
      <c r="B14" s="2" t="s">
        <v>23</v>
      </c>
      <c r="C14" s="1" t="s">
        <v>0</v>
      </c>
      <c r="D14" s="1">
        <v>3</v>
      </c>
      <c r="E14" s="1" t="s">
        <v>24</v>
      </c>
      <c r="F14" s="10">
        <v>143.21600000000001</v>
      </c>
      <c r="G14" s="10">
        <v>143.69999999999999</v>
      </c>
      <c r="H14" s="10">
        <v>142.69999999999999</v>
      </c>
      <c r="I14" s="2" t="s">
        <v>25</v>
      </c>
      <c r="J14" s="10">
        <v>143.376</v>
      </c>
      <c r="K14" s="1">
        <v>-10.199999999999999</v>
      </c>
      <c r="L14" s="1">
        <v>0</v>
      </c>
      <c r="M14" s="1">
        <v>0</v>
      </c>
      <c r="N14" s="1">
        <v>-334.78</v>
      </c>
    </row>
    <row r="15" spans="1:14" x14ac:dyDescent="0.3">
      <c r="A15" s="4">
        <v>1866587392</v>
      </c>
      <c r="B15" s="5" t="s">
        <v>26</v>
      </c>
      <c r="C15" s="4" t="s">
        <v>27</v>
      </c>
      <c r="D15" s="4">
        <v>3</v>
      </c>
      <c r="E15" s="4" t="s">
        <v>2</v>
      </c>
      <c r="F15" s="6">
        <v>1.0007900000000001</v>
      </c>
      <c r="G15" s="6">
        <v>0.997</v>
      </c>
      <c r="H15" s="6">
        <v>1.004</v>
      </c>
      <c r="I15" s="5" t="s">
        <v>28</v>
      </c>
      <c r="J15" s="6">
        <v>1.0006299999999999</v>
      </c>
      <c r="K15" s="4">
        <v>-10.210000000000001</v>
      </c>
      <c r="L15" s="4">
        <v>0</v>
      </c>
      <c r="M15" s="4">
        <v>0</v>
      </c>
      <c r="N15" s="4">
        <v>-48</v>
      </c>
    </row>
    <row r="16" spans="1:14" x14ac:dyDescent="0.3">
      <c r="A16" s="1">
        <v>1866349194</v>
      </c>
      <c r="B16" s="2" t="s">
        <v>29</v>
      </c>
      <c r="C16" s="1" t="s">
        <v>27</v>
      </c>
      <c r="D16" s="1">
        <v>3</v>
      </c>
      <c r="E16" s="1" t="s">
        <v>2</v>
      </c>
      <c r="F16" s="9">
        <v>1.00153</v>
      </c>
      <c r="G16" s="9">
        <v>0.998</v>
      </c>
      <c r="H16" s="9">
        <v>1.008</v>
      </c>
      <c r="I16" s="2" t="s">
        <v>30</v>
      </c>
      <c r="J16" s="9">
        <v>1.0012399999999999</v>
      </c>
      <c r="K16" s="1">
        <v>-10.220000000000001</v>
      </c>
      <c r="L16" s="1">
        <v>0</v>
      </c>
      <c r="M16" s="1">
        <v>0</v>
      </c>
      <c r="N16" s="1">
        <v>-87</v>
      </c>
    </row>
    <row r="17" spans="1:14" x14ac:dyDescent="0.3">
      <c r="A17" s="4">
        <v>1866267203</v>
      </c>
      <c r="B17" s="5" t="s">
        <v>31</v>
      </c>
      <c r="C17" s="4" t="s">
        <v>0</v>
      </c>
      <c r="D17" s="4">
        <v>3</v>
      </c>
      <c r="E17" s="4" t="s">
        <v>24</v>
      </c>
      <c r="F17" s="11">
        <v>143.274</v>
      </c>
      <c r="G17" s="11">
        <v>143.9</v>
      </c>
      <c r="H17" s="11">
        <v>142.6</v>
      </c>
      <c r="I17" s="5" t="s">
        <v>32</v>
      </c>
      <c r="J17" s="11">
        <v>142.99799999999999</v>
      </c>
      <c r="K17" s="4">
        <v>-10.199999999999999</v>
      </c>
      <c r="L17" s="4">
        <v>0</v>
      </c>
      <c r="M17" s="4">
        <v>0</v>
      </c>
      <c r="N17" s="4">
        <v>579.03</v>
      </c>
    </row>
    <row r="18" spans="1:14" x14ac:dyDescent="0.3">
      <c r="A18" s="1">
        <v>1866203945</v>
      </c>
      <c r="B18" s="2" t="s">
        <v>33</v>
      </c>
      <c r="C18" s="1" t="s">
        <v>27</v>
      </c>
      <c r="D18" s="1">
        <v>3</v>
      </c>
      <c r="E18" s="1" t="s">
        <v>24</v>
      </c>
      <c r="F18" s="10">
        <v>143.596</v>
      </c>
      <c r="G18" s="10">
        <v>143</v>
      </c>
      <c r="H18" s="10">
        <v>144.19999999999999</v>
      </c>
      <c r="I18" s="2" t="s">
        <v>34</v>
      </c>
      <c r="J18" s="10">
        <v>143.27500000000001</v>
      </c>
      <c r="K18" s="1">
        <v>-10.199999999999999</v>
      </c>
      <c r="L18" s="1">
        <v>0</v>
      </c>
      <c r="M18" s="1">
        <v>0</v>
      </c>
      <c r="N18" s="1">
        <v>-672.13</v>
      </c>
    </row>
    <row r="19" spans="1:14" x14ac:dyDescent="0.3">
      <c r="A19" s="4">
        <v>1866001817</v>
      </c>
      <c r="B19" s="5" t="s">
        <v>35</v>
      </c>
      <c r="C19" s="4" t="s">
        <v>0</v>
      </c>
      <c r="D19" s="4">
        <v>3</v>
      </c>
      <c r="E19" s="4" t="s">
        <v>2</v>
      </c>
      <c r="F19" s="6">
        <v>0.99836999999999998</v>
      </c>
      <c r="G19" s="6">
        <v>1.0029999999999999</v>
      </c>
      <c r="H19" s="6">
        <v>0.99199999999999999</v>
      </c>
      <c r="I19" s="5" t="s">
        <v>36</v>
      </c>
      <c r="J19" s="6">
        <v>0.99633000000000005</v>
      </c>
      <c r="K19" s="4">
        <v>-10.18</v>
      </c>
      <c r="L19" s="4">
        <v>0</v>
      </c>
      <c r="M19" s="4">
        <v>17.399999999999999</v>
      </c>
      <c r="N19" s="4">
        <v>612</v>
      </c>
    </row>
    <row r="20" spans="1:14" x14ac:dyDescent="0.3">
      <c r="A20" s="1">
        <v>1866203913</v>
      </c>
      <c r="B20" s="2" t="s">
        <v>37</v>
      </c>
      <c r="C20" s="1" t="s">
        <v>0</v>
      </c>
      <c r="D20" s="1">
        <v>3</v>
      </c>
      <c r="E20" s="1" t="s">
        <v>2</v>
      </c>
      <c r="F20" s="9">
        <v>0.99841999999999997</v>
      </c>
      <c r="G20" s="9">
        <v>1.0029999999999999</v>
      </c>
      <c r="H20" s="9">
        <v>0.99199999999999999</v>
      </c>
      <c r="I20" s="2" t="s">
        <v>38</v>
      </c>
      <c r="J20" s="9">
        <v>0.99629999999999996</v>
      </c>
      <c r="K20" s="1">
        <v>-10.18</v>
      </c>
      <c r="L20" s="1">
        <v>0</v>
      </c>
      <c r="M20" s="1">
        <v>0</v>
      </c>
      <c r="N20" s="1">
        <v>636</v>
      </c>
    </row>
    <row r="21" spans="1:14" x14ac:dyDescent="0.3">
      <c r="A21" s="4">
        <v>1865865497</v>
      </c>
      <c r="B21" s="5" t="s">
        <v>39</v>
      </c>
      <c r="C21" s="4" t="s">
        <v>27</v>
      </c>
      <c r="D21" s="4">
        <v>3</v>
      </c>
      <c r="E21" s="4" t="s">
        <v>24</v>
      </c>
      <c r="F21" s="11">
        <v>143.626</v>
      </c>
      <c r="G21" s="11">
        <v>0</v>
      </c>
      <c r="H21" s="11">
        <v>0</v>
      </c>
      <c r="I21" s="5" t="s">
        <v>40</v>
      </c>
      <c r="J21" s="11">
        <v>143.69300000000001</v>
      </c>
      <c r="K21" s="4">
        <v>-10.199999999999999</v>
      </c>
      <c r="L21" s="4">
        <v>0</v>
      </c>
      <c r="M21" s="4">
        <v>0</v>
      </c>
      <c r="N21" s="4">
        <v>139.88</v>
      </c>
    </row>
    <row r="22" spans="1:14" x14ac:dyDescent="0.3">
      <c r="A22" s="1">
        <v>1865865313</v>
      </c>
      <c r="B22" s="2" t="s">
        <v>41</v>
      </c>
      <c r="C22" s="1" t="s">
        <v>0</v>
      </c>
      <c r="D22" s="1">
        <v>3</v>
      </c>
      <c r="E22" s="1" t="s">
        <v>2</v>
      </c>
      <c r="F22" s="9">
        <v>0.99678</v>
      </c>
      <c r="G22" s="9">
        <v>1</v>
      </c>
      <c r="H22" s="9">
        <v>0.99199999999999999</v>
      </c>
      <c r="I22" s="2" t="s">
        <v>42</v>
      </c>
      <c r="J22" s="9">
        <v>0.99636999999999998</v>
      </c>
      <c r="K22" s="1">
        <v>-10.17</v>
      </c>
      <c r="L22" s="1">
        <v>0</v>
      </c>
      <c r="M22" s="1">
        <v>0</v>
      </c>
      <c r="N22" s="1">
        <v>123</v>
      </c>
    </row>
    <row r="23" spans="1:14" x14ac:dyDescent="0.3">
      <c r="A23" s="4">
        <v>1865633107</v>
      </c>
      <c r="B23" s="5" t="s">
        <v>43</v>
      </c>
      <c r="C23" s="4" t="s">
        <v>27</v>
      </c>
      <c r="D23" s="4">
        <v>3</v>
      </c>
      <c r="E23" s="4" t="s">
        <v>2</v>
      </c>
      <c r="F23" s="6">
        <v>1.0001500000000001</v>
      </c>
      <c r="G23" s="6">
        <v>0.996</v>
      </c>
      <c r="H23" s="6">
        <v>1.0029999999999999</v>
      </c>
      <c r="I23" s="5" t="s">
        <v>44</v>
      </c>
      <c r="J23" s="6">
        <v>1.002</v>
      </c>
      <c r="K23" s="4">
        <v>-10.199999999999999</v>
      </c>
      <c r="L23" s="4">
        <v>0</v>
      </c>
      <c r="M23" s="4">
        <v>0</v>
      </c>
      <c r="N23" s="4">
        <v>555</v>
      </c>
    </row>
    <row r="24" spans="1:14" x14ac:dyDescent="0.3">
      <c r="A24" s="1">
        <v>1865641602</v>
      </c>
      <c r="B24" s="2" t="s">
        <v>99</v>
      </c>
      <c r="C24" s="1" t="s">
        <v>0</v>
      </c>
      <c r="D24" s="1">
        <v>3</v>
      </c>
      <c r="E24" s="1" t="s">
        <v>24</v>
      </c>
      <c r="F24" s="10">
        <v>143.185</v>
      </c>
      <c r="G24" s="10">
        <v>143.6</v>
      </c>
      <c r="H24" s="10">
        <v>142.69999999999999</v>
      </c>
      <c r="I24" s="2" t="s">
        <v>100</v>
      </c>
      <c r="J24" s="10">
        <v>143.6</v>
      </c>
      <c r="K24" s="1">
        <v>-10.199999999999999</v>
      </c>
      <c r="L24" s="1">
        <v>0</v>
      </c>
      <c r="M24" s="1">
        <v>0</v>
      </c>
      <c r="N24" s="1">
        <v>-866.99</v>
      </c>
    </row>
    <row r="25" spans="1:14" x14ac:dyDescent="0.3">
      <c r="A25" s="4">
        <v>1864985418</v>
      </c>
      <c r="B25" s="5" t="s">
        <v>101</v>
      </c>
      <c r="C25" s="4" t="s">
        <v>0</v>
      </c>
      <c r="D25" s="4">
        <v>3</v>
      </c>
      <c r="E25" s="4" t="s">
        <v>24</v>
      </c>
      <c r="F25" s="11">
        <v>142.762</v>
      </c>
      <c r="G25" s="11">
        <v>143.6</v>
      </c>
      <c r="H25" s="11">
        <v>142</v>
      </c>
      <c r="I25" s="5" t="s">
        <v>102</v>
      </c>
      <c r="J25" s="11">
        <v>142.83000000000001</v>
      </c>
      <c r="K25" s="4">
        <v>-10.199999999999999</v>
      </c>
      <c r="L25" s="4">
        <v>0</v>
      </c>
      <c r="M25" s="4">
        <v>0</v>
      </c>
      <c r="N25" s="4">
        <v>-142.83000000000001</v>
      </c>
    </row>
    <row r="26" spans="1:14" x14ac:dyDescent="0.3">
      <c r="A26" s="1">
        <v>1864464871</v>
      </c>
      <c r="B26" s="2" t="s">
        <v>103</v>
      </c>
      <c r="C26" s="1" t="s">
        <v>27</v>
      </c>
      <c r="D26" s="1">
        <v>3</v>
      </c>
      <c r="E26" s="1" t="s">
        <v>24</v>
      </c>
      <c r="F26" s="10">
        <v>143.99100000000001</v>
      </c>
      <c r="G26" s="10">
        <v>143.5</v>
      </c>
      <c r="H26" s="10">
        <v>144.5</v>
      </c>
      <c r="I26" s="2" t="s">
        <v>104</v>
      </c>
      <c r="J26" s="10">
        <v>143.97999999999999</v>
      </c>
      <c r="K26" s="1">
        <v>-10.199999999999999</v>
      </c>
      <c r="L26" s="1">
        <v>0</v>
      </c>
      <c r="M26" s="1">
        <v>0</v>
      </c>
      <c r="N26" s="1">
        <v>-22.92</v>
      </c>
    </row>
    <row r="27" spans="1:14" x14ac:dyDescent="0.3">
      <c r="A27" s="4">
        <v>1864464783</v>
      </c>
      <c r="B27" s="5" t="s">
        <v>105</v>
      </c>
      <c r="C27" s="4" t="s">
        <v>0</v>
      </c>
      <c r="D27" s="4">
        <v>3</v>
      </c>
      <c r="E27" s="4" t="s">
        <v>2</v>
      </c>
      <c r="F27" s="6">
        <v>0.99539999999999995</v>
      </c>
      <c r="G27" s="6">
        <v>0.999</v>
      </c>
      <c r="H27" s="6">
        <v>0.99099999999999999</v>
      </c>
      <c r="I27" s="5" t="s">
        <v>106</v>
      </c>
      <c r="J27" s="6">
        <v>0.999</v>
      </c>
      <c r="K27" s="4">
        <v>-10.15</v>
      </c>
      <c r="L27" s="4">
        <v>0</v>
      </c>
      <c r="M27" s="4">
        <v>0</v>
      </c>
      <c r="N27" s="4" t="s">
        <v>107</v>
      </c>
    </row>
    <row r="28" spans="1:14" x14ac:dyDescent="0.3">
      <c r="A28" s="1">
        <v>1864398170</v>
      </c>
      <c r="B28" s="2" t="s">
        <v>45</v>
      </c>
      <c r="C28" s="1" t="s">
        <v>0</v>
      </c>
      <c r="D28" s="1">
        <v>3</v>
      </c>
      <c r="E28" s="1" t="s">
        <v>2</v>
      </c>
      <c r="F28" s="9">
        <v>1.0000599999999999</v>
      </c>
      <c r="G28" s="9">
        <v>1.0029999999999999</v>
      </c>
      <c r="H28" s="9">
        <v>0.995</v>
      </c>
      <c r="I28" s="2" t="s">
        <v>46</v>
      </c>
      <c r="J28" s="9">
        <v>0.99499000000000004</v>
      </c>
      <c r="K28" s="1">
        <v>-10.199999999999999</v>
      </c>
      <c r="L28" s="1">
        <v>0</v>
      </c>
      <c r="M28" s="1">
        <v>0</v>
      </c>
      <c r="N28" s="1" t="s">
        <v>47</v>
      </c>
    </row>
    <row r="29" spans="1:14" x14ac:dyDescent="0.3">
      <c r="A29" s="4">
        <v>1864103302</v>
      </c>
      <c r="B29" s="5" t="s">
        <v>48</v>
      </c>
      <c r="C29" s="4" t="s">
        <v>27</v>
      </c>
      <c r="D29" s="4">
        <v>3</v>
      </c>
      <c r="E29" s="4" t="s">
        <v>2</v>
      </c>
      <c r="F29" s="6">
        <v>0.99158999999999997</v>
      </c>
      <c r="G29" s="6">
        <v>0.98799999999999999</v>
      </c>
      <c r="H29" s="6">
        <v>0.997</v>
      </c>
      <c r="I29" s="5" t="s">
        <v>49</v>
      </c>
      <c r="J29" s="6">
        <v>0.99663000000000002</v>
      </c>
      <c r="K29" s="4">
        <v>-10.11</v>
      </c>
      <c r="L29" s="4">
        <v>0</v>
      </c>
      <c r="M29" s="4">
        <v>0</v>
      </c>
      <c r="N29" s="4" t="s">
        <v>50</v>
      </c>
    </row>
    <row r="30" spans="1:14" x14ac:dyDescent="0.3">
      <c r="A30" s="1">
        <v>1864089674</v>
      </c>
      <c r="B30" s="2" t="s">
        <v>51</v>
      </c>
      <c r="C30" s="1" t="s">
        <v>27</v>
      </c>
      <c r="D30" s="1">
        <v>1</v>
      </c>
      <c r="E30" s="1" t="s">
        <v>1</v>
      </c>
      <c r="F30" s="3">
        <v>3928.2</v>
      </c>
      <c r="G30" s="3">
        <v>3890</v>
      </c>
      <c r="H30" s="3">
        <v>3955</v>
      </c>
      <c r="I30" s="2" t="s">
        <v>52</v>
      </c>
      <c r="J30" s="3">
        <v>3944.5</v>
      </c>
      <c r="K30" s="1">
        <v>-1.34</v>
      </c>
      <c r="L30" s="1">
        <v>0</v>
      </c>
      <c r="M30" s="1">
        <v>0</v>
      </c>
      <c r="N30" s="1" t="s">
        <v>53</v>
      </c>
    </row>
    <row r="31" spans="1:14" x14ac:dyDescent="0.3">
      <c r="A31" s="4">
        <v>1864001649</v>
      </c>
      <c r="B31" s="5" t="s">
        <v>108</v>
      </c>
      <c r="C31" s="4" t="s">
        <v>27</v>
      </c>
      <c r="D31" s="4">
        <v>1</v>
      </c>
      <c r="E31" s="4" t="s">
        <v>1</v>
      </c>
      <c r="F31" s="12">
        <v>3919.3</v>
      </c>
      <c r="G31" s="12">
        <v>3890</v>
      </c>
      <c r="H31" s="12">
        <v>3950</v>
      </c>
      <c r="I31" s="5" t="s">
        <v>109</v>
      </c>
      <c r="J31" s="12">
        <v>3908.8</v>
      </c>
      <c r="K31" s="4">
        <v>-1.33</v>
      </c>
      <c r="L31" s="4">
        <v>0</v>
      </c>
      <c r="M31" s="4">
        <v>0</v>
      </c>
      <c r="N31" s="4" t="s">
        <v>110</v>
      </c>
    </row>
    <row r="32" spans="1:14" x14ac:dyDescent="0.3">
      <c r="A32" s="1">
        <v>1864015350</v>
      </c>
      <c r="B32" s="2" t="s">
        <v>111</v>
      </c>
      <c r="C32" s="1" t="s">
        <v>27</v>
      </c>
      <c r="D32" s="1">
        <v>3</v>
      </c>
      <c r="E32" s="1" t="s">
        <v>2</v>
      </c>
      <c r="F32" s="9">
        <v>0.99119000000000002</v>
      </c>
      <c r="G32" s="9">
        <v>0.98850000000000005</v>
      </c>
      <c r="H32" s="9">
        <v>0.997</v>
      </c>
      <c r="I32" s="2" t="s">
        <v>112</v>
      </c>
      <c r="J32" s="9">
        <v>0.98845000000000005</v>
      </c>
      <c r="K32" s="1">
        <v>-10.11</v>
      </c>
      <c r="L32" s="1">
        <v>0</v>
      </c>
      <c r="M32" s="1">
        <v>0</v>
      </c>
      <c r="N32" s="1">
        <v>-822</v>
      </c>
    </row>
    <row r="33" spans="1:14" x14ac:dyDescent="0.3">
      <c r="A33" s="4">
        <v>1864008679</v>
      </c>
      <c r="B33" s="5" t="s">
        <v>113</v>
      </c>
      <c r="C33" s="4" t="s">
        <v>0</v>
      </c>
      <c r="D33" s="4">
        <v>3</v>
      </c>
      <c r="E33" s="4" t="s">
        <v>2</v>
      </c>
      <c r="F33" s="6">
        <v>0.98984000000000005</v>
      </c>
      <c r="G33" s="6">
        <v>0.99299999999999999</v>
      </c>
      <c r="H33" s="6">
        <v>0.98799999999999999</v>
      </c>
      <c r="I33" s="5" t="s">
        <v>114</v>
      </c>
      <c r="J33" s="6">
        <v>0.99126999999999998</v>
      </c>
      <c r="K33" s="4">
        <v>-10.1</v>
      </c>
      <c r="L33" s="4">
        <v>0</v>
      </c>
      <c r="M33" s="4">
        <v>0</v>
      </c>
      <c r="N33" s="4">
        <v>-429</v>
      </c>
    </row>
    <row r="34" spans="1:14" x14ac:dyDescent="0.3">
      <c r="A34" s="1">
        <v>1863989768</v>
      </c>
      <c r="B34" s="2" t="s">
        <v>115</v>
      </c>
      <c r="C34" s="1" t="s">
        <v>27</v>
      </c>
      <c r="D34" s="1">
        <v>3</v>
      </c>
      <c r="E34" s="1" t="s">
        <v>2</v>
      </c>
      <c r="F34" s="9">
        <v>0.99251</v>
      </c>
      <c r="G34" s="9">
        <v>0.98899999999999999</v>
      </c>
      <c r="H34" s="9">
        <v>0.997</v>
      </c>
      <c r="I34" s="2" t="s">
        <v>116</v>
      </c>
      <c r="J34" s="9">
        <v>0.98968999999999996</v>
      </c>
      <c r="K34" s="1">
        <v>-10.119999999999999</v>
      </c>
      <c r="L34" s="1">
        <v>0</v>
      </c>
      <c r="M34" s="1">
        <v>0</v>
      </c>
      <c r="N34" s="1">
        <v>-846</v>
      </c>
    </row>
    <row r="35" spans="1:14" x14ac:dyDescent="0.3">
      <c r="A35" s="4">
        <v>1863743853</v>
      </c>
      <c r="B35" s="5" t="s">
        <v>54</v>
      </c>
      <c r="C35" s="4" t="s">
        <v>0</v>
      </c>
      <c r="D35" s="4">
        <v>3</v>
      </c>
      <c r="E35" s="4" t="s">
        <v>1</v>
      </c>
      <c r="F35" s="12">
        <v>3936</v>
      </c>
      <c r="G35" s="12">
        <v>3960</v>
      </c>
      <c r="H35" s="12">
        <v>3910</v>
      </c>
      <c r="I35" s="5" t="s">
        <v>55</v>
      </c>
      <c r="J35" s="12">
        <v>3910</v>
      </c>
      <c r="K35" s="4">
        <v>-4.01</v>
      </c>
      <c r="L35" s="4">
        <v>0</v>
      </c>
      <c r="M35" s="4">
        <v>0</v>
      </c>
      <c r="N35" s="4" t="s">
        <v>56</v>
      </c>
    </row>
    <row r="36" spans="1:14" x14ac:dyDescent="0.3">
      <c r="A36" s="1">
        <v>1863672284</v>
      </c>
      <c r="B36" s="2" t="s">
        <v>57</v>
      </c>
      <c r="C36" s="1" t="s">
        <v>27</v>
      </c>
      <c r="D36" s="1">
        <v>3</v>
      </c>
      <c r="E36" s="1" t="s">
        <v>58</v>
      </c>
      <c r="F36" s="9">
        <v>1.3132299999999999</v>
      </c>
      <c r="G36" s="9">
        <v>1.31</v>
      </c>
      <c r="H36" s="9">
        <v>1.3169999999999999</v>
      </c>
      <c r="I36" s="2" t="s">
        <v>59</v>
      </c>
      <c r="J36" s="9">
        <v>1.3135399999999999</v>
      </c>
      <c r="K36" s="1">
        <v>-10.199999999999999</v>
      </c>
      <c r="L36" s="1">
        <v>0</v>
      </c>
      <c r="M36" s="1">
        <v>0</v>
      </c>
      <c r="N36" s="1">
        <v>70.8</v>
      </c>
    </row>
    <row r="37" spans="1:14" x14ac:dyDescent="0.3">
      <c r="A37" s="4">
        <v>1863687270</v>
      </c>
      <c r="B37" s="5" t="s">
        <v>60</v>
      </c>
      <c r="C37" s="4" t="s">
        <v>0</v>
      </c>
      <c r="D37" s="4">
        <v>3</v>
      </c>
      <c r="E37" s="4" t="s">
        <v>2</v>
      </c>
      <c r="F37" s="6">
        <v>0.99341000000000002</v>
      </c>
      <c r="G37" s="6">
        <v>0.996</v>
      </c>
      <c r="H37" s="6">
        <v>0.98899999999999999</v>
      </c>
      <c r="I37" s="5" t="s">
        <v>61</v>
      </c>
      <c r="J37" s="6">
        <v>0.99007000000000001</v>
      </c>
      <c r="K37" s="4">
        <v>-10.130000000000001</v>
      </c>
      <c r="L37" s="4">
        <v>0</v>
      </c>
      <c r="M37" s="4">
        <v>0</v>
      </c>
      <c r="N37" s="4" t="s">
        <v>62</v>
      </c>
    </row>
    <row r="38" spans="1:14" x14ac:dyDescent="0.3">
      <c r="A38" s="1">
        <v>1863628802</v>
      </c>
      <c r="B38" s="2" t="s">
        <v>63</v>
      </c>
      <c r="C38" s="1" t="s">
        <v>27</v>
      </c>
      <c r="D38" s="1">
        <v>3</v>
      </c>
      <c r="E38" s="1" t="s">
        <v>2</v>
      </c>
      <c r="F38" s="9">
        <v>0.99680999999999997</v>
      </c>
      <c r="G38" s="9">
        <v>0.99299999999999999</v>
      </c>
      <c r="H38" s="9">
        <v>1.002</v>
      </c>
      <c r="I38" s="2" t="s">
        <v>64</v>
      </c>
      <c r="J38" s="9">
        <v>0.99414999999999998</v>
      </c>
      <c r="K38" s="1">
        <v>-10.17</v>
      </c>
      <c r="L38" s="1">
        <v>0</v>
      </c>
      <c r="M38" s="1">
        <v>0</v>
      </c>
      <c r="N38" s="1">
        <v>-798</v>
      </c>
    </row>
    <row r="39" spans="1:14" x14ac:dyDescent="0.3">
      <c r="A39" s="4">
        <v>1863632162</v>
      </c>
      <c r="B39" s="5" t="s">
        <v>65</v>
      </c>
      <c r="C39" s="4" t="s">
        <v>0</v>
      </c>
      <c r="D39" s="4">
        <v>3</v>
      </c>
      <c r="E39" s="4" t="s">
        <v>58</v>
      </c>
      <c r="F39" s="6">
        <v>1.3113900000000001</v>
      </c>
      <c r="G39" s="6">
        <v>1.3149999999999999</v>
      </c>
      <c r="H39" s="6">
        <v>1.3080000000000001</v>
      </c>
      <c r="I39" s="5" t="s">
        <v>66</v>
      </c>
      <c r="J39" s="6">
        <v>1.31402</v>
      </c>
      <c r="K39" s="4">
        <v>-10.199999999999999</v>
      </c>
      <c r="L39" s="4">
        <v>0</v>
      </c>
      <c r="M39" s="4">
        <v>0</v>
      </c>
      <c r="N39" s="4">
        <v>-600.45000000000005</v>
      </c>
    </row>
    <row r="40" spans="1:14" x14ac:dyDescent="0.3">
      <c r="A40" s="1">
        <v>1863450083</v>
      </c>
      <c r="B40" s="2" t="s">
        <v>117</v>
      </c>
      <c r="C40" s="1" t="s">
        <v>0</v>
      </c>
      <c r="D40" s="1">
        <v>3</v>
      </c>
      <c r="E40" s="1" t="s">
        <v>2</v>
      </c>
      <c r="F40" s="9">
        <v>0.99173</v>
      </c>
      <c r="G40" s="9">
        <v>0.996</v>
      </c>
      <c r="H40" s="9">
        <v>0.98799999999999999</v>
      </c>
      <c r="I40" s="2" t="s">
        <v>118</v>
      </c>
      <c r="J40" s="9">
        <v>0.996</v>
      </c>
      <c r="K40" s="1">
        <v>-10.119999999999999</v>
      </c>
      <c r="L40" s="1">
        <v>0</v>
      </c>
      <c r="M40" s="1">
        <v>17.399999999999999</v>
      </c>
      <c r="N40" s="1" t="s">
        <v>119</v>
      </c>
    </row>
    <row r="41" spans="1:14" x14ac:dyDescent="0.3">
      <c r="A41" s="4">
        <v>1863459548</v>
      </c>
      <c r="B41" s="5" t="s">
        <v>120</v>
      </c>
      <c r="C41" s="4" t="s">
        <v>0</v>
      </c>
      <c r="D41" s="4">
        <v>1</v>
      </c>
      <c r="E41" s="4" t="s">
        <v>1</v>
      </c>
      <c r="F41" s="12">
        <v>3920.9</v>
      </c>
      <c r="G41" s="12">
        <v>3940</v>
      </c>
      <c r="H41" s="12">
        <v>3900</v>
      </c>
      <c r="I41" s="5" t="s">
        <v>121</v>
      </c>
      <c r="J41" s="12">
        <v>3940.1</v>
      </c>
      <c r="K41" s="4">
        <v>-1.33</v>
      </c>
      <c r="L41" s="4">
        <v>0</v>
      </c>
      <c r="M41" s="4">
        <v>0</v>
      </c>
      <c r="N41" s="4" t="s">
        <v>122</v>
      </c>
    </row>
    <row r="42" spans="1:14" x14ac:dyDescent="0.3">
      <c r="A42" s="1">
        <v>1863261203</v>
      </c>
      <c r="B42" s="2" t="s">
        <v>67</v>
      </c>
      <c r="C42" s="1" t="s">
        <v>0</v>
      </c>
      <c r="D42" s="1">
        <v>3</v>
      </c>
      <c r="E42" s="1" t="s">
        <v>2</v>
      </c>
      <c r="F42" s="9">
        <v>0.99624000000000001</v>
      </c>
      <c r="G42" s="9">
        <v>0.99990000000000001</v>
      </c>
      <c r="H42" s="9">
        <v>0.99199999999999999</v>
      </c>
      <c r="I42" s="2" t="s">
        <v>68</v>
      </c>
      <c r="J42" s="9">
        <v>0.99524000000000001</v>
      </c>
      <c r="K42" s="1">
        <v>-10.16</v>
      </c>
      <c r="L42" s="1">
        <v>0</v>
      </c>
      <c r="M42" s="1">
        <v>0</v>
      </c>
      <c r="N42" s="1">
        <v>300</v>
      </c>
    </row>
    <row r="43" spans="1:14" x14ac:dyDescent="0.3">
      <c r="A43" s="4">
        <v>1863076276</v>
      </c>
      <c r="B43" s="5" t="s">
        <v>69</v>
      </c>
      <c r="C43" s="4" t="s">
        <v>0</v>
      </c>
      <c r="D43" s="4">
        <v>3</v>
      </c>
      <c r="E43" s="4" t="s">
        <v>58</v>
      </c>
      <c r="F43" s="6">
        <v>1.31484</v>
      </c>
      <c r="G43" s="6">
        <v>1.32</v>
      </c>
      <c r="H43" s="6">
        <v>1.31</v>
      </c>
      <c r="I43" s="5" t="s">
        <v>70</v>
      </c>
      <c r="J43" s="6">
        <v>1.3147</v>
      </c>
      <c r="K43" s="4">
        <v>-10.199999999999999</v>
      </c>
      <c r="L43" s="4">
        <v>0</v>
      </c>
      <c r="M43" s="4">
        <v>0</v>
      </c>
      <c r="N43" s="4">
        <v>31.95</v>
      </c>
    </row>
    <row r="44" spans="1:14" x14ac:dyDescent="0.3">
      <c r="A44" s="1">
        <v>1863053027</v>
      </c>
      <c r="B44" s="2" t="s">
        <v>71</v>
      </c>
      <c r="C44" s="1" t="s">
        <v>27</v>
      </c>
      <c r="D44" s="1">
        <v>3</v>
      </c>
      <c r="E44" s="1" t="s">
        <v>58</v>
      </c>
      <c r="F44" s="9">
        <v>1.31599</v>
      </c>
      <c r="G44" s="9">
        <v>0</v>
      </c>
      <c r="H44" s="9">
        <v>0</v>
      </c>
      <c r="I44" s="2" t="s">
        <v>72</v>
      </c>
      <c r="J44" s="9">
        <v>1.3148200000000001</v>
      </c>
      <c r="K44" s="1">
        <v>-10.199999999999999</v>
      </c>
      <c r="L44" s="1">
        <v>0</v>
      </c>
      <c r="M44" s="1">
        <v>0</v>
      </c>
      <c r="N44" s="1">
        <v>-266.95999999999998</v>
      </c>
    </row>
    <row r="45" spans="1:14" x14ac:dyDescent="0.3">
      <c r="A45" s="4">
        <v>1862852750</v>
      </c>
      <c r="B45" s="5" t="s">
        <v>73</v>
      </c>
      <c r="C45" s="4" t="s">
        <v>27</v>
      </c>
      <c r="D45" s="4">
        <v>3</v>
      </c>
      <c r="E45" s="4" t="s">
        <v>24</v>
      </c>
      <c r="F45" s="11">
        <v>139.28700000000001</v>
      </c>
      <c r="G45" s="11">
        <v>139</v>
      </c>
      <c r="H45" s="11">
        <v>139.6</v>
      </c>
      <c r="I45" s="5" t="s">
        <v>74</v>
      </c>
      <c r="J45" s="11">
        <v>139.6</v>
      </c>
      <c r="K45" s="4">
        <v>-10.199999999999999</v>
      </c>
      <c r="L45" s="4">
        <v>0</v>
      </c>
      <c r="M45" s="4">
        <v>0</v>
      </c>
      <c r="N45" s="4">
        <v>672.64</v>
      </c>
    </row>
    <row r="46" spans="1:14" x14ac:dyDescent="0.3">
      <c r="A46" s="1">
        <v>1862839922</v>
      </c>
      <c r="B46" s="2" t="s">
        <v>75</v>
      </c>
      <c r="C46" s="1" t="s">
        <v>0</v>
      </c>
      <c r="D46" s="1">
        <v>3</v>
      </c>
      <c r="E46" s="1" t="s">
        <v>2</v>
      </c>
      <c r="F46" s="9">
        <v>1.0016400000000001</v>
      </c>
      <c r="G46" s="9">
        <v>1.0049999999999999</v>
      </c>
      <c r="H46" s="9">
        <v>0.998</v>
      </c>
      <c r="I46" s="2" t="s">
        <v>76</v>
      </c>
      <c r="J46" s="9">
        <v>1.0002899999999999</v>
      </c>
      <c r="K46" s="1">
        <v>-10.220000000000001</v>
      </c>
      <c r="L46" s="1">
        <v>0</v>
      </c>
      <c r="M46" s="1">
        <v>0</v>
      </c>
      <c r="N46" s="1">
        <v>405</v>
      </c>
    </row>
    <row r="47" spans="1:14" x14ac:dyDescent="0.3">
      <c r="A47" s="4">
        <v>1862852722</v>
      </c>
      <c r="B47" s="5" t="s">
        <v>77</v>
      </c>
      <c r="C47" s="4" t="s">
        <v>0</v>
      </c>
      <c r="D47" s="4">
        <v>3</v>
      </c>
      <c r="E47" s="4" t="s">
        <v>24</v>
      </c>
      <c r="F47" s="11">
        <v>139.28800000000001</v>
      </c>
      <c r="G47" s="11">
        <v>0</v>
      </c>
      <c r="H47" s="11">
        <v>0</v>
      </c>
      <c r="I47" s="5" t="s">
        <v>78</v>
      </c>
      <c r="J47" s="11">
        <v>139.28700000000001</v>
      </c>
      <c r="K47" s="4">
        <v>-10.199999999999999</v>
      </c>
      <c r="L47" s="4">
        <v>0</v>
      </c>
      <c r="M47" s="4">
        <v>0</v>
      </c>
      <c r="N47" s="4">
        <v>2.15</v>
      </c>
    </row>
    <row r="48" spans="1:14" x14ac:dyDescent="0.3">
      <c r="A48" s="1">
        <v>1862802340</v>
      </c>
      <c r="B48" s="2" t="s">
        <v>79</v>
      </c>
      <c r="C48" s="1" t="s">
        <v>27</v>
      </c>
      <c r="D48" s="1">
        <v>3</v>
      </c>
      <c r="E48" s="1" t="s">
        <v>2</v>
      </c>
      <c r="F48" s="9">
        <v>1.0032000000000001</v>
      </c>
      <c r="G48" s="9">
        <v>1</v>
      </c>
      <c r="H48" s="9">
        <v>1.0049999999999999</v>
      </c>
      <c r="I48" s="2" t="s">
        <v>80</v>
      </c>
      <c r="J48" s="9">
        <v>1.00166</v>
      </c>
      <c r="K48" s="1">
        <v>-10.23</v>
      </c>
      <c r="L48" s="1">
        <v>0</v>
      </c>
      <c r="M48" s="1">
        <v>0</v>
      </c>
      <c r="N48" s="1">
        <v>-462</v>
      </c>
    </row>
    <row r="49" spans="14:14" x14ac:dyDescent="0.3">
      <c r="N49">
        <f>SUM(N2:N48)</f>
        <v>-688.6099999999999</v>
      </c>
    </row>
  </sheetData>
  <autoFilter ref="A1:N48" xr:uid="{F2D193AA-6911-415E-BFD1-EE7E5B920AA7}"/>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1DFC00-2ACC-4E0B-9DD4-E341A739A1C2}">
  <dimension ref="A1:O48"/>
  <sheetViews>
    <sheetView workbookViewId="0">
      <selection activeCell="M14" sqref="M14"/>
    </sheetView>
  </sheetViews>
  <sheetFormatPr defaultRowHeight="14.4" x14ac:dyDescent="0.3"/>
  <cols>
    <col min="1" max="1" width="17.88671875" bestFit="1" customWidth="1"/>
    <col min="8" max="8" width="17.88671875" bestFit="1" customWidth="1"/>
    <col min="10" max="10" width="9.6640625" bestFit="1" customWidth="1"/>
    <col min="11" max="11" width="10" bestFit="1" customWidth="1"/>
    <col min="15" max="15" width="10" bestFit="1" customWidth="1"/>
  </cols>
  <sheetData>
    <row r="1" spans="1:15" ht="28.8" x14ac:dyDescent="0.3">
      <c r="A1" s="15" t="s">
        <v>82</v>
      </c>
      <c r="B1" s="14" t="s">
        <v>83</v>
      </c>
      <c r="C1" s="14" t="s">
        <v>84</v>
      </c>
      <c r="D1" s="14" t="s">
        <v>85</v>
      </c>
      <c r="E1" s="14" t="s">
        <v>123</v>
      </c>
      <c r="F1" s="14" t="s">
        <v>87</v>
      </c>
      <c r="G1" s="14" t="s">
        <v>88</v>
      </c>
      <c r="H1" s="15" t="s">
        <v>89</v>
      </c>
      <c r="I1" s="14" t="s">
        <v>124</v>
      </c>
      <c r="J1" s="14" t="s">
        <v>93</v>
      </c>
      <c r="K1" s="14" t="s">
        <v>145</v>
      </c>
    </row>
    <row r="2" spans="1:15" x14ac:dyDescent="0.3">
      <c r="A2" s="19">
        <v>44805.464606481481</v>
      </c>
      <c r="B2" s="1" t="s">
        <v>27</v>
      </c>
      <c r="C2" s="1">
        <v>3</v>
      </c>
      <c r="D2" s="1" t="s">
        <v>2</v>
      </c>
      <c r="E2" s="9">
        <v>1.0032000000000001</v>
      </c>
      <c r="F2" s="9">
        <v>1</v>
      </c>
      <c r="G2" s="9">
        <v>1.0049999999999999</v>
      </c>
      <c r="H2" s="18">
        <v>44805.554131944446</v>
      </c>
      <c r="I2" s="9">
        <v>1.00166</v>
      </c>
      <c r="J2" s="28">
        <v>-462</v>
      </c>
      <c r="K2" s="27">
        <f>O4+J2</f>
        <v>19538</v>
      </c>
      <c r="N2" t="s">
        <v>146</v>
      </c>
      <c r="O2" s="27">
        <v>20000</v>
      </c>
    </row>
    <row r="3" spans="1:15" x14ac:dyDescent="0.3">
      <c r="A3" s="20">
        <v>44805.585081018522</v>
      </c>
      <c r="B3" s="4" t="s">
        <v>0</v>
      </c>
      <c r="C3" s="4">
        <v>3</v>
      </c>
      <c r="D3" s="4" t="s">
        <v>24</v>
      </c>
      <c r="E3" s="11">
        <v>139.28800000000001</v>
      </c>
      <c r="F3" s="11">
        <v>0</v>
      </c>
      <c r="G3" s="11">
        <v>0</v>
      </c>
      <c r="H3" s="17">
        <v>44805.58520833333</v>
      </c>
      <c r="I3" s="11">
        <v>139.28700000000001</v>
      </c>
      <c r="J3" s="29">
        <v>2.15</v>
      </c>
      <c r="K3" s="27">
        <f>K2+J3</f>
        <v>19540.150000000001</v>
      </c>
      <c r="N3" t="s">
        <v>147</v>
      </c>
      <c r="O3" s="24">
        <v>0</v>
      </c>
    </row>
    <row r="4" spans="1:15" x14ac:dyDescent="0.3">
      <c r="A4" s="19">
        <v>44805.554270833331</v>
      </c>
      <c r="B4" s="1" t="s">
        <v>0</v>
      </c>
      <c r="C4" s="1">
        <v>3</v>
      </c>
      <c r="D4" s="1" t="s">
        <v>2</v>
      </c>
      <c r="E4" s="9">
        <v>1.0016400000000001</v>
      </c>
      <c r="F4" s="9">
        <v>1.0049999999999999</v>
      </c>
      <c r="G4" s="9">
        <v>0.998</v>
      </c>
      <c r="H4" s="18">
        <v>44805.624768518515</v>
      </c>
      <c r="I4" s="9">
        <v>1.0002899999999999</v>
      </c>
      <c r="J4" s="28">
        <v>405</v>
      </c>
      <c r="K4" s="27">
        <f>K3+J4</f>
        <v>19945.150000000001</v>
      </c>
      <c r="N4" t="s">
        <v>145</v>
      </c>
      <c r="O4" s="27">
        <f>O2-O9</f>
        <v>20000</v>
      </c>
    </row>
    <row r="5" spans="1:15" x14ac:dyDescent="0.3">
      <c r="A5" s="20">
        <v>44805.585289351853</v>
      </c>
      <c r="B5" s="4" t="s">
        <v>27</v>
      </c>
      <c r="C5" s="4">
        <v>3</v>
      </c>
      <c r="D5" s="4" t="s">
        <v>24</v>
      </c>
      <c r="E5" s="11">
        <v>139.28700000000001</v>
      </c>
      <c r="F5" s="11">
        <v>139</v>
      </c>
      <c r="G5" s="11">
        <v>139.6</v>
      </c>
      <c r="H5" s="17">
        <v>44805.651990740742</v>
      </c>
      <c r="I5" s="11">
        <v>139.6</v>
      </c>
      <c r="J5" s="29">
        <v>672.64</v>
      </c>
      <c r="K5" s="27">
        <f>K4+J5</f>
        <v>20617.79</v>
      </c>
    </row>
    <row r="6" spans="1:15" x14ac:dyDescent="0.3">
      <c r="A6" s="19">
        <v>44806.356932870367</v>
      </c>
      <c r="B6" s="1" t="s">
        <v>27</v>
      </c>
      <c r="C6" s="1">
        <v>3</v>
      </c>
      <c r="D6" s="1" t="s">
        <v>58</v>
      </c>
      <c r="E6" s="9">
        <v>1.31599</v>
      </c>
      <c r="F6" s="9">
        <v>0</v>
      </c>
      <c r="G6" s="9">
        <v>0</v>
      </c>
      <c r="H6" s="18">
        <v>44806.442094907405</v>
      </c>
      <c r="I6" s="9">
        <v>1.3148200000000001</v>
      </c>
      <c r="J6" s="28">
        <v>-266.95999999999998</v>
      </c>
      <c r="K6" s="27">
        <f t="shared" ref="K6:K48" si="0">K5+J6</f>
        <v>20350.830000000002</v>
      </c>
    </row>
    <row r="7" spans="1:15" x14ac:dyDescent="0.3">
      <c r="A7" s="20">
        <v>44806.442164351851</v>
      </c>
      <c r="B7" s="4" t="s">
        <v>0</v>
      </c>
      <c r="C7" s="4">
        <v>3</v>
      </c>
      <c r="D7" s="4" t="s">
        <v>58</v>
      </c>
      <c r="E7" s="6">
        <v>1.31484</v>
      </c>
      <c r="F7" s="6">
        <v>1.32</v>
      </c>
      <c r="G7" s="6">
        <v>1.31</v>
      </c>
      <c r="H7" s="17">
        <v>44806.510949074072</v>
      </c>
      <c r="I7" s="6">
        <v>1.3147</v>
      </c>
      <c r="J7" s="29">
        <v>31.95</v>
      </c>
      <c r="K7" s="27">
        <f t="shared" si="0"/>
        <v>20382.780000000002</v>
      </c>
    </row>
    <row r="8" spans="1:15" x14ac:dyDescent="0.3">
      <c r="A8" s="19">
        <v>44806.843738425923</v>
      </c>
      <c r="B8" s="1" t="s">
        <v>0</v>
      </c>
      <c r="C8" s="1">
        <v>3</v>
      </c>
      <c r="D8" s="1" t="s">
        <v>2</v>
      </c>
      <c r="E8" s="9">
        <v>0.99624000000000001</v>
      </c>
      <c r="F8" s="9">
        <v>0.99990000000000001</v>
      </c>
      <c r="G8" s="9">
        <v>0.99199999999999999</v>
      </c>
      <c r="H8" s="18">
        <v>44806.940775462965</v>
      </c>
      <c r="I8" s="9">
        <v>0.99524000000000001</v>
      </c>
      <c r="J8" s="28">
        <v>300</v>
      </c>
      <c r="K8" s="27">
        <f t="shared" si="0"/>
        <v>20682.780000000002</v>
      </c>
    </row>
    <row r="9" spans="1:15" x14ac:dyDescent="0.3">
      <c r="A9" s="20">
        <v>44809.638865740744</v>
      </c>
      <c r="B9" s="4" t="s">
        <v>0</v>
      </c>
      <c r="C9" s="4">
        <v>1</v>
      </c>
      <c r="D9" s="4" t="s">
        <v>1</v>
      </c>
      <c r="E9" s="12">
        <v>3920.9</v>
      </c>
      <c r="F9" s="12">
        <v>3940</v>
      </c>
      <c r="G9" s="12">
        <v>3900</v>
      </c>
      <c r="H9" s="17">
        <v>44809.807766203703</v>
      </c>
      <c r="I9" s="12">
        <v>3940.1</v>
      </c>
      <c r="J9" s="29">
        <v>-1920</v>
      </c>
      <c r="K9" s="27">
        <f t="shared" si="0"/>
        <v>18762.780000000002</v>
      </c>
    </row>
    <row r="10" spans="1:15" x14ac:dyDescent="0.3">
      <c r="A10" s="19">
        <v>44809.622824074075</v>
      </c>
      <c r="B10" s="1" t="s">
        <v>0</v>
      </c>
      <c r="C10" s="1">
        <v>3</v>
      </c>
      <c r="D10" s="1" t="s">
        <v>2</v>
      </c>
      <c r="E10" s="9">
        <v>0.99173</v>
      </c>
      <c r="F10" s="9">
        <v>0.996</v>
      </c>
      <c r="G10" s="9">
        <v>0.98799999999999999</v>
      </c>
      <c r="H10" s="18">
        <v>44810.129027777781</v>
      </c>
      <c r="I10" s="9">
        <v>0.996</v>
      </c>
      <c r="J10" s="28">
        <v>-1281</v>
      </c>
      <c r="K10" s="27">
        <f t="shared" si="0"/>
        <v>17481.780000000002</v>
      </c>
    </row>
    <row r="11" spans="1:15" x14ac:dyDescent="0.3">
      <c r="A11" s="20">
        <v>44810.4378125</v>
      </c>
      <c r="B11" s="4" t="s">
        <v>0</v>
      </c>
      <c r="C11" s="4">
        <v>3</v>
      </c>
      <c r="D11" s="4" t="s">
        <v>58</v>
      </c>
      <c r="E11" s="6">
        <v>1.3113900000000001</v>
      </c>
      <c r="F11" s="6">
        <v>1.3149999999999999</v>
      </c>
      <c r="G11" s="6">
        <v>1.3080000000000001</v>
      </c>
      <c r="H11" s="17">
        <v>44810.508530092593</v>
      </c>
      <c r="I11" s="6">
        <v>1.31402</v>
      </c>
      <c r="J11" s="29">
        <v>-600.45000000000005</v>
      </c>
      <c r="K11" s="27">
        <f t="shared" si="0"/>
        <v>16881.330000000002</v>
      </c>
    </row>
    <row r="12" spans="1:15" x14ac:dyDescent="0.3">
      <c r="A12" s="19">
        <v>44810.431192129632</v>
      </c>
      <c r="B12" s="1" t="s">
        <v>27</v>
      </c>
      <c r="C12" s="1">
        <v>3</v>
      </c>
      <c r="D12" s="1" t="s">
        <v>2</v>
      </c>
      <c r="E12" s="9">
        <v>0.99680999999999997</v>
      </c>
      <c r="F12" s="9">
        <v>0.99299999999999999</v>
      </c>
      <c r="G12" s="9">
        <v>1.002</v>
      </c>
      <c r="H12" s="18">
        <v>44810.508576388886</v>
      </c>
      <c r="I12" s="9">
        <v>0.99414999999999998</v>
      </c>
      <c r="J12" s="28">
        <v>-798</v>
      </c>
      <c r="K12" s="27">
        <f t="shared" si="0"/>
        <v>16083.330000000002</v>
      </c>
    </row>
    <row r="13" spans="1:15" x14ac:dyDescent="0.3">
      <c r="A13" s="20">
        <v>44810.563645833332</v>
      </c>
      <c r="B13" s="4" t="s">
        <v>0</v>
      </c>
      <c r="C13" s="4">
        <v>3</v>
      </c>
      <c r="D13" s="4" t="s">
        <v>2</v>
      </c>
      <c r="E13" s="6">
        <v>0.99341000000000002</v>
      </c>
      <c r="F13" s="6">
        <v>0.996</v>
      </c>
      <c r="G13" s="6">
        <v>0.98899999999999999</v>
      </c>
      <c r="H13" s="17">
        <v>44810.66846064815</v>
      </c>
      <c r="I13" s="6">
        <v>0.99007000000000001</v>
      </c>
      <c r="J13" s="29">
        <v>1002</v>
      </c>
      <c r="K13" s="27">
        <f t="shared" si="0"/>
        <v>17085.330000000002</v>
      </c>
    </row>
    <row r="14" spans="1:15" x14ac:dyDescent="0.3">
      <c r="A14" s="19">
        <v>44810.526296296295</v>
      </c>
      <c r="B14" s="1" t="s">
        <v>27</v>
      </c>
      <c r="C14" s="1">
        <v>3</v>
      </c>
      <c r="D14" s="1" t="s">
        <v>58</v>
      </c>
      <c r="E14" s="9">
        <v>1.3132299999999999</v>
      </c>
      <c r="F14" s="9">
        <v>1.31</v>
      </c>
      <c r="G14" s="9">
        <v>1.3169999999999999</v>
      </c>
      <c r="H14" s="18">
        <v>44810.668495370373</v>
      </c>
      <c r="I14" s="9">
        <v>1.3135399999999999</v>
      </c>
      <c r="J14" s="28">
        <v>70.8</v>
      </c>
      <c r="K14" s="27">
        <f t="shared" si="0"/>
        <v>17156.13</v>
      </c>
    </row>
    <row r="15" spans="1:15" x14ac:dyDescent="0.3">
      <c r="A15" s="20">
        <v>44810.690243055556</v>
      </c>
      <c r="B15" s="4" t="s">
        <v>0</v>
      </c>
      <c r="C15" s="4">
        <v>3</v>
      </c>
      <c r="D15" s="4" t="s">
        <v>1</v>
      </c>
      <c r="E15" s="12">
        <v>3936</v>
      </c>
      <c r="F15" s="12">
        <v>3960</v>
      </c>
      <c r="G15" s="12">
        <v>3910</v>
      </c>
      <c r="H15" s="17">
        <v>44810.705011574071</v>
      </c>
      <c r="I15" s="12">
        <v>3910</v>
      </c>
      <c r="J15" s="29">
        <v>7800</v>
      </c>
      <c r="K15" s="27">
        <f t="shared" si="0"/>
        <v>24956.13</v>
      </c>
    </row>
    <row r="16" spans="1:15" x14ac:dyDescent="0.3">
      <c r="A16" s="19">
        <v>44811.463946759257</v>
      </c>
      <c r="B16" s="1" t="s">
        <v>27</v>
      </c>
      <c r="C16" s="1">
        <v>3</v>
      </c>
      <c r="D16" s="1" t="s">
        <v>2</v>
      </c>
      <c r="E16" s="9">
        <v>0.99251</v>
      </c>
      <c r="F16" s="9">
        <v>0.98899999999999999</v>
      </c>
      <c r="G16" s="9">
        <v>0.997</v>
      </c>
      <c r="H16" s="18">
        <v>44811.511006944442</v>
      </c>
      <c r="I16" s="9">
        <v>0.98968999999999996</v>
      </c>
      <c r="J16" s="28">
        <v>-846</v>
      </c>
      <c r="K16" s="27">
        <f t="shared" si="0"/>
        <v>24110.13</v>
      </c>
    </row>
    <row r="17" spans="1:11" x14ac:dyDescent="0.3">
      <c r="A17" s="20">
        <v>44811.511076388888</v>
      </c>
      <c r="B17" s="4" t="s">
        <v>0</v>
      </c>
      <c r="C17" s="4">
        <v>3</v>
      </c>
      <c r="D17" s="4" t="s">
        <v>2</v>
      </c>
      <c r="E17" s="6">
        <v>0.98984000000000005</v>
      </c>
      <c r="F17" s="6">
        <v>0.99299999999999999</v>
      </c>
      <c r="G17" s="6">
        <v>0.98799999999999999</v>
      </c>
      <c r="H17" s="17">
        <v>44811.531400462962</v>
      </c>
      <c r="I17" s="6">
        <v>0.99126999999999998</v>
      </c>
      <c r="J17" s="29">
        <v>-429</v>
      </c>
      <c r="K17" s="27">
        <f t="shared" si="0"/>
        <v>23681.13</v>
      </c>
    </row>
    <row r="18" spans="1:11" x14ac:dyDescent="0.3">
      <c r="A18" s="19">
        <v>44811.5315625</v>
      </c>
      <c r="B18" s="1" t="s">
        <v>27</v>
      </c>
      <c r="C18" s="1">
        <v>3</v>
      </c>
      <c r="D18" s="1" t="s">
        <v>2</v>
      </c>
      <c r="E18" s="9">
        <v>0.99119000000000002</v>
      </c>
      <c r="F18" s="9">
        <v>0.98850000000000005</v>
      </c>
      <c r="G18" s="9">
        <v>0.997</v>
      </c>
      <c r="H18" s="18">
        <v>44811.608842592592</v>
      </c>
      <c r="I18" s="9">
        <v>0.98845000000000005</v>
      </c>
      <c r="J18" s="28">
        <v>-822</v>
      </c>
      <c r="K18" s="27">
        <f t="shared" si="0"/>
        <v>22859.13</v>
      </c>
    </row>
    <row r="19" spans="1:11" x14ac:dyDescent="0.3">
      <c r="A19" s="20">
        <v>44811.496377314812</v>
      </c>
      <c r="B19" s="4" t="s">
        <v>27</v>
      </c>
      <c r="C19" s="4">
        <v>1</v>
      </c>
      <c r="D19" s="4" t="s">
        <v>1</v>
      </c>
      <c r="E19" s="12">
        <v>3919.3</v>
      </c>
      <c r="F19" s="12">
        <v>3890</v>
      </c>
      <c r="G19" s="12">
        <v>3950</v>
      </c>
      <c r="H19" s="17">
        <v>44811.622314814813</v>
      </c>
      <c r="I19" s="12">
        <v>3908.8</v>
      </c>
      <c r="J19" s="29">
        <v>-1050</v>
      </c>
      <c r="K19" s="27">
        <f t="shared" si="0"/>
        <v>21809.13</v>
      </c>
    </row>
    <row r="20" spans="1:11" x14ac:dyDescent="0.3">
      <c r="A20" s="19">
        <v>44811.698773148149</v>
      </c>
      <c r="B20" s="1" t="s">
        <v>27</v>
      </c>
      <c r="C20" s="1">
        <v>1</v>
      </c>
      <c r="D20" s="1" t="s">
        <v>1</v>
      </c>
      <c r="E20" s="3">
        <v>3928.2</v>
      </c>
      <c r="F20" s="3">
        <v>3890</v>
      </c>
      <c r="G20" s="3">
        <v>3955</v>
      </c>
      <c r="H20" s="18">
        <v>44811.769305555557</v>
      </c>
      <c r="I20" s="3">
        <v>3944.5</v>
      </c>
      <c r="J20" s="28">
        <v>1630</v>
      </c>
      <c r="K20" s="27">
        <f t="shared" si="0"/>
        <v>23439.13</v>
      </c>
    </row>
    <row r="21" spans="1:11" x14ac:dyDescent="0.3">
      <c r="A21" s="20">
        <v>44811.721168981479</v>
      </c>
      <c r="B21" s="4" t="s">
        <v>27</v>
      </c>
      <c r="C21" s="4">
        <v>3</v>
      </c>
      <c r="D21" s="4" t="s">
        <v>2</v>
      </c>
      <c r="E21" s="6">
        <v>0.99158999999999997</v>
      </c>
      <c r="F21" s="6">
        <v>0.98799999999999999</v>
      </c>
      <c r="G21" s="6">
        <v>0.997</v>
      </c>
      <c r="H21" s="17">
        <v>44811.82172453704</v>
      </c>
      <c r="I21" s="6">
        <v>0.99663000000000002</v>
      </c>
      <c r="J21" s="29">
        <v>1512</v>
      </c>
      <c r="K21" s="27">
        <f t="shared" si="0"/>
        <v>24951.13</v>
      </c>
    </row>
    <row r="22" spans="1:11" x14ac:dyDescent="0.3">
      <c r="A22" s="19">
        <v>44812.649293981478</v>
      </c>
      <c r="B22" s="1" t="s">
        <v>0</v>
      </c>
      <c r="C22" s="1">
        <v>3</v>
      </c>
      <c r="D22" s="1" t="s">
        <v>2</v>
      </c>
      <c r="E22" s="9">
        <v>1.0000599999999999</v>
      </c>
      <c r="F22" s="9">
        <v>1.0029999999999999</v>
      </c>
      <c r="G22" s="9">
        <v>0.995</v>
      </c>
      <c r="H22" s="18">
        <v>44812.67396990741</v>
      </c>
      <c r="I22" s="9">
        <v>0.99499000000000004</v>
      </c>
      <c r="J22" s="28">
        <v>1521</v>
      </c>
      <c r="K22" s="27">
        <f t="shared" si="0"/>
        <v>26472.13</v>
      </c>
    </row>
    <row r="23" spans="1:11" x14ac:dyDescent="0.3">
      <c r="A23" s="20">
        <v>44812.721516203703</v>
      </c>
      <c r="B23" s="4" t="s">
        <v>0</v>
      </c>
      <c r="C23" s="4">
        <v>3</v>
      </c>
      <c r="D23" s="4" t="s">
        <v>2</v>
      </c>
      <c r="E23" s="6">
        <v>0.99539999999999995</v>
      </c>
      <c r="F23" s="6">
        <v>0.999</v>
      </c>
      <c r="G23" s="6">
        <v>0.99099999999999999</v>
      </c>
      <c r="H23" s="17">
        <v>44812.850648148145</v>
      </c>
      <c r="I23" s="6">
        <v>0.999</v>
      </c>
      <c r="J23" s="29">
        <v>-1080</v>
      </c>
      <c r="K23" s="27">
        <f t="shared" si="0"/>
        <v>25392.13</v>
      </c>
    </row>
    <row r="24" spans="1:11" x14ac:dyDescent="0.3">
      <c r="A24" s="19">
        <v>44812.721597222226</v>
      </c>
      <c r="B24" s="1" t="s">
        <v>27</v>
      </c>
      <c r="C24" s="1">
        <v>3</v>
      </c>
      <c r="D24" s="1" t="s">
        <v>24</v>
      </c>
      <c r="E24" s="10">
        <v>143.99100000000001</v>
      </c>
      <c r="F24" s="10">
        <v>143.5</v>
      </c>
      <c r="G24" s="10">
        <v>144.5</v>
      </c>
      <c r="H24" s="18">
        <v>44812.926574074074</v>
      </c>
      <c r="I24" s="10">
        <v>143.97999999999999</v>
      </c>
      <c r="J24" s="28">
        <v>-22.92</v>
      </c>
      <c r="K24" s="27">
        <f t="shared" si="0"/>
        <v>25369.210000000003</v>
      </c>
    </row>
    <row r="25" spans="1:11" x14ac:dyDescent="0.3">
      <c r="A25" s="20">
        <v>44816.517071759263</v>
      </c>
      <c r="B25" s="4" t="s">
        <v>0</v>
      </c>
      <c r="C25" s="4">
        <v>3</v>
      </c>
      <c r="D25" s="4" t="s">
        <v>24</v>
      </c>
      <c r="E25" s="11">
        <v>142.762</v>
      </c>
      <c r="F25" s="11">
        <v>143.6</v>
      </c>
      <c r="G25" s="11">
        <v>142</v>
      </c>
      <c r="H25" s="17">
        <v>44816.550787037035</v>
      </c>
      <c r="I25" s="11">
        <v>142.83000000000001</v>
      </c>
      <c r="J25" s="29">
        <v>-142.83000000000001</v>
      </c>
      <c r="K25" s="27">
        <f t="shared" si="0"/>
        <v>25226.38</v>
      </c>
    </row>
    <row r="26" spans="1:11" x14ac:dyDescent="0.3">
      <c r="A26" s="19">
        <v>44818.488171296296</v>
      </c>
      <c r="B26" s="1" t="s">
        <v>0</v>
      </c>
      <c r="C26" s="1">
        <v>3</v>
      </c>
      <c r="D26" s="1" t="s">
        <v>24</v>
      </c>
      <c r="E26" s="10">
        <v>143.185</v>
      </c>
      <c r="F26" s="10">
        <v>143.6</v>
      </c>
      <c r="G26" s="10">
        <v>142.69999999999999</v>
      </c>
      <c r="H26" s="18">
        <v>44818.51489583333</v>
      </c>
      <c r="I26" s="10">
        <v>143.6</v>
      </c>
      <c r="J26" s="28">
        <v>-866.99</v>
      </c>
      <c r="K26" s="27">
        <f t="shared" si="0"/>
        <v>24359.39</v>
      </c>
    </row>
    <row r="27" spans="1:11" x14ac:dyDescent="0.3">
      <c r="A27" s="20">
        <v>44818.467326388891</v>
      </c>
      <c r="B27" s="4" t="s">
        <v>27</v>
      </c>
      <c r="C27" s="4">
        <v>3</v>
      </c>
      <c r="D27" s="4" t="s">
        <v>2</v>
      </c>
      <c r="E27" s="6">
        <v>1.0001500000000001</v>
      </c>
      <c r="F27" s="6">
        <v>0.996</v>
      </c>
      <c r="G27" s="6">
        <v>1.0029999999999999</v>
      </c>
      <c r="H27" s="17">
        <v>44818.559652777774</v>
      </c>
      <c r="I27" s="6">
        <v>1.002</v>
      </c>
      <c r="J27" s="29">
        <v>555</v>
      </c>
      <c r="K27" s="27">
        <f t="shared" si="0"/>
        <v>24914.39</v>
      </c>
    </row>
    <row r="28" spans="1:11" x14ac:dyDescent="0.3">
      <c r="A28" s="19">
        <v>44819.380532407406</v>
      </c>
      <c r="B28" s="1" t="s">
        <v>0</v>
      </c>
      <c r="C28" s="1">
        <v>3</v>
      </c>
      <c r="D28" s="1" t="s">
        <v>2</v>
      </c>
      <c r="E28" s="9">
        <v>0.99678</v>
      </c>
      <c r="F28" s="9">
        <v>1</v>
      </c>
      <c r="G28" s="9">
        <v>0.99199999999999999</v>
      </c>
      <c r="H28" s="18">
        <v>44819.432002314818</v>
      </c>
      <c r="I28" s="9">
        <v>0.99636999999999998</v>
      </c>
      <c r="J28" s="28">
        <v>123</v>
      </c>
      <c r="K28" s="27">
        <f t="shared" si="0"/>
        <v>25037.39</v>
      </c>
    </row>
    <row r="29" spans="1:11" x14ac:dyDescent="0.3">
      <c r="A29" s="20">
        <v>44819.381921296299</v>
      </c>
      <c r="B29" s="4" t="s">
        <v>27</v>
      </c>
      <c r="C29" s="4">
        <v>3</v>
      </c>
      <c r="D29" s="4" t="s">
        <v>24</v>
      </c>
      <c r="E29" s="11">
        <v>143.626</v>
      </c>
      <c r="F29" s="11">
        <v>0</v>
      </c>
      <c r="G29" s="11">
        <v>0</v>
      </c>
      <c r="H29" s="17">
        <v>44819.432037037041</v>
      </c>
      <c r="I29" s="11">
        <v>143.69300000000001</v>
      </c>
      <c r="J29" s="29">
        <v>139.88</v>
      </c>
      <c r="K29" s="27">
        <f t="shared" si="0"/>
        <v>25177.27</v>
      </c>
    </row>
    <row r="30" spans="1:11" x14ac:dyDescent="0.3">
      <c r="A30" s="19">
        <v>44820.411504629628</v>
      </c>
      <c r="B30" s="1" t="s">
        <v>0</v>
      </c>
      <c r="C30" s="1">
        <v>3</v>
      </c>
      <c r="D30" s="1" t="s">
        <v>2</v>
      </c>
      <c r="E30" s="9">
        <v>0.99841999999999997</v>
      </c>
      <c r="F30" s="9">
        <v>1.0029999999999999</v>
      </c>
      <c r="G30" s="9">
        <v>0.99199999999999999</v>
      </c>
      <c r="H30" s="18">
        <v>44820.461770833332</v>
      </c>
      <c r="I30" s="9">
        <v>0.99629999999999996</v>
      </c>
      <c r="J30" s="28">
        <v>636</v>
      </c>
      <c r="K30" s="27">
        <f t="shared" si="0"/>
        <v>25813.27</v>
      </c>
    </row>
    <row r="31" spans="1:11" x14ac:dyDescent="0.3">
      <c r="A31" s="20">
        <v>44819.689965277779</v>
      </c>
      <c r="B31" s="4" t="s">
        <v>0</v>
      </c>
      <c r="C31" s="4">
        <v>3</v>
      </c>
      <c r="D31" s="4" t="s">
        <v>2</v>
      </c>
      <c r="E31" s="6">
        <v>0.99836999999999998</v>
      </c>
      <c r="F31" s="6">
        <v>1.0029999999999999</v>
      </c>
      <c r="G31" s="6">
        <v>0.99199999999999999</v>
      </c>
      <c r="H31" s="17">
        <v>44820.461840277778</v>
      </c>
      <c r="I31" s="6">
        <v>0.99633000000000005</v>
      </c>
      <c r="J31" s="29">
        <v>612</v>
      </c>
      <c r="K31" s="27">
        <f t="shared" si="0"/>
        <v>26425.27</v>
      </c>
    </row>
    <row r="32" spans="1:11" x14ac:dyDescent="0.3">
      <c r="A32" s="19">
        <v>44820.411793981482</v>
      </c>
      <c r="B32" s="1" t="s">
        <v>27</v>
      </c>
      <c r="C32" s="1">
        <v>3</v>
      </c>
      <c r="D32" s="1" t="s">
        <v>24</v>
      </c>
      <c r="E32" s="10">
        <v>143.596</v>
      </c>
      <c r="F32" s="10">
        <v>143</v>
      </c>
      <c r="G32" s="10">
        <v>144.19999999999999</v>
      </c>
      <c r="H32" s="18">
        <v>44820.545532407406</v>
      </c>
      <c r="I32" s="10">
        <v>143.27500000000001</v>
      </c>
      <c r="J32" s="28">
        <v>-672.13</v>
      </c>
      <c r="K32" s="27">
        <f t="shared" si="0"/>
        <v>25753.14</v>
      </c>
    </row>
    <row r="33" spans="1:11" x14ac:dyDescent="0.3">
      <c r="A33" s="20">
        <v>44820.545648148145</v>
      </c>
      <c r="B33" s="4" t="s">
        <v>0</v>
      </c>
      <c r="C33" s="4">
        <v>3</v>
      </c>
      <c r="D33" s="4" t="s">
        <v>24</v>
      </c>
      <c r="E33" s="11">
        <v>143.274</v>
      </c>
      <c r="F33" s="11">
        <v>143.9</v>
      </c>
      <c r="G33" s="11">
        <v>142.6</v>
      </c>
      <c r="H33" s="17">
        <v>44820.761689814812</v>
      </c>
      <c r="I33" s="11">
        <v>142.99799999999999</v>
      </c>
      <c r="J33" s="29">
        <v>579.03</v>
      </c>
      <c r="K33" s="27">
        <f t="shared" si="0"/>
        <v>26332.17</v>
      </c>
    </row>
    <row r="34" spans="1:11" x14ac:dyDescent="0.3">
      <c r="A34" s="19">
        <v>44820.73709490741</v>
      </c>
      <c r="B34" s="1" t="s">
        <v>27</v>
      </c>
      <c r="C34" s="1">
        <v>3</v>
      </c>
      <c r="D34" s="1" t="s">
        <v>2</v>
      </c>
      <c r="E34" s="9">
        <v>1.00153</v>
      </c>
      <c r="F34" s="9">
        <v>0.998</v>
      </c>
      <c r="G34" s="9">
        <v>1.008</v>
      </c>
      <c r="H34" s="18">
        <v>44820.956226851849</v>
      </c>
      <c r="I34" s="9">
        <v>1.0012399999999999</v>
      </c>
      <c r="J34" s="28">
        <v>-87</v>
      </c>
      <c r="K34" s="27">
        <f t="shared" si="0"/>
        <v>26245.17</v>
      </c>
    </row>
    <row r="35" spans="1:11" x14ac:dyDescent="0.3">
      <c r="A35" s="20">
        <v>44823.746747685182</v>
      </c>
      <c r="B35" s="4" t="s">
        <v>27</v>
      </c>
      <c r="C35" s="4">
        <v>3</v>
      </c>
      <c r="D35" s="4" t="s">
        <v>2</v>
      </c>
      <c r="E35" s="6">
        <v>1.0007900000000001</v>
      </c>
      <c r="F35" s="6">
        <v>0.997</v>
      </c>
      <c r="G35" s="6">
        <v>1.004</v>
      </c>
      <c r="H35" s="17">
        <v>44823.882777777777</v>
      </c>
      <c r="I35" s="6">
        <v>1.0006299999999999</v>
      </c>
      <c r="J35" s="29">
        <v>-48</v>
      </c>
      <c r="K35" s="27">
        <f t="shared" si="0"/>
        <v>26197.17</v>
      </c>
    </row>
    <row r="36" spans="1:11" x14ac:dyDescent="0.3">
      <c r="A36" s="19">
        <v>44823.813506944447</v>
      </c>
      <c r="B36" s="1" t="s">
        <v>0</v>
      </c>
      <c r="C36" s="1">
        <v>3</v>
      </c>
      <c r="D36" s="1" t="s">
        <v>24</v>
      </c>
      <c r="E36" s="10">
        <v>143.21600000000001</v>
      </c>
      <c r="F36" s="10">
        <v>143.69999999999999</v>
      </c>
      <c r="G36" s="10">
        <v>142.69999999999999</v>
      </c>
      <c r="H36" s="18">
        <v>44823.8828125</v>
      </c>
      <c r="I36" s="10">
        <v>143.376</v>
      </c>
      <c r="J36" s="28">
        <v>-334.78</v>
      </c>
      <c r="K36" s="27">
        <f t="shared" si="0"/>
        <v>25862.39</v>
      </c>
    </row>
    <row r="37" spans="1:11" x14ac:dyDescent="0.3">
      <c r="A37" s="20">
        <v>44824.532060185185</v>
      </c>
      <c r="B37" s="4" t="s">
        <v>0</v>
      </c>
      <c r="C37" s="4">
        <v>3</v>
      </c>
      <c r="D37" s="4" t="s">
        <v>2</v>
      </c>
      <c r="E37" s="6">
        <v>1.0007200000000001</v>
      </c>
      <c r="F37" s="6">
        <v>1.006</v>
      </c>
      <c r="G37" s="6">
        <v>0.997</v>
      </c>
      <c r="H37" s="17">
        <v>44824.644652777781</v>
      </c>
      <c r="I37" s="6">
        <v>0.997</v>
      </c>
      <c r="J37" s="29">
        <v>1116</v>
      </c>
      <c r="K37" s="27">
        <f t="shared" si="0"/>
        <v>26978.39</v>
      </c>
    </row>
    <row r="38" spans="1:11" x14ac:dyDescent="0.3">
      <c r="A38" s="19">
        <v>44824.556608796294</v>
      </c>
      <c r="B38" s="1" t="s">
        <v>0</v>
      </c>
      <c r="C38" s="1">
        <v>3</v>
      </c>
      <c r="D38" s="1" t="s">
        <v>1</v>
      </c>
      <c r="E38" s="3">
        <v>3881.3</v>
      </c>
      <c r="F38" s="3">
        <v>3920</v>
      </c>
      <c r="G38" s="3">
        <v>3840</v>
      </c>
      <c r="H38" s="18">
        <v>44824.646331018521</v>
      </c>
      <c r="I38" s="3">
        <v>3875.9</v>
      </c>
      <c r="J38" s="28">
        <v>1620</v>
      </c>
      <c r="K38" s="27">
        <f t="shared" si="0"/>
        <v>28598.39</v>
      </c>
    </row>
    <row r="39" spans="1:11" x14ac:dyDescent="0.3">
      <c r="A39" s="20">
        <v>44826.697245370371</v>
      </c>
      <c r="B39" s="4" t="s">
        <v>0</v>
      </c>
      <c r="C39" s="4">
        <v>1</v>
      </c>
      <c r="D39" s="4" t="s">
        <v>2</v>
      </c>
      <c r="E39" s="6">
        <v>0.98433000000000004</v>
      </c>
      <c r="F39" s="6">
        <v>0.99</v>
      </c>
      <c r="G39" s="6">
        <v>0.98099999999999998</v>
      </c>
      <c r="H39" s="17">
        <v>44826.744166666664</v>
      </c>
      <c r="I39" s="6">
        <v>0.98182999999999998</v>
      </c>
      <c r="J39" s="29">
        <v>250</v>
      </c>
      <c r="K39" s="27">
        <f t="shared" si="0"/>
        <v>28848.39</v>
      </c>
    </row>
    <row r="40" spans="1:11" x14ac:dyDescent="0.3">
      <c r="A40" s="19">
        <v>44826.697245370371</v>
      </c>
      <c r="B40" s="1" t="s">
        <v>0</v>
      </c>
      <c r="C40" s="1">
        <v>2</v>
      </c>
      <c r="D40" s="1" t="s">
        <v>2</v>
      </c>
      <c r="E40" s="9">
        <v>0.98433000000000004</v>
      </c>
      <c r="F40" s="9">
        <v>0.99</v>
      </c>
      <c r="G40" s="9">
        <v>0.98099999999999998</v>
      </c>
      <c r="H40" s="18">
        <v>44826.747881944444</v>
      </c>
      <c r="I40" s="9">
        <v>0.98173999999999995</v>
      </c>
      <c r="J40" s="28">
        <v>518</v>
      </c>
      <c r="K40" s="27">
        <f t="shared" si="0"/>
        <v>29366.39</v>
      </c>
    </row>
    <row r="41" spans="1:11" x14ac:dyDescent="0.3">
      <c r="A41" s="20">
        <v>44830.596458333333</v>
      </c>
      <c r="B41" s="4" t="s">
        <v>0</v>
      </c>
      <c r="C41" s="4">
        <v>1</v>
      </c>
      <c r="D41" s="4" t="s">
        <v>2</v>
      </c>
      <c r="E41" s="6">
        <v>0.96306000000000003</v>
      </c>
      <c r="F41" s="6">
        <v>0.97299999999999998</v>
      </c>
      <c r="G41" s="6">
        <v>0.95699999999999996</v>
      </c>
      <c r="H41" s="17">
        <v>44830.823136574072</v>
      </c>
      <c r="I41" s="6">
        <v>0.96142000000000005</v>
      </c>
      <c r="J41" s="29">
        <v>164</v>
      </c>
      <c r="K41" s="27">
        <f t="shared" si="0"/>
        <v>29530.39</v>
      </c>
    </row>
    <row r="42" spans="1:11" x14ac:dyDescent="0.3">
      <c r="A42" s="19">
        <v>44831.427071759259</v>
      </c>
      <c r="B42" s="1" t="s">
        <v>0</v>
      </c>
      <c r="C42" s="1">
        <v>1.5</v>
      </c>
      <c r="D42" s="1" t="s">
        <v>2</v>
      </c>
      <c r="E42" s="9">
        <v>0.96414999999999995</v>
      </c>
      <c r="F42" s="9">
        <v>0.97</v>
      </c>
      <c r="G42" s="9">
        <v>0.96</v>
      </c>
      <c r="H42" s="18">
        <v>44831.500277777777</v>
      </c>
      <c r="I42" s="9">
        <v>0.96238000000000001</v>
      </c>
      <c r="J42" s="28">
        <v>265.5</v>
      </c>
      <c r="K42" s="27">
        <f t="shared" si="0"/>
        <v>29795.89</v>
      </c>
    </row>
    <row r="43" spans="1:11" x14ac:dyDescent="0.3">
      <c r="A43" s="20">
        <v>44831.427071759259</v>
      </c>
      <c r="B43" s="4" t="s">
        <v>0</v>
      </c>
      <c r="C43" s="4">
        <v>1.5</v>
      </c>
      <c r="D43" s="4" t="s">
        <v>2</v>
      </c>
      <c r="E43" s="6">
        <v>0.96414999999999995</v>
      </c>
      <c r="F43" s="6">
        <v>0.97</v>
      </c>
      <c r="G43" s="6">
        <v>0.96</v>
      </c>
      <c r="H43" s="17">
        <v>44831.7109375</v>
      </c>
      <c r="I43" s="6">
        <v>0.96009999999999995</v>
      </c>
      <c r="J43" s="29">
        <v>607.5</v>
      </c>
      <c r="K43" s="27">
        <f t="shared" si="0"/>
        <v>30403.39</v>
      </c>
    </row>
    <row r="44" spans="1:11" x14ac:dyDescent="0.3">
      <c r="A44" s="19">
        <v>44831.711226851854</v>
      </c>
      <c r="B44" s="1" t="s">
        <v>0</v>
      </c>
      <c r="C44" s="1">
        <v>1</v>
      </c>
      <c r="D44" s="1" t="s">
        <v>4</v>
      </c>
      <c r="E44" s="7">
        <v>1633.94</v>
      </c>
      <c r="F44" s="7">
        <v>0</v>
      </c>
      <c r="G44" s="7">
        <v>0</v>
      </c>
      <c r="H44" s="18">
        <v>44831.768831018519</v>
      </c>
      <c r="I44" s="7">
        <v>1632.45</v>
      </c>
      <c r="J44" s="28">
        <v>149</v>
      </c>
      <c r="K44" s="27">
        <f t="shared" si="0"/>
        <v>30552.39</v>
      </c>
    </row>
    <row r="45" spans="1:11" x14ac:dyDescent="0.3">
      <c r="A45" s="20">
        <v>44831.711226851854</v>
      </c>
      <c r="B45" s="4" t="s">
        <v>0</v>
      </c>
      <c r="C45" s="4">
        <v>0.5</v>
      </c>
      <c r="D45" s="4" t="s">
        <v>4</v>
      </c>
      <c r="E45" s="8">
        <v>1633.94</v>
      </c>
      <c r="F45" s="8">
        <v>0</v>
      </c>
      <c r="G45" s="8">
        <v>0</v>
      </c>
      <c r="H45" s="17">
        <v>44831.768888888888</v>
      </c>
      <c r="I45" s="8">
        <v>1632.5</v>
      </c>
      <c r="J45" s="29">
        <v>72</v>
      </c>
      <c r="K45" s="27">
        <f t="shared" si="0"/>
        <v>30624.39</v>
      </c>
    </row>
    <row r="46" spans="1:11" x14ac:dyDescent="0.3">
      <c r="A46" s="19">
        <v>44831.711354166669</v>
      </c>
      <c r="B46" s="1" t="s">
        <v>0</v>
      </c>
      <c r="C46" s="1">
        <v>1</v>
      </c>
      <c r="D46" s="1" t="s">
        <v>4</v>
      </c>
      <c r="E46" s="7">
        <v>1634.05</v>
      </c>
      <c r="F46" s="7">
        <v>1650</v>
      </c>
      <c r="G46" s="7">
        <v>1620</v>
      </c>
      <c r="H46" s="18">
        <v>44831.831284722219</v>
      </c>
      <c r="I46" s="7">
        <v>1629.87</v>
      </c>
      <c r="J46" s="28">
        <v>418</v>
      </c>
      <c r="K46" s="27">
        <f t="shared" si="0"/>
        <v>31042.39</v>
      </c>
    </row>
    <row r="47" spans="1:11" x14ac:dyDescent="0.3">
      <c r="A47" s="20">
        <v>44833.453761574077</v>
      </c>
      <c r="B47" s="4" t="s">
        <v>0</v>
      </c>
      <c r="C47" s="4">
        <v>3</v>
      </c>
      <c r="D47" s="4" t="s">
        <v>2</v>
      </c>
      <c r="E47" s="6">
        <v>0.96414</v>
      </c>
      <c r="F47" s="6">
        <v>0.97</v>
      </c>
      <c r="G47" s="6">
        <v>0.96</v>
      </c>
      <c r="H47" s="17">
        <v>44833.504027777781</v>
      </c>
      <c r="I47" s="6">
        <v>0.96701000000000004</v>
      </c>
      <c r="J47" s="29">
        <v>-861</v>
      </c>
      <c r="K47" s="27">
        <f t="shared" si="0"/>
        <v>30181.39</v>
      </c>
    </row>
    <row r="48" spans="1:11" x14ac:dyDescent="0.3">
      <c r="A48" s="19">
        <v>44833.470486111109</v>
      </c>
      <c r="B48" s="1" t="s">
        <v>0</v>
      </c>
      <c r="C48" s="1">
        <v>2</v>
      </c>
      <c r="D48" s="1" t="s">
        <v>1</v>
      </c>
      <c r="E48" s="3">
        <v>3676.4</v>
      </c>
      <c r="F48" s="3">
        <v>3710</v>
      </c>
      <c r="G48" s="3">
        <v>3620</v>
      </c>
      <c r="H48" s="18">
        <v>44833.692604166667</v>
      </c>
      <c r="I48" s="3">
        <v>3668.5</v>
      </c>
      <c r="J48" s="28">
        <v>1580</v>
      </c>
      <c r="K48" s="27">
        <f t="shared" si="0"/>
        <v>31761.39</v>
      </c>
    </row>
  </sheetData>
  <autoFilter ref="A1:F48" xr:uid="{5D1DFC00-2ACC-4E0B-9DD4-E341A739A1C2}"/>
  <sortState xmlns:xlrd2="http://schemas.microsoft.com/office/spreadsheetml/2017/richdata2" ref="A2:L48">
    <sortCondition descending="1" ref="L2:L48"/>
  </sortState>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BB7318-296E-4B9B-B9BA-34BACD949F5A}">
  <dimension ref="A2:AK50"/>
  <sheetViews>
    <sheetView workbookViewId="0">
      <selection activeCell="B5" sqref="A5:B5"/>
      <pivotSelection pane="bottomRight" showHeader="1" extendable="1" axis="axisRow" start="1" max="2" activeRow="4" previousRow="4" click="1" r:id="rId2">
        <pivotArea dataOnly="0" axis="axisRow" fieldPosition="0">
          <references count="1">
            <reference field="1" count="1">
              <x v="1"/>
            </reference>
          </references>
        </pivotArea>
      </pivotSelection>
    </sheetView>
  </sheetViews>
  <sheetFormatPr defaultRowHeight="14.4" x14ac:dyDescent="0.3"/>
  <cols>
    <col min="1" max="1" width="12.5546875" bestFit="1" customWidth="1"/>
    <col min="2" max="2" width="12.109375" bestFit="1" customWidth="1"/>
    <col min="5" max="5" width="12.5546875" bestFit="1" customWidth="1"/>
    <col min="6" max="6" width="12.109375" bestFit="1" customWidth="1"/>
    <col min="9" max="9" width="12.5546875" bestFit="1" customWidth="1"/>
    <col min="10" max="10" width="13.5546875" bestFit="1" customWidth="1"/>
    <col min="13" max="13" width="12.5546875" bestFit="1" customWidth="1"/>
    <col min="14" max="14" width="12.109375" bestFit="1" customWidth="1"/>
    <col min="17" max="17" width="12.5546875" bestFit="1" customWidth="1"/>
    <col min="18" max="18" width="10.6640625" bestFit="1" customWidth="1"/>
    <col min="21" max="21" width="12.5546875" bestFit="1" customWidth="1"/>
    <col min="22" max="22" width="12.109375" bestFit="1" customWidth="1"/>
    <col min="24" max="24" width="12.5546875" bestFit="1" customWidth="1"/>
    <col min="25" max="25" width="10.6640625" bestFit="1" customWidth="1"/>
    <col min="28" max="29" width="12.109375" bestFit="1" customWidth="1"/>
    <col min="30" max="30" width="11.109375" bestFit="1" customWidth="1"/>
    <col min="31" max="31" width="9.88671875" bestFit="1" customWidth="1"/>
    <col min="32" max="32" width="11.109375" bestFit="1" customWidth="1"/>
    <col min="33" max="33" width="8.21875" bestFit="1" customWidth="1"/>
    <col min="34" max="36" width="6.5546875" bestFit="1" customWidth="1"/>
    <col min="37" max="37" width="11.109375" bestFit="1" customWidth="1"/>
    <col min="38" max="38" width="14.6640625" bestFit="1" customWidth="1"/>
    <col min="39" max="40" width="6.5546875" bestFit="1" customWidth="1"/>
    <col min="41" max="41" width="7.6640625" bestFit="1" customWidth="1"/>
    <col min="42" max="43" width="6.5546875" bestFit="1" customWidth="1"/>
    <col min="44" max="44" width="7.6640625" bestFit="1" customWidth="1"/>
    <col min="45" max="46" width="6.5546875" bestFit="1" customWidth="1"/>
    <col min="47" max="47" width="7" bestFit="1" customWidth="1"/>
    <col min="48" max="48" width="6.6640625" bestFit="1" customWidth="1"/>
    <col min="49" max="50" width="7.6640625" bestFit="1" customWidth="1"/>
    <col min="51" max="51" width="6.5546875" bestFit="1" customWidth="1"/>
    <col min="52" max="52" width="7" bestFit="1" customWidth="1"/>
    <col min="53" max="62" width="6.5546875" bestFit="1" customWidth="1"/>
    <col min="63" max="63" width="7.6640625" bestFit="1" customWidth="1"/>
    <col min="64" max="66" width="6.5546875" bestFit="1" customWidth="1"/>
    <col min="67" max="67" width="7" bestFit="1" customWidth="1"/>
    <col min="68" max="70" width="6.5546875" bestFit="1" customWidth="1"/>
    <col min="71" max="71" width="7.6640625" bestFit="1" customWidth="1"/>
    <col min="72" max="75" width="6.5546875" bestFit="1" customWidth="1"/>
    <col min="76" max="76" width="10.77734375" bestFit="1" customWidth="1"/>
    <col min="77" max="77" width="11.21875" bestFit="1" customWidth="1"/>
    <col min="78" max="78" width="8.5546875" bestFit="1" customWidth="1"/>
    <col min="79" max="79" width="11.21875" bestFit="1" customWidth="1"/>
    <col min="80" max="80" width="8.5546875" bestFit="1" customWidth="1"/>
    <col min="81" max="81" width="11.21875" bestFit="1" customWidth="1"/>
    <col min="82" max="82" width="8.5546875" bestFit="1" customWidth="1"/>
    <col min="83" max="83" width="11.21875" bestFit="1" customWidth="1"/>
    <col min="84" max="84" width="8.5546875" bestFit="1" customWidth="1"/>
    <col min="85" max="85" width="11.21875" bestFit="1" customWidth="1"/>
    <col min="86" max="86" width="8.5546875" bestFit="1" customWidth="1"/>
    <col min="87" max="87" width="11.21875" bestFit="1" customWidth="1"/>
    <col min="88" max="88" width="8.5546875" bestFit="1" customWidth="1"/>
    <col min="89" max="89" width="11.21875" bestFit="1" customWidth="1"/>
    <col min="90" max="90" width="8.5546875" bestFit="1" customWidth="1"/>
    <col min="91" max="91" width="11.21875" bestFit="1" customWidth="1"/>
    <col min="92" max="92" width="8.5546875" bestFit="1" customWidth="1"/>
    <col min="93" max="93" width="11.21875" bestFit="1" customWidth="1"/>
    <col min="94" max="94" width="8.5546875" bestFit="1" customWidth="1"/>
    <col min="95" max="95" width="11.21875" bestFit="1" customWidth="1"/>
    <col min="96" max="96" width="8.5546875" bestFit="1" customWidth="1"/>
    <col min="97" max="97" width="11.21875" bestFit="1" customWidth="1"/>
    <col min="98" max="98" width="8.5546875" bestFit="1" customWidth="1"/>
    <col min="99" max="99" width="11.21875" bestFit="1" customWidth="1"/>
    <col min="100" max="100" width="8.5546875" bestFit="1" customWidth="1"/>
    <col min="101" max="101" width="11.21875" bestFit="1" customWidth="1"/>
    <col min="102" max="102" width="8.5546875" bestFit="1" customWidth="1"/>
    <col min="103" max="103" width="11.21875" bestFit="1" customWidth="1"/>
    <col min="104" max="104" width="8.5546875" bestFit="1" customWidth="1"/>
    <col min="105" max="105" width="11.21875" bestFit="1" customWidth="1"/>
    <col min="106" max="106" width="8.5546875" bestFit="1" customWidth="1"/>
    <col min="107" max="107" width="11.21875" bestFit="1" customWidth="1"/>
    <col min="108" max="108" width="8.5546875" bestFit="1" customWidth="1"/>
    <col min="109" max="109" width="11.21875" bestFit="1" customWidth="1"/>
    <col min="110" max="110" width="8.5546875" bestFit="1" customWidth="1"/>
    <col min="111" max="111" width="11.21875" bestFit="1" customWidth="1"/>
    <col min="112" max="112" width="8.5546875" bestFit="1" customWidth="1"/>
    <col min="113" max="113" width="11.21875" bestFit="1" customWidth="1"/>
    <col min="114" max="114" width="8.5546875" bestFit="1" customWidth="1"/>
    <col min="115" max="115" width="11.21875" bestFit="1" customWidth="1"/>
    <col min="116" max="116" width="8.5546875" bestFit="1" customWidth="1"/>
    <col min="117" max="117" width="11.21875" bestFit="1" customWidth="1"/>
    <col min="118" max="118" width="8.5546875" bestFit="1" customWidth="1"/>
    <col min="119" max="119" width="11.21875" bestFit="1" customWidth="1"/>
    <col min="120" max="120" width="8.5546875" bestFit="1" customWidth="1"/>
    <col min="121" max="121" width="11.21875" bestFit="1" customWidth="1"/>
    <col min="122" max="123" width="10.77734375" bestFit="1" customWidth="1"/>
  </cols>
  <sheetData>
    <row r="2" spans="1:32" ht="28.8" x14ac:dyDescent="0.3">
      <c r="AD2" s="14" t="s">
        <v>145</v>
      </c>
      <c r="AE2" s="15" t="s">
        <v>89</v>
      </c>
    </row>
    <row r="3" spans="1:32" x14ac:dyDescent="0.3">
      <c r="A3" s="22" t="s">
        <v>125</v>
      </c>
      <c r="B3" t="s">
        <v>143</v>
      </c>
      <c r="E3" s="22" t="s">
        <v>125</v>
      </c>
      <c r="F3" t="s">
        <v>143</v>
      </c>
      <c r="I3" s="22" t="s">
        <v>125</v>
      </c>
      <c r="J3" t="s">
        <v>126</v>
      </c>
      <c r="M3" s="22" t="s">
        <v>125</v>
      </c>
      <c r="N3" t="s">
        <v>143</v>
      </c>
      <c r="Q3" s="22" t="s">
        <v>125</v>
      </c>
      <c r="R3" t="s">
        <v>144</v>
      </c>
      <c r="U3" s="22" t="s">
        <v>125</v>
      </c>
      <c r="V3" t="s">
        <v>143</v>
      </c>
      <c r="X3" s="22" t="s">
        <v>125</v>
      </c>
      <c r="Y3" t="s">
        <v>144</v>
      </c>
      <c r="AD3" s="24">
        <v>21580</v>
      </c>
      <c r="AE3" s="25">
        <v>44805.554131944446</v>
      </c>
      <c r="AF3">
        <v>47</v>
      </c>
    </row>
    <row r="4" spans="1:32" x14ac:dyDescent="0.3">
      <c r="A4" s="23" t="s">
        <v>27</v>
      </c>
      <c r="B4" s="16">
        <v>-494.69000000000005</v>
      </c>
      <c r="E4" s="23" t="s">
        <v>127</v>
      </c>
      <c r="F4" s="16">
        <v>617.79</v>
      </c>
      <c r="I4" s="23" t="s">
        <v>27</v>
      </c>
      <c r="J4" s="16">
        <v>16</v>
      </c>
      <c r="M4" s="23" t="s">
        <v>127</v>
      </c>
      <c r="N4" s="16">
        <v>617.79</v>
      </c>
      <c r="Q4" s="23" t="s">
        <v>27</v>
      </c>
      <c r="R4" s="16">
        <v>44</v>
      </c>
      <c r="U4" s="23" t="s">
        <v>148</v>
      </c>
      <c r="V4" s="16">
        <v>2873</v>
      </c>
      <c r="X4" s="23" t="s">
        <v>148</v>
      </c>
      <c r="Y4" s="16">
        <v>67</v>
      </c>
      <c r="AD4" s="24">
        <v>20719</v>
      </c>
      <c r="AE4" s="26">
        <v>44805.58520833333</v>
      </c>
      <c r="AF4">
        <v>46</v>
      </c>
    </row>
    <row r="5" spans="1:32" x14ac:dyDescent="0.3">
      <c r="A5" s="23" t="s">
        <v>0</v>
      </c>
      <c r="B5" s="16">
        <v>12256.08</v>
      </c>
      <c r="E5" s="23" t="s">
        <v>128</v>
      </c>
      <c r="F5" s="16">
        <v>64.990000000000009</v>
      </c>
      <c r="I5" s="23" t="s">
        <v>0</v>
      </c>
      <c r="J5" s="16">
        <v>31</v>
      </c>
      <c r="M5" s="23" t="s">
        <v>128</v>
      </c>
      <c r="N5" s="16">
        <v>64.990000000000009</v>
      </c>
      <c r="Q5" s="23" t="s">
        <v>0</v>
      </c>
      <c r="R5" s="16">
        <v>75.5</v>
      </c>
      <c r="U5" s="23" t="s">
        <v>149</v>
      </c>
      <c r="V5" s="16">
        <v>9660</v>
      </c>
      <c r="X5" s="23" t="s">
        <v>149</v>
      </c>
      <c r="Y5" s="16">
        <v>11</v>
      </c>
      <c r="AD5" s="24">
        <v>21137</v>
      </c>
      <c r="AE5" s="25">
        <v>44805.624768518515</v>
      </c>
      <c r="AF5">
        <v>45</v>
      </c>
    </row>
    <row r="6" spans="1:32" x14ac:dyDescent="0.3">
      <c r="E6" s="23" t="s">
        <v>129</v>
      </c>
      <c r="F6" s="16">
        <v>-3201</v>
      </c>
      <c r="M6" s="23" t="s">
        <v>129</v>
      </c>
      <c r="N6" s="16">
        <v>-1920</v>
      </c>
      <c r="U6" s="23" t="s">
        <v>150</v>
      </c>
      <c r="V6" s="16">
        <v>-764.66000000000008</v>
      </c>
      <c r="X6" s="23" t="s">
        <v>150</v>
      </c>
      <c r="Y6" s="16">
        <v>12</v>
      </c>
      <c r="AD6" s="24">
        <v>21209</v>
      </c>
      <c r="AE6" s="26">
        <v>44805.651990740742</v>
      </c>
      <c r="AF6">
        <v>44</v>
      </c>
    </row>
    <row r="7" spans="1:32" x14ac:dyDescent="0.3">
      <c r="E7" s="23" t="s">
        <v>130</v>
      </c>
      <c r="F7" s="16">
        <v>7474.3499999999995</v>
      </c>
      <c r="M7" s="23" t="s">
        <v>130</v>
      </c>
      <c r="N7" s="16">
        <v>6193.3499999999995</v>
      </c>
      <c r="U7" s="23" t="s">
        <v>151</v>
      </c>
      <c r="V7" s="16">
        <v>-645.95000000000005</v>
      </c>
      <c r="X7" s="23" t="s">
        <v>151</v>
      </c>
      <c r="Y7" s="16">
        <v>27</v>
      </c>
      <c r="AD7" s="24">
        <v>21358</v>
      </c>
      <c r="AE7" s="25">
        <v>44806.442094907405</v>
      </c>
      <c r="AF7">
        <v>43</v>
      </c>
    </row>
    <row r="8" spans="1:32" x14ac:dyDescent="0.3">
      <c r="E8" s="23" t="s">
        <v>131</v>
      </c>
      <c r="F8" s="16">
        <v>-5</v>
      </c>
      <c r="M8" s="23" t="s">
        <v>131</v>
      </c>
      <c r="N8" s="16">
        <v>-5</v>
      </c>
      <c r="U8" s="23" t="s">
        <v>152</v>
      </c>
      <c r="V8" s="16">
        <v>639</v>
      </c>
      <c r="X8" s="23" t="s">
        <v>152</v>
      </c>
      <c r="Y8" s="16">
        <v>2.5</v>
      </c>
      <c r="AD8" s="24">
        <v>21965.5</v>
      </c>
      <c r="AE8" s="26">
        <v>44806.510949074072</v>
      </c>
      <c r="AF8">
        <v>42</v>
      </c>
    </row>
    <row r="9" spans="1:32" x14ac:dyDescent="0.3">
      <c r="E9" s="23" t="s">
        <v>132</v>
      </c>
      <c r="F9" s="16">
        <v>418.07999999999993</v>
      </c>
      <c r="M9" s="23" t="s">
        <v>132</v>
      </c>
      <c r="N9" s="16">
        <v>418.07999999999993</v>
      </c>
      <c r="AD9" s="24">
        <v>22231</v>
      </c>
      <c r="AE9" s="25">
        <v>44806.940775462965</v>
      </c>
      <c r="AF9">
        <v>41</v>
      </c>
    </row>
    <row r="10" spans="1:32" x14ac:dyDescent="0.3">
      <c r="E10" s="23" t="s">
        <v>133</v>
      </c>
      <c r="F10" s="16">
        <v>-142.83000000000001</v>
      </c>
      <c r="M10" s="23" t="s">
        <v>133</v>
      </c>
      <c r="N10" s="16">
        <v>-142.83000000000001</v>
      </c>
      <c r="AD10" s="24">
        <v>22395</v>
      </c>
      <c r="AE10" s="26">
        <v>44809.807766203703</v>
      </c>
      <c r="AF10">
        <v>40</v>
      </c>
    </row>
    <row r="11" spans="1:32" x14ac:dyDescent="0.3">
      <c r="E11" s="23" t="s">
        <v>134</v>
      </c>
      <c r="F11" s="16">
        <v>-311.99</v>
      </c>
      <c r="M11" s="23" t="s">
        <v>134</v>
      </c>
      <c r="N11" s="16">
        <v>-311.99</v>
      </c>
      <c r="AD11" s="24">
        <v>22913</v>
      </c>
      <c r="AE11" s="25">
        <v>44810.129027777781</v>
      </c>
      <c r="AF11">
        <v>39</v>
      </c>
    </row>
    <row r="12" spans="1:32" x14ac:dyDescent="0.3">
      <c r="E12" s="23" t="s">
        <v>135</v>
      </c>
      <c r="F12" s="16">
        <v>874.88</v>
      </c>
      <c r="M12" s="23" t="s">
        <v>135</v>
      </c>
      <c r="N12" s="16">
        <v>262.88</v>
      </c>
      <c r="AD12" s="24">
        <v>23163</v>
      </c>
      <c r="AE12" s="26">
        <v>44810.508530092593</v>
      </c>
      <c r="AF12">
        <v>38</v>
      </c>
    </row>
    <row r="13" spans="1:32" x14ac:dyDescent="0.3">
      <c r="E13" s="23" t="s">
        <v>136</v>
      </c>
      <c r="F13" s="16">
        <v>455.9</v>
      </c>
      <c r="M13" s="23" t="s">
        <v>136</v>
      </c>
      <c r="N13" s="16">
        <v>1067.9000000000001</v>
      </c>
      <c r="AD13" s="24">
        <v>24783</v>
      </c>
      <c r="AE13" s="25">
        <v>44810.508576388886</v>
      </c>
      <c r="AF13">
        <v>37</v>
      </c>
    </row>
    <row r="14" spans="1:32" x14ac:dyDescent="0.3">
      <c r="E14" s="23" t="s">
        <v>137</v>
      </c>
      <c r="F14" s="16">
        <v>-382.78</v>
      </c>
      <c r="M14" s="23" t="s">
        <v>137</v>
      </c>
      <c r="N14" s="16">
        <v>-382.78</v>
      </c>
      <c r="AD14" s="24">
        <v>25899</v>
      </c>
      <c r="AE14" s="26">
        <v>44810.66846064815</v>
      </c>
      <c r="AF14">
        <v>36</v>
      </c>
    </row>
    <row r="15" spans="1:32" x14ac:dyDescent="0.3">
      <c r="E15" s="23" t="s">
        <v>138</v>
      </c>
      <c r="F15" s="16">
        <v>2736</v>
      </c>
      <c r="M15" s="23" t="s">
        <v>138</v>
      </c>
      <c r="N15" s="16">
        <v>2736</v>
      </c>
      <c r="AD15" s="24">
        <v>25564.22</v>
      </c>
      <c r="AE15" s="25">
        <v>44810.668495370373</v>
      </c>
      <c r="AF15">
        <v>35</v>
      </c>
    </row>
    <row r="16" spans="1:32" x14ac:dyDescent="0.3">
      <c r="E16" s="23" t="s">
        <v>139</v>
      </c>
      <c r="F16" s="16">
        <v>768</v>
      </c>
      <c r="M16" s="23" t="s">
        <v>139</v>
      </c>
      <c r="N16" s="16">
        <v>768</v>
      </c>
      <c r="AD16" s="24">
        <v>25516.22</v>
      </c>
      <c r="AE16" s="26">
        <v>44810.705011574071</v>
      </c>
      <c r="AF16">
        <v>34</v>
      </c>
    </row>
    <row r="17" spans="5:32" x14ac:dyDescent="0.3">
      <c r="E17" s="23" t="s">
        <v>140</v>
      </c>
      <c r="F17" s="16">
        <v>164</v>
      </c>
      <c r="M17" s="23" t="s">
        <v>140</v>
      </c>
      <c r="N17" s="16">
        <v>164</v>
      </c>
      <c r="AD17" s="24">
        <v>25429.22</v>
      </c>
      <c r="AE17" s="25">
        <v>44811.511006944442</v>
      </c>
      <c r="AF17">
        <v>33</v>
      </c>
    </row>
    <row r="18" spans="5:32" x14ac:dyDescent="0.3">
      <c r="E18" s="23" t="s">
        <v>141</v>
      </c>
      <c r="F18" s="16">
        <v>1512</v>
      </c>
      <c r="M18" s="23" t="s">
        <v>141</v>
      </c>
      <c r="N18" s="16">
        <v>1512</v>
      </c>
      <c r="AD18" s="24">
        <v>26008.25</v>
      </c>
      <c r="AE18" s="26">
        <v>44811.531400462962</v>
      </c>
      <c r="AF18">
        <v>32</v>
      </c>
    </row>
    <row r="19" spans="5:32" x14ac:dyDescent="0.3">
      <c r="E19" s="23" t="s">
        <v>142</v>
      </c>
      <c r="F19" s="16">
        <v>719</v>
      </c>
      <c r="M19" s="23" t="s">
        <v>142</v>
      </c>
      <c r="N19" s="16">
        <v>719</v>
      </c>
      <c r="AD19" s="24">
        <v>25336.12</v>
      </c>
      <c r="AE19" s="25">
        <v>44811.608842592592</v>
      </c>
      <c r="AF19">
        <v>31</v>
      </c>
    </row>
    <row r="20" spans="5:32" x14ac:dyDescent="0.3">
      <c r="AD20" s="24">
        <v>25948.12</v>
      </c>
      <c r="AE20" s="26">
        <v>44811.622314814813</v>
      </c>
      <c r="AF20">
        <v>30</v>
      </c>
    </row>
    <row r="21" spans="5:32" x14ac:dyDescent="0.3">
      <c r="AD21" s="24">
        <v>26584.12</v>
      </c>
      <c r="AE21" s="25">
        <v>44811.769305555557</v>
      </c>
      <c r="AF21">
        <v>29</v>
      </c>
    </row>
    <row r="22" spans="5:32" x14ac:dyDescent="0.3">
      <c r="AD22" s="24">
        <v>26724</v>
      </c>
      <c r="AE22" s="26">
        <v>44811.82172453704</v>
      </c>
      <c r="AF22">
        <v>28</v>
      </c>
    </row>
    <row r="23" spans="5:32" x14ac:dyDescent="0.3">
      <c r="AD23" s="24">
        <v>26847</v>
      </c>
      <c r="AE23" s="25">
        <v>44812.67396990741</v>
      </c>
      <c r="AF23">
        <v>27</v>
      </c>
    </row>
    <row r="24" spans="5:32" x14ac:dyDescent="0.3">
      <c r="AD24" s="24">
        <v>27402</v>
      </c>
      <c r="AE24" s="26">
        <v>44812.850648148145</v>
      </c>
      <c r="AF24">
        <v>26</v>
      </c>
    </row>
    <row r="25" spans="5:32" x14ac:dyDescent="0.3">
      <c r="AD25" s="24">
        <v>26535.01</v>
      </c>
      <c r="AE25" s="25">
        <v>44812.926574074074</v>
      </c>
      <c r="AF25">
        <v>25</v>
      </c>
    </row>
    <row r="26" spans="5:32" x14ac:dyDescent="0.3">
      <c r="AD26" s="24">
        <v>26392.179999999997</v>
      </c>
      <c r="AE26" s="26">
        <v>44816.550787037035</v>
      </c>
      <c r="AF26">
        <v>24</v>
      </c>
    </row>
    <row r="27" spans="5:32" x14ac:dyDescent="0.3">
      <c r="AD27" s="24">
        <v>26369.26</v>
      </c>
      <c r="AE27" s="25">
        <v>44818.51489583333</v>
      </c>
      <c r="AF27">
        <v>23</v>
      </c>
    </row>
    <row r="28" spans="5:32" x14ac:dyDescent="0.3">
      <c r="AD28" s="24">
        <v>25289.26</v>
      </c>
      <c r="AE28" s="26">
        <v>44818.559652777774</v>
      </c>
      <c r="AF28">
        <v>22</v>
      </c>
    </row>
    <row r="29" spans="5:32" x14ac:dyDescent="0.3">
      <c r="AD29" s="24">
        <v>26810.26</v>
      </c>
      <c r="AE29" s="25">
        <v>44819.432002314818</v>
      </c>
      <c r="AF29">
        <v>21</v>
      </c>
    </row>
    <row r="30" spans="5:32" x14ac:dyDescent="0.3">
      <c r="AD30" s="24">
        <v>28322.26</v>
      </c>
      <c r="AE30" s="26">
        <v>44819.432037037041</v>
      </c>
      <c r="AF30">
        <v>20</v>
      </c>
    </row>
    <row r="31" spans="5:32" x14ac:dyDescent="0.3">
      <c r="AD31" s="24">
        <v>29952.26</v>
      </c>
      <c r="AE31" s="25">
        <v>44820.461770833332</v>
      </c>
      <c r="AF31">
        <v>19</v>
      </c>
    </row>
    <row r="32" spans="5:32" x14ac:dyDescent="0.3">
      <c r="AD32" s="24">
        <v>28902.26</v>
      </c>
      <c r="AE32" s="26">
        <v>44820.461840277778</v>
      </c>
      <c r="AF32">
        <v>18</v>
      </c>
    </row>
    <row r="33" spans="30:32" x14ac:dyDescent="0.3">
      <c r="AD33" s="24">
        <v>28080.26</v>
      </c>
      <c r="AE33" s="25">
        <v>44820.545532407406</v>
      </c>
      <c r="AF33">
        <v>17</v>
      </c>
    </row>
    <row r="34" spans="30:32" x14ac:dyDescent="0.3">
      <c r="AD34" s="24">
        <v>27651.26</v>
      </c>
      <c r="AE34" s="26">
        <v>44820.761689814812</v>
      </c>
      <c r="AF34">
        <v>16</v>
      </c>
    </row>
    <row r="35" spans="30:32" x14ac:dyDescent="0.3">
      <c r="AD35" s="24">
        <v>26805.26</v>
      </c>
      <c r="AE35" s="25">
        <v>44820.956226851849</v>
      </c>
      <c r="AF35">
        <v>15</v>
      </c>
    </row>
    <row r="36" spans="30:32" x14ac:dyDescent="0.3">
      <c r="AD36" s="24">
        <v>34605.259999999995</v>
      </c>
      <c r="AE36" s="26">
        <v>44823.882777777777</v>
      </c>
      <c r="AF36">
        <v>14</v>
      </c>
    </row>
    <row r="37" spans="30:32" x14ac:dyDescent="0.3">
      <c r="AD37" s="24">
        <v>34676.06</v>
      </c>
      <c r="AE37" s="25">
        <v>44823.8828125</v>
      </c>
      <c r="AF37">
        <v>13</v>
      </c>
    </row>
    <row r="38" spans="30:32" x14ac:dyDescent="0.3">
      <c r="AD38" s="24">
        <v>35678.06</v>
      </c>
      <c r="AE38" s="26">
        <v>44824.644652777781</v>
      </c>
      <c r="AF38">
        <v>12</v>
      </c>
    </row>
    <row r="39" spans="30:32" x14ac:dyDescent="0.3">
      <c r="AD39" s="24">
        <v>34880.06</v>
      </c>
      <c r="AE39" s="25">
        <v>44824.646331018521</v>
      </c>
      <c r="AF39">
        <v>11</v>
      </c>
    </row>
    <row r="40" spans="30:32" x14ac:dyDescent="0.3">
      <c r="AD40" s="24">
        <v>34279.61</v>
      </c>
      <c r="AE40" s="26">
        <v>44826.744166666664</v>
      </c>
      <c r="AF40">
        <v>10</v>
      </c>
    </row>
    <row r="41" spans="30:32" x14ac:dyDescent="0.3">
      <c r="AD41" s="24">
        <v>32998.61</v>
      </c>
      <c r="AE41" s="25">
        <v>44826.747881944444</v>
      </c>
      <c r="AF41">
        <v>9</v>
      </c>
    </row>
    <row r="42" spans="30:32" x14ac:dyDescent="0.3">
      <c r="AD42" s="24">
        <v>31078.61</v>
      </c>
      <c r="AE42" s="26">
        <v>44830.823136574072</v>
      </c>
      <c r="AF42">
        <v>8</v>
      </c>
    </row>
    <row r="43" spans="30:32" x14ac:dyDescent="0.3">
      <c r="AD43" s="24">
        <v>31378.61</v>
      </c>
      <c r="AE43" s="25">
        <v>44831.500277777777</v>
      </c>
      <c r="AF43">
        <v>7</v>
      </c>
    </row>
    <row r="44" spans="30:32" x14ac:dyDescent="0.3">
      <c r="AD44" s="24">
        <v>31410.560000000001</v>
      </c>
      <c r="AE44" s="26">
        <v>44831.7109375</v>
      </c>
      <c r="AF44">
        <v>6</v>
      </c>
    </row>
    <row r="45" spans="30:32" x14ac:dyDescent="0.3">
      <c r="AD45" s="24">
        <v>31143.600000000002</v>
      </c>
      <c r="AE45" s="25">
        <v>44831.768831018519</v>
      </c>
      <c r="AF45">
        <v>5</v>
      </c>
    </row>
    <row r="46" spans="30:32" x14ac:dyDescent="0.3">
      <c r="AD46" s="24">
        <v>31816.240000000002</v>
      </c>
      <c r="AE46" s="26">
        <v>44831.768888888888</v>
      </c>
      <c r="AF46">
        <v>4</v>
      </c>
    </row>
    <row r="47" spans="30:32" x14ac:dyDescent="0.3">
      <c r="AD47" s="24">
        <v>32221.24</v>
      </c>
      <c r="AE47" s="25">
        <v>44831.831284722219</v>
      </c>
      <c r="AF47">
        <v>3</v>
      </c>
    </row>
    <row r="48" spans="30:32" x14ac:dyDescent="0.3">
      <c r="AD48" s="24">
        <v>32223.390000000003</v>
      </c>
      <c r="AE48" s="26">
        <v>44833.504027777781</v>
      </c>
      <c r="AF48">
        <v>2</v>
      </c>
    </row>
    <row r="49" spans="30:37" x14ac:dyDescent="0.3">
      <c r="AD49" s="24">
        <v>31761.390000000003</v>
      </c>
      <c r="AE49" s="25">
        <v>44833.692604166667</v>
      </c>
      <c r="AF49">
        <v>1</v>
      </c>
    </row>
    <row r="50" spans="30:37" x14ac:dyDescent="0.3">
      <c r="AK50" s="21"/>
    </row>
  </sheetData>
  <sortState xmlns:xlrd2="http://schemas.microsoft.com/office/spreadsheetml/2017/richdata2" ref="AE3:AF49">
    <sortCondition descending="1" ref="AF3:AF49"/>
  </sortState>
  <pageMargins left="0.7" right="0.7" top="0.75" bottom="0.75" header="0.3" footer="0.3"/>
  <drawing r:id="rId8"/>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23F4EB-F1F6-417A-AF97-27D20CCCF2C9}">
  <dimension ref="A1"/>
  <sheetViews>
    <sheetView tabSelected="1" zoomScale="80" zoomScaleNormal="80" workbookViewId="0">
      <selection activeCell="V26" sqref="V26"/>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Database</vt:lpstr>
      <vt:lpstr>Data</vt:lpstr>
      <vt:lpstr>Pivot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Forex Signals And Invest</dc:creator>
  <cp:lastModifiedBy>Forex Signals And Invest</cp:lastModifiedBy>
  <dcterms:created xsi:type="dcterms:W3CDTF">2022-10-10T08:58:18Z</dcterms:created>
  <dcterms:modified xsi:type="dcterms:W3CDTF">2022-10-11T07:36:09Z</dcterms:modified>
</cp:coreProperties>
</file>